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hanna\OneDrive - University of Southampton\Thesis_Backup\"/>
    </mc:Choice>
  </mc:AlternateContent>
  <xr:revisionPtr revIDLastSave="0" documentId="13_ncr:1_{63B950C2-3F5E-49E2-B0E5-73D7F93CDF77}" xr6:coauthVersionLast="47" xr6:coauthVersionMax="47" xr10:uidLastSave="{00000000-0000-0000-0000-000000000000}"/>
  <bookViews>
    <workbookView xWindow="-98" yWindow="-98" windowWidth="21795" windowHeight="13875" activeTab="3" xr2:uid="{00000000-000D-0000-FFFF-FFFF00000000}"/>
  </bookViews>
  <sheets>
    <sheet name="original data" sheetId="1" r:id="rId1"/>
    <sheet name="coded" sheetId="2" r:id="rId2"/>
    <sheet name="coded with subscale calculation" sheetId="5" r:id="rId3"/>
    <sheet name="subscale + RBQ-2A merged 3_4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6" l="1"/>
  <c r="DO10" i="6"/>
  <c r="DO11" i="6"/>
  <c r="DO12" i="6"/>
  <c r="DO13" i="6"/>
  <c r="DO14" i="6"/>
  <c r="DO15" i="6"/>
  <c r="DO16" i="6"/>
  <c r="DO17" i="6"/>
  <c r="DO18" i="6"/>
  <c r="DO19" i="6"/>
  <c r="DO20" i="6"/>
  <c r="DO21" i="6"/>
  <c r="DO22" i="6"/>
  <c r="DO23" i="6"/>
  <c r="DO24" i="6"/>
  <c r="DO25" i="6"/>
  <c r="DO26" i="6"/>
  <c r="DO27" i="6"/>
  <c r="DO28" i="6"/>
  <c r="DO29" i="6"/>
  <c r="DO30" i="6"/>
  <c r="DO31" i="6"/>
  <c r="DO32" i="6"/>
  <c r="DO33" i="6"/>
  <c r="DO34" i="6"/>
  <c r="DO35" i="6"/>
  <c r="DO36" i="6"/>
  <c r="DO37" i="6"/>
  <c r="DO38" i="6"/>
  <c r="DO39" i="6"/>
  <c r="DO40" i="6"/>
  <c r="DO41" i="6"/>
  <c r="DO42" i="6"/>
  <c r="DO43" i="6"/>
  <c r="DO44" i="6"/>
  <c r="DO45" i="6"/>
  <c r="DO46" i="6"/>
  <c r="DO47" i="6"/>
  <c r="DO48" i="6"/>
  <c r="DO49" i="6"/>
  <c r="DO50" i="6"/>
  <c r="DO51" i="6"/>
  <c r="DO52" i="6"/>
  <c r="DO53" i="6"/>
  <c r="DO54" i="6"/>
  <c r="DO55" i="6"/>
  <c r="DO56" i="6"/>
  <c r="DO57" i="6"/>
  <c r="DO58" i="6"/>
  <c r="DO59" i="6"/>
  <c r="DO60" i="6"/>
  <c r="DO61" i="6"/>
  <c r="DO62" i="6"/>
  <c r="DO63" i="6"/>
  <c r="DO64" i="6"/>
  <c r="DO65" i="6"/>
  <c r="DO66" i="6"/>
  <c r="DO67" i="6"/>
  <c r="DO68" i="6"/>
  <c r="DO69" i="6"/>
  <c r="DO70" i="6"/>
  <c r="DO71" i="6"/>
  <c r="DO72" i="6"/>
  <c r="DO73" i="6"/>
  <c r="DO74" i="6"/>
  <c r="DO75" i="6"/>
  <c r="DO76" i="6"/>
  <c r="DO77" i="6"/>
  <c r="DO78" i="6"/>
  <c r="DO79" i="6"/>
  <c r="DO80" i="6"/>
  <c r="DO81" i="6"/>
  <c r="DO82" i="6"/>
  <c r="DO83" i="6"/>
  <c r="DO84" i="6"/>
  <c r="DO85" i="6"/>
  <c r="DO86" i="6"/>
  <c r="DO87" i="6"/>
  <c r="DO88" i="6"/>
  <c r="DO89" i="6"/>
  <c r="DO90" i="6"/>
  <c r="DO91" i="6"/>
  <c r="DO92" i="6"/>
  <c r="DO9" i="6"/>
  <c r="CK89" i="6"/>
  <c r="CK90" i="6"/>
  <c r="CK91" i="6"/>
  <c r="CK92" i="6"/>
  <c r="CJ92" i="6"/>
  <c r="CJ89" i="6"/>
  <c r="CJ90" i="6"/>
  <c r="CJ91" i="6"/>
  <c r="CI89" i="6"/>
  <c r="CI90" i="6"/>
  <c r="CI91" i="6"/>
  <c r="CI92" i="6"/>
  <c r="CH89" i="6"/>
  <c r="CH90" i="6"/>
  <c r="CH91" i="6"/>
  <c r="CH92" i="6"/>
  <c r="CG89" i="6"/>
  <c r="CG90" i="6"/>
  <c r="CG91" i="6"/>
  <c r="CG92" i="6"/>
  <c r="CF89" i="6"/>
  <c r="CF90" i="6"/>
  <c r="CF91" i="6"/>
  <c r="CF92" i="6"/>
  <c r="CE89" i="6"/>
  <c r="CE90" i="6"/>
  <c r="CE91" i="6"/>
  <c r="CE92" i="6"/>
  <c r="CD92" i="6"/>
  <c r="CD89" i="6"/>
  <c r="CD90" i="6"/>
  <c r="CD91" i="6"/>
  <c r="CC89" i="6"/>
  <c r="CC90" i="6"/>
  <c r="CC91" i="6"/>
  <c r="CC92" i="6"/>
  <c r="CB89" i="6"/>
  <c r="CB90" i="6"/>
  <c r="CB91" i="6"/>
  <c r="CB92" i="6"/>
  <c r="CA89" i="6"/>
  <c r="CA90" i="6"/>
  <c r="CA91" i="6"/>
  <c r="CA92" i="6"/>
  <c r="BZ89" i="6"/>
  <c r="BZ90" i="6"/>
  <c r="BZ91" i="6"/>
  <c r="BZ92" i="6"/>
  <c r="BY89" i="6"/>
  <c r="BY90" i="6"/>
  <c r="BY91" i="6"/>
  <c r="BY92" i="6"/>
  <c r="BX89" i="6"/>
  <c r="BX90" i="6"/>
  <c r="BX91" i="6"/>
  <c r="BX92" i="6"/>
  <c r="BW89" i="6"/>
  <c r="BW90" i="6"/>
  <c r="BW91" i="6"/>
  <c r="BW92" i="6"/>
  <c r="BV89" i="6"/>
  <c r="BV90" i="6"/>
  <c r="BV91" i="6"/>
  <c r="BV92" i="6"/>
  <c r="BU89" i="6"/>
  <c r="BU90" i="6"/>
  <c r="BU91" i="6"/>
  <c r="BU92" i="6"/>
  <c r="BT89" i="6"/>
  <c r="BT90" i="6"/>
  <c r="BT91" i="6"/>
  <c r="BT92" i="6"/>
  <c r="BS89" i="6"/>
  <c r="BS90" i="6"/>
  <c r="BS91" i="6"/>
  <c r="BS92" i="6"/>
  <c r="BR89" i="6"/>
  <c r="BR90" i="6"/>
  <c r="BR91" i="6"/>
  <c r="BR92" i="6"/>
  <c r="AP89" i="6"/>
  <c r="AP90" i="6"/>
  <c r="AP91" i="6"/>
  <c r="AP92" i="6"/>
  <c r="AO89" i="6"/>
  <c r="AO90" i="6"/>
  <c r="AO91" i="6"/>
  <c r="AO92" i="6"/>
  <c r="AN89" i="6"/>
  <c r="AN90" i="6"/>
  <c r="AN91" i="6"/>
  <c r="AN92" i="6"/>
  <c r="AL89" i="6"/>
  <c r="AL90" i="6"/>
  <c r="AL91" i="6"/>
  <c r="AL92" i="6"/>
  <c r="AK89" i="6"/>
  <c r="AK90" i="6"/>
  <c r="AK91" i="6"/>
  <c r="AK92" i="6"/>
  <c r="AJ89" i="6"/>
  <c r="AJ90" i="6"/>
  <c r="AJ91" i="6"/>
  <c r="AJ92" i="6"/>
  <c r="AI89" i="6"/>
  <c r="AI90" i="6"/>
  <c r="AI91" i="6"/>
  <c r="AI92" i="6"/>
  <c r="AH89" i="6"/>
  <c r="AH90" i="6"/>
  <c r="AH91" i="6"/>
  <c r="AH92" i="6"/>
  <c r="T88" i="6"/>
  <c r="T92" i="6"/>
  <c r="AE89" i="6"/>
  <c r="AE90" i="6"/>
  <c r="AE91" i="6"/>
  <c r="AE92" i="6"/>
  <c r="AF89" i="6"/>
  <c r="AF90" i="6"/>
  <c r="AF91" i="6"/>
  <c r="AF92" i="6"/>
  <c r="AG89" i="6"/>
  <c r="AG90" i="6"/>
  <c r="AG91" i="6"/>
  <c r="AG92" i="6"/>
  <c r="AM89" i="6"/>
  <c r="AM90" i="6"/>
  <c r="AM91" i="6"/>
  <c r="AM92" i="6"/>
  <c r="AQ89" i="6"/>
  <c r="AQ90" i="6"/>
  <c r="AQ91" i="6"/>
  <c r="AQ92" i="6"/>
  <c r="AR89" i="6"/>
  <c r="AR90" i="6"/>
  <c r="AR91" i="6"/>
  <c r="AR92" i="6"/>
  <c r="AS89" i="6"/>
  <c r="AS90" i="6"/>
  <c r="AS91" i="6"/>
  <c r="AS92" i="6"/>
  <c r="AT89" i="6"/>
  <c r="AT90" i="6"/>
  <c r="AT91" i="6"/>
  <c r="AT92" i="6"/>
  <c r="AU89" i="6"/>
  <c r="AU90" i="6"/>
  <c r="AU91" i="6"/>
  <c r="AU92" i="6"/>
  <c r="AV89" i="6"/>
  <c r="AV90" i="6"/>
  <c r="AV91" i="6"/>
  <c r="AV92" i="6"/>
  <c r="AW89" i="6"/>
  <c r="AW90" i="6"/>
  <c r="AW91" i="6"/>
  <c r="AW92" i="6"/>
  <c r="AX89" i="6"/>
  <c r="AX90" i="6"/>
  <c r="AX91" i="6"/>
  <c r="AX92" i="6"/>
  <c r="AY89" i="6"/>
  <c r="AY90" i="6"/>
  <c r="AY91" i="6"/>
  <c r="AY92" i="6"/>
  <c r="AZ89" i="6"/>
  <c r="AZ90" i="6"/>
  <c r="AZ91" i="6"/>
  <c r="AZ92" i="6"/>
  <c r="BA89" i="6"/>
  <c r="BA90" i="6"/>
  <c r="BA91" i="6"/>
  <c r="BA92" i="6"/>
  <c r="BB89" i="6"/>
  <c r="BB90" i="6"/>
  <c r="BB91" i="6"/>
  <c r="BB92" i="6"/>
  <c r="BC89" i="6"/>
  <c r="BC90" i="6"/>
  <c r="BC91" i="6"/>
  <c r="BC92" i="6"/>
  <c r="BD89" i="6"/>
  <c r="BD90" i="6"/>
  <c r="BD91" i="6"/>
  <c r="BD92" i="6"/>
  <c r="BE89" i="6"/>
  <c r="BE90" i="6"/>
  <c r="BE91" i="6"/>
  <c r="BE92" i="6"/>
  <c r="BF89" i="6"/>
  <c r="BF90" i="6"/>
  <c r="BF91" i="6"/>
  <c r="BF92" i="6"/>
  <c r="BG89" i="6"/>
  <c r="BG90" i="6"/>
  <c r="BG91" i="6"/>
  <c r="BG92" i="6"/>
  <c r="BH89" i="6"/>
  <c r="BH90" i="6"/>
  <c r="BH91" i="6"/>
  <c r="BH92" i="6"/>
  <c r="BP89" i="6"/>
  <c r="BP90" i="6"/>
  <c r="BP91" i="6"/>
  <c r="BP92" i="6"/>
  <c r="BQ89" i="6"/>
  <c r="BQ90" i="6"/>
  <c r="BQ91" i="6"/>
  <c r="BQ92" i="6"/>
  <c r="CP89" i="6"/>
  <c r="CP90" i="6"/>
  <c r="CP91" i="6"/>
  <c r="CP92" i="6"/>
  <c r="CQ89" i="6"/>
  <c r="CQ90" i="6"/>
  <c r="CQ91" i="6"/>
  <c r="CQ92" i="6"/>
  <c r="CR89" i="6"/>
  <c r="CR90" i="6"/>
  <c r="CR91" i="6"/>
  <c r="CR92" i="6"/>
  <c r="CS89" i="6"/>
  <c r="CS90" i="6"/>
  <c r="CS91" i="6"/>
  <c r="CS92" i="6"/>
  <c r="CT89" i="6"/>
  <c r="CT90" i="6"/>
  <c r="CT91" i="6"/>
  <c r="CT92" i="6"/>
  <c r="CU89" i="6"/>
  <c r="CU90" i="6"/>
  <c r="CU91" i="6"/>
  <c r="CU92" i="6"/>
  <c r="CV89" i="6"/>
  <c r="CV90" i="6"/>
  <c r="CV91" i="6"/>
  <c r="CV92" i="6"/>
  <c r="CW89" i="6"/>
  <c r="CW90" i="6"/>
  <c r="CW91" i="6"/>
  <c r="CW92" i="6"/>
  <c r="CX89" i="6"/>
  <c r="CX90" i="6"/>
  <c r="CX91" i="6"/>
  <c r="CX92" i="6"/>
  <c r="CY89" i="6"/>
  <c r="CY90" i="6"/>
  <c r="CY91" i="6"/>
  <c r="CY92" i="6"/>
  <c r="CZ89" i="6"/>
  <c r="CZ90" i="6"/>
  <c r="CZ91" i="6"/>
  <c r="CZ92" i="6"/>
  <c r="DA89" i="6"/>
  <c r="DA90" i="6"/>
  <c r="DA91" i="6"/>
  <c r="DA92" i="6"/>
  <c r="DB89" i="6"/>
  <c r="DB90" i="6"/>
  <c r="DB91" i="6"/>
  <c r="DB92" i="6"/>
  <c r="DC89" i="6"/>
  <c r="DC90" i="6"/>
  <c r="DC91" i="6"/>
  <c r="DC92" i="6"/>
  <c r="DD89" i="6"/>
  <c r="DD90" i="6"/>
  <c r="DD91" i="6"/>
  <c r="DD92" i="6"/>
  <c r="DE89" i="6"/>
  <c r="DE90" i="6"/>
  <c r="DE91" i="6"/>
  <c r="DE92" i="6"/>
  <c r="DF89" i="6"/>
  <c r="DF90" i="6"/>
  <c r="DF91" i="6"/>
  <c r="DF92" i="6"/>
  <c r="DG89" i="6"/>
  <c r="DG90" i="6"/>
  <c r="DG91" i="6"/>
  <c r="DL91" i="6" s="1"/>
  <c r="DG92" i="6"/>
  <c r="DH89" i="6"/>
  <c r="DH90" i="6"/>
  <c r="DH91" i="6"/>
  <c r="DH92" i="6"/>
  <c r="DI89" i="6"/>
  <c r="DI90" i="6"/>
  <c r="DI91" i="6"/>
  <c r="DI92" i="6"/>
  <c r="R89" i="6"/>
  <c r="R90" i="6"/>
  <c r="R91" i="6"/>
  <c r="R92" i="6"/>
  <c r="DI83" i="6"/>
  <c r="DI84" i="6"/>
  <c r="DI85" i="6"/>
  <c r="DI86" i="6"/>
  <c r="DI87" i="6"/>
  <c r="DI88" i="6"/>
  <c r="DH83" i="6"/>
  <c r="DH84" i="6"/>
  <c r="DH85" i="6"/>
  <c r="DH86" i="6"/>
  <c r="DH87" i="6"/>
  <c r="DH88" i="6"/>
  <c r="DG83" i="6"/>
  <c r="DG84" i="6"/>
  <c r="DG85" i="6"/>
  <c r="DG86" i="6"/>
  <c r="DG87" i="6"/>
  <c r="DG88" i="6"/>
  <c r="DF83" i="6"/>
  <c r="DF84" i="6"/>
  <c r="DF85" i="6"/>
  <c r="DF86" i="6"/>
  <c r="DF87" i="6"/>
  <c r="DF88" i="6"/>
  <c r="DE83" i="6"/>
  <c r="DE84" i="6"/>
  <c r="DE85" i="6"/>
  <c r="DE86" i="6"/>
  <c r="DE87" i="6"/>
  <c r="DE88" i="6"/>
  <c r="DD84" i="6"/>
  <c r="DD85" i="6"/>
  <c r="DD86" i="6"/>
  <c r="DD87" i="6"/>
  <c r="DD88" i="6"/>
  <c r="DC84" i="6"/>
  <c r="DC85" i="6"/>
  <c r="DC86" i="6"/>
  <c r="DC87" i="6"/>
  <c r="DC88" i="6"/>
  <c r="DB84" i="6"/>
  <c r="DB85" i="6"/>
  <c r="DB86" i="6"/>
  <c r="DB87" i="6"/>
  <c r="DB88" i="6"/>
  <c r="DA84" i="6"/>
  <c r="DA85" i="6"/>
  <c r="DA86" i="6"/>
  <c r="DA87" i="6"/>
  <c r="DA88" i="6"/>
  <c r="CZ84" i="6"/>
  <c r="CZ85" i="6"/>
  <c r="CZ86" i="6"/>
  <c r="CZ87" i="6"/>
  <c r="CZ88" i="6"/>
  <c r="CY84" i="6"/>
  <c r="CY85" i="6"/>
  <c r="CY86" i="6"/>
  <c r="CY87" i="6"/>
  <c r="CY88" i="6"/>
  <c r="CX84" i="6"/>
  <c r="CX85" i="6"/>
  <c r="CX86" i="6"/>
  <c r="CX87" i="6"/>
  <c r="CX88" i="6"/>
  <c r="CW84" i="6"/>
  <c r="CW85" i="6"/>
  <c r="CW86" i="6"/>
  <c r="CW87" i="6"/>
  <c r="CW88" i="6"/>
  <c r="CV84" i="6"/>
  <c r="CV85" i="6"/>
  <c r="CV86" i="6"/>
  <c r="CV87" i="6"/>
  <c r="CV88" i="6"/>
  <c r="CU84" i="6"/>
  <c r="CU85" i="6"/>
  <c r="CU86" i="6"/>
  <c r="CU87" i="6"/>
  <c r="CU88" i="6"/>
  <c r="CT84" i="6"/>
  <c r="CT85" i="6"/>
  <c r="CT86" i="6"/>
  <c r="CT87" i="6"/>
  <c r="CT88" i="6"/>
  <c r="CS84" i="6"/>
  <c r="CS85" i="6"/>
  <c r="CS86" i="6"/>
  <c r="CS87" i="6"/>
  <c r="CS88" i="6"/>
  <c r="CR84" i="6"/>
  <c r="CR85" i="6"/>
  <c r="CR86" i="6"/>
  <c r="CR87" i="6"/>
  <c r="CR88" i="6"/>
  <c r="CQ84" i="6"/>
  <c r="CQ85" i="6"/>
  <c r="CQ86" i="6"/>
  <c r="CQ87" i="6"/>
  <c r="CQ88" i="6"/>
  <c r="CP84" i="6"/>
  <c r="CP85" i="6"/>
  <c r="CP86" i="6"/>
  <c r="CP87" i="6"/>
  <c r="CP88" i="6"/>
  <c r="CK84" i="6"/>
  <c r="CK85" i="6"/>
  <c r="CK86" i="6"/>
  <c r="CK87" i="6"/>
  <c r="CK88" i="6"/>
  <c r="CJ84" i="6"/>
  <c r="CJ85" i="6"/>
  <c r="CJ86" i="6"/>
  <c r="CJ87" i="6"/>
  <c r="CJ88" i="6"/>
  <c r="CI84" i="6"/>
  <c r="CI85" i="6"/>
  <c r="CI86" i="6"/>
  <c r="CI87" i="6"/>
  <c r="CI88" i="6"/>
  <c r="CH84" i="6"/>
  <c r="CH85" i="6"/>
  <c r="CH86" i="6"/>
  <c r="CH87" i="6"/>
  <c r="CH88" i="6"/>
  <c r="CG84" i="6"/>
  <c r="CG85" i="6"/>
  <c r="CG86" i="6"/>
  <c r="CG87" i="6"/>
  <c r="CG88" i="6"/>
  <c r="CF84" i="6"/>
  <c r="CF85" i="6"/>
  <c r="CF86" i="6"/>
  <c r="CF87" i="6"/>
  <c r="CF88" i="6"/>
  <c r="CE84" i="6"/>
  <c r="CE85" i="6"/>
  <c r="CE86" i="6"/>
  <c r="CE87" i="6"/>
  <c r="CE88" i="6"/>
  <c r="CD83" i="6"/>
  <c r="CD84" i="6"/>
  <c r="CD85" i="6"/>
  <c r="CD86" i="6"/>
  <c r="CD87" i="6"/>
  <c r="CD88" i="6"/>
  <c r="CC84" i="6"/>
  <c r="CC85" i="6"/>
  <c r="CC86" i="6"/>
  <c r="CC87" i="6"/>
  <c r="CC88" i="6"/>
  <c r="CB84" i="6"/>
  <c r="CB85" i="6"/>
  <c r="CB86" i="6"/>
  <c r="CB87" i="6"/>
  <c r="CB88" i="6"/>
  <c r="CA84" i="6"/>
  <c r="CA85" i="6"/>
  <c r="CA86" i="6"/>
  <c r="CA87" i="6"/>
  <c r="CA88" i="6"/>
  <c r="BZ84" i="6"/>
  <c r="BZ85" i="6"/>
  <c r="BZ86" i="6"/>
  <c r="BZ87" i="6"/>
  <c r="BZ88" i="6"/>
  <c r="BY84" i="6"/>
  <c r="BY85" i="6"/>
  <c r="BY86" i="6"/>
  <c r="BY87" i="6"/>
  <c r="BY88" i="6"/>
  <c r="BX84" i="6"/>
  <c r="BX85" i="6"/>
  <c r="BX86" i="6"/>
  <c r="BX87" i="6"/>
  <c r="BX88" i="6"/>
  <c r="BW84" i="6"/>
  <c r="BW85" i="6"/>
  <c r="BW86" i="6"/>
  <c r="BW87" i="6"/>
  <c r="BW88" i="6"/>
  <c r="BV84" i="6"/>
  <c r="BV85" i="6"/>
  <c r="BV86" i="6"/>
  <c r="BV87" i="6"/>
  <c r="BV88" i="6"/>
  <c r="BU84" i="6"/>
  <c r="BU85" i="6"/>
  <c r="BU86" i="6"/>
  <c r="BU87" i="6"/>
  <c r="BU88" i="6"/>
  <c r="BT83" i="6"/>
  <c r="BT84" i="6"/>
  <c r="BT85" i="6"/>
  <c r="BT86" i="6"/>
  <c r="BT87" i="6"/>
  <c r="BT88" i="6"/>
  <c r="BS84" i="6"/>
  <c r="BS85" i="6"/>
  <c r="BS86" i="6"/>
  <c r="BS87" i="6"/>
  <c r="BS88" i="6"/>
  <c r="BR84" i="6"/>
  <c r="BR85" i="6"/>
  <c r="BR86" i="6"/>
  <c r="BR87" i="6"/>
  <c r="BR88" i="6"/>
  <c r="BQ84" i="6"/>
  <c r="BQ85" i="6"/>
  <c r="BQ86" i="6"/>
  <c r="BQ87" i="6"/>
  <c r="BQ88" i="6"/>
  <c r="BP84" i="6"/>
  <c r="BP85" i="6"/>
  <c r="BP86" i="6"/>
  <c r="BP87" i="6"/>
  <c r="BP88" i="6"/>
  <c r="BH84" i="6"/>
  <c r="BH85" i="6"/>
  <c r="BH86" i="6"/>
  <c r="BH87" i="6"/>
  <c r="BH88" i="6"/>
  <c r="BG84" i="6"/>
  <c r="BG85" i="6"/>
  <c r="BG86" i="6"/>
  <c r="BG87" i="6"/>
  <c r="BG88" i="6"/>
  <c r="BF84" i="6"/>
  <c r="BF85" i="6"/>
  <c r="BF86" i="6"/>
  <c r="BF87" i="6"/>
  <c r="BF88" i="6"/>
  <c r="BE84" i="6"/>
  <c r="BE85" i="6"/>
  <c r="BE86" i="6"/>
  <c r="BE87" i="6"/>
  <c r="BE88" i="6"/>
  <c r="BD84" i="6"/>
  <c r="BD85" i="6"/>
  <c r="BD86" i="6"/>
  <c r="BD87" i="6"/>
  <c r="BD88" i="6"/>
  <c r="BC84" i="6"/>
  <c r="BC85" i="6"/>
  <c r="BC86" i="6"/>
  <c r="BC87" i="6"/>
  <c r="BC88" i="6"/>
  <c r="BB84" i="6"/>
  <c r="BB85" i="6"/>
  <c r="BB86" i="6"/>
  <c r="BB87" i="6"/>
  <c r="BB88" i="6"/>
  <c r="BA84" i="6"/>
  <c r="BA85" i="6"/>
  <c r="BA86" i="6"/>
  <c r="BA87" i="6"/>
  <c r="BA88" i="6"/>
  <c r="AZ84" i="6"/>
  <c r="AZ85" i="6"/>
  <c r="AZ86" i="6"/>
  <c r="AZ87" i="6"/>
  <c r="AZ88" i="6"/>
  <c r="AY84" i="6"/>
  <c r="AY85" i="6"/>
  <c r="AY86" i="6"/>
  <c r="AY87" i="6"/>
  <c r="AY88" i="6"/>
  <c r="AX84" i="6"/>
  <c r="AX85" i="6"/>
  <c r="AX86" i="6"/>
  <c r="AX87" i="6"/>
  <c r="AX88" i="6"/>
  <c r="AW84" i="6"/>
  <c r="AW85" i="6"/>
  <c r="AW86" i="6"/>
  <c r="AW87" i="6"/>
  <c r="AW88" i="6"/>
  <c r="AV84" i="6"/>
  <c r="AV85" i="6"/>
  <c r="AV86" i="6"/>
  <c r="AV87" i="6"/>
  <c r="AV88" i="6"/>
  <c r="AU83" i="6"/>
  <c r="AU84" i="6"/>
  <c r="AU85" i="6"/>
  <c r="AU86" i="6"/>
  <c r="AU87" i="6"/>
  <c r="AU88" i="6"/>
  <c r="AT84" i="6"/>
  <c r="AT85" i="6"/>
  <c r="AT86" i="6"/>
  <c r="AT87" i="6"/>
  <c r="AT88" i="6"/>
  <c r="AS84" i="6"/>
  <c r="AS85" i="6"/>
  <c r="AS86" i="6"/>
  <c r="AS87" i="6"/>
  <c r="AS88" i="6"/>
  <c r="AR84" i="6"/>
  <c r="AR85" i="6"/>
  <c r="AR86" i="6"/>
  <c r="AR87" i="6"/>
  <c r="AR88" i="6"/>
  <c r="AQ84" i="6"/>
  <c r="AQ85" i="6"/>
  <c r="AQ86" i="6"/>
  <c r="AQ87" i="6"/>
  <c r="AQ88" i="6"/>
  <c r="AP84" i="6"/>
  <c r="AP85" i="6"/>
  <c r="AP86" i="6"/>
  <c r="AP87" i="6"/>
  <c r="AP88" i="6"/>
  <c r="AO84" i="6"/>
  <c r="AO85" i="6"/>
  <c r="AO86" i="6"/>
  <c r="AO87" i="6"/>
  <c r="AO88" i="6"/>
  <c r="AN84" i="6"/>
  <c r="AN85" i="6"/>
  <c r="AN86" i="6"/>
  <c r="AN87" i="6"/>
  <c r="AN88" i="6"/>
  <c r="AM84" i="6"/>
  <c r="AM85" i="6"/>
  <c r="AM86" i="6"/>
  <c r="AM87" i="6"/>
  <c r="AM88" i="6"/>
  <c r="AL84" i="6"/>
  <c r="AL85" i="6"/>
  <c r="AL86" i="6"/>
  <c r="AL87" i="6"/>
  <c r="AL88" i="6"/>
  <c r="AK84" i="6"/>
  <c r="AK85" i="6"/>
  <c r="AK86" i="6"/>
  <c r="AK87" i="6"/>
  <c r="AK88" i="6"/>
  <c r="AJ84" i="6"/>
  <c r="AJ85" i="6"/>
  <c r="AJ86" i="6"/>
  <c r="AJ87" i="6"/>
  <c r="AJ88" i="6"/>
  <c r="AI84" i="6"/>
  <c r="AI85" i="6"/>
  <c r="AI86" i="6"/>
  <c r="AI87" i="6"/>
  <c r="AI88" i="6"/>
  <c r="AH84" i="6"/>
  <c r="AH85" i="6"/>
  <c r="AH86" i="6"/>
  <c r="AH87" i="6"/>
  <c r="AH88" i="6"/>
  <c r="AG84" i="6"/>
  <c r="AG85" i="6"/>
  <c r="AG86" i="6"/>
  <c r="AG87" i="6"/>
  <c r="AG88" i="6"/>
  <c r="AF84" i="6"/>
  <c r="AF85" i="6"/>
  <c r="AF86" i="6"/>
  <c r="AF87" i="6"/>
  <c r="AF88" i="6"/>
  <c r="AE84" i="6"/>
  <c r="AE85" i="6"/>
  <c r="AE86" i="6"/>
  <c r="AE87" i="6"/>
  <c r="AE88" i="6"/>
  <c r="R84" i="6"/>
  <c r="R85" i="6"/>
  <c r="R86" i="6"/>
  <c r="R87" i="6"/>
  <c r="R88" i="6"/>
  <c r="T84" i="6"/>
  <c r="T85" i="6"/>
  <c r="T86" i="6"/>
  <c r="T87" i="6"/>
  <c r="R83" i="6"/>
  <c r="BG83" i="6"/>
  <c r="DF9" i="6"/>
  <c r="DF10" i="6"/>
  <c r="DF11" i="6"/>
  <c r="DF12" i="6"/>
  <c r="DF13" i="6"/>
  <c r="DF14" i="6"/>
  <c r="DF15" i="6"/>
  <c r="DF16" i="6"/>
  <c r="DF17" i="6"/>
  <c r="DF18" i="6"/>
  <c r="DF19" i="6"/>
  <c r="DF20" i="6"/>
  <c r="DF21" i="6"/>
  <c r="DF22" i="6"/>
  <c r="DF23" i="6"/>
  <c r="DF24" i="6"/>
  <c r="DF25" i="6"/>
  <c r="DF26" i="6"/>
  <c r="DF27" i="6"/>
  <c r="DF28" i="6"/>
  <c r="DF29" i="6"/>
  <c r="DF30" i="6"/>
  <c r="DF31" i="6"/>
  <c r="DF32" i="6"/>
  <c r="DF33" i="6"/>
  <c r="DF34" i="6"/>
  <c r="DF35" i="6"/>
  <c r="DF36" i="6"/>
  <c r="DF37" i="6"/>
  <c r="DF38" i="6"/>
  <c r="DF39" i="6"/>
  <c r="DF40" i="6"/>
  <c r="DF41" i="6"/>
  <c r="DF42" i="6"/>
  <c r="DF43" i="6"/>
  <c r="DF44" i="6"/>
  <c r="DF45" i="6"/>
  <c r="DF46" i="6"/>
  <c r="DF47" i="6"/>
  <c r="DF48" i="6"/>
  <c r="DF49" i="6"/>
  <c r="DF50" i="6"/>
  <c r="DF51" i="6"/>
  <c r="DF52" i="6"/>
  <c r="DF53" i="6"/>
  <c r="DF54" i="6"/>
  <c r="DF55" i="6"/>
  <c r="DF56" i="6"/>
  <c r="DF57" i="6"/>
  <c r="DF58" i="6"/>
  <c r="DF59" i="6"/>
  <c r="DF60" i="6"/>
  <c r="DF61" i="6"/>
  <c r="DF62" i="6"/>
  <c r="DF63" i="6"/>
  <c r="DF64" i="6"/>
  <c r="DF65" i="6"/>
  <c r="DF66" i="6"/>
  <c r="DF67" i="6"/>
  <c r="DF68" i="6"/>
  <c r="DF69" i="6"/>
  <c r="DF70" i="6"/>
  <c r="DF71" i="6"/>
  <c r="DF72" i="6"/>
  <c r="DF73" i="6"/>
  <c r="DF74" i="6"/>
  <c r="DF75" i="6"/>
  <c r="DF76" i="6"/>
  <c r="DF77" i="6"/>
  <c r="DF78" i="6"/>
  <c r="DF79" i="6"/>
  <c r="DF80" i="6"/>
  <c r="DF81" i="6"/>
  <c r="DF82" i="6"/>
  <c r="DG9" i="6"/>
  <c r="DG10" i="6"/>
  <c r="DG11" i="6"/>
  <c r="DG12" i="6"/>
  <c r="DG13" i="6"/>
  <c r="DG14" i="6"/>
  <c r="DG15" i="6"/>
  <c r="DG16" i="6"/>
  <c r="DG17" i="6"/>
  <c r="DG18" i="6"/>
  <c r="DG19" i="6"/>
  <c r="DG20" i="6"/>
  <c r="DG21" i="6"/>
  <c r="DG22" i="6"/>
  <c r="DG23" i="6"/>
  <c r="DG24" i="6"/>
  <c r="DG25" i="6"/>
  <c r="DG26" i="6"/>
  <c r="DG27" i="6"/>
  <c r="DG28" i="6"/>
  <c r="DG29" i="6"/>
  <c r="DG30" i="6"/>
  <c r="DG31" i="6"/>
  <c r="DG32" i="6"/>
  <c r="DG33" i="6"/>
  <c r="DG34" i="6"/>
  <c r="DG35" i="6"/>
  <c r="DG36" i="6"/>
  <c r="DG37" i="6"/>
  <c r="DG38" i="6"/>
  <c r="DG39" i="6"/>
  <c r="DG40" i="6"/>
  <c r="DG41" i="6"/>
  <c r="DG42" i="6"/>
  <c r="DG43" i="6"/>
  <c r="DG44" i="6"/>
  <c r="DG45" i="6"/>
  <c r="DG46" i="6"/>
  <c r="DG47" i="6"/>
  <c r="DG48" i="6"/>
  <c r="DG49" i="6"/>
  <c r="DG50" i="6"/>
  <c r="DG51" i="6"/>
  <c r="DG52" i="6"/>
  <c r="DG53" i="6"/>
  <c r="DG54" i="6"/>
  <c r="DG55" i="6"/>
  <c r="DG56" i="6"/>
  <c r="DG57" i="6"/>
  <c r="DG58" i="6"/>
  <c r="DG59" i="6"/>
  <c r="DG60" i="6"/>
  <c r="DG61" i="6"/>
  <c r="DG62" i="6"/>
  <c r="DG63" i="6"/>
  <c r="DG64" i="6"/>
  <c r="DG65" i="6"/>
  <c r="DG66" i="6"/>
  <c r="DG67" i="6"/>
  <c r="DG68" i="6"/>
  <c r="DG69" i="6"/>
  <c r="DG70" i="6"/>
  <c r="DG71" i="6"/>
  <c r="DG72" i="6"/>
  <c r="DG73" i="6"/>
  <c r="DG74" i="6"/>
  <c r="DG75" i="6"/>
  <c r="DG76" i="6"/>
  <c r="DG77" i="6"/>
  <c r="DG78" i="6"/>
  <c r="DG79" i="6"/>
  <c r="DG80" i="6"/>
  <c r="DG81" i="6"/>
  <c r="DG82" i="6"/>
  <c r="DH9" i="6"/>
  <c r="DH10" i="6"/>
  <c r="DH11" i="6"/>
  <c r="DH12" i="6"/>
  <c r="DH13" i="6"/>
  <c r="DH14" i="6"/>
  <c r="DH15" i="6"/>
  <c r="DH16" i="6"/>
  <c r="DH17" i="6"/>
  <c r="DH18" i="6"/>
  <c r="DH19" i="6"/>
  <c r="DH20" i="6"/>
  <c r="DH21" i="6"/>
  <c r="DH22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35" i="6"/>
  <c r="DH36" i="6"/>
  <c r="DH37" i="6"/>
  <c r="DH38" i="6"/>
  <c r="DH39" i="6"/>
  <c r="DH40" i="6"/>
  <c r="DH41" i="6"/>
  <c r="DH42" i="6"/>
  <c r="DH43" i="6"/>
  <c r="DH44" i="6"/>
  <c r="DH45" i="6"/>
  <c r="DH46" i="6"/>
  <c r="DH47" i="6"/>
  <c r="DH48" i="6"/>
  <c r="DH49" i="6"/>
  <c r="DH50" i="6"/>
  <c r="DH51" i="6"/>
  <c r="DH52" i="6"/>
  <c r="DH53" i="6"/>
  <c r="DH54" i="6"/>
  <c r="DH55" i="6"/>
  <c r="DH56" i="6"/>
  <c r="DH57" i="6"/>
  <c r="DH58" i="6"/>
  <c r="DH59" i="6"/>
  <c r="DH60" i="6"/>
  <c r="DH61" i="6"/>
  <c r="DH62" i="6"/>
  <c r="DH63" i="6"/>
  <c r="DH64" i="6"/>
  <c r="DH65" i="6"/>
  <c r="DH66" i="6"/>
  <c r="DH67" i="6"/>
  <c r="DH68" i="6"/>
  <c r="DH69" i="6"/>
  <c r="DH70" i="6"/>
  <c r="DH71" i="6"/>
  <c r="DH72" i="6"/>
  <c r="DH73" i="6"/>
  <c r="DH74" i="6"/>
  <c r="DH75" i="6"/>
  <c r="DH76" i="6"/>
  <c r="DH77" i="6"/>
  <c r="DH78" i="6"/>
  <c r="DH79" i="6"/>
  <c r="DH80" i="6"/>
  <c r="DH81" i="6"/>
  <c r="DH82" i="6"/>
  <c r="DI9" i="6"/>
  <c r="DI10" i="6"/>
  <c r="DI11" i="6"/>
  <c r="DI12" i="6"/>
  <c r="DI13" i="6"/>
  <c r="DI14" i="6"/>
  <c r="DI15" i="6"/>
  <c r="DI16" i="6"/>
  <c r="DI17" i="6"/>
  <c r="DI18" i="6"/>
  <c r="DI19" i="6"/>
  <c r="DI20" i="6"/>
  <c r="DI21" i="6"/>
  <c r="DI22" i="6"/>
  <c r="DI23" i="6"/>
  <c r="DI24" i="6"/>
  <c r="DI25" i="6"/>
  <c r="DI26" i="6"/>
  <c r="DI27" i="6"/>
  <c r="DI28" i="6"/>
  <c r="DI29" i="6"/>
  <c r="DI30" i="6"/>
  <c r="DI31" i="6"/>
  <c r="DI32" i="6"/>
  <c r="DI33" i="6"/>
  <c r="DI34" i="6"/>
  <c r="DI35" i="6"/>
  <c r="DI36" i="6"/>
  <c r="DI37" i="6"/>
  <c r="DI38" i="6"/>
  <c r="DI39" i="6"/>
  <c r="DI40" i="6"/>
  <c r="DI41" i="6"/>
  <c r="DI42" i="6"/>
  <c r="DI43" i="6"/>
  <c r="DI44" i="6"/>
  <c r="DI45" i="6"/>
  <c r="DI46" i="6"/>
  <c r="DI47" i="6"/>
  <c r="DI48" i="6"/>
  <c r="DI49" i="6"/>
  <c r="DI50" i="6"/>
  <c r="DI51" i="6"/>
  <c r="DI52" i="6"/>
  <c r="DI53" i="6"/>
  <c r="DI54" i="6"/>
  <c r="DI55" i="6"/>
  <c r="DI56" i="6"/>
  <c r="DI57" i="6"/>
  <c r="DI58" i="6"/>
  <c r="DI59" i="6"/>
  <c r="DI60" i="6"/>
  <c r="DI61" i="6"/>
  <c r="DI62" i="6"/>
  <c r="DI63" i="6"/>
  <c r="DI64" i="6"/>
  <c r="DI65" i="6"/>
  <c r="DI66" i="6"/>
  <c r="DI67" i="6"/>
  <c r="DI68" i="6"/>
  <c r="DI69" i="6"/>
  <c r="DI70" i="6"/>
  <c r="DI71" i="6"/>
  <c r="DI72" i="6"/>
  <c r="DI73" i="6"/>
  <c r="DI74" i="6"/>
  <c r="DI75" i="6"/>
  <c r="DI76" i="6"/>
  <c r="DI77" i="6"/>
  <c r="DI78" i="6"/>
  <c r="DI79" i="6"/>
  <c r="DI80" i="6"/>
  <c r="DI81" i="6"/>
  <c r="DI82" i="6"/>
  <c r="BP83" i="6"/>
  <c r="DB83" i="6"/>
  <c r="DB9" i="6"/>
  <c r="DB10" i="6"/>
  <c r="DB11" i="6"/>
  <c r="DB12" i="6"/>
  <c r="DB13" i="6"/>
  <c r="DB14" i="6"/>
  <c r="DB15" i="6"/>
  <c r="DB16" i="6"/>
  <c r="DB17" i="6"/>
  <c r="DB18" i="6"/>
  <c r="DB19" i="6"/>
  <c r="DB20" i="6"/>
  <c r="DB21" i="6"/>
  <c r="DB22" i="6"/>
  <c r="DB23" i="6"/>
  <c r="DB24" i="6"/>
  <c r="DB25" i="6"/>
  <c r="DB26" i="6"/>
  <c r="DB27" i="6"/>
  <c r="DB28" i="6"/>
  <c r="DB29" i="6"/>
  <c r="DB30" i="6"/>
  <c r="DB31" i="6"/>
  <c r="DB32" i="6"/>
  <c r="DB33" i="6"/>
  <c r="DB34" i="6"/>
  <c r="DB35" i="6"/>
  <c r="DB36" i="6"/>
  <c r="DB37" i="6"/>
  <c r="DB38" i="6"/>
  <c r="DB39" i="6"/>
  <c r="DB40" i="6"/>
  <c r="DB41" i="6"/>
  <c r="DB42" i="6"/>
  <c r="DB43" i="6"/>
  <c r="DB44" i="6"/>
  <c r="DB45" i="6"/>
  <c r="DB46" i="6"/>
  <c r="DB47" i="6"/>
  <c r="DB48" i="6"/>
  <c r="DB49" i="6"/>
  <c r="DB50" i="6"/>
  <c r="DB51" i="6"/>
  <c r="DB52" i="6"/>
  <c r="DB53" i="6"/>
  <c r="DB54" i="6"/>
  <c r="DB55" i="6"/>
  <c r="DB56" i="6"/>
  <c r="DB57" i="6"/>
  <c r="DB58" i="6"/>
  <c r="DB59" i="6"/>
  <c r="DB60" i="6"/>
  <c r="DB61" i="6"/>
  <c r="DB62" i="6"/>
  <c r="DB63" i="6"/>
  <c r="DB64" i="6"/>
  <c r="DB65" i="6"/>
  <c r="DB66" i="6"/>
  <c r="DB67" i="6"/>
  <c r="DB68" i="6"/>
  <c r="DB69" i="6"/>
  <c r="DB70" i="6"/>
  <c r="DB71" i="6"/>
  <c r="DB72" i="6"/>
  <c r="DB73" i="6"/>
  <c r="DB74" i="6"/>
  <c r="DB75" i="6"/>
  <c r="DB76" i="6"/>
  <c r="DB77" i="6"/>
  <c r="DB78" i="6"/>
  <c r="DB79" i="6"/>
  <c r="DB80" i="6"/>
  <c r="DB81" i="6"/>
  <c r="DB82" i="6"/>
  <c r="DC9" i="6"/>
  <c r="DC10" i="6"/>
  <c r="DC11" i="6"/>
  <c r="DC12" i="6"/>
  <c r="DC13" i="6"/>
  <c r="DC14" i="6"/>
  <c r="DC15" i="6"/>
  <c r="DC16" i="6"/>
  <c r="DC17" i="6"/>
  <c r="DC18" i="6"/>
  <c r="DC19" i="6"/>
  <c r="DC20" i="6"/>
  <c r="DC21" i="6"/>
  <c r="DC22" i="6"/>
  <c r="DC23" i="6"/>
  <c r="DC24" i="6"/>
  <c r="DC25" i="6"/>
  <c r="DC26" i="6"/>
  <c r="DC27" i="6"/>
  <c r="DC28" i="6"/>
  <c r="DC29" i="6"/>
  <c r="DC30" i="6"/>
  <c r="DC31" i="6"/>
  <c r="DC32" i="6"/>
  <c r="DC33" i="6"/>
  <c r="DC34" i="6"/>
  <c r="DC35" i="6"/>
  <c r="DC36" i="6"/>
  <c r="DC37" i="6"/>
  <c r="DC38" i="6"/>
  <c r="DC39" i="6"/>
  <c r="DC40" i="6"/>
  <c r="DC41" i="6"/>
  <c r="DC42" i="6"/>
  <c r="DC43" i="6"/>
  <c r="DC44" i="6"/>
  <c r="DC45" i="6"/>
  <c r="DC46" i="6"/>
  <c r="DC47" i="6"/>
  <c r="DC48" i="6"/>
  <c r="DC49" i="6"/>
  <c r="DC50" i="6"/>
  <c r="DC51" i="6"/>
  <c r="DC52" i="6"/>
  <c r="DC53" i="6"/>
  <c r="DC54" i="6"/>
  <c r="DC55" i="6"/>
  <c r="DC56" i="6"/>
  <c r="DC57" i="6"/>
  <c r="DC58" i="6"/>
  <c r="DC59" i="6"/>
  <c r="DC60" i="6"/>
  <c r="DC61" i="6"/>
  <c r="DC62" i="6"/>
  <c r="DC63" i="6"/>
  <c r="DC64" i="6"/>
  <c r="DC65" i="6"/>
  <c r="DC66" i="6"/>
  <c r="DC67" i="6"/>
  <c r="DC68" i="6"/>
  <c r="DC69" i="6"/>
  <c r="DC70" i="6"/>
  <c r="DC71" i="6"/>
  <c r="DC72" i="6"/>
  <c r="DC73" i="6"/>
  <c r="DC74" i="6"/>
  <c r="DC75" i="6"/>
  <c r="DC76" i="6"/>
  <c r="DC77" i="6"/>
  <c r="DC78" i="6"/>
  <c r="DC79" i="6"/>
  <c r="DC80" i="6"/>
  <c r="DC81" i="6"/>
  <c r="DC82" i="6"/>
  <c r="DC83" i="6"/>
  <c r="DD9" i="6"/>
  <c r="DD10" i="6"/>
  <c r="DD11" i="6"/>
  <c r="DD12" i="6"/>
  <c r="DD13" i="6"/>
  <c r="DD14" i="6"/>
  <c r="DD15" i="6"/>
  <c r="DD16" i="6"/>
  <c r="DD17" i="6"/>
  <c r="DD18" i="6"/>
  <c r="DD19" i="6"/>
  <c r="DD20" i="6"/>
  <c r="DD21" i="6"/>
  <c r="DD22" i="6"/>
  <c r="DD23" i="6"/>
  <c r="DD24" i="6"/>
  <c r="DD25" i="6"/>
  <c r="DD26" i="6"/>
  <c r="DD27" i="6"/>
  <c r="DD28" i="6"/>
  <c r="DD29" i="6"/>
  <c r="DD30" i="6"/>
  <c r="DD31" i="6"/>
  <c r="DD32" i="6"/>
  <c r="DD33" i="6"/>
  <c r="DD34" i="6"/>
  <c r="DD35" i="6"/>
  <c r="DD36" i="6"/>
  <c r="DD37" i="6"/>
  <c r="DD38" i="6"/>
  <c r="DD39" i="6"/>
  <c r="DD40" i="6"/>
  <c r="DD41" i="6"/>
  <c r="DD42" i="6"/>
  <c r="DD43" i="6"/>
  <c r="DD44" i="6"/>
  <c r="DD45" i="6"/>
  <c r="DD46" i="6"/>
  <c r="DD47" i="6"/>
  <c r="DD48" i="6"/>
  <c r="DD49" i="6"/>
  <c r="DD50" i="6"/>
  <c r="DD51" i="6"/>
  <c r="DD52" i="6"/>
  <c r="DD53" i="6"/>
  <c r="DD54" i="6"/>
  <c r="DD55" i="6"/>
  <c r="DD56" i="6"/>
  <c r="DD57" i="6"/>
  <c r="DD58" i="6"/>
  <c r="DD59" i="6"/>
  <c r="DD60" i="6"/>
  <c r="DD61" i="6"/>
  <c r="DD62" i="6"/>
  <c r="DD63" i="6"/>
  <c r="DD64" i="6"/>
  <c r="DD65" i="6"/>
  <c r="DD66" i="6"/>
  <c r="DD67" i="6"/>
  <c r="DD68" i="6"/>
  <c r="DD69" i="6"/>
  <c r="DD70" i="6"/>
  <c r="DD71" i="6"/>
  <c r="DD72" i="6"/>
  <c r="DD73" i="6"/>
  <c r="DD74" i="6"/>
  <c r="DD75" i="6"/>
  <c r="DD76" i="6"/>
  <c r="DD77" i="6"/>
  <c r="DD78" i="6"/>
  <c r="DD79" i="6"/>
  <c r="DD80" i="6"/>
  <c r="DD81" i="6"/>
  <c r="DD82" i="6"/>
  <c r="DD83" i="6"/>
  <c r="DE9" i="6"/>
  <c r="DE10" i="6"/>
  <c r="DE11" i="6"/>
  <c r="DE12" i="6"/>
  <c r="DE13" i="6"/>
  <c r="DE14" i="6"/>
  <c r="DE15" i="6"/>
  <c r="DE16" i="6"/>
  <c r="DE17" i="6"/>
  <c r="DE18" i="6"/>
  <c r="DE19" i="6"/>
  <c r="DE20" i="6"/>
  <c r="DE21" i="6"/>
  <c r="DE22" i="6"/>
  <c r="DE23" i="6"/>
  <c r="DE24" i="6"/>
  <c r="DE25" i="6"/>
  <c r="DE26" i="6"/>
  <c r="DE27" i="6"/>
  <c r="DE28" i="6"/>
  <c r="DE29" i="6"/>
  <c r="DE30" i="6"/>
  <c r="DE31" i="6"/>
  <c r="DE32" i="6"/>
  <c r="DE33" i="6"/>
  <c r="DE34" i="6"/>
  <c r="DE35" i="6"/>
  <c r="DE36" i="6"/>
  <c r="DE37" i="6"/>
  <c r="DE38" i="6"/>
  <c r="DE39" i="6"/>
  <c r="DE40" i="6"/>
  <c r="DE41" i="6"/>
  <c r="DE42" i="6"/>
  <c r="DE43" i="6"/>
  <c r="DE44" i="6"/>
  <c r="DE45" i="6"/>
  <c r="DE46" i="6"/>
  <c r="DE47" i="6"/>
  <c r="DE48" i="6"/>
  <c r="DE49" i="6"/>
  <c r="DE50" i="6"/>
  <c r="DE51" i="6"/>
  <c r="DE52" i="6"/>
  <c r="DE53" i="6"/>
  <c r="DE54" i="6"/>
  <c r="DE55" i="6"/>
  <c r="DE56" i="6"/>
  <c r="DE57" i="6"/>
  <c r="DE58" i="6"/>
  <c r="DE59" i="6"/>
  <c r="DE60" i="6"/>
  <c r="DE61" i="6"/>
  <c r="DE62" i="6"/>
  <c r="DE63" i="6"/>
  <c r="DE64" i="6"/>
  <c r="DE65" i="6"/>
  <c r="DE66" i="6"/>
  <c r="DE67" i="6"/>
  <c r="DE68" i="6"/>
  <c r="DE69" i="6"/>
  <c r="DE70" i="6"/>
  <c r="DE71" i="6"/>
  <c r="DE72" i="6"/>
  <c r="DE73" i="6"/>
  <c r="DE74" i="6"/>
  <c r="DE75" i="6"/>
  <c r="DE76" i="6"/>
  <c r="DE77" i="6"/>
  <c r="DE78" i="6"/>
  <c r="DE79" i="6"/>
  <c r="DE80" i="6"/>
  <c r="DE81" i="6"/>
  <c r="DE82" i="6"/>
  <c r="T83" i="6"/>
  <c r="AE83" i="6"/>
  <c r="AF83" i="6"/>
  <c r="AG83" i="6"/>
  <c r="AH83" i="6"/>
  <c r="AI83" i="6"/>
  <c r="AJ83" i="6"/>
  <c r="AK83" i="6"/>
  <c r="AL83" i="6"/>
  <c r="AM83" i="6"/>
  <c r="AN83" i="6"/>
  <c r="AO83" i="6"/>
  <c r="AP83" i="6"/>
  <c r="AQ83" i="6"/>
  <c r="AR83" i="6"/>
  <c r="AS83" i="6"/>
  <c r="AT83" i="6"/>
  <c r="AV83" i="6"/>
  <c r="AW83" i="6"/>
  <c r="AX83" i="6"/>
  <c r="AY83" i="6"/>
  <c r="AZ83" i="6"/>
  <c r="BA83" i="6"/>
  <c r="BB83" i="6"/>
  <c r="BC83" i="6"/>
  <c r="BD83" i="6"/>
  <c r="BE83" i="6"/>
  <c r="BF83" i="6"/>
  <c r="BH83" i="6"/>
  <c r="BQ83" i="6"/>
  <c r="BR83" i="6"/>
  <c r="BS83" i="6"/>
  <c r="BU83" i="6"/>
  <c r="BV83" i="6"/>
  <c r="BW83" i="6"/>
  <c r="BX83" i="6"/>
  <c r="BY83" i="6"/>
  <c r="BZ83" i="6"/>
  <c r="CA83" i="6"/>
  <c r="CB83" i="6"/>
  <c r="CC83" i="6"/>
  <c r="CE83" i="6"/>
  <c r="CF83" i="6"/>
  <c r="CG83" i="6"/>
  <c r="CH83" i="6"/>
  <c r="CI83" i="6"/>
  <c r="CJ83" i="6"/>
  <c r="CK83" i="6"/>
  <c r="CP83" i="6"/>
  <c r="CQ83" i="6"/>
  <c r="CR83" i="6"/>
  <c r="CS83" i="6"/>
  <c r="CT83" i="6"/>
  <c r="CU83" i="6"/>
  <c r="CV83" i="6"/>
  <c r="CW83" i="6"/>
  <c r="CX83" i="6"/>
  <c r="CY83" i="6"/>
  <c r="CZ83" i="6"/>
  <c r="DA83" i="6"/>
  <c r="R27" i="6"/>
  <c r="R47" i="6"/>
  <c r="R54" i="6"/>
  <c r="R61" i="6"/>
  <c r="R62" i="6"/>
  <c r="R63" i="6"/>
  <c r="R64" i="6"/>
  <c r="R73" i="6"/>
  <c r="R75" i="6"/>
  <c r="R80" i="6"/>
  <c r="R20" i="6"/>
  <c r="R31" i="6"/>
  <c r="R32" i="6"/>
  <c r="R38" i="6"/>
  <c r="R40" i="6"/>
  <c r="R45" i="6"/>
  <c r="R46" i="6"/>
  <c r="R48" i="6"/>
  <c r="R55" i="6"/>
  <c r="R56" i="6"/>
  <c r="R59" i="6"/>
  <c r="R60" i="6"/>
  <c r="R68" i="6"/>
  <c r="R69" i="6"/>
  <c r="R71" i="6"/>
  <c r="R72" i="6"/>
  <c r="R74" i="6"/>
  <c r="R15" i="6"/>
  <c r="R17" i="6"/>
  <c r="R24" i="6"/>
  <c r="R25" i="6"/>
  <c r="R29" i="6"/>
  <c r="R49" i="6"/>
  <c r="R65" i="6"/>
  <c r="R76" i="6"/>
  <c r="R77" i="6"/>
  <c r="R78" i="6"/>
  <c r="R79" i="6"/>
  <c r="R81" i="6"/>
  <c r="R82" i="6"/>
  <c r="R9" i="6"/>
  <c r="R11" i="6"/>
  <c r="R12" i="6"/>
  <c r="R13" i="6"/>
  <c r="R14" i="6"/>
  <c r="R16" i="6"/>
  <c r="R18" i="6"/>
  <c r="R19" i="6"/>
  <c r="R21" i="6"/>
  <c r="R22" i="6"/>
  <c r="R23" i="6"/>
  <c r="R26" i="6"/>
  <c r="R28" i="6"/>
  <c r="R30" i="6"/>
  <c r="R33" i="6"/>
  <c r="R34" i="6"/>
  <c r="R35" i="6"/>
  <c r="R36" i="6"/>
  <c r="R37" i="6"/>
  <c r="R39" i="6"/>
  <c r="R41" i="6"/>
  <c r="R42" i="6"/>
  <c r="R43" i="6"/>
  <c r="R44" i="6"/>
  <c r="R50" i="6"/>
  <c r="R51" i="6"/>
  <c r="R52" i="6"/>
  <c r="R53" i="6"/>
  <c r="R57" i="6"/>
  <c r="R58" i="6"/>
  <c r="R66" i="6"/>
  <c r="R67" i="6"/>
  <c r="R70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DA76" i="6"/>
  <c r="DA77" i="6"/>
  <c r="DA78" i="6"/>
  <c r="DA79" i="6"/>
  <c r="DA80" i="6"/>
  <c r="DA81" i="6"/>
  <c r="DA82" i="6"/>
  <c r="CZ76" i="6"/>
  <c r="CZ77" i="6"/>
  <c r="CZ78" i="6"/>
  <c r="CZ79" i="6"/>
  <c r="CZ80" i="6"/>
  <c r="CZ81" i="6"/>
  <c r="CZ82" i="6"/>
  <c r="CY75" i="6"/>
  <c r="CY76" i="6"/>
  <c r="CY77" i="6"/>
  <c r="CY78" i="6"/>
  <c r="CY79" i="6"/>
  <c r="CY80" i="6"/>
  <c r="CY81" i="6"/>
  <c r="CY82" i="6"/>
  <c r="CX76" i="6"/>
  <c r="CX77" i="6"/>
  <c r="CX78" i="6"/>
  <c r="CX79" i="6"/>
  <c r="CX80" i="6"/>
  <c r="CX81" i="6"/>
  <c r="CX82" i="6"/>
  <c r="CW76" i="6"/>
  <c r="CW77" i="6"/>
  <c r="CW78" i="6"/>
  <c r="CW79" i="6"/>
  <c r="CW80" i="6"/>
  <c r="CW81" i="6"/>
  <c r="CW82" i="6"/>
  <c r="CV76" i="6"/>
  <c r="CV77" i="6"/>
  <c r="CV78" i="6"/>
  <c r="CV79" i="6"/>
  <c r="CV80" i="6"/>
  <c r="CV81" i="6"/>
  <c r="CV82" i="6"/>
  <c r="CU76" i="6"/>
  <c r="CU77" i="6"/>
  <c r="CU78" i="6"/>
  <c r="CU79" i="6"/>
  <c r="CU80" i="6"/>
  <c r="CU81" i="6"/>
  <c r="CU82" i="6"/>
  <c r="CT76" i="6"/>
  <c r="CT77" i="6"/>
  <c r="CT78" i="6"/>
  <c r="CT79" i="6"/>
  <c r="CT80" i="6"/>
  <c r="CT81" i="6"/>
  <c r="CT82" i="6"/>
  <c r="CS76" i="6"/>
  <c r="CS77" i="6"/>
  <c r="CS78" i="6"/>
  <c r="CS79" i="6"/>
  <c r="CS80" i="6"/>
  <c r="CS81" i="6"/>
  <c r="CS82" i="6"/>
  <c r="CR76" i="6"/>
  <c r="CR77" i="6"/>
  <c r="CR78" i="6"/>
  <c r="CR79" i="6"/>
  <c r="CR80" i="6"/>
  <c r="CR81" i="6"/>
  <c r="CR82" i="6"/>
  <c r="CQ76" i="6"/>
  <c r="CQ77" i="6"/>
  <c r="CQ78" i="6"/>
  <c r="CQ79" i="6"/>
  <c r="CQ80" i="6"/>
  <c r="CQ81" i="6"/>
  <c r="CQ82" i="6"/>
  <c r="CP76" i="6"/>
  <c r="CP77" i="6"/>
  <c r="CP78" i="6"/>
  <c r="CP79" i="6"/>
  <c r="CP80" i="6"/>
  <c r="CP81" i="6"/>
  <c r="CP82" i="6"/>
  <c r="CK76" i="6"/>
  <c r="CK77" i="6"/>
  <c r="CK78" i="6"/>
  <c r="CK79" i="6"/>
  <c r="CK80" i="6"/>
  <c r="CK81" i="6"/>
  <c r="CK82" i="6"/>
  <c r="CJ76" i="6"/>
  <c r="CJ77" i="6"/>
  <c r="CJ78" i="6"/>
  <c r="CJ79" i="6"/>
  <c r="CJ80" i="6"/>
  <c r="CJ81" i="6"/>
  <c r="CJ82" i="6"/>
  <c r="CI76" i="6"/>
  <c r="CI77" i="6"/>
  <c r="CI78" i="6"/>
  <c r="CI79" i="6"/>
  <c r="CI80" i="6"/>
  <c r="CI81" i="6"/>
  <c r="CI82" i="6"/>
  <c r="CH76" i="6"/>
  <c r="CH77" i="6"/>
  <c r="CH78" i="6"/>
  <c r="CH79" i="6"/>
  <c r="CH80" i="6"/>
  <c r="CH81" i="6"/>
  <c r="CH82" i="6"/>
  <c r="CG76" i="6"/>
  <c r="CG77" i="6"/>
  <c r="CG78" i="6"/>
  <c r="CG79" i="6"/>
  <c r="CG80" i="6"/>
  <c r="CG81" i="6"/>
  <c r="CG82" i="6"/>
  <c r="CF76" i="6"/>
  <c r="CF77" i="6"/>
  <c r="CF78" i="6"/>
  <c r="CF79" i="6"/>
  <c r="CF80" i="6"/>
  <c r="CF81" i="6"/>
  <c r="CF82" i="6"/>
  <c r="CE76" i="6"/>
  <c r="CE77" i="6"/>
  <c r="CE78" i="6"/>
  <c r="CE79" i="6"/>
  <c r="CE80" i="6"/>
  <c r="CE81" i="6"/>
  <c r="CE82" i="6"/>
  <c r="CD76" i="6"/>
  <c r="CD77" i="6"/>
  <c r="CD78" i="6"/>
  <c r="CD79" i="6"/>
  <c r="CD80" i="6"/>
  <c r="CD81" i="6"/>
  <c r="CD82" i="6"/>
  <c r="CC76" i="6"/>
  <c r="CC77" i="6"/>
  <c r="CC78" i="6"/>
  <c r="CC79" i="6"/>
  <c r="CC80" i="6"/>
  <c r="CC81" i="6"/>
  <c r="CC82" i="6"/>
  <c r="CB76" i="6"/>
  <c r="CB77" i="6"/>
  <c r="CB78" i="6"/>
  <c r="CB79" i="6"/>
  <c r="CB80" i="6"/>
  <c r="CB81" i="6"/>
  <c r="CB82" i="6"/>
  <c r="CA76" i="6"/>
  <c r="CA77" i="6"/>
  <c r="CA78" i="6"/>
  <c r="CA79" i="6"/>
  <c r="CA80" i="6"/>
  <c r="CA81" i="6"/>
  <c r="CA82" i="6"/>
  <c r="BZ76" i="6"/>
  <c r="BZ77" i="6"/>
  <c r="BZ78" i="6"/>
  <c r="BZ79" i="6"/>
  <c r="BZ80" i="6"/>
  <c r="BZ81" i="6"/>
  <c r="BZ82" i="6"/>
  <c r="BY76" i="6"/>
  <c r="BY77" i="6"/>
  <c r="BY78" i="6"/>
  <c r="BY79" i="6"/>
  <c r="BY80" i="6"/>
  <c r="BY81" i="6"/>
  <c r="BY82" i="6"/>
  <c r="BX76" i="6"/>
  <c r="BX77" i="6"/>
  <c r="BX78" i="6"/>
  <c r="BX79" i="6"/>
  <c r="BX80" i="6"/>
  <c r="BX81" i="6"/>
  <c r="BX82" i="6"/>
  <c r="BW76" i="6"/>
  <c r="BW77" i="6"/>
  <c r="BW78" i="6"/>
  <c r="BW79" i="6"/>
  <c r="BW80" i="6"/>
  <c r="BW81" i="6"/>
  <c r="BW82" i="6"/>
  <c r="BV76" i="6"/>
  <c r="BV77" i="6"/>
  <c r="BV78" i="6"/>
  <c r="BV79" i="6"/>
  <c r="BV80" i="6"/>
  <c r="BV81" i="6"/>
  <c r="BV82" i="6"/>
  <c r="BU76" i="6"/>
  <c r="BU77" i="6"/>
  <c r="BU78" i="6"/>
  <c r="BU79" i="6"/>
  <c r="BU80" i="6"/>
  <c r="BU81" i="6"/>
  <c r="BU82" i="6"/>
  <c r="BT76" i="6"/>
  <c r="BT77" i="6"/>
  <c r="BT78" i="6"/>
  <c r="BT79" i="6"/>
  <c r="BT80" i="6"/>
  <c r="BT81" i="6"/>
  <c r="BT82" i="6"/>
  <c r="BS75" i="6"/>
  <c r="BS76" i="6"/>
  <c r="BS77" i="6"/>
  <c r="BS78" i="6"/>
  <c r="BS79" i="6"/>
  <c r="BS80" i="6"/>
  <c r="BS81" i="6"/>
  <c r="BS82" i="6"/>
  <c r="BR75" i="6"/>
  <c r="BR76" i="6"/>
  <c r="BR77" i="6"/>
  <c r="BR78" i="6"/>
  <c r="BR79" i="6"/>
  <c r="BR80" i="6"/>
  <c r="BR81" i="6"/>
  <c r="BR82" i="6"/>
  <c r="BQ75" i="6"/>
  <c r="BQ76" i="6"/>
  <c r="BQ77" i="6"/>
  <c r="BQ78" i="6"/>
  <c r="BQ79" i="6"/>
  <c r="BQ80" i="6"/>
  <c r="BQ81" i="6"/>
  <c r="BQ82" i="6"/>
  <c r="BP76" i="6"/>
  <c r="BP77" i="6"/>
  <c r="BP78" i="6"/>
  <c r="BP79" i="6"/>
  <c r="BP80" i="6"/>
  <c r="BP81" i="6"/>
  <c r="BP82" i="6"/>
  <c r="AS76" i="6"/>
  <c r="AT76" i="6"/>
  <c r="AU76" i="6"/>
  <c r="AV76" i="6"/>
  <c r="AW76" i="6"/>
  <c r="AX76" i="6"/>
  <c r="AY76" i="6"/>
  <c r="AZ76" i="6"/>
  <c r="BA76" i="6"/>
  <c r="BB76" i="6"/>
  <c r="BC76" i="6"/>
  <c r="BD76" i="6"/>
  <c r="BE76" i="6"/>
  <c r="BF76" i="6"/>
  <c r="BG76" i="6"/>
  <c r="BH76" i="6"/>
  <c r="AS77" i="6"/>
  <c r="AT77" i="6"/>
  <c r="AU77" i="6"/>
  <c r="AV77" i="6"/>
  <c r="AW77" i="6"/>
  <c r="AX77" i="6"/>
  <c r="AY77" i="6"/>
  <c r="AZ77" i="6"/>
  <c r="BA77" i="6"/>
  <c r="BB77" i="6"/>
  <c r="BC77" i="6"/>
  <c r="BD77" i="6"/>
  <c r="BE77" i="6"/>
  <c r="BF77" i="6"/>
  <c r="BG77" i="6"/>
  <c r="BH77" i="6"/>
  <c r="AS78" i="6"/>
  <c r="AT78" i="6"/>
  <c r="AU78" i="6"/>
  <c r="AV78" i="6"/>
  <c r="AW78" i="6"/>
  <c r="AX78" i="6"/>
  <c r="AY78" i="6"/>
  <c r="AZ78" i="6"/>
  <c r="BA78" i="6"/>
  <c r="BB78" i="6"/>
  <c r="BC78" i="6"/>
  <c r="BD78" i="6"/>
  <c r="BE78" i="6"/>
  <c r="BF78" i="6"/>
  <c r="BG78" i="6"/>
  <c r="BH78" i="6"/>
  <c r="AS79" i="6"/>
  <c r="AT79" i="6"/>
  <c r="AU79" i="6"/>
  <c r="AV79" i="6"/>
  <c r="AW79" i="6"/>
  <c r="AX79" i="6"/>
  <c r="AY79" i="6"/>
  <c r="AZ79" i="6"/>
  <c r="BA79" i="6"/>
  <c r="BB79" i="6"/>
  <c r="BC79" i="6"/>
  <c r="BD79" i="6"/>
  <c r="BE79" i="6"/>
  <c r="BF79" i="6"/>
  <c r="BG79" i="6"/>
  <c r="BH79" i="6"/>
  <c r="AS80" i="6"/>
  <c r="AT80" i="6"/>
  <c r="AU80" i="6"/>
  <c r="AV80" i="6"/>
  <c r="AW80" i="6"/>
  <c r="AX80" i="6"/>
  <c r="AY80" i="6"/>
  <c r="AZ80" i="6"/>
  <c r="BA80" i="6"/>
  <c r="BB80" i="6"/>
  <c r="BC80" i="6"/>
  <c r="BD80" i="6"/>
  <c r="BE80" i="6"/>
  <c r="BF80" i="6"/>
  <c r="BG80" i="6"/>
  <c r="BH80" i="6"/>
  <c r="AS81" i="6"/>
  <c r="AT81" i="6"/>
  <c r="AU81" i="6"/>
  <c r="AV81" i="6"/>
  <c r="AW81" i="6"/>
  <c r="AX81" i="6"/>
  <c r="AY81" i="6"/>
  <c r="AZ81" i="6"/>
  <c r="BA81" i="6"/>
  <c r="BB81" i="6"/>
  <c r="BC81" i="6"/>
  <c r="BD81" i="6"/>
  <c r="BE81" i="6"/>
  <c r="BF81" i="6"/>
  <c r="BG81" i="6"/>
  <c r="BH81" i="6"/>
  <c r="AS82" i="6"/>
  <c r="AT82" i="6"/>
  <c r="AU82" i="6"/>
  <c r="AV82" i="6"/>
  <c r="AW82" i="6"/>
  <c r="AX82" i="6"/>
  <c r="AY82" i="6"/>
  <c r="AZ82" i="6"/>
  <c r="BA82" i="6"/>
  <c r="BB82" i="6"/>
  <c r="BC82" i="6"/>
  <c r="BD82" i="6"/>
  <c r="BE82" i="6"/>
  <c r="BF82" i="6"/>
  <c r="BG82" i="6"/>
  <c r="BH82" i="6"/>
  <c r="AP75" i="6"/>
  <c r="AQ75" i="6"/>
  <c r="AR75" i="6"/>
  <c r="AP76" i="6"/>
  <c r="AQ76" i="6"/>
  <c r="AR76" i="6"/>
  <c r="AP77" i="6"/>
  <c r="AQ77" i="6"/>
  <c r="AR77" i="6"/>
  <c r="AP78" i="6"/>
  <c r="AQ78" i="6"/>
  <c r="AR78" i="6"/>
  <c r="AP79" i="6"/>
  <c r="AQ79" i="6"/>
  <c r="AR79" i="6"/>
  <c r="AP80" i="6"/>
  <c r="AQ80" i="6"/>
  <c r="AR80" i="6"/>
  <c r="AP81" i="6"/>
  <c r="AQ81" i="6"/>
  <c r="AR81" i="6"/>
  <c r="AP82" i="6"/>
  <c r="AQ82" i="6"/>
  <c r="AR82" i="6"/>
  <c r="AO76" i="6"/>
  <c r="AO77" i="6"/>
  <c r="AO78" i="6"/>
  <c r="AO79" i="6"/>
  <c r="AO80" i="6"/>
  <c r="AO81" i="6"/>
  <c r="AO82" i="6"/>
  <c r="AN76" i="6"/>
  <c r="AN77" i="6"/>
  <c r="AN78" i="6"/>
  <c r="AN79" i="6"/>
  <c r="AN80" i="6"/>
  <c r="AN81" i="6"/>
  <c r="AN82" i="6"/>
  <c r="AM76" i="6"/>
  <c r="AM77" i="6"/>
  <c r="AM78" i="6"/>
  <c r="AM79" i="6"/>
  <c r="AM80" i="6"/>
  <c r="AM81" i="6"/>
  <c r="AM82" i="6"/>
  <c r="AL76" i="6"/>
  <c r="AL77" i="6"/>
  <c r="AL78" i="6"/>
  <c r="AL79" i="6"/>
  <c r="AL80" i="6"/>
  <c r="AL81" i="6"/>
  <c r="AL82" i="6"/>
  <c r="AK76" i="6"/>
  <c r="AK77" i="6"/>
  <c r="AK78" i="6"/>
  <c r="AK79" i="6"/>
  <c r="AK80" i="6"/>
  <c r="AK81" i="6"/>
  <c r="AK82" i="6"/>
  <c r="AJ76" i="6"/>
  <c r="AJ77" i="6"/>
  <c r="AJ78" i="6"/>
  <c r="AJ79" i="6"/>
  <c r="AJ80" i="6"/>
  <c r="AJ81" i="6"/>
  <c r="AJ82" i="6"/>
  <c r="AI76" i="6"/>
  <c r="AI77" i="6"/>
  <c r="AI78" i="6"/>
  <c r="AI79" i="6"/>
  <c r="AI80" i="6"/>
  <c r="AI81" i="6"/>
  <c r="AI82" i="6"/>
  <c r="AH76" i="6"/>
  <c r="AH77" i="6"/>
  <c r="AH78" i="6"/>
  <c r="AH79" i="6"/>
  <c r="AH80" i="6"/>
  <c r="AH81" i="6"/>
  <c r="AH82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54" i="6"/>
  <c r="AG55" i="6"/>
  <c r="AG56" i="6"/>
  <c r="AG57" i="6"/>
  <c r="AG58" i="6"/>
  <c r="AG59" i="6"/>
  <c r="AG60" i="6"/>
  <c r="AG61" i="6"/>
  <c r="AG62" i="6"/>
  <c r="AG63" i="6"/>
  <c r="AG64" i="6"/>
  <c r="AG65" i="6"/>
  <c r="AG66" i="6"/>
  <c r="AG67" i="6"/>
  <c r="AG68" i="6"/>
  <c r="AG69" i="6"/>
  <c r="AG70" i="6"/>
  <c r="AG71" i="6"/>
  <c r="AG72" i="6"/>
  <c r="AG73" i="6"/>
  <c r="AG74" i="6"/>
  <c r="AG75" i="6"/>
  <c r="AG76" i="6"/>
  <c r="AG77" i="6"/>
  <c r="AG78" i="6"/>
  <c r="AG79" i="6"/>
  <c r="AG80" i="6"/>
  <c r="AG81" i="6"/>
  <c r="AG82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F46" i="6"/>
  <c r="AF47" i="6"/>
  <c r="AF48" i="6"/>
  <c r="AF49" i="6"/>
  <c r="AF50" i="6"/>
  <c r="AF51" i="6"/>
  <c r="AF52" i="6"/>
  <c r="AF53" i="6"/>
  <c r="AF54" i="6"/>
  <c r="AF55" i="6"/>
  <c r="AF56" i="6"/>
  <c r="AF57" i="6"/>
  <c r="AF58" i="6"/>
  <c r="AF59" i="6"/>
  <c r="AF60" i="6"/>
  <c r="AF61" i="6"/>
  <c r="AF62" i="6"/>
  <c r="AF63" i="6"/>
  <c r="AF64" i="6"/>
  <c r="AF65" i="6"/>
  <c r="AF66" i="6"/>
  <c r="AF67" i="6"/>
  <c r="AF68" i="6"/>
  <c r="AF69" i="6"/>
  <c r="AF70" i="6"/>
  <c r="AF71" i="6"/>
  <c r="AF72" i="6"/>
  <c r="AF73" i="6"/>
  <c r="AF74" i="6"/>
  <c r="AF75" i="6"/>
  <c r="AF76" i="6"/>
  <c r="AF77" i="6"/>
  <c r="AF78" i="6"/>
  <c r="AF79" i="6"/>
  <c r="AF80" i="6"/>
  <c r="AF81" i="6"/>
  <c r="AF82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57" i="6"/>
  <c r="AE58" i="6"/>
  <c r="AE59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3" i="6"/>
  <c r="AE74" i="6"/>
  <c r="AE75" i="6"/>
  <c r="AE76" i="6"/>
  <c r="AE77" i="6"/>
  <c r="AE78" i="6"/>
  <c r="AE79" i="6"/>
  <c r="AE80" i="6"/>
  <c r="AE81" i="6"/>
  <c r="AE82" i="6"/>
  <c r="R10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Y9" i="6"/>
  <c r="AZ9" i="6"/>
  <c r="BA9" i="6"/>
  <c r="BB9" i="6"/>
  <c r="BC9" i="6"/>
  <c r="BD9" i="6"/>
  <c r="BE9" i="6"/>
  <c r="BF9" i="6"/>
  <c r="BG9" i="6"/>
  <c r="BH9" i="6"/>
  <c r="BP9" i="6"/>
  <c r="BQ9" i="6"/>
  <c r="BR9" i="6"/>
  <c r="BS9" i="6"/>
  <c r="BT9" i="6"/>
  <c r="BU9" i="6"/>
  <c r="BV9" i="6"/>
  <c r="BW9" i="6"/>
  <c r="BX9" i="6"/>
  <c r="BY9" i="6"/>
  <c r="BZ9" i="6"/>
  <c r="CA9" i="6"/>
  <c r="CB9" i="6"/>
  <c r="CC9" i="6"/>
  <c r="CD9" i="6"/>
  <c r="CE9" i="6"/>
  <c r="CF9" i="6"/>
  <c r="CG9" i="6"/>
  <c r="CH9" i="6"/>
  <c r="CI9" i="6"/>
  <c r="CJ9" i="6"/>
  <c r="CK9" i="6"/>
  <c r="CP9" i="6"/>
  <c r="CQ9" i="6"/>
  <c r="CR9" i="6"/>
  <c r="CS9" i="6"/>
  <c r="CT9" i="6"/>
  <c r="CU9" i="6"/>
  <c r="CV9" i="6"/>
  <c r="CW9" i="6"/>
  <c r="CX9" i="6"/>
  <c r="CY9" i="6"/>
  <c r="CZ9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P10" i="6"/>
  <c r="BQ10" i="6"/>
  <c r="BR10" i="6"/>
  <c r="BS10" i="6"/>
  <c r="BT10" i="6"/>
  <c r="BU10" i="6"/>
  <c r="BV10" i="6"/>
  <c r="BW10" i="6"/>
  <c r="BX10" i="6"/>
  <c r="BY10" i="6"/>
  <c r="BZ10" i="6"/>
  <c r="CA10" i="6"/>
  <c r="CB10" i="6"/>
  <c r="CC10" i="6"/>
  <c r="CD10" i="6"/>
  <c r="CE10" i="6"/>
  <c r="CF10" i="6"/>
  <c r="CG10" i="6"/>
  <c r="CH10" i="6"/>
  <c r="CI10" i="6"/>
  <c r="CJ10" i="6"/>
  <c r="CK10" i="6"/>
  <c r="CP10" i="6"/>
  <c r="CQ10" i="6"/>
  <c r="CR10" i="6"/>
  <c r="CS10" i="6"/>
  <c r="CT10" i="6"/>
  <c r="CU10" i="6"/>
  <c r="CV10" i="6"/>
  <c r="CW10" i="6"/>
  <c r="CX10" i="6"/>
  <c r="CY10" i="6"/>
  <c r="CZ10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BH11" i="6"/>
  <c r="BP11" i="6"/>
  <c r="BQ11" i="6"/>
  <c r="BR11" i="6"/>
  <c r="BS11" i="6"/>
  <c r="BT11" i="6"/>
  <c r="BU11" i="6"/>
  <c r="BV11" i="6"/>
  <c r="BW11" i="6"/>
  <c r="BX11" i="6"/>
  <c r="BY11" i="6"/>
  <c r="BZ11" i="6"/>
  <c r="CA11" i="6"/>
  <c r="CB11" i="6"/>
  <c r="CC11" i="6"/>
  <c r="CD11" i="6"/>
  <c r="CE11" i="6"/>
  <c r="CF11" i="6"/>
  <c r="CG11" i="6"/>
  <c r="CH11" i="6"/>
  <c r="CI11" i="6"/>
  <c r="CJ11" i="6"/>
  <c r="CK11" i="6"/>
  <c r="CP11" i="6"/>
  <c r="CQ11" i="6"/>
  <c r="CR11" i="6"/>
  <c r="CS11" i="6"/>
  <c r="CT11" i="6"/>
  <c r="CU11" i="6"/>
  <c r="CV11" i="6"/>
  <c r="CW11" i="6"/>
  <c r="CX11" i="6"/>
  <c r="CY11" i="6"/>
  <c r="CZ11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P12" i="6"/>
  <c r="BQ12" i="6"/>
  <c r="BR12" i="6"/>
  <c r="BS12" i="6"/>
  <c r="BT12" i="6"/>
  <c r="BU12" i="6"/>
  <c r="BV12" i="6"/>
  <c r="BW12" i="6"/>
  <c r="BX12" i="6"/>
  <c r="BY12" i="6"/>
  <c r="BZ12" i="6"/>
  <c r="CA12" i="6"/>
  <c r="CB12" i="6"/>
  <c r="CC12" i="6"/>
  <c r="CD12" i="6"/>
  <c r="CE12" i="6"/>
  <c r="CF12" i="6"/>
  <c r="CG12" i="6"/>
  <c r="CH12" i="6"/>
  <c r="CI12" i="6"/>
  <c r="CJ12" i="6"/>
  <c r="CK12" i="6"/>
  <c r="CP12" i="6"/>
  <c r="CQ12" i="6"/>
  <c r="CR12" i="6"/>
  <c r="CS12" i="6"/>
  <c r="CT12" i="6"/>
  <c r="CU12" i="6"/>
  <c r="CV12" i="6"/>
  <c r="CW12" i="6"/>
  <c r="CX12" i="6"/>
  <c r="CY12" i="6"/>
  <c r="CZ12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BE13" i="6"/>
  <c r="BF13" i="6"/>
  <c r="BG13" i="6"/>
  <c r="BH13" i="6"/>
  <c r="BP13" i="6"/>
  <c r="BQ13" i="6"/>
  <c r="BR13" i="6"/>
  <c r="BS13" i="6"/>
  <c r="BT13" i="6"/>
  <c r="BU13" i="6"/>
  <c r="BV13" i="6"/>
  <c r="BW13" i="6"/>
  <c r="BX13" i="6"/>
  <c r="BY13" i="6"/>
  <c r="BZ13" i="6"/>
  <c r="CA13" i="6"/>
  <c r="CB13" i="6"/>
  <c r="CC13" i="6"/>
  <c r="CD13" i="6"/>
  <c r="CE13" i="6"/>
  <c r="CF13" i="6"/>
  <c r="CG13" i="6"/>
  <c r="CH13" i="6"/>
  <c r="CI13" i="6"/>
  <c r="CJ13" i="6"/>
  <c r="CK13" i="6"/>
  <c r="CP13" i="6"/>
  <c r="CQ13" i="6"/>
  <c r="CR13" i="6"/>
  <c r="CS13" i="6"/>
  <c r="CT13" i="6"/>
  <c r="CU13" i="6"/>
  <c r="CV13" i="6"/>
  <c r="CW13" i="6"/>
  <c r="CX13" i="6"/>
  <c r="CY13" i="6"/>
  <c r="CZ13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P14" i="6"/>
  <c r="BQ14" i="6"/>
  <c r="BR14" i="6"/>
  <c r="BS14" i="6"/>
  <c r="BT14" i="6"/>
  <c r="BU14" i="6"/>
  <c r="BV14" i="6"/>
  <c r="BW14" i="6"/>
  <c r="BX14" i="6"/>
  <c r="BY14" i="6"/>
  <c r="BZ14" i="6"/>
  <c r="CA14" i="6"/>
  <c r="CB14" i="6"/>
  <c r="CC14" i="6"/>
  <c r="CD14" i="6"/>
  <c r="CE14" i="6"/>
  <c r="CF14" i="6"/>
  <c r="CG14" i="6"/>
  <c r="CH14" i="6"/>
  <c r="CI14" i="6"/>
  <c r="CJ14" i="6"/>
  <c r="CK14" i="6"/>
  <c r="CP14" i="6"/>
  <c r="CQ14" i="6"/>
  <c r="CR14" i="6"/>
  <c r="CS14" i="6"/>
  <c r="CT14" i="6"/>
  <c r="CU14" i="6"/>
  <c r="CV14" i="6"/>
  <c r="CW14" i="6"/>
  <c r="CX14" i="6"/>
  <c r="CY14" i="6"/>
  <c r="CZ14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P15" i="6"/>
  <c r="BQ15" i="6"/>
  <c r="BR15" i="6"/>
  <c r="BS15" i="6"/>
  <c r="BT15" i="6"/>
  <c r="BU15" i="6"/>
  <c r="BV15" i="6"/>
  <c r="BW15" i="6"/>
  <c r="BX15" i="6"/>
  <c r="BY15" i="6"/>
  <c r="BZ15" i="6"/>
  <c r="CA15" i="6"/>
  <c r="CB15" i="6"/>
  <c r="CC15" i="6"/>
  <c r="CD15" i="6"/>
  <c r="CE15" i="6"/>
  <c r="CF15" i="6"/>
  <c r="CG15" i="6"/>
  <c r="CH15" i="6"/>
  <c r="CI15" i="6"/>
  <c r="CJ15" i="6"/>
  <c r="CK15" i="6"/>
  <c r="CP15" i="6"/>
  <c r="CQ15" i="6"/>
  <c r="CR15" i="6"/>
  <c r="CS15" i="6"/>
  <c r="CT15" i="6"/>
  <c r="CU15" i="6"/>
  <c r="CV15" i="6"/>
  <c r="CW15" i="6"/>
  <c r="CX15" i="6"/>
  <c r="CY15" i="6"/>
  <c r="CZ15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P16" i="6"/>
  <c r="BQ16" i="6"/>
  <c r="BR16" i="6"/>
  <c r="BS16" i="6"/>
  <c r="BT16" i="6"/>
  <c r="BU16" i="6"/>
  <c r="BV16" i="6"/>
  <c r="BW16" i="6"/>
  <c r="BX16" i="6"/>
  <c r="BY16" i="6"/>
  <c r="BZ16" i="6"/>
  <c r="CA16" i="6"/>
  <c r="CB16" i="6"/>
  <c r="CC16" i="6"/>
  <c r="CD16" i="6"/>
  <c r="CE16" i="6"/>
  <c r="CF16" i="6"/>
  <c r="CG16" i="6"/>
  <c r="CH16" i="6"/>
  <c r="CI16" i="6"/>
  <c r="CJ16" i="6"/>
  <c r="CK16" i="6"/>
  <c r="CP16" i="6"/>
  <c r="CQ16" i="6"/>
  <c r="CR16" i="6"/>
  <c r="CS16" i="6"/>
  <c r="CT16" i="6"/>
  <c r="CU16" i="6"/>
  <c r="CV16" i="6"/>
  <c r="CW16" i="6"/>
  <c r="CX16" i="6"/>
  <c r="CY16" i="6"/>
  <c r="CZ16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I17" i="6"/>
  <c r="CJ17" i="6"/>
  <c r="CK17" i="6"/>
  <c r="CP17" i="6"/>
  <c r="CQ17" i="6"/>
  <c r="CR17" i="6"/>
  <c r="CS17" i="6"/>
  <c r="CT17" i="6"/>
  <c r="CU17" i="6"/>
  <c r="CV17" i="6"/>
  <c r="CW17" i="6"/>
  <c r="CX17" i="6"/>
  <c r="CY17" i="6"/>
  <c r="CZ17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P18" i="6"/>
  <c r="BQ18" i="6"/>
  <c r="BR18" i="6"/>
  <c r="BS18" i="6"/>
  <c r="BT18" i="6"/>
  <c r="BU18" i="6"/>
  <c r="BV18" i="6"/>
  <c r="BW18" i="6"/>
  <c r="BX18" i="6"/>
  <c r="BY18" i="6"/>
  <c r="BZ18" i="6"/>
  <c r="CA18" i="6"/>
  <c r="CB18" i="6"/>
  <c r="CC18" i="6"/>
  <c r="CD18" i="6"/>
  <c r="CE18" i="6"/>
  <c r="CF18" i="6"/>
  <c r="CG18" i="6"/>
  <c r="CH18" i="6"/>
  <c r="CI18" i="6"/>
  <c r="CJ18" i="6"/>
  <c r="CK18" i="6"/>
  <c r="CP18" i="6"/>
  <c r="CQ18" i="6"/>
  <c r="CR18" i="6"/>
  <c r="CS18" i="6"/>
  <c r="CT18" i="6"/>
  <c r="CU18" i="6"/>
  <c r="CV18" i="6"/>
  <c r="CW18" i="6"/>
  <c r="CX18" i="6"/>
  <c r="CY18" i="6"/>
  <c r="CZ18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P19" i="6"/>
  <c r="BQ19" i="6"/>
  <c r="BR19" i="6"/>
  <c r="BS19" i="6"/>
  <c r="BT19" i="6"/>
  <c r="BU19" i="6"/>
  <c r="BV19" i="6"/>
  <c r="BW19" i="6"/>
  <c r="BX19" i="6"/>
  <c r="BY19" i="6"/>
  <c r="BZ19" i="6"/>
  <c r="CA19" i="6"/>
  <c r="CB19" i="6"/>
  <c r="CC19" i="6"/>
  <c r="CD19" i="6"/>
  <c r="CE19" i="6"/>
  <c r="CF19" i="6"/>
  <c r="CG19" i="6"/>
  <c r="CH19" i="6"/>
  <c r="CI19" i="6"/>
  <c r="CJ19" i="6"/>
  <c r="CK19" i="6"/>
  <c r="CP19" i="6"/>
  <c r="CQ19" i="6"/>
  <c r="CR19" i="6"/>
  <c r="CS19" i="6"/>
  <c r="CT19" i="6"/>
  <c r="CU19" i="6"/>
  <c r="CV19" i="6"/>
  <c r="CW19" i="6"/>
  <c r="CX19" i="6"/>
  <c r="CY19" i="6"/>
  <c r="CZ19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B20" i="6"/>
  <c r="CC20" i="6"/>
  <c r="CD20" i="6"/>
  <c r="CE20" i="6"/>
  <c r="CF20" i="6"/>
  <c r="CG20" i="6"/>
  <c r="CH20" i="6"/>
  <c r="CI20" i="6"/>
  <c r="CJ20" i="6"/>
  <c r="CK20" i="6"/>
  <c r="CP20" i="6"/>
  <c r="CQ20" i="6"/>
  <c r="CR20" i="6"/>
  <c r="CS20" i="6"/>
  <c r="CT20" i="6"/>
  <c r="CU20" i="6"/>
  <c r="CV20" i="6"/>
  <c r="CW20" i="6"/>
  <c r="CX20" i="6"/>
  <c r="CY20" i="6"/>
  <c r="CZ20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BH21" i="6"/>
  <c r="BP21" i="6"/>
  <c r="BQ21" i="6"/>
  <c r="BR21" i="6"/>
  <c r="BS21" i="6"/>
  <c r="BT21" i="6"/>
  <c r="BU21" i="6"/>
  <c r="BV21" i="6"/>
  <c r="BW21" i="6"/>
  <c r="BX21" i="6"/>
  <c r="BY21" i="6"/>
  <c r="BZ21" i="6"/>
  <c r="CA21" i="6"/>
  <c r="CB21" i="6"/>
  <c r="CC21" i="6"/>
  <c r="CD21" i="6"/>
  <c r="CE21" i="6"/>
  <c r="CF21" i="6"/>
  <c r="CG21" i="6"/>
  <c r="CH21" i="6"/>
  <c r="CI21" i="6"/>
  <c r="CJ21" i="6"/>
  <c r="CK21" i="6"/>
  <c r="CP21" i="6"/>
  <c r="CQ21" i="6"/>
  <c r="CR21" i="6"/>
  <c r="CS21" i="6"/>
  <c r="CT21" i="6"/>
  <c r="CU21" i="6"/>
  <c r="CV21" i="6"/>
  <c r="CW21" i="6"/>
  <c r="CX21" i="6"/>
  <c r="CY21" i="6"/>
  <c r="CZ21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P22" i="6"/>
  <c r="BQ22" i="6"/>
  <c r="BR22" i="6"/>
  <c r="BS22" i="6"/>
  <c r="BT22" i="6"/>
  <c r="BU22" i="6"/>
  <c r="BV22" i="6"/>
  <c r="BW22" i="6"/>
  <c r="BX22" i="6"/>
  <c r="BY22" i="6"/>
  <c r="BZ22" i="6"/>
  <c r="CA22" i="6"/>
  <c r="CB22" i="6"/>
  <c r="CC22" i="6"/>
  <c r="CD22" i="6"/>
  <c r="CE22" i="6"/>
  <c r="CF22" i="6"/>
  <c r="CG22" i="6"/>
  <c r="CH22" i="6"/>
  <c r="CI22" i="6"/>
  <c r="CJ22" i="6"/>
  <c r="CK22" i="6"/>
  <c r="CP22" i="6"/>
  <c r="CQ22" i="6"/>
  <c r="CR22" i="6"/>
  <c r="CS22" i="6"/>
  <c r="CT22" i="6"/>
  <c r="CU22" i="6"/>
  <c r="CV22" i="6"/>
  <c r="CW22" i="6"/>
  <c r="CX22" i="6"/>
  <c r="CY22" i="6"/>
  <c r="CZ22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P23" i="6"/>
  <c r="BQ23" i="6"/>
  <c r="BR23" i="6"/>
  <c r="BS23" i="6"/>
  <c r="BT23" i="6"/>
  <c r="BU23" i="6"/>
  <c r="BV23" i="6"/>
  <c r="BW23" i="6"/>
  <c r="BX23" i="6"/>
  <c r="BY23" i="6"/>
  <c r="BZ23" i="6"/>
  <c r="CA23" i="6"/>
  <c r="CB23" i="6"/>
  <c r="CC23" i="6"/>
  <c r="CD23" i="6"/>
  <c r="CE23" i="6"/>
  <c r="CF23" i="6"/>
  <c r="CG23" i="6"/>
  <c r="CH23" i="6"/>
  <c r="CI23" i="6"/>
  <c r="CJ23" i="6"/>
  <c r="CK23" i="6"/>
  <c r="CP23" i="6"/>
  <c r="CQ23" i="6"/>
  <c r="CR23" i="6"/>
  <c r="CS23" i="6"/>
  <c r="CT23" i="6"/>
  <c r="CU23" i="6"/>
  <c r="CV23" i="6"/>
  <c r="CW23" i="6"/>
  <c r="CX23" i="6"/>
  <c r="CY23" i="6"/>
  <c r="CZ23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CC24" i="6"/>
  <c r="CD24" i="6"/>
  <c r="CE24" i="6"/>
  <c r="CF24" i="6"/>
  <c r="CG24" i="6"/>
  <c r="CH24" i="6"/>
  <c r="CI24" i="6"/>
  <c r="CJ24" i="6"/>
  <c r="CK24" i="6"/>
  <c r="CP24" i="6"/>
  <c r="CQ24" i="6"/>
  <c r="CR24" i="6"/>
  <c r="CS24" i="6"/>
  <c r="CT24" i="6"/>
  <c r="CU24" i="6"/>
  <c r="CV24" i="6"/>
  <c r="CW24" i="6"/>
  <c r="CX24" i="6"/>
  <c r="CY24" i="6"/>
  <c r="CZ24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P25" i="6"/>
  <c r="BQ25" i="6"/>
  <c r="BR25" i="6"/>
  <c r="BS25" i="6"/>
  <c r="BT25" i="6"/>
  <c r="BU25" i="6"/>
  <c r="BV25" i="6"/>
  <c r="BW25" i="6"/>
  <c r="BX25" i="6"/>
  <c r="BY25" i="6"/>
  <c r="BZ25" i="6"/>
  <c r="CA25" i="6"/>
  <c r="CB25" i="6"/>
  <c r="CC25" i="6"/>
  <c r="CD25" i="6"/>
  <c r="CE25" i="6"/>
  <c r="CF25" i="6"/>
  <c r="CG25" i="6"/>
  <c r="CH25" i="6"/>
  <c r="CI25" i="6"/>
  <c r="CJ25" i="6"/>
  <c r="CK25" i="6"/>
  <c r="CP25" i="6"/>
  <c r="CQ25" i="6"/>
  <c r="CR25" i="6"/>
  <c r="CS25" i="6"/>
  <c r="CT25" i="6"/>
  <c r="CU25" i="6"/>
  <c r="CV25" i="6"/>
  <c r="CW25" i="6"/>
  <c r="CX25" i="6"/>
  <c r="CY25" i="6"/>
  <c r="CZ25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P26" i="6"/>
  <c r="BQ26" i="6"/>
  <c r="BR26" i="6"/>
  <c r="BS26" i="6"/>
  <c r="BT26" i="6"/>
  <c r="BU26" i="6"/>
  <c r="BV26" i="6"/>
  <c r="BW26" i="6"/>
  <c r="BX26" i="6"/>
  <c r="BY26" i="6"/>
  <c r="BZ26" i="6"/>
  <c r="CA26" i="6"/>
  <c r="CB26" i="6"/>
  <c r="CC26" i="6"/>
  <c r="CD26" i="6"/>
  <c r="CE26" i="6"/>
  <c r="CF26" i="6"/>
  <c r="CG26" i="6"/>
  <c r="CH26" i="6"/>
  <c r="CI26" i="6"/>
  <c r="CJ26" i="6"/>
  <c r="CK26" i="6"/>
  <c r="CP26" i="6"/>
  <c r="CQ26" i="6"/>
  <c r="CR26" i="6"/>
  <c r="CS26" i="6"/>
  <c r="CT26" i="6"/>
  <c r="CU26" i="6"/>
  <c r="CV26" i="6"/>
  <c r="CW26" i="6"/>
  <c r="CX26" i="6"/>
  <c r="CY26" i="6"/>
  <c r="CZ26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P27" i="6"/>
  <c r="BQ27" i="6"/>
  <c r="BR27" i="6"/>
  <c r="BS27" i="6"/>
  <c r="BT27" i="6"/>
  <c r="BU27" i="6"/>
  <c r="BV27" i="6"/>
  <c r="BW27" i="6"/>
  <c r="BX27" i="6"/>
  <c r="BY27" i="6"/>
  <c r="BZ27" i="6"/>
  <c r="CA27" i="6"/>
  <c r="CB27" i="6"/>
  <c r="CC27" i="6"/>
  <c r="CD27" i="6"/>
  <c r="CE27" i="6"/>
  <c r="CF27" i="6"/>
  <c r="CG27" i="6"/>
  <c r="CH27" i="6"/>
  <c r="CI27" i="6"/>
  <c r="CJ27" i="6"/>
  <c r="CK27" i="6"/>
  <c r="CP27" i="6"/>
  <c r="CQ27" i="6"/>
  <c r="CR27" i="6"/>
  <c r="CS27" i="6"/>
  <c r="CT27" i="6"/>
  <c r="CU27" i="6"/>
  <c r="CV27" i="6"/>
  <c r="CW27" i="6"/>
  <c r="CX27" i="6"/>
  <c r="CY27" i="6"/>
  <c r="CZ27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P28" i="6"/>
  <c r="BQ28" i="6"/>
  <c r="BR28" i="6"/>
  <c r="BS28" i="6"/>
  <c r="BT28" i="6"/>
  <c r="BU28" i="6"/>
  <c r="BV28" i="6"/>
  <c r="BW28" i="6"/>
  <c r="BX28" i="6"/>
  <c r="BY28" i="6"/>
  <c r="BZ28" i="6"/>
  <c r="CA28" i="6"/>
  <c r="CB28" i="6"/>
  <c r="CC28" i="6"/>
  <c r="CD28" i="6"/>
  <c r="CE28" i="6"/>
  <c r="CF28" i="6"/>
  <c r="CG28" i="6"/>
  <c r="CH28" i="6"/>
  <c r="CI28" i="6"/>
  <c r="CJ28" i="6"/>
  <c r="CK28" i="6"/>
  <c r="CP28" i="6"/>
  <c r="CQ28" i="6"/>
  <c r="CR28" i="6"/>
  <c r="CS28" i="6"/>
  <c r="CT28" i="6"/>
  <c r="CU28" i="6"/>
  <c r="CV28" i="6"/>
  <c r="CW28" i="6"/>
  <c r="CX28" i="6"/>
  <c r="CY28" i="6"/>
  <c r="CZ28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P29" i="6"/>
  <c r="BQ29" i="6"/>
  <c r="BR29" i="6"/>
  <c r="BS29" i="6"/>
  <c r="BT29" i="6"/>
  <c r="BU29" i="6"/>
  <c r="BV29" i="6"/>
  <c r="BW29" i="6"/>
  <c r="BX29" i="6"/>
  <c r="BY29" i="6"/>
  <c r="BZ29" i="6"/>
  <c r="CA29" i="6"/>
  <c r="CB29" i="6"/>
  <c r="CC29" i="6"/>
  <c r="CD29" i="6"/>
  <c r="CE29" i="6"/>
  <c r="CF29" i="6"/>
  <c r="CG29" i="6"/>
  <c r="CH29" i="6"/>
  <c r="CI29" i="6"/>
  <c r="CJ29" i="6"/>
  <c r="CK29" i="6"/>
  <c r="CP29" i="6"/>
  <c r="CQ29" i="6"/>
  <c r="CR29" i="6"/>
  <c r="CS29" i="6"/>
  <c r="CT29" i="6"/>
  <c r="CU29" i="6"/>
  <c r="CV29" i="6"/>
  <c r="CW29" i="6"/>
  <c r="CX29" i="6"/>
  <c r="CY29" i="6"/>
  <c r="CZ29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P30" i="6"/>
  <c r="CQ30" i="6"/>
  <c r="CR30" i="6"/>
  <c r="CS30" i="6"/>
  <c r="CT30" i="6"/>
  <c r="CU30" i="6"/>
  <c r="CV30" i="6"/>
  <c r="CW30" i="6"/>
  <c r="CX30" i="6"/>
  <c r="CY30" i="6"/>
  <c r="CZ30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P31" i="6"/>
  <c r="BQ31" i="6"/>
  <c r="BR31" i="6"/>
  <c r="BS31" i="6"/>
  <c r="BT31" i="6"/>
  <c r="BU31" i="6"/>
  <c r="BV31" i="6"/>
  <c r="BW31" i="6"/>
  <c r="BX31" i="6"/>
  <c r="BY31" i="6"/>
  <c r="BZ31" i="6"/>
  <c r="CA31" i="6"/>
  <c r="CB31" i="6"/>
  <c r="CC31" i="6"/>
  <c r="CD31" i="6"/>
  <c r="CE31" i="6"/>
  <c r="CF31" i="6"/>
  <c r="CG31" i="6"/>
  <c r="CH31" i="6"/>
  <c r="CI31" i="6"/>
  <c r="CJ31" i="6"/>
  <c r="CK31" i="6"/>
  <c r="CP31" i="6"/>
  <c r="CQ31" i="6"/>
  <c r="CR31" i="6"/>
  <c r="CS31" i="6"/>
  <c r="CT31" i="6"/>
  <c r="CU31" i="6"/>
  <c r="CV31" i="6"/>
  <c r="CW31" i="6"/>
  <c r="CX31" i="6"/>
  <c r="CY31" i="6"/>
  <c r="CZ31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P32" i="6"/>
  <c r="BQ32" i="6"/>
  <c r="BR32" i="6"/>
  <c r="BS32" i="6"/>
  <c r="BT32" i="6"/>
  <c r="BU32" i="6"/>
  <c r="BV32" i="6"/>
  <c r="BW32" i="6"/>
  <c r="BX32" i="6"/>
  <c r="BY32" i="6"/>
  <c r="BZ32" i="6"/>
  <c r="CA32" i="6"/>
  <c r="CB32" i="6"/>
  <c r="CC32" i="6"/>
  <c r="CD32" i="6"/>
  <c r="CE32" i="6"/>
  <c r="CF32" i="6"/>
  <c r="CG32" i="6"/>
  <c r="CH32" i="6"/>
  <c r="CI32" i="6"/>
  <c r="CJ32" i="6"/>
  <c r="CK32" i="6"/>
  <c r="CP32" i="6"/>
  <c r="CQ32" i="6"/>
  <c r="CR32" i="6"/>
  <c r="CS32" i="6"/>
  <c r="CT32" i="6"/>
  <c r="CU32" i="6"/>
  <c r="CV32" i="6"/>
  <c r="CW32" i="6"/>
  <c r="CX32" i="6"/>
  <c r="CY32" i="6"/>
  <c r="CZ32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P33" i="6"/>
  <c r="BQ33" i="6"/>
  <c r="BR33" i="6"/>
  <c r="BS33" i="6"/>
  <c r="BT33" i="6"/>
  <c r="BU33" i="6"/>
  <c r="BV33" i="6"/>
  <c r="BW33" i="6"/>
  <c r="BX33" i="6"/>
  <c r="BY33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CP33" i="6"/>
  <c r="CQ33" i="6"/>
  <c r="CR33" i="6"/>
  <c r="CS33" i="6"/>
  <c r="CT33" i="6"/>
  <c r="CU33" i="6"/>
  <c r="CV33" i="6"/>
  <c r="CW33" i="6"/>
  <c r="CX33" i="6"/>
  <c r="CY33" i="6"/>
  <c r="CZ33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P34" i="6"/>
  <c r="BQ34" i="6"/>
  <c r="BR34" i="6"/>
  <c r="BS34" i="6"/>
  <c r="BT34" i="6"/>
  <c r="BU34" i="6"/>
  <c r="BV34" i="6"/>
  <c r="BW34" i="6"/>
  <c r="BX34" i="6"/>
  <c r="BY34" i="6"/>
  <c r="BZ34" i="6"/>
  <c r="CA34" i="6"/>
  <c r="CB34" i="6"/>
  <c r="CC34" i="6"/>
  <c r="CD34" i="6"/>
  <c r="CE34" i="6"/>
  <c r="CF34" i="6"/>
  <c r="CG34" i="6"/>
  <c r="CH34" i="6"/>
  <c r="CI34" i="6"/>
  <c r="CJ34" i="6"/>
  <c r="CK34" i="6"/>
  <c r="CP34" i="6"/>
  <c r="CQ34" i="6"/>
  <c r="CR34" i="6"/>
  <c r="CS34" i="6"/>
  <c r="CT34" i="6"/>
  <c r="CU34" i="6"/>
  <c r="CV34" i="6"/>
  <c r="CW34" i="6"/>
  <c r="CX34" i="6"/>
  <c r="CY34" i="6"/>
  <c r="CZ34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P35" i="6"/>
  <c r="BQ35" i="6"/>
  <c r="BR35" i="6"/>
  <c r="BS35" i="6"/>
  <c r="BT35" i="6"/>
  <c r="BU35" i="6"/>
  <c r="BV35" i="6"/>
  <c r="BW35" i="6"/>
  <c r="BX35" i="6"/>
  <c r="BY35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CP35" i="6"/>
  <c r="CQ35" i="6"/>
  <c r="CR35" i="6"/>
  <c r="CS35" i="6"/>
  <c r="CT35" i="6"/>
  <c r="CU35" i="6"/>
  <c r="CV35" i="6"/>
  <c r="CW35" i="6"/>
  <c r="CX35" i="6"/>
  <c r="CY35" i="6"/>
  <c r="CZ35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BE36" i="6"/>
  <c r="BF36" i="6"/>
  <c r="BG36" i="6"/>
  <c r="BH36" i="6"/>
  <c r="BP36" i="6"/>
  <c r="BQ36" i="6"/>
  <c r="BR36" i="6"/>
  <c r="BS36" i="6"/>
  <c r="BT36" i="6"/>
  <c r="BU36" i="6"/>
  <c r="BV36" i="6"/>
  <c r="BW36" i="6"/>
  <c r="BX36" i="6"/>
  <c r="BY36" i="6"/>
  <c r="BZ36" i="6"/>
  <c r="CA36" i="6"/>
  <c r="CB36" i="6"/>
  <c r="CC36" i="6"/>
  <c r="CD36" i="6"/>
  <c r="CE36" i="6"/>
  <c r="CF36" i="6"/>
  <c r="CG36" i="6"/>
  <c r="CH36" i="6"/>
  <c r="CI36" i="6"/>
  <c r="CJ36" i="6"/>
  <c r="CK36" i="6"/>
  <c r="CP36" i="6"/>
  <c r="CQ36" i="6"/>
  <c r="CR36" i="6"/>
  <c r="CS36" i="6"/>
  <c r="CT36" i="6"/>
  <c r="CU36" i="6"/>
  <c r="CV36" i="6"/>
  <c r="CW36" i="6"/>
  <c r="CX36" i="6"/>
  <c r="CY36" i="6"/>
  <c r="CZ36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BH37" i="6"/>
  <c r="BP37" i="6"/>
  <c r="BQ37" i="6"/>
  <c r="BR37" i="6"/>
  <c r="BS37" i="6"/>
  <c r="BT37" i="6"/>
  <c r="BU37" i="6"/>
  <c r="BV37" i="6"/>
  <c r="BW37" i="6"/>
  <c r="BX37" i="6"/>
  <c r="BY37" i="6"/>
  <c r="BZ37" i="6"/>
  <c r="CA37" i="6"/>
  <c r="CB37" i="6"/>
  <c r="CC37" i="6"/>
  <c r="CD37" i="6"/>
  <c r="CE37" i="6"/>
  <c r="CF37" i="6"/>
  <c r="CG37" i="6"/>
  <c r="CH37" i="6"/>
  <c r="CI37" i="6"/>
  <c r="CJ37" i="6"/>
  <c r="CK37" i="6"/>
  <c r="CP37" i="6"/>
  <c r="CQ37" i="6"/>
  <c r="CR37" i="6"/>
  <c r="CS37" i="6"/>
  <c r="CT37" i="6"/>
  <c r="CU37" i="6"/>
  <c r="CV37" i="6"/>
  <c r="CW37" i="6"/>
  <c r="CX37" i="6"/>
  <c r="CY37" i="6"/>
  <c r="CZ37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P38" i="6"/>
  <c r="BQ38" i="6"/>
  <c r="BR38" i="6"/>
  <c r="BS38" i="6"/>
  <c r="BT38" i="6"/>
  <c r="BU38" i="6"/>
  <c r="BV38" i="6"/>
  <c r="BW38" i="6"/>
  <c r="BX38" i="6"/>
  <c r="BY38" i="6"/>
  <c r="BZ38" i="6"/>
  <c r="CA38" i="6"/>
  <c r="CB38" i="6"/>
  <c r="CC38" i="6"/>
  <c r="CD38" i="6"/>
  <c r="CE38" i="6"/>
  <c r="CF38" i="6"/>
  <c r="CG38" i="6"/>
  <c r="CH38" i="6"/>
  <c r="CI38" i="6"/>
  <c r="CJ38" i="6"/>
  <c r="CK38" i="6"/>
  <c r="CP38" i="6"/>
  <c r="CQ38" i="6"/>
  <c r="CR38" i="6"/>
  <c r="CS38" i="6"/>
  <c r="CT38" i="6"/>
  <c r="CU38" i="6"/>
  <c r="CV38" i="6"/>
  <c r="CW38" i="6"/>
  <c r="CX38" i="6"/>
  <c r="CY38" i="6"/>
  <c r="CZ38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P39" i="6"/>
  <c r="BQ39" i="6"/>
  <c r="BR39" i="6"/>
  <c r="BS39" i="6"/>
  <c r="BT39" i="6"/>
  <c r="BU39" i="6"/>
  <c r="BV39" i="6"/>
  <c r="BW39" i="6"/>
  <c r="BX39" i="6"/>
  <c r="BY39" i="6"/>
  <c r="BZ39" i="6"/>
  <c r="CA39" i="6"/>
  <c r="CB39" i="6"/>
  <c r="CC39" i="6"/>
  <c r="CD39" i="6"/>
  <c r="CE39" i="6"/>
  <c r="CF39" i="6"/>
  <c r="CG39" i="6"/>
  <c r="CH39" i="6"/>
  <c r="CI39" i="6"/>
  <c r="CJ39" i="6"/>
  <c r="CK39" i="6"/>
  <c r="CP39" i="6"/>
  <c r="CQ39" i="6"/>
  <c r="CR39" i="6"/>
  <c r="CS39" i="6"/>
  <c r="CT39" i="6"/>
  <c r="CU39" i="6"/>
  <c r="CV39" i="6"/>
  <c r="CW39" i="6"/>
  <c r="CX39" i="6"/>
  <c r="CY39" i="6"/>
  <c r="CZ39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P40" i="6"/>
  <c r="BQ40" i="6"/>
  <c r="BR40" i="6"/>
  <c r="BS40" i="6"/>
  <c r="BT40" i="6"/>
  <c r="BU40" i="6"/>
  <c r="BV40" i="6"/>
  <c r="BW40" i="6"/>
  <c r="BX40" i="6"/>
  <c r="BY40" i="6"/>
  <c r="BZ40" i="6"/>
  <c r="CA40" i="6"/>
  <c r="CB40" i="6"/>
  <c r="CC40" i="6"/>
  <c r="CD40" i="6"/>
  <c r="CE40" i="6"/>
  <c r="CF40" i="6"/>
  <c r="CG40" i="6"/>
  <c r="CH40" i="6"/>
  <c r="CI40" i="6"/>
  <c r="CJ40" i="6"/>
  <c r="CK40" i="6"/>
  <c r="CP40" i="6"/>
  <c r="CQ40" i="6"/>
  <c r="CR40" i="6"/>
  <c r="CS40" i="6"/>
  <c r="CT40" i="6"/>
  <c r="CU40" i="6"/>
  <c r="CV40" i="6"/>
  <c r="CW40" i="6"/>
  <c r="CX40" i="6"/>
  <c r="CY40" i="6"/>
  <c r="CZ40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P41" i="6"/>
  <c r="BQ41" i="6"/>
  <c r="BR41" i="6"/>
  <c r="BS41" i="6"/>
  <c r="BT41" i="6"/>
  <c r="BU41" i="6"/>
  <c r="BV41" i="6"/>
  <c r="BW41" i="6"/>
  <c r="BX41" i="6"/>
  <c r="BY41" i="6"/>
  <c r="BZ41" i="6"/>
  <c r="CA41" i="6"/>
  <c r="CB41" i="6"/>
  <c r="CC41" i="6"/>
  <c r="CD41" i="6"/>
  <c r="CE41" i="6"/>
  <c r="CF41" i="6"/>
  <c r="CG41" i="6"/>
  <c r="CH41" i="6"/>
  <c r="CI41" i="6"/>
  <c r="CJ41" i="6"/>
  <c r="CK41" i="6"/>
  <c r="CP41" i="6"/>
  <c r="CQ41" i="6"/>
  <c r="CR41" i="6"/>
  <c r="CS41" i="6"/>
  <c r="CT41" i="6"/>
  <c r="CU41" i="6"/>
  <c r="CV41" i="6"/>
  <c r="CW41" i="6"/>
  <c r="CX41" i="6"/>
  <c r="CY41" i="6"/>
  <c r="CZ41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H42" i="6"/>
  <c r="BP42" i="6"/>
  <c r="BQ42" i="6"/>
  <c r="BR42" i="6"/>
  <c r="BS42" i="6"/>
  <c r="BT42" i="6"/>
  <c r="BU42" i="6"/>
  <c r="BV42" i="6"/>
  <c r="BW42" i="6"/>
  <c r="BX42" i="6"/>
  <c r="BY42" i="6"/>
  <c r="BZ42" i="6"/>
  <c r="CA42" i="6"/>
  <c r="CB42" i="6"/>
  <c r="CC42" i="6"/>
  <c r="CD42" i="6"/>
  <c r="CE42" i="6"/>
  <c r="CF42" i="6"/>
  <c r="CG42" i="6"/>
  <c r="CH42" i="6"/>
  <c r="CI42" i="6"/>
  <c r="CJ42" i="6"/>
  <c r="CK42" i="6"/>
  <c r="CP42" i="6"/>
  <c r="CQ42" i="6"/>
  <c r="CR42" i="6"/>
  <c r="CS42" i="6"/>
  <c r="CT42" i="6"/>
  <c r="CU42" i="6"/>
  <c r="CV42" i="6"/>
  <c r="CW42" i="6"/>
  <c r="CX42" i="6"/>
  <c r="CY42" i="6"/>
  <c r="CZ42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H43" i="6"/>
  <c r="BP43" i="6"/>
  <c r="BQ43" i="6"/>
  <c r="BR43" i="6"/>
  <c r="BS43" i="6"/>
  <c r="BT43" i="6"/>
  <c r="BU43" i="6"/>
  <c r="BV43" i="6"/>
  <c r="BW43" i="6"/>
  <c r="BX43" i="6"/>
  <c r="BY43" i="6"/>
  <c r="BZ43" i="6"/>
  <c r="CA43" i="6"/>
  <c r="CB43" i="6"/>
  <c r="CC43" i="6"/>
  <c r="CD43" i="6"/>
  <c r="CE43" i="6"/>
  <c r="CF43" i="6"/>
  <c r="CG43" i="6"/>
  <c r="CH43" i="6"/>
  <c r="CI43" i="6"/>
  <c r="CJ43" i="6"/>
  <c r="CK43" i="6"/>
  <c r="CP43" i="6"/>
  <c r="CQ43" i="6"/>
  <c r="CR43" i="6"/>
  <c r="CS43" i="6"/>
  <c r="CT43" i="6"/>
  <c r="CU43" i="6"/>
  <c r="CV43" i="6"/>
  <c r="CW43" i="6"/>
  <c r="CX43" i="6"/>
  <c r="CY43" i="6"/>
  <c r="CZ43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  <c r="BB44" i="6"/>
  <c r="BC44" i="6"/>
  <c r="BD44" i="6"/>
  <c r="BE44" i="6"/>
  <c r="BF44" i="6"/>
  <c r="BG44" i="6"/>
  <c r="BH44" i="6"/>
  <c r="BP44" i="6"/>
  <c r="BQ44" i="6"/>
  <c r="BR44" i="6"/>
  <c r="BS44" i="6"/>
  <c r="BT44" i="6"/>
  <c r="BU44" i="6"/>
  <c r="BV44" i="6"/>
  <c r="BW44" i="6"/>
  <c r="BX44" i="6"/>
  <c r="BY44" i="6"/>
  <c r="BZ44" i="6"/>
  <c r="CA44" i="6"/>
  <c r="CB44" i="6"/>
  <c r="CC44" i="6"/>
  <c r="CD44" i="6"/>
  <c r="CE44" i="6"/>
  <c r="CF44" i="6"/>
  <c r="CG44" i="6"/>
  <c r="CH44" i="6"/>
  <c r="CI44" i="6"/>
  <c r="CJ44" i="6"/>
  <c r="CK44" i="6"/>
  <c r="CP44" i="6"/>
  <c r="CQ44" i="6"/>
  <c r="CR44" i="6"/>
  <c r="CS44" i="6"/>
  <c r="CT44" i="6"/>
  <c r="CU44" i="6"/>
  <c r="CV44" i="6"/>
  <c r="CW44" i="6"/>
  <c r="CX44" i="6"/>
  <c r="CY44" i="6"/>
  <c r="CZ44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AX45" i="6"/>
  <c r="AY45" i="6"/>
  <c r="AZ45" i="6"/>
  <c r="BA45" i="6"/>
  <c r="BB45" i="6"/>
  <c r="BC45" i="6"/>
  <c r="BD45" i="6"/>
  <c r="BE45" i="6"/>
  <c r="BF45" i="6"/>
  <c r="BG45" i="6"/>
  <c r="BH45" i="6"/>
  <c r="BP45" i="6"/>
  <c r="BQ45" i="6"/>
  <c r="BR45" i="6"/>
  <c r="BS45" i="6"/>
  <c r="BT45" i="6"/>
  <c r="BU45" i="6"/>
  <c r="BV45" i="6"/>
  <c r="BW45" i="6"/>
  <c r="BX45" i="6"/>
  <c r="BY45" i="6"/>
  <c r="BZ45" i="6"/>
  <c r="CA45" i="6"/>
  <c r="CB45" i="6"/>
  <c r="CC45" i="6"/>
  <c r="CD45" i="6"/>
  <c r="CE45" i="6"/>
  <c r="CF45" i="6"/>
  <c r="CG45" i="6"/>
  <c r="CH45" i="6"/>
  <c r="CI45" i="6"/>
  <c r="CJ45" i="6"/>
  <c r="CK45" i="6"/>
  <c r="CP45" i="6"/>
  <c r="CQ45" i="6"/>
  <c r="CR45" i="6"/>
  <c r="CS45" i="6"/>
  <c r="CT45" i="6"/>
  <c r="CU45" i="6"/>
  <c r="CV45" i="6"/>
  <c r="CW45" i="6"/>
  <c r="CX45" i="6"/>
  <c r="CY45" i="6"/>
  <c r="CZ45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BE46" i="6"/>
  <c r="BF46" i="6"/>
  <c r="BG46" i="6"/>
  <c r="BH46" i="6"/>
  <c r="BP46" i="6"/>
  <c r="BQ46" i="6"/>
  <c r="BR46" i="6"/>
  <c r="BS46" i="6"/>
  <c r="BT46" i="6"/>
  <c r="BU46" i="6"/>
  <c r="BV46" i="6"/>
  <c r="BW46" i="6"/>
  <c r="BX46" i="6"/>
  <c r="BY46" i="6"/>
  <c r="BZ46" i="6"/>
  <c r="CA46" i="6"/>
  <c r="CB46" i="6"/>
  <c r="CC46" i="6"/>
  <c r="CD46" i="6"/>
  <c r="CE46" i="6"/>
  <c r="CF46" i="6"/>
  <c r="CG46" i="6"/>
  <c r="CH46" i="6"/>
  <c r="CI46" i="6"/>
  <c r="CJ46" i="6"/>
  <c r="CK46" i="6"/>
  <c r="CP46" i="6"/>
  <c r="CQ46" i="6"/>
  <c r="CR46" i="6"/>
  <c r="CS46" i="6"/>
  <c r="CT46" i="6"/>
  <c r="CU46" i="6"/>
  <c r="CV46" i="6"/>
  <c r="CW46" i="6"/>
  <c r="CX46" i="6"/>
  <c r="CY46" i="6"/>
  <c r="CZ46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P47" i="6"/>
  <c r="BQ47" i="6"/>
  <c r="BR47" i="6"/>
  <c r="BS47" i="6"/>
  <c r="BT47" i="6"/>
  <c r="BU47" i="6"/>
  <c r="BV47" i="6"/>
  <c r="BW47" i="6"/>
  <c r="BX47" i="6"/>
  <c r="BY47" i="6"/>
  <c r="BZ47" i="6"/>
  <c r="CA47" i="6"/>
  <c r="CB47" i="6"/>
  <c r="CC47" i="6"/>
  <c r="CD47" i="6"/>
  <c r="CE47" i="6"/>
  <c r="CF47" i="6"/>
  <c r="CG47" i="6"/>
  <c r="CH47" i="6"/>
  <c r="CI47" i="6"/>
  <c r="CJ47" i="6"/>
  <c r="CK47" i="6"/>
  <c r="CP47" i="6"/>
  <c r="CQ47" i="6"/>
  <c r="CR47" i="6"/>
  <c r="CS47" i="6"/>
  <c r="CT47" i="6"/>
  <c r="CU47" i="6"/>
  <c r="CV47" i="6"/>
  <c r="CW47" i="6"/>
  <c r="CX47" i="6"/>
  <c r="CY47" i="6"/>
  <c r="CZ47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P48" i="6"/>
  <c r="BQ48" i="6"/>
  <c r="BR48" i="6"/>
  <c r="BS48" i="6"/>
  <c r="BT48" i="6"/>
  <c r="BU48" i="6"/>
  <c r="BV48" i="6"/>
  <c r="BW48" i="6"/>
  <c r="BX48" i="6"/>
  <c r="BY48" i="6"/>
  <c r="BZ48" i="6"/>
  <c r="CA48" i="6"/>
  <c r="CB48" i="6"/>
  <c r="CC48" i="6"/>
  <c r="CD48" i="6"/>
  <c r="CE48" i="6"/>
  <c r="CF48" i="6"/>
  <c r="CG48" i="6"/>
  <c r="CH48" i="6"/>
  <c r="CI48" i="6"/>
  <c r="CJ48" i="6"/>
  <c r="CK48" i="6"/>
  <c r="CP48" i="6"/>
  <c r="CQ48" i="6"/>
  <c r="CR48" i="6"/>
  <c r="CS48" i="6"/>
  <c r="CT48" i="6"/>
  <c r="CU48" i="6"/>
  <c r="CV48" i="6"/>
  <c r="CW48" i="6"/>
  <c r="CX48" i="6"/>
  <c r="CY48" i="6"/>
  <c r="CZ48" i="6"/>
  <c r="AH49" i="6"/>
  <c r="AI49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V49" i="6"/>
  <c r="AW49" i="6"/>
  <c r="AX49" i="6"/>
  <c r="AY49" i="6"/>
  <c r="AZ49" i="6"/>
  <c r="BA49" i="6"/>
  <c r="BB49" i="6"/>
  <c r="BC49" i="6"/>
  <c r="BD49" i="6"/>
  <c r="BE49" i="6"/>
  <c r="BF49" i="6"/>
  <c r="BG49" i="6"/>
  <c r="BH49" i="6"/>
  <c r="BP49" i="6"/>
  <c r="BQ49" i="6"/>
  <c r="BR49" i="6"/>
  <c r="BS49" i="6"/>
  <c r="BT49" i="6"/>
  <c r="BU49" i="6"/>
  <c r="BV49" i="6"/>
  <c r="BW49" i="6"/>
  <c r="BX49" i="6"/>
  <c r="BY49" i="6"/>
  <c r="BZ49" i="6"/>
  <c r="CA49" i="6"/>
  <c r="CB49" i="6"/>
  <c r="CC49" i="6"/>
  <c r="CD49" i="6"/>
  <c r="CE49" i="6"/>
  <c r="CF49" i="6"/>
  <c r="CG49" i="6"/>
  <c r="CH49" i="6"/>
  <c r="CI49" i="6"/>
  <c r="CJ49" i="6"/>
  <c r="CK49" i="6"/>
  <c r="CP49" i="6"/>
  <c r="CQ49" i="6"/>
  <c r="CR49" i="6"/>
  <c r="CS49" i="6"/>
  <c r="CT49" i="6"/>
  <c r="CU49" i="6"/>
  <c r="CV49" i="6"/>
  <c r="CW49" i="6"/>
  <c r="CX49" i="6"/>
  <c r="CY49" i="6"/>
  <c r="CZ49" i="6"/>
  <c r="AH50" i="6"/>
  <c r="AI50" i="6"/>
  <c r="AJ50" i="6"/>
  <c r="AK50" i="6"/>
  <c r="AL50" i="6"/>
  <c r="AM50" i="6"/>
  <c r="AN50" i="6"/>
  <c r="AO50" i="6"/>
  <c r="AP50" i="6"/>
  <c r="AQ50" i="6"/>
  <c r="AR50" i="6"/>
  <c r="AS50" i="6"/>
  <c r="AT50" i="6"/>
  <c r="AU50" i="6"/>
  <c r="AV50" i="6"/>
  <c r="AW50" i="6"/>
  <c r="AX50" i="6"/>
  <c r="AY50" i="6"/>
  <c r="AZ50" i="6"/>
  <c r="BA50" i="6"/>
  <c r="BB50" i="6"/>
  <c r="BC50" i="6"/>
  <c r="BD50" i="6"/>
  <c r="BE50" i="6"/>
  <c r="BF50" i="6"/>
  <c r="BG50" i="6"/>
  <c r="BH50" i="6"/>
  <c r="BP50" i="6"/>
  <c r="BQ50" i="6"/>
  <c r="BR50" i="6"/>
  <c r="BS50" i="6"/>
  <c r="BT50" i="6"/>
  <c r="BU50" i="6"/>
  <c r="BV50" i="6"/>
  <c r="BW50" i="6"/>
  <c r="BX50" i="6"/>
  <c r="BY50" i="6"/>
  <c r="BZ50" i="6"/>
  <c r="CA50" i="6"/>
  <c r="CB50" i="6"/>
  <c r="CC50" i="6"/>
  <c r="CD50" i="6"/>
  <c r="CE50" i="6"/>
  <c r="CF50" i="6"/>
  <c r="CG50" i="6"/>
  <c r="CH50" i="6"/>
  <c r="CI50" i="6"/>
  <c r="CJ50" i="6"/>
  <c r="CK50" i="6"/>
  <c r="CP50" i="6"/>
  <c r="CQ50" i="6"/>
  <c r="CR50" i="6"/>
  <c r="CS50" i="6"/>
  <c r="CT50" i="6"/>
  <c r="CU50" i="6"/>
  <c r="CV50" i="6"/>
  <c r="CW50" i="6"/>
  <c r="CX50" i="6"/>
  <c r="CY50" i="6"/>
  <c r="CZ50" i="6"/>
  <c r="AH51" i="6"/>
  <c r="AI51" i="6"/>
  <c r="AJ51" i="6"/>
  <c r="AK51" i="6"/>
  <c r="AL51" i="6"/>
  <c r="AM51" i="6"/>
  <c r="AN51" i="6"/>
  <c r="AO51" i="6"/>
  <c r="AP51" i="6"/>
  <c r="AQ51" i="6"/>
  <c r="AR51" i="6"/>
  <c r="AS51" i="6"/>
  <c r="AT51" i="6"/>
  <c r="AU51" i="6"/>
  <c r="AV51" i="6"/>
  <c r="AW51" i="6"/>
  <c r="AX51" i="6"/>
  <c r="AY51" i="6"/>
  <c r="AZ51" i="6"/>
  <c r="BA51" i="6"/>
  <c r="BB51" i="6"/>
  <c r="BC51" i="6"/>
  <c r="BD51" i="6"/>
  <c r="BE51" i="6"/>
  <c r="BF51" i="6"/>
  <c r="BG51" i="6"/>
  <c r="BH51" i="6"/>
  <c r="BP51" i="6"/>
  <c r="BQ51" i="6"/>
  <c r="BR51" i="6"/>
  <c r="BS51" i="6"/>
  <c r="BT51" i="6"/>
  <c r="BU51" i="6"/>
  <c r="BV51" i="6"/>
  <c r="BW51" i="6"/>
  <c r="BX51" i="6"/>
  <c r="BY51" i="6"/>
  <c r="BZ51" i="6"/>
  <c r="CA51" i="6"/>
  <c r="CB51" i="6"/>
  <c r="CC51" i="6"/>
  <c r="CD51" i="6"/>
  <c r="CE51" i="6"/>
  <c r="CF51" i="6"/>
  <c r="CG51" i="6"/>
  <c r="CH51" i="6"/>
  <c r="CI51" i="6"/>
  <c r="CJ51" i="6"/>
  <c r="CK51" i="6"/>
  <c r="CP51" i="6"/>
  <c r="CQ51" i="6"/>
  <c r="CR51" i="6"/>
  <c r="CS51" i="6"/>
  <c r="CT51" i="6"/>
  <c r="CU51" i="6"/>
  <c r="CV51" i="6"/>
  <c r="CW51" i="6"/>
  <c r="CX51" i="6"/>
  <c r="CY51" i="6"/>
  <c r="CZ51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BF52" i="6"/>
  <c r="BG52" i="6"/>
  <c r="BH52" i="6"/>
  <c r="BP52" i="6"/>
  <c r="BQ52" i="6"/>
  <c r="BR52" i="6"/>
  <c r="BS52" i="6"/>
  <c r="BT52" i="6"/>
  <c r="BU52" i="6"/>
  <c r="BV52" i="6"/>
  <c r="BW52" i="6"/>
  <c r="BX52" i="6"/>
  <c r="BY52" i="6"/>
  <c r="BZ52" i="6"/>
  <c r="CA52" i="6"/>
  <c r="CB52" i="6"/>
  <c r="CC52" i="6"/>
  <c r="CD52" i="6"/>
  <c r="CE52" i="6"/>
  <c r="CF52" i="6"/>
  <c r="CG52" i="6"/>
  <c r="CH52" i="6"/>
  <c r="CI52" i="6"/>
  <c r="CJ52" i="6"/>
  <c r="CK52" i="6"/>
  <c r="CP52" i="6"/>
  <c r="CQ52" i="6"/>
  <c r="CR52" i="6"/>
  <c r="CS52" i="6"/>
  <c r="CT52" i="6"/>
  <c r="CU52" i="6"/>
  <c r="CV52" i="6"/>
  <c r="CW52" i="6"/>
  <c r="CX52" i="6"/>
  <c r="CY52" i="6"/>
  <c r="CZ52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P53" i="6"/>
  <c r="BQ53" i="6"/>
  <c r="BR53" i="6"/>
  <c r="BS53" i="6"/>
  <c r="BT53" i="6"/>
  <c r="BU53" i="6"/>
  <c r="BV53" i="6"/>
  <c r="BW53" i="6"/>
  <c r="BX53" i="6"/>
  <c r="BY53" i="6"/>
  <c r="BZ53" i="6"/>
  <c r="CA53" i="6"/>
  <c r="CB53" i="6"/>
  <c r="CC53" i="6"/>
  <c r="CD53" i="6"/>
  <c r="CE53" i="6"/>
  <c r="CF53" i="6"/>
  <c r="CG53" i="6"/>
  <c r="CH53" i="6"/>
  <c r="CI53" i="6"/>
  <c r="CJ53" i="6"/>
  <c r="CK53" i="6"/>
  <c r="CP53" i="6"/>
  <c r="CQ53" i="6"/>
  <c r="CR53" i="6"/>
  <c r="CS53" i="6"/>
  <c r="CT53" i="6"/>
  <c r="CU53" i="6"/>
  <c r="CV53" i="6"/>
  <c r="CW53" i="6"/>
  <c r="CX53" i="6"/>
  <c r="CY53" i="6"/>
  <c r="CZ53" i="6"/>
  <c r="AH54" i="6"/>
  <c r="AI54" i="6"/>
  <c r="AJ54" i="6"/>
  <c r="AK54" i="6"/>
  <c r="AL54" i="6"/>
  <c r="AM54" i="6"/>
  <c r="AN54" i="6"/>
  <c r="AO54" i="6"/>
  <c r="AP54" i="6"/>
  <c r="AQ54" i="6"/>
  <c r="AR54" i="6"/>
  <c r="AS54" i="6"/>
  <c r="AT54" i="6"/>
  <c r="AU54" i="6"/>
  <c r="AV54" i="6"/>
  <c r="AW54" i="6"/>
  <c r="AX54" i="6"/>
  <c r="AY54" i="6"/>
  <c r="AZ54" i="6"/>
  <c r="BA54" i="6"/>
  <c r="BB54" i="6"/>
  <c r="BC54" i="6"/>
  <c r="BD54" i="6"/>
  <c r="BE54" i="6"/>
  <c r="BF54" i="6"/>
  <c r="BG54" i="6"/>
  <c r="BH54" i="6"/>
  <c r="BP54" i="6"/>
  <c r="BQ54" i="6"/>
  <c r="BR54" i="6"/>
  <c r="BS54" i="6"/>
  <c r="BT54" i="6"/>
  <c r="BU54" i="6"/>
  <c r="BV54" i="6"/>
  <c r="BW54" i="6"/>
  <c r="BX54" i="6"/>
  <c r="BY54" i="6"/>
  <c r="BZ54" i="6"/>
  <c r="CA54" i="6"/>
  <c r="CB54" i="6"/>
  <c r="CC54" i="6"/>
  <c r="CD54" i="6"/>
  <c r="CE54" i="6"/>
  <c r="CF54" i="6"/>
  <c r="CG54" i="6"/>
  <c r="CH54" i="6"/>
  <c r="CI54" i="6"/>
  <c r="CJ54" i="6"/>
  <c r="CK54" i="6"/>
  <c r="CP54" i="6"/>
  <c r="CQ54" i="6"/>
  <c r="CR54" i="6"/>
  <c r="CS54" i="6"/>
  <c r="CT54" i="6"/>
  <c r="CU54" i="6"/>
  <c r="CV54" i="6"/>
  <c r="CW54" i="6"/>
  <c r="CX54" i="6"/>
  <c r="CY54" i="6"/>
  <c r="CZ54" i="6"/>
  <c r="AH55" i="6"/>
  <c r="AI55" i="6"/>
  <c r="AJ55" i="6"/>
  <c r="AK55" i="6"/>
  <c r="AL55" i="6"/>
  <c r="AM55" i="6"/>
  <c r="AN55" i="6"/>
  <c r="AO55" i="6"/>
  <c r="AP55" i="6"/>
  <c r="AQ55" i="6"/>
  <c r="AR55" i="6"/>
  <c r="AS55" i="6"/>
  <c r="AT55" i="6"/>
  <c r="AU55" i="6"/>
  <c r="AV55" i="6"/>
  <c r="AW55" i="6"/>
  <c r="AX55" i="6"/>
  <c r="AY55" i="6"/>
  <c r="AZ55" i="6"/>
  <c r="BA55" i="6"/>
  <c r="BB55" i="6"/>
  <c r="BC55" i="6"/>
  <c r="BD55" i="6"/>
  <c r="BE55" i="6"/>
  <c r="BF55" i="6"/>
  <c r="BG55" i="6"/>
  <c r="BH55" i="6"/>
  <c r="BP55" i="6"/>
  <c r="BQ55" i="6"/>
  <c r="BR55" i="6"/>
  <c r="BS55" i="6"/>
  <c r="BT55" i="6"/>
  <c r="BU55" i="6"/>
  <c r="BV55" i="6"/>
  <c r="BW55" i="6"/>
  <c r="BX55" i="6"/>
  <c r="BY55" i="6"/>
  <c r="BZ55" i="6"/>
  <c r="CA55" i="6"/>
  <c r="CB55" i="6"/>
  <c r="CC55" i="6"/>
  <c r="CD55" i="6"/>
  <c r="CE55" i="6"/>
  <c r="CF55" i="6"/>
  <c r="CG55" i="6"/>
  <c r="CH55" i="6"/>
  <c r="CI55" i="6"/>
  <c r="CJ55" i="6"/>
  <c r="CK55" i="6"/>
  <c r="CP55" i="6"/>
  <c r="CQ55" i="6"/>
  <c r="CR55" i="6"/>
  <c r="CS55" i="6"/>
  <c r="CT55" i="6"/>
  <c r="CU55" i="6"/>
  <c r="CV55" i="6"/>
  <c r="CW55" i="6"/>
  <c r="CX55" i="6"/>
  <c r="CY55" i="6"/>
  <c r="CZ55" i="6"/>
  <c r="AH56" i="6"/>
  <c r="AI56" i="6"/>
  <c r="AJ56" i="6"/>
  <c r="AK56" i="6"/>
  <c r="AL56" i="6"/>
  <c r="AM56" i="6"/>
  <c r="AN56" i="6"/>
  <c r="AO56" i="6"/>
  <c r="AP56" i="6"/>
  <c r="AQ56" i="6"/>
  <c r="AR56" i="6"/>
  <c r="AS56" i="6"/>
  <c r="AT56" i="6"/>
  <c r="AU56" i="6"/>
  <c r="AV56" i="6"/>
  <c r="AW56" i="6"/>
  <c r="AX56" i="6"/>
  <c r="AY56" i="6"/>
  <c r="AZ56" i="6"/>
  <c r="BA56" i="6"/>
  <c r="BB56" i="6"/>
  <c r="BC56" i="6"/>
  <c r="BD56" i="6"/>
  <c r="BE56" i="6"/>
  <c r="BF56" i="6"/>
  <c r="BG56" i="6"/>
  <c r="BH56" i="6"/>
  <c r="BP56" i="6"/>
  <c r="BQ56" i="6"/>
  <c r="BR56" i="6"/>
  <c r="BS56" i="6"/>
  <c r="BT56" i="6"/>
  <c r="BU56" i="6"/>
  <c r="BV56" i="6"/>
  <c r="BW56" i="6"/>
  <c r="BX56" i="6"/>
  <c r="BY56" i="6"/>
  <c r="BZ56" i="6"/>
  <c r="CA56" i="6"/>
  <c r="CB56" i="6"/>
  <c r="CC56" i="6"/>
  <c r="CD56" i="6"/>
  <c r="CE56" i="6"/>
  <c r="CF56" i="6"/>
  <c r="CG56" i="6"/>
  <c r="CH56" i="6"/>
  <c r="CI56" i="6"/>
  <c r="CJ56" i="6"/>
  <c r="CK56" i="6"/>
  <c r="CP56" i="6"/>
  <c r="CQ56" i="6"/>
  <c r="CR56" i="6"/>
  <c r="CS56" i="6"/>
  <c r="CT56" i="6"/>
  <c r="CU56" i="6"/>
  <c r="CV56" i="6"/>
  <c r="CW56" i="6"/>
  <c r="CX56" i="6"/>
  <c r="CY56" i="6"/>
  <c r="CZ56" i="6"/>
  <c r="AH57" i="6"/>
  <c r="AI57" i="6"/>
  <c r="AJ57" i="6"/>
  <c r="AK57" i="6"/>
  <c r="AL57" i="6"/>
  <c r="AM57" i="6"/>
  <c r="AN57" i="6"/>
  <c r="AO57" i="6"/>
  <c r="AP57" i="6"/>
  <c r="AQ57" i="6"/>
  <c r="AR57" i="6"/>
  <c r="AS57" i="6"/>
  <c r="AT57" i="6"/>
  <c r="AU57" i="6"/>
  <c r="AV57" i="6"/>
  <c r="AW57" i="6"/>
  <c r="AX57" i="6"/>
  <c r="AY57" i="6"/>
  <c r="AZ57" i="6"/>
  <c r="BA57" i="6"/>
  <c r="BB57" i="6"/>
  <c r="BC57" i="6"/>
  <c r="BD57" i="6"/>
  <c r="BE57" i="6"/>
  <c r="BF57" i="6"/>
  <c r="BG57" i="6"/>
  <c r="BH57" i="6"/>
  <c r="BP57" i="6"/>
  <c r="BQ57" i="6"/>
  <c r="BR57" i="6"/>
  <c r="BS57" i="6"/>
  <c r="BT57" i="6"/>
  <c r="BU57" i="6"/>
  <c r="BV57" i="6"/>
  <c r="BW57" i="6"/>
  <c r="BX57" i="6"/>
  <c r="BY57" i="6"/>
  <c r="BZ57" i="6"/>
  <c r="CA57" i="6"/>
  <c r="CB57" i="6"/>
  <c r="CC57" i="6"/>
  <c r="CD57" i="6"/>
  <c r="CE57" i="6"/>
  <c r="CF57" i="6"/>
  <c r="CG57" i="6"/>
  <c r="CH57" i="6"/>
  <c r="CI57" i="6"/>
  <c r="CJ57" i="6"/>
  <c r="CK57" i="6"/>
  <c r="CP57" i="6"/>
  <c r="CQ57" i="6"/>
  <c r="CR57" i="6"/>
  <c r="CS57" i="6"/>
  <c r="CT57" i="6"/>
  <c r="CU57" i="6"/>
  <c r="CV57" i="6"/>
  <c r="CW57" i="6"/>
  <c r="CX57" i="6"/>
  <c r="CY57" i="6"/>
  <c r="CZ57" i="6"/>
  <c r="AH58" i="6"/>
  <c r="AI58" i="6"/>
  <c r="AJ58" i="6"/>
  <c r="AK58" i="6"/>
  <c r="AL58" i="6"/>
  <c r="AM58" i="6"/>
  <c r="AN58" i="6"/>
  <c r="AO58" i="6"/>
  <c r="AP58" i="6"/>
  <c r="AQ58" i="6"/>
  <c r="AR58" i="6"/>
  <c r="AS58" i="6"/>
  <c r="AT58" i="6"/>
  <c r="AU58" i="6"/>
  <c r="AV58" i="6"/>
  <c r="AW58" i="6"/>
  <c r="AX58" i="6"/>
  <c r="AY58" i="6"/>
  <c r="AZ58" i="6"/>
  <c r="BA58" i="6"/>
  <c r="BB58" i="6"/>
  <c r="BC58" i="6"/>
  <c r="BD58" i="6"/>
  <c r="BE58" i="6"/>
  <c r="BF58" i="6"/>
  <c r="BG58" i="6"/>
  <c r="BH58" i="6"/>
  <c r="BP58" i="6"/>
  <c r="BQ58" i="6"/>
  <c r="BR58" i="6"/>
  <c r="BS58" i="6"/>
  <c r="BT58" i="6"/>
  <c r="BU58" i="6"/>
  <c r="BV58" i="6"/>
  <c r="BW58" i="6"/>
  <c r="BX58" i="6"/>
  <c r="BY58" i="6"/>
  <c r="BZ58" i="6"/>
  <c r="CA58" i="6"/>
  <c r="CB58" i="6"/>
  <c r="CC58" i="6"/>
  <c r="CD58" i="6"/>
  <c r="CE58" i="6"/>
  <c r="CF58" i="6"/>
  <c r="CG58" i="6"/>
  <c r="CH58" i="6"/>
  <c r="CI58" i="6"/>
  <c r="CJ58" i="6"/>
  <c r="CK58" i="6"/>
  <c r="CP58" i="6"/>
  <c r="CQ58" i="6"/>
  <c r="CR58" i="6"/>
  <c r="CS58" i="6"/>
  <c r="CT58" i="6"/>
  <c r="CU58" i="6"/>
  <c r="CV58" i="6"/>
  <c r="CW58" i="6"/>
  <c r="CX58" i="6"/>
  <c r="CY58" i="6"/>
  <c r="CZ58" i="6"/>
  <c r="AH59" i="6"/>
  <c r="AI59" i="6"/>
  <c r="AJ59" i="6"/>
  <c r="AK59" i="6"/>
  <c r="AL59" i="6"/>
  <c r="AM59" i="6"/>
  <c r="AN59" i="6"/>
  <c r="AO59" i="6"/>
  <c r="AP59" i="6"/>
  <c r="AQ59" i="6"/>
  <c r="AR59" i="6"/>
  <c r="AS59" i="6"/>
  <c r="AT59" i="6"/>
  <c r="AU59" i="6"/>
  <c r="AV59" i="6"/>
  <c r="AW59" i="6"/>
  <c r="AX59" i="6"/>
  <c r="AY59" i="6"/>
  <c r="AZ59" i="6"/>
  <c r="BA59" i="6"/>
  <c r="BB59" i="6"/>
  <c r="BC59" i="6"/>
  <c r="BD59" i="6"/>
  <c r="BE59" i="6"/>
  <c r="BF59" i="6"/>
  <c r="BG59" i="6"/>
  <c r="BH59" i="6"/>
  <c r="BP59" i="6"/>
  <c r="BQ59" i="6"/>
  <c r="BR59" i="6"/>
  <c r="BS59" i="6"/>
  <c r="BT59" i="6"/>
  <c r="BU59" i="6"/>
  <c r="BV59" i="6"/>
  <c r="BW59" i="6"/>
  <c r="BX59" i="6"/>
  <c r="BY59" i="6"/>
  <c r="BZ59" i="6"/>
  <c r="CA59" i="6"/>
  <c r="CB59" i="6"/>
  <c r="CC59" i="6"/>
  <c r="CD59" i="6"/>
  <c r="CE59" i="6"/>
  <c r="CF59" i="6"/>
  <c r="CG59" i="6"/>
  <c r="CH59" i="6"/>
  <c r="CI59" i="6"/>
  <c r="CJ59" i="6"/>
  <c r="CK59" i="6"/>
  <c r="CP59" i="6"/>
  <c r="CQ59" i="6"/>
  <c r="CR59" i="6"/>
  <c r="CS59" i="6"/>
  <c r="CT59" i="6"/>
  <c r="CU59" i="6"/>
  <c r="CV59" i="6"/>
  <c r="CW59" i="6"/>
  <c r="CX59" i="6"/>
  <c r="CY59" i="6"/>
  <c r="CZ59" i="6"/>
  <c r="AH60" i="6"/>
  <c r="AI60" i="6"/>
  <c r="AJ60" i="6"/>
  <c r="AK60" i="6"/>
  <c r="AL60" i="6"/>
  <c r="AM60" i="6"/>
  <c r="AN60" i="6"/>
  <c r="AO60" i="6"/>
  <c r="AP60" i="6"/>
  <c r="AQ60" i="6"/>
  <c r="AR60" i="6"/>
  <c r="AS60" i="6"/>
  <c r="AT60" i="6"/>
  <c r="AU60" i="6"/>
  <c r="AV60" i="6"/>
  <c r="AW60" i="6"/>
  <c r="AX60" i="6"/>
  <c r="AY60" i="6"/>
  <c r="AZ60" i="6"/>
  <c r="BA60" i="6"/>
  <c r="BB60" i="6"/>
  <c r="BC60" i="6"/>
  <c r="BD60" i="6"/>
  <c r="BE60" i="6"/>
  <c r="BF60" i="6"/>
  <c r="BG60" i="6"/>
  <c r="BH60" i="6"/>
  <c r="BP60" i="6"/>
  <c r="BQ60" i="6"/>
  <c r="BR60" i="6"/>
  <c r="BS60" i="6"/>
  <c r="BT60" i="6"/>
  <c r="BU60" i="6"/>
  <c r="BV60" i="6"/>
  <c r="BW60" i="6"/>
  <c r="BX60" i="6"/>
  <c r="BY60" i="6"/>
  <c r="BZ60" i="6"/>
  <c r="CA60" i="6"/>
  <c r="CB60" i="6"/>
  <c r="CC60" i="6"/>
  <c r="CD60" i="6"/>
  <c r="CE60" i="6"/>
  <c r="CF60" i="6"/>
  <c r="CG60" i="6"/>
  <c r="CH60" i="6"/>
  <c r="CI60" i="6"/>
  <c r="CJ60" i="6"/>
  <c r="CK60" i="6"/>
  <c r="CP60" i="6"/>
  <c r="CQ60" i="6"/>
  <c r="CR60" i="6"/>
  <c r="CS60" i="6"/>
  <c r="CT60" i="6"/>
  <c r="CU60" i="6"/>
  <c r="CV60" i="6"/>
  <c r="CW60" i="6"/>
  <c r="CX60" i="6"/>
  <c r="CY60" i="6"/>
  <c r="CZ60" i="6"/>
  <c r="AH61" i="6"/>
  <c r="AI61" i="6"/>
  <c r="AJ61" i="6"/>
  <c r="AK61" i="6"/>
  <c r="AL61" i="6"/>
  <c r="AM61" i="6"/>
  <c r="AN61" i="6"/>
  <c r="AO61" i="6"/>
  <c r="AP61" i="6"/>
  <c r="AQ61" i="6"/>
  <c r="AR61" i="6"/>
  <c r="AS61" i="6"/>
  <c r="AT61" i="6"/>
  <c r="AU61" i="6"/>
  <c r="AV61" i="6"/>
  <c r="AW61" i="6"/>
  <c r="AX61" i="6"/>
  <c r="AY61" i="6"/>
  <c r="AZ61" i="6"/>
  <c r="BA61" i="6"/>
  <c r="BB61" i="6"/>
  <c r="BC61" i="6"/>
  <c r="BD61" i="6"/>
  <c r="BE61" i="6"/>
  <c r="BF61" i="6"/>
  <c r="BG61" i="6"/>
  <c r="BH61" i="6"/>
  <c r="BP61" i="6"/>
  <c r="BQ61" i="6"/>
  <c r="BR61" i="6"/>
  <c r="BS61" i="6"/>
  <c r="BT61" i="6"/>
  <c r="BU61" i="6"/>
  <c r="BV61" i="6"/>
  <c r="BW61" i="6"/>
  <c r="BX61" i="6"/>
  <c r="BY61" i="6"/>
  <c r="BZ61" i="6"/>
  <c r="CA61" i="6"/>
  <c r="CB61" i="6"/>
  <c r="CC61" i="6"/>
  <c r="CD61" i="6"/>
  <c r="CE61" i="6"/>
  <c r="CF61" i="6"/>
  <c r="CG61" i="6"/>
  <c r="CH61" i="6"/>
  <c r="CI61" i="6"/>
  <c r="CJ61" i="6"/>
  <c r="CK61" i="6"/>
  <c r="CP61" i="6"/>
  <c r="CQ61" i="6"/>
  <c r="CR61" i="6"/>
  <c r="CS61" i="6"/>
  <c r="CT61" i="6"/>
  <c r="CU61" i="6"/>
  <c r="CV61" i="6"/>
  <c r="CW61" i="6"/>
  <c r="CX61" i="6"/>
  <c r="CY61" i="6"/>
  <c r="CZ61" i="6"/>
  <c r="AH62" i="6"/>
  <c r="AI62" i="6"/>
  <c r="AJ62" i="6"/>
  <c r="AK62" i="6"/>
  <c r="AL62" i="6"/>
  <c r="AM62" i="6"/>
  <c r="AN62" i="6"/>
  <c r="AO62" i="6"/>
  <c r="AP62" i="6"/>
  <c r="AQ62" i="6"/>
  <c r="AR62" i="6"/>
  <c r="AS62" i="6"/>
  <c r="AT62" i="6"/>
  <c r="AU62" i="6"/>
  <c r="AV62" i="6"/>
  <c r="AW62" i="6"/>
  <c r="AX62" i="6"/>
  <c r="AY62" i="6"/>
  <c r="AZ62" i="6"/>
  <c r="BA62" i="6"/>
  <c r="BB62" i="6"/>
  <c r="BC62" i="6"/>
  <c r="BD62" i="6"/>
  <c r="BE62" i="6"/>
  <c r="BF62" i="6"/>
  <c r="BG62" i="6"/>
  <c r="BH62" i="6"/>
  <c r="BP62" i="6"/>
  <c r="BQ62" i="6"/>
  <c r="BR62" i="6"/>
  <c r="BS62" i="6"/>
  <c r="BT62" i="6"/>
  <c r="BU62" i="6"/>
  <c r="BV62" i="6"/>
  <c r="BW62" i="6"/>
  <c r="BX62" i="6"/>
  <c r="BY62" i="6"/>
  <c r="BZ62" i="6"/>
  <c r="CA62" i="6"/>
  <c r="CB62" i="6"/>
  <c r="CC62" i="6"/>
  <c r="CD62" i="6"/>
  <c r="CE62" i="6"/>
  <c r="CF62" i="6"/>
  <c r="CG62" i="6"/>
  <c r="CH62" i="6"/>
  <c r="CI62" i="6"/>
  <c r="CJ62" i="6"/>
  <c r="CK62" i="6"/>
  <c r="CP62" i="6"/>
  <c r="CQ62" i="6"/>
  <c r="CR62" i="6"/>
  <c r="CS62" i="6"/>
  <c r="CT62" i="6"/>
  <c r="CU62" i="6"/>
  <c r="CV62" i="6"/>
  <c r="CW62" i="6"/>
  <c r="CX62" i="6"/>
  <c r="CY62" i="6"/>
  <c r="CZ62" i="6"/>
  <c r="AH63" i="6"/>
  <c r="AI63" i="6"/>
  <c r="AJ63" i="6"/>
  <c r="AK63" i="6"/>
  <c r="AL63" i="6"/>
  <c r="AM63" i="6"/>
  <c r="AN63" i="6"/>
  <c r="AO63" i="6"/>
  <c r="AP63" i="6"/>
  <c r="AQ63" i="6"/>
  <c r="AR63" i="6"/>
  <c r="AS63" i="6"/>
  <c r="AT63" i="6"/>
  <c r="AU63" i="6"/>
  <c r="AV63" i="6"/>
  <c r="AW63" i="6"/>
  <c r="AX63" i="6"/>
  <c r="AY63" i="6"/>
  <c r="AZ63" i="6"/>
  <c r="BA63" i="6"/>
  <c r="BB63" i="6"/>
  <c r="BC63" i="6"/>
  <c r="BD63" i="6"/>
  <c r="BE63" i="6"/>
  <c r="BF63" i="6"/>
  <c r="BG63" i="6"/>
  <c r="BH63" i="6"/>
  <c r="BP63" i="6"/>
  <c r="BQ63" i="6"/>
  <c r="BR63" i="6"/>
  <c r="BS63" i="6"/>
  <c r="BT63" i="6"/>
  <c r="BU63" i="6"/>
  <c r="BV63" i="6"/>
  <c r="BW63" i="6"/>
  <c r="BX63" i="6"/>
  <c r="BY63" i="6"/>
  <c r="BZ63" i="6"/>
  <c r="CA63" i="6"/>
  <c r="CB63" i="6"/>
  <c r="CC63" i="6"/>
  <c r="CD63" i="6"/>
  <c r="CE63" i="6"/>
  <c r="CF63" i="6"/>
  <c r="CG63" i="6"/>
  <c r="CH63" i="6"/>
  <c r="CI63" i="6"/>
  <c r="CJ63" i="6"/>
  <c r="CK63" i="6"/>
  <c r="CP63" i="6"/>
  <c r="CQ63" i="6"/>
  <c r="CR63" i="6"/>
  <c r="CS63" i="6"/>
  <c r="CT63" i="6"/>
  <c r="CU63" i="6"/>
  <c r="CV63" i="6"/>
  <c r="CW63" i="6"/>
  <c r="CX63" i="6"/>
  <c r="CY63" i="6"/>
  <c r="CZ63" i="6"/>
  <c r="AH64" i="6"/>
  <c r="AI64" i="6"/>
  <c r="AJ64" i="6"/>
  <c r="AK64" i="6"/>
  <c r="AL64" i="6"/>
  <c r="AM64" i="6"/>
  <c r="AN64" i="6"/>
  <c r="AO64" i="6"/>
  <c r="AP64" i="6"/>
  <c r="AQ64" i="6"/>
  <c r="AR64" i="6"/>
  <c r="AS64" i="6"/>
  <c r="AT64" i="6"/>
  <c r="AU64" i="6"/>
  <c r="AV64" i="6"/>
  <c r="AW64" i="6"/>
  <c r="AX64" i="6"/>
  <c r="AY64" i="6"/>
  <c r="AZ64" i="6"/>
  <c r="BA64" i="6"/>
  <c r="BB64" i="6"/>
  <c r="BC64" i="6"/>
  <c r="BD64" i="6"/>
  <c r="BE64" i="6"/>
  <c r="BF64" i="6"/>
  <c r="BG64" i="6"/>
  <c r="BH64" i="6"/>
  <c r="BP64" i="6"/>
  <c r="BQ64" i="6"/>
  <c r="BR64" i="6"/>
  <c r="BS64" i="6"/>
  <c r="BT64" i="6"/>
  <c r="BU64" i="6"/>
  <c r="BV64" i="6"/>
  <c r="BW64" i="6"/>
  <c r="BX64" i="6"/>
  <c r="BY64" i="6"/>
  <c r="BZ64" i="6"/>
  <c r="CA64" i="6"/>
  <c r="CB64" i="6"/>
  <c r="CC64" i="6"/>
  <c r="CD64" i="6"/>
  <c r="CE64" i="6"/>
  <c r="CF64" i="6"/>
  <c r="CG64" i="6"/>
  <c r="CH64" i="6"/>
  <c r="CI64" i="6"/>
  <c r="CJ64" i="6"/>
  <c r="CK64" i="6"/>
  <c r="CP64" i="6"/>
  <c r="CQ64" i="6"/>
  <c r="CR64" i="6"/>
  <c r="CS64" i="6"/>
  <c r="CT64" i="6"/>
  <c r="CU64" i="6"/>
  <c r="CV64" i="6"/>
  <c r="CW64" i="6"/>
  <c r="CX64" i="6"/>
  <c r="CY64" i="6"/>
  <c r="CZ64" i="6"/>
  <c r="AH65" i="6"/>
  <c r="AI65" i="6"/>
  <c r="AJ65" i="6"/>
  <c r="AK65" i="6"/>
  <c r="AL65" i="6"/>
  <c r="AM65" i="6"/>
  <c r="AN65" i="6"/>
  <c r="AO65" i="6"/>
  <c r="AP65" i="6"/>
  <c r="AQ65" i="6"/>
  <c r="AR65" i="6"/>
  <c r="AS65" i="6"/>
  <c r="AT65" i="6"/>
  <c r="AU65" i="6"/>
  <c r="AV65" i="6"/>
  <c r="AW65" i="6"/>
  <c r="AX65" i="6"/>
  <c r="AY65" i="6"/>
  <c r="AZ65" i="6"/>
  <c r="BA65" i="6"/>
  <c r="BB65" i="6"/>
  <c r="BC65" i="6"/>
  <c r="BD65" i="6"/>
  <c r="BE65" i="6"/>
  <c r="BF65" i="6"/>
  <c r="BG65" i="6"/>
  <c r="BH65" i="6"/>
  <c r="BP65" i="6"/>
  <c r="BQ65" i="6"/>
  <c r="BR65" i="6"/>
  <c r="BS65" i="6"/>
  <c r="BT65" i="6"/>
  <c r="BU65" i="6"/>
  <c r="BV65" i="6"/>
  <c r="BW65" i="6"/>
  <c r="BX65" i="6"/>
  <c r="BY65" i="6"/>
  <c r="BZ65" i="6"/>
  <c r="CA65" i="6"/>
  <c r="CB65" i="6"/>
  <c r="CC65" i="6"/>
  <c r="CD65" i="6"/>
  <c r="CE65" i="6"/>
  <c r="CF65" i="6"/>
  <c r="CG65" i="6"/>
  <c r="CH65" i="6"/>
  <c r="CI65" i="6"/>
  <c r="CJ65" i="6"/>
  <c r="CK65" i="6"/>
  <c r="CP65" i="6"/>
  <c r="CQ65" i="6"/>
  <c r="CR65" i="6"/>
  <c r="CS65" i="6"/>
  <c r="CT65" i="6"/>
  <c r="CU65" i="6"/>
  <c r="CV65" i="6"/>
  <c r="CW65" i="6"/>
  <c r="CX65" i="6"/>
  <c r="CY65" i="6"/>
  <c r="CZ65" i="6"/>
  <c r="AH66" i="6"/>
  <c r="AI66" i="6"/>
  <c r="AJ66" i="6"/>
  <c r="AK66" i="6"/>
  <c r="AL66" i="6"/>
  <c r="AM66" i="6"/>
  <c r="AN66" i="6"/>
  <c r="AO66" i="6"/>
  <c r="AP66" i="6"/>
  <c r="AQ66" i="6"/>
  <c r="AR66" i="6"/>
  <c r="AS66" i="6"/>
  <c r="AT66" i="6"/>
  <c r="AU66" i="6"/>
  <c r="AV66" i="6"/>
  <c r="AW66" i="6"/>
  <c r="AX66" i="6"/>
  <c r="AY66" i="6"/>
  <c r="AZ66" i="6"/>
  <c r="BA66" i="6"/>
  <c r="BB66" i="6"/>
  <c r="BC66" i="6"/>
  <c r="BD66" i="6"/>
  <c r="BE66" i="6"/>
  <c r="BF66" i="6"/>
  <c r="BG66" i="6"/>
  <c r="BH66" i="6"/>
  <c r="BP66" i="6"/>
  <c r="BQ66" i="6"/>
  <c r="BR66" i="6"/>
  <c r="BS66" i="6"/>
  <c r="BT66" i="6"/>
  <c r="BU66" i="6"/>
  <c r="BV66" i="6"/>
  <c r="BW66" i="6"/>
  <c r="BX66" i="6"/>
  <c r="BY66" i="6"/>
  <c r="BZ66" i="6"/>
  <c r="CA66" i="6"/>
  <c r="CB66" i="6"/>
  <c r="CC66" i="6"/>
  <c r="CD66" i="6"/>
  <c r="CE66" i="6"/>
  <c r="CF66" i="6"/>
  <c r="CG66" i="6"/>
  <c r="CH66" i="6"/>
  <c r="CI66" i="6"/>
  <c r="CJ66" i="6"/>
  <c r="CK66" i="6"/>
  <c r="CP66" i="6"/>
  <c r="CQ66" i="6"/>
  <c r="CR66" i="6"/>
  <c r="CS66" i="6"/>
  <c r="CT66" i="6"/>
  <c r="CU66" i="6"/>
  <c r="CV66" i="6"/>
  <c r="CW66" i="6"/>
  <c r="CX66" i="6"/>
  <c r="CY66" i="6"/>
  <c r="CZ66" i="6"/>
  <c r="AH67" i="6"/>
  <c r="AI67" i="6"/>
  <c r="AJ67" i="6"/>
  <c r="AK67" i="6"/>
  <c r="AL67" i="6"/>
  <c r="AM67" i="6"/>
  <c r="AN67" i="6"/>
  <c r="AO67" i="6"/>
  <c r="AP67" i="6"/>
  <c r="AQ67" i="6"/>
  <c r="AR67" i="6"/>
  <c r="AS67" i="6"/>
  <c r="AT67" i="6"/>
  <c r="AU67" i="6"/>
  <c r="AV67" i="6"/>
  <c r="AW67" i="6"/>
  <c r="AX67" i="6"/>
  <c r="AY67" i="6"/>
  <c r="AZ67" i="6"/>
  <c r="BA67" i="6"/>
  <c r="BB67" i="6"/>
  <c r="BC67" i="6"/>
  <c r="BD67" i="6"/>
  <c r="BE67" i="6"/>
  <c r="BF67" i="6"/>
  <c r="BG67" i="6"/>
  <c r="BH67" i="6"/>
  <c r="BP67" i="6"/>
  <c r="BQ67" i="6"/>
  <c r="BR67" i="6"/>
  <c r="BS67" i="6"/>
  <c r="BT67" i="6"/>
  <c r="BU67" i="6"/>
  <c r="BV67" i="6"/>
  <c r="BW67" i="6"/>
  <c r="BX67" i="6"/>
  <c r="BY67" i="6"/>
  <c r="BZ67" i="6"/>
  <c r="CA67" i="6"/>
  <c r="CB67" i="6"/>
  <c r="CC67" i="6"/>
  <c r="CD67" i="6"/>
  <c r="CE67" i="6"/>
  <c r="CF67" i="6"/>
  <c r="CG67" i="6"/>
  <c r="CH67" i="6"/>
  <c r="CI67" i="6"/>
  <c r="CJ67" i="6"/>
  <c r="CK67" i="6"/>
  <c r="CP67" i="6"/>
  <c r="CQ67" i="6"/>
  <c r="CR67" i="6"/>
  <c r="CS67" i="6"/>
  <c r="CT67" i="6"/>
  <c r="CU67" i="6"/>
  <c r="CV67" i="6"/>
  <c r="CW67" i="6"/>
  <c r="CX67" i="6"/>
  <c r="CY67" i="6"/>
  <c r="CZ67" i="6"/>
  <c r="AH68" i="6"/>
  <c r="AI68" i="6"/>
  <c r="AJ68" i="6"/>
  <c r="AK68" i="6"/>
  <c r="AL68" i="6"/>
  <c r="AM68" i="6"/>
  <c r="AN68" i="6"/>
  <c r="AO68" i="6"/>
  <c r="AP68" i="6"/>
  <c r="AQ68" i="6"/>
  <c r="AR68" i="6"/>
  <c r="AS68" i="6"/>
  <c r="AT68" i="6"/>
  <c r="AU68" i="6"/>
  <c r="AV68" i="6"/>
  <c r="AW68" i="6"/>
  <c r="AX68" i="6"/>
  <c r="AY68" i="6"/>
  <c r="AZ68" i="6"/>
  <c r="BA68" i="6"/>
  <c r="BB68" i="6"/>
  <c r="BC68" i="6"/>
  <c r="BD68" i="6"/>
  <c r="BE68" i="6"/>
  <c r="BF68" i="6"/>
  <c r="BG68" i="6"/>
  <c r="BH68" i="6"/>
  <c r="BP68" i="6"/>
  <c r="BQ68" i="6"/>
  <c r="BR68" i="6"/>
  <c r="BS68" i="6"/>
  <c r="BT68" i="6"/>
  <c r="BU68" i="6"/>
  <c r="BV68" i="6"/>
  <c r="BW68" i="6"/>
  <c r="BX68" i="6"/>
  <c r="BY68" i="6"/>
  <c r="BZ68" i="6"/>
  <c r="CA68" i="6"/>
  <c r="CB68" i="6"/>
  <c r="CC68" i="6"/>
  <c r="CD68" i="6"/>
  <c r="CE68" i="6"/>
  <c r="CF68" i="6"/>
  <c r="CG68" i="6"/>
  <c r="CH68" i="6"/>
  <c r="CI68" i="6"/>
  <c r="CJ68" i="6"/>
  <c r="CK68" i="6"/>
  <c r="CP68" i="6"/>
  <c r="CQ68" i="6"/>
  <c r="CR68" i="6"/>
  <c r="CS68" i="6"/>
  <c r="CT68" i="6"/>
  <c r="CU68" i="6"/>
  <c r="CV68" i="6"/>
  <c r="CW68" i="6"/>
  <c r="CX68" i="6"/>
  <c r="CY68" i="6"/>
  <c r="CZ68" i="6"/>
  <c r="AH69" i="6"/>
  <c r="AI69" i="6"/>
  <c r="AJ69" i="6"/>
  <c r="AK69" i="6"/>
  <c r="AL69" i="6"/>
  <c r="AM69" i="6"/>
  <c r="AN69" i="6"/>
  <c r="AO69" i="6"/>
  <c r="AP69" i="6"/>
  <c r="AQ69" i="6"/>
  <c r="AR69" i="6"/>
  <c r="AS69" i="6"/>
  <c r="AT69" i="6"/>
  <c r="AU69" i="6"/>
  <c r="AV69" i="6"/>
  <c r="AW69" i="6"/>
  <c r="AX69" i="6"/>
  <c r="AY69" i="6"/>
  <c r="AZ69" i="6"/>
  <c r="BA69" i="6"/>
  <c r="BB69" i="6"/>
  <c r="BC69" i="6"/>
  <c r="BD69" i="6"/>
  <c r="BE69" i="6"/>
  <c r="BF69" i="6"/>
  <c r="BG69" i="6"/>
  <c r="BH69" i="6"/>
  <c r="BP69" i="6"/>
  <c r="BQ69" i="6"/>
  <c r="BR69" i="6"/>
  <c r="BS69" i="6"/>
  <c r="BT69" i="6"/>
  <c r="BU69" i="6"/>
  <c r="BV69" i="6"/>
  <c r="BW69" i="6"/>
  <c r="BX69" i="6"/>
  <c r="BY69" i="6"/>
  <c r="BZ69" i="6"/>
  <c r="CA69" i="6"/>
  <c r="CB69" i="6"/>
  <c r="CC69" i="6"/>
  <c r="CD69" i="6"/>
  <c r="CE69" i="6"/>
  <c r="CF69" i="6"/>
  <c r="CG69" i="6"/>
  <c r="CH69" i="6"/>
  <c r="CI69" i="6"/>
  <c r="CJ69" i="6"/>
  <c r="CK69" i="6"/>
  <c r="CP69" i="6"/>
  <c r="CQ69" i="6"/>
  <c r="CR69" i="6"/>
  <c r="CS69" i="6"/>
  <c r="CT69" i="6"/>
  <c r="CU69" i="6"/>
  <c r="CV69" i="6"/>
  <c r="CW69" i="6"/>
  <c r="CX69" i="6"/>
  <c r="CY69" i="6"/>
  <c r="CZ69" i="6"/>
  <c r="AH70" i="6"/>
  <c r="AI70" i="6"/>
  <c r="AJ70" i="6"/>
  <c r="AK70" i="6"/>
  <c r="AL70" i="6"/>
  <c r="AM70" i="6"/>
  <c r="AN70" i="6"/>
  <c r="AO70" i="6"/>
  <c r="AP70" i="6"/>
  <c r="AQ70" i="6"/>
  <c r="AR70" i="6"/>
  <c r="AS70" i="6"/>
  <c r="AT70" i="6"/>
  <c r="AU70" i="6"/>
  <c r="AV70" i="6"/>
  <c r="AW70" i="6"/>
  <c r="AX70" i="6"/>
  <c r="AY70" i="6"/>
  <c r="AZ70" i="6"/>
  <c r="BA70" i="6"/>
  <c r="BB70" i="6"/>
  <c r="BC70" i="6"/>
  <c r="BD70" i="6"/>
  <c r="BE70" i="6"/>
  <c r="BF70" i="6"/>
  <c r="BG70" i="6"/>
  <c r="BH70" i="6"/>
  <c r="BP70" i="6"/>
  <c r="BQ70" i="6"/>
  <c r="BR70" i="6"/>
  <c r="BS70" i="6"/>
  <c r="BT70" i="6"/>
  <c r="BU70" i="6"/>
  <c r="BV70" i="6"/>
  <c r="BW70" i="6"/>
  <c r="BX70" i="6"/>
  <c r="BY70" i="6"/>
  <c r="BZ70" i="6"/>
  <c r="CA70" i="6"/>
  <c r="CB70" i="6"/>
  <c r="CC70" i="6"/>
  <c r="CD70" i="6"/>
  <c r="CE70" i="6"/>
  <c r="CF70" i="6"/>
  <c r="CG70" i="6"/>
  <c r="CH70" i="6"/>
  <c r="CI70" i="6"/>
  <c r="CJ70" i="6"/>
  <c r="CK70" i="6"/>
  <c r="CP70" i="6"/>
  <c r="CQ70" i="6"/>
  <c r="CR70" i="6"/>
  <c r="CS70" i="6"/>
  <c r="CT70" i="6"/>
  <c r="CU70" i="6"/>
  <c r="CV70" i="6"/>
  <c r="CW70" i="6"/>
  <c r="CX70" i="6"/>
  <c r="CY70" i="6"/>
  <c r="CZ70" i="6"/>
  <c r="AH71" i="6"/>
  <c r="AI71" i="6"/>
  <c r="AJ71" i="6"/>
  <c r="AK71" i="6"/>
  <c r="AL71" i="6"/>
  <c r="AM71" i="6"/>
  <c r="AN71" i="6"/>
  <c r="AO71" i="6"/>
  <c r="AP71" i="6"/>
  <c r="AQ71" i="6"/>
  <c r="AR71" i="6"/>
  <c r="AS71" i="6"/>
  <c r="AT71" i="6"/>
  <c r="AU71" i="6"/>
  <c r="AV71" i="6"/>
  <c r="AW71" i="6"/>
  <c r="AX71" i="6"/>
  <c r="AY71" i="6"/>
  <c r="AZ71" i="6"/>
  <c r="BA71" i="6"/>
  <c r="BB71" i="6"/>
  <c r="BC71" i="6"/>
  <c r="BD71" i="6"/>
  <c r="BE71" i="6"/>
  <c r="BF71" i="6"/>
  <c r="BG71" i="6"/>
  <c r="BH71" i="6"/>
  <c r="BP71" i="6"/>
  <c r="BQ71" i="6"/>
  <c r="BR71" i="6"/>
  <c r="BS71" i="6"/>
  <c r="BT71" i="6"/>
  <c r="BU71" i="6"/>
  <c r="BV71" i="6"/>
  <c r="BW71" i="6"/>
  <c r="BX71" i="6"/>
  <c r="BY71" i="6"/>
  <c r="BZ71" i="6"/>
  <c r="CA71" i="6"/>
  <c r="CB71" i="6"/>
  <c r="CC71" i="6"/>
  <c r="CD71" i="6"/>
  <c r="CE71" i="6"/>
  <c r="CF71" i="6"/>
  <c r="CG71" i="6"/>
  <c r="CH71" i="6"/>
  <c r="CI71" i="6"/>
  <c r="CJ71" i="6"/>
  <c r="CK71" i="6"/>
  <c r="CP71" i="6"/>
  <c r="CQ71" i="6"/>
  <c r="CR71" i="6"/>
  <c r="CS71" i="6"/>
  <c r="CT71" i="6"/>
  <c r="CU71" i="6"/>
  <c r="CV71" i="6"/>
  <c r="CW71" i="6"/>
  <c r="CX71" i="6"/>
  <c r="CY71" i="6"/>
  <c r="CZ71" i="6"/>
  <c r="AH72" i="6"/>
  <c r="AI72" i="6"/>
  <c r="AJ72" i="6"/>
  <c r="AK72" i="6"/>
  <c r="AL72" i="6"/>
  <c r="AM72" i="6"/>
  <c r="AN72" i="6"/>
  <c r="AO72" i="6"/>
  <c r="AP72" i="6"/>
  <c r="AQ72" i="6"/>
  <c r="AR72" i="6"/>
  <c r="AS72" i="6"/>
  <c r="AT72" i="6"/>
  <c r="AU72" i="6"/>
  <c r="AV72" i="6"/>
  <c r="AW72" i="6"/>
  <c r="AX72" i="6"/>
  <c r="AY72" i="6"/>
  <c r="AZ72" i="6"/>
  <c r="BA72" i="6"/>
  <c r="BB72" i="6"/>
  <c r="BC72" i="6"/>
  <c r="BD72" i="6"/>
  <c r="BE72" i="6"/>
  <c r="BF72" i="6"/>
  <c r="BG72" i="6"/>
  <c r="BH72" i="6"/>
  <c r="BP72" i="6"/>
  <c r="BQ72" i="6"/>
  <c r="BR72" i="6"/>
  <c r="BS72" i="6"/>
  <c r="BT72" i="6"/>
  <c r="BU72" i="6"/>
  <c r="BV72" i="6"/>
  <c r="BW72" i="6"/>
  <c r="BX72" i="6"/>
  <c r="BY72" i="6"/>
  <c r="BZ72" i="6"/>
  <c r="CA72" i="6"/>
  <c r="CB72" i="6"/>
  <c r="CC72" i="6"/>
  <c r="CD72" i="6"/>
  <c r="CE72" i="6"/>
  <c r="CF72" i="6"/>
  <c r="CG72" i="6"/>
  <c r="CH72" i="6"/>
  <c r="CI72" i="6"/>
  <c r="CJ72" i="6"/>
  <c r="CK72" i="6"/>
  <c r="CP72" i="6"/>
  <c r="CQ72" i="6"/>
  <c r="CR72" i="6"/>
  <c r="CS72" i="6"/>
  <c r="CT72" i="6"/>
  <c r="CU72" i="6"/>
  <c r="CV72" i="6"/>
  <c r="CW72" i="6"/>
  <c r="CX72" i="6"/>
  <c r="CY72" i="6"/>
  <c r="CZ72" i="6"/>
  <c r="AH73" i="6"/>
  <c r="AI73" i="6"/>
  <c r="AJ73" i="6"/>
  <c r="AK73" i="6"/>
  <c r="AL73" i="6"/>
  <c r="AM73" i="6"/>
  <c r="AN73" i="6"/>
  <c r="AO73" i="6"/>
  <c r="AP73" i="6"/>
  <c r="AQ73" i="6"/>
  <c r="AR73" i="6"/>
  <c r="AS73" i="6"/>
  <c r="AT73" i="6"/>
  <c r="AU73" i="6"/>
  <c r="AV73" i="6"/>
  <c r="AW73" i="6"/>
  <c r="AX73" i="6"/>
  <c r="AY73" i="6"/>
  <c r="AZ73" i="6"/>
  <c r="BA73" i="6"/>
  <c r="BB73" i="6"/>
  <c r="BC73" i="6"/>
  <c r="BD73" i="6"/>
  <c r="BE73" i="6"/>
  <c r="BF73" i="6"/>
  <c r="BG73" i="6"/>
  <c r="BH73" i="6"/>
  <c r="BP73" i="6"/>
  <c r="BQ73" i="6"/>
  <c r="BR73" i="6"/>
  <c r="BS73" i="6"/>
  <c r="BT73" i="6"/>
  <c r="BU73" i="6"/>
  <c r="BV73" i="6"/>
  <c r="BW73" i="6"/>
  <c r="BX73" i="6"/>
  <c r="BY73" i="6"/>
  <c r="BZ73" i="6"/>
  <c r="CA73" i="6"/>
  <c r="CB73" i="6"/>
  <c r="CC73" i="6"/>
  <c r="CD73" i="6"/>
  <c r="CE73" i="6"/>
  <c r="CF73" i="6"/>
  <c r="CG73" i="6"/>
  <c r="CH73" i="6"/>
  <c r="CI73" i="6"/>
  <c r="CJ73" i="6"/>
  <c r="CK73" i="6"/>
  <c r="CP73" i="6"/>
  <c r="CQ73" i="6"/>
  <c r="CR73" i="6"/>
  <c r="CS73" i="6"/>
  <c r="CT73" i="6"/>
  <c r="CU73" i="6"/>
  <c r="CV73" i="6"/>
  <c r="CW73" i="6"/>
  <c r="CX73" i="6"/>
  <c r="CY73" i="6"/>
  <c r="CZ73" i="6"/>
  <c r="AH74" i="6"/>
  <c r="AI74" i="6"/>
  <c r="AJ74" i="6"/>
  <c r="AK74" i="6"/>
  <c r="AL74" i="6"/>
  <c r="AM74" i="6"/>
  <c r="AN74" i="6"/>
  <c r="AO74" i="6"/>
  <c r="AP74" i="6"/>
  <c r="AQ74" i="6"/>
  <c r="AR74" i="6"/>
  <c r="AS74" i="6"/>
  <c r="AT74" i="6"/>
  <c r="AU74" i="6"/>
  <c r="AV74" i="6"/>
  <c r="AW74" i="6"/>
  <c r="AX74" i="6"/>
  <c r="AY74" i="6"/>
  <c r="AZ74" i="6"/>
  <c r="BA74" i="6"/>
  <c r="BB74" i="6"/>
  <c r="BC74" i="6"/>
  <c r="BD74" i="6"/>
  <c r="BE74" i="6"/>
  <c r="BF74" i="6"/>
  <c r="BG74" i="6"/>
  <c r="BH74" i="6"/>
  <c r="BP74" i="6"/>
  <c r="BQ74" i="6"/>
  <c r="BR74" i="6"/>
  <c r="BS74" i="6"/>
  <c r="BT74" i="6"/>
  <c r="BU74" i="6"/>
  <c r="BV74" i="6"/>
  <c r="BW74" i="6"/>
  <c r="BX74" i="6"/>
  <c r="BY74" i="6"/>
  <c r="BZ74" i="6"/>
  <c r="CA74" i="6"/>
  <c r="CB74" i="6"/>
  <c r="CC74" i="6"/>
  <c r="CD74" i="6"/>
  <c r="CE74" i="6"/>
  <c r="CF74" i="6"/>
  <c r="CG74" i="6"/>
  <c r="CH74" i="6"/>
  <c r="CI74" i="6"/>
  <c r="CJ74" i="6"/>
  <c r="CK74" i="6"/>
  <c r="CP74" i="6"/>
  <c r="CQ74" i="6"/>
  <c r="CR74" i="6"/>
  <c r="CS74" i="6"/>
  <c r="CT74" i="6"/>
  <c r="CU74" i="6"/>
  <c r="CV74" i="6"/>
  <c r="CW74" i="6"/>
  <c r="CX74" i="6"/>
  <c r="CY74" i="6"/>
  <c r="CZ74" i="6"/>
  <c r="AH75" i="6"/>
  <c r="AI75" i="6"/>
  <c r="AJ75" i="6"/>
  <c r="AK75" i="6"/>
  <c r="AL75" i="6"/>
  <c r="AM75" i="6"/>
  <c r="AN75" i="6"/>
  <c r="AO75" i="6"/>
  <c r="AS75" i="6"/>
  <c r="AT75" i="6"/>
  <c r="AU75" i="6"/>
  <c r="AV75" i="6"/>
  <c r="AW75" i="6"/>
  <c r="AX75" i="6"/>
  <c r="AY75" i="6"/>
  <c r="AZ75" i="6"/>
  <c r="BA75" i="6"/>
  <c r="BB75" i="6"/>
  <c r="BC75" i="6"/>
  <c r="BD75" i="6"/>
  <c r="BE75" i="6"/>
  <c r="BF75" i="6"/>
  <c r="BG75" i="6"/>
  <c r="BH75" i="6"/>
  <c r="BP75" i="6"/>
  <c r="BT75" i="6"/>
  <c r="BU75" i="6"/>
  <c r="BV75" i="6"/>
  <c r="BW75" i="6"/>
  <c r="BX75" i="6"/>
  <c r="BY75" i="6"/>
  <c r="BZ75" i="6"/>
  <c r="CA75" i="6"/>
  <c r="CB75" i="6"/>
  <c r="CC75" i="6"/>
  <c r="CD75" i="6"/>
  <c r="CE75" i="6"/>
  <c r="CF75" i="6"/>
  <c r="CG75" i="6"/>
  <c r="CH75" i="6"/>
  <c r="CI75" i="6"/>
  <c r="CJ75" i="6"/>
  <c r="CK75" i="6"/>
  <c r="CP75" i="6"/>
  <c r="CQ75" i="6"/>
  <c r="CR75" i="6"/>
  <c r="CS75" i="6"/>
  <c r="CT75" i="6"/>
  <c r="CU75" i="6"/>
  <c r="CV75" i="6"/>
  <c r="CW75" i="6"/>
  <c r="CX75" i="6"/>
  <c r="CZ75" i="6"/>
  <c r="DA75" i="6"/>
  <c r="DA74" i="6"/>
  <c r="DA73" i="6"/>
  <c r="DA72" i="6"/>
  <c r="DA71" i="6"/>
  <c r="DA70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DA9" i="6"/>
  <c r="DE81" i="5"/>
  <c r="DD81" i="5"/>
  <c r="DC81" i="5"/>
  <c r="DB81" i="5"/>
  <c r="DA81" i="5"/>
  <c r="CZ81" i="5"/>
  <c r="CY81" i="5"/>
  <c r="CX81" i="5"/>
  <c r="CW81" i="5"/>
  <c r="CV81" i="5"/>
  <c r="CU81" i="5"/>
  <c r="CT81" i="5"/>
  <c r="CS81" i="5"/>
  <c r="CR81" i="5"/>
  <c r="CQ81" i="5"/>
  <c r="CP81" i="5"/>
  <c r="CO81" i="5"/>
  <c r="CN81" i="5"/>
  <c r="CM81" i="5"/>
  <c r="CL81" i="5"/>
  <c r="BM81" i="5"/>
  <c r="CJ81" i="5" s="1"/>
  <c r="BL81" i="5"/>
  <c r="CI81" i="5" s="1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K81" i="5"/>
  <c r="CK81" i="5" s="1"/>
  <c r="DE80" i="5"/>
  <c r="DD80" i="5"/>
  <c r="DC80" i="5"/>
  <c r="DB80" i="5"/>
  <c r="DA80" i="5"/>
  <c r="CZ80" i="5"/>
  <c r="CY80" i="5"/>
  <c r="CX80" i="5"/>
  <c r="CW80" i="5"/>
  <c r="CV80" i="5"/>
  <c r="CU80" i="5"/>
  <c r="CT80" i="5"/>
  <c r="CS80" i="5"/>
  <c r="CR80" i="5"/>
  <c r="CQ80" i="5"/>
  <c r="CP80" i="5"/>
  <c r="CO80" i="5"/>
  <c r="CN80" i="5"/>
  <c r="CM80" i="5"/>
  <c r="CL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S80" i="5"/>
  <c r="BR80" i="5"/>
  <c r="BQ80" i="5"/>
  <c r="BP80" i="5"/>
  <c r="BO80" i="5"/>
  <c r="BN80" i="5"/>
  <c r="BM80" i="5"/>
  <c r="BL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K80" i="5"/>
  <c r="DE79" i="5"/>
  <c r="DD79" i="5"/>
  <c r="DC79" i="5"/>
  <c r="DB79" i="5"/>
  <c r="DA79" i="5"/>
  <c r="CZ79" i="5"/>
  <c r="CY79" i="5"/>
  <c r="CX79" i="5"/>
  <c r="CW79" i="5"/>
  <c r="CV79" i="5"/>
  <c r="CU79" i="5"/>
  <c r="CT79" i="5"/>
  <c r="CS79" i="5"/>
  <c r="CR79" i="5"/>
  <c r="CQ79" i="5"/>
  <c r="CP79" i="5"/>
  <c r="CO79" i="5"/>
  <c r="CN79" i="5"/>
  <c r="CM79" i="5"/>
  <c r="CL79" i="5"/>
  <c r="CG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BQ79" i="5"/>
  <c r="BP79" i="5"/>
  <c r="BO79" i="5"/>
  <c r="BN79" i="5"/>
  <c r="BM79" i="5"/>
  <c r="BL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DE78" i="5"/>
  <c r="DD78" i="5"/>
  <c r="DC78" i="5"/>
  <c r="DB78" i="5"/>
  <c r="DA78" i="5"/>
  <c r="CZ78" i="5"/>
  <c r="CY78" i="5"/>
  <c r="CX78" i="5"/>
  <c r="CW78" i="5"/>
  <c r="CV78" i="5"/>
  <c r="CU78" i="5"/>
  <c r="CT78" i="5"/>
  <c r="CS78" i="5"/>
  <c r="CR78" i="5"/>
  <c r="CQ78" i="5"/>
  <c r="CP78" i="5"/>
  <c r="CO78" i="5"/>
  <c r="CN78" i="5"/>
  <c r="CM78" i="5"/>
  <c r="CL78" i="5"/>
  <c r="CG78" i="5"/>
  <c r="CF78" i="5"/>
  <c r="CE78" i="5"/>
  <c r="CD78" i="5"/>
  <c r="CC78" i="5"/>
  <c r="CB78" i="5"/>
  <c r="CA78" i="5"/>
  <c r="BZ78" i="5"/>
  <c r="BY78" i="5"/>
  <c r="BX78" i="5"/>
  <c r="BW78" i="5"/>
  <c r="BV78" i="5"/>
  <c r="BU78" i="5"/>
  <c r="BT78" i="5"/>
  <c r="BS78" i="5"/>
  <c r="BR78" i="5"/>
  <c r="BQ78" i="5"/>
  <c r="BP78" i="5"/>
  <c r="BO78" i="5"/>
  <c r="BN78" i="5"/>
  <c r="BM78" i="5"/>
  <c r="BL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I78" i="5"/>
  <c r="AH78" i="5"/>
  <c r="AG78" i="5"/>
  <c r="AF78" i="5"/>
  <c r="AE78" i="5"/>
  <c r="AD78" i="5"/>
  <c r="AC78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G77" i="5"/>
  <c r="CF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DE76" i="5"/>
  <c r="DD76" i="5"/>
  <c r="DC76" i="5"/>
  <c r="DB76" i="5"/>
  <c r="DA76" i="5"/>
  <c r="CZ76" i="5"/>
  <c r="CY76" i="5"/>
  <c r="CX76" i="5"/>
  <c r="CW76" i="5"/>
  <c r="CV76" i="5"/>
  <c r="CU76" i="5"/>
  <c r="CT76" i="5"/>
  <c r="CS76" i="5"/>
  <c r="CR76" i="5"/>
  <c r="CQ76" i="5"/>
  <c r="CP76" i="5"/>
  <c r="CO76" i="5"/>
  <c r="CN76" i="5"/>
  <c r="CM76" i="5"/>
  <c r="CL76" i="5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S76" i="5"/>
  <c r="BR76" i="5"/>
  <c r="BQ76" i="5"/>
  <c r="BP76" i="5"/>
  <c r="BO76" i="5"/>
  <c r="BN76" i="5"/>
  <c r="BM76" i="5"/>
  <c r="BL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DE75" i="5"/>
  <c r="DD75" i="5"/>
  <c r="DC75" i="5"/>
  <c r="DB75" i="5"/>
  <c r="DA75" i="5"/>
  <c r="CZ75" i="5"/>
  <c r="CY75" i="5"/>
  <c r="CX75" i="5"/>
  <c r="CW75" i="5"/>
  <c r="CV75" i="5"/>
  <c r="CU75" i="5"/>
  <c r="CT75" i="5"/>
  <c r="CS75" i="5"/>
  <c r="CR75" i="5"/>
  <c r="CQ75" i="5"/>
  <c r="CP75" i="5"/>
  <c r="CO75" i="5"/>
  <c r="CN75" i="5"/>
  <c r="CM75" i="5"/>
  <c r="CL75" i="5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Q75" i="5"/>
  <c r="BP75" i="5"/>
  <c r="BO75" i="5"/>
  <c r="BN75" i="5"/>
  <c r="BM75" i="5"/>
  <c r="BL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DE74" i="5"/>
  <c r="DD74" i="5"/>
  <c r="DC74" i="5"/>
  <c r="DB74" i="5"/>
  <c r="DA74" i="5"/>
  <c r="CZ74" i="5"/>
  <c r="CY74" i="5"/>
  <c r="CX74" i="5"/>
  <c r="CW74" i="5"/>
  <c r="CV74" i="5"/>
  <c r="CU74" i="5"/>
  <c r="CT74" i="5"/>
  <c r="CS74" i="5"/>
  <c r="CR74" i="5"/>
  <c r="CQ74" i="5"/>
  <c r="CP74" i="5"/>
  <c r="CO74" i="5"/>
  <c r="CN74" i="5"/>
  <c r="CM74" i="5"/>
  <c r="CL74" i="5"/>
  <c r="CG74" i="5"/>
  <c r="CF74" i="5"/>
  <c r="CE74" i="5"/>
  <c r="CD74" i="5"/>
  <c r="CC74" i="5"/>
  <c r="CB74" i="5"/>
  <c r="CA74" i="5"/>
  <c r="BZ74" i="5"/>
  <c r="BY74" i="5"/>
  <c r="BX74" i="5"/>
  <c r="BW74" i="5"/>
  <c r="BV74" i="5"/>
  <c r="BU74" i="5"/>
  <c r="BT74" i="5"/>
  <c r="BS74" i="5"/>
  <c r="BR74" i="5"/>
  <c r="BQ74" i="5"/>
  <c r="BP74" i="5"/>
  <c r="BO74" i="5"/>
  <c r="BN74" i="5"/>
  <c r="BM74" i="5"/>
  <c r="BL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DE73" i="5"/>
  <c r="DD73" i="5"/>
  <c r="DC73" i="5"/>
  <c r="DB73" i="5"/>
  <c r="DA73" i="5"/>
  <c r="CZ73" i="5"/>
  <c r="CY73" i="5"/>
  <c r="CX73" i="5"/>
  <c r="CW73" i="5"/>
  <c r="CV73" i="5"/>
  <c r="CU73" i="5"/>
  <c r="CT73" i="5"/>
  <c r="CS73" i="5"/>
  <c r="CR73" i="5"/>
  <c r="CQ73" i="5"/>
  <c r="CP73" i="5"/>
  <c r="CO73" i="5"/>
  <c r="CN73" i="5"/>
  <c r="CM73" i="5"/>
  <c r="CL73" i="5"/>
  <c r="CG73" i="5"/>
  <c r="CF73" i="5"/>
  <c r="CE73" i="5"/>
  <c r="CD73" i="5"/>
  <c r="CC73" i="5"/>
  <c r="CB73" i="5"/>
  <c r="CA73" i="5"/>
  <c r="BZ73" i="5"/>
  <c r="BY73" i="5"/>
  <c r="BX73" i="5"/>
  <c r="BW73" i="5"/>
  <c r="BV73" i="5"/>
  <c r="BU73" i="5"/>
  <c r="BT73" i="5"/>
  <c r="BS73" i="5"/>
  <c r="BR73" i="5"/>
  <c r="BQ73" i="5"/>
  <c r="BP73" i="5"/>
  <c r="BO73" i="5"/>
  <c r="BN73" i="5"/>
  <c r="BM73" i="5"/>
  <c r="BL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DE72" i="5"/>
  <c r="DD72" i="5"/>
  <c r="DC72" i="5"/>
  <c r="DB72" i="5"/>
  <c r="DA72" i="5"/>
  <c r="CZ72" i="5"/>
  <c r="CY72" i="5"/>
  <c r="CX72" i="5"/>
  <c r="CW72" i="5"/>
  <c r="CV72" i="5"/>
  <c r="CU72" i="5"/>
  <c r="CT72" i="5"/>
  <c r="CS72" i="5"/>
  <c r="CR72" i="5"/>
  <c r="CQ72" i="5"/>
  <c r="CP72" i="5"/>
  <c r="CO72" i="5"/>
  <c r="CN72" i="5"/>
  <c r="CM72" i="5"/>
  <c r="CL72" i="5"/>
  <c r="CG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T72" i="5"/>
  <c r="BS72" i="5"/>
  <c r="BR72" i="5"/>
  <c r="BQ72" i="5"/>
  <c r="BP72" i="5"/>
  <c r="BO72" i="5"/>
  <c r="BN72" i="5"/>
  <c r="BM72" i="5"/>
  <c r="BL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DE70" i="5"/>
  <c r="DD70" i="5"/>
  <c r="DC70" i="5"/>
  <c r="DB70" i="5"/>
  <c r="DA70" i="5"/>
  <c r="CZ70" i="5"/>
  <c r="CY70" i="5"/>
  <c r="CX70" i="5"/>
  <c r="CW70" i="5"/>
  <c r="CV70" i="5"/>
  <c r="CU70" i="5"/>
  <c r="CT70" i="5"/>
  <c r="CS70" i="5"/>
  <c r="CR70" i="5"/>
  <c r="CQ70" i="5"/>
  <c r="CP70" i="5"/>
  <c r="CO70" i="5"/>
  <c r="CN70" i="5"/>
  <c r="CM70" i="5"/>
  <c r="CL70" i="5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S70" i="5"/>
  <c r="BR70" i="5"/>
  <c r="BQ70" i="5"/>
  <c r="BP70" i="5"/>
  <c r="BO70" i="5"/>
  <c r="BN70" i="5"/>
  <c r="BM70" i="5"/>
  <c r="BL70" i="5"/>
  <c r="BF70" i="5"/>
  <c r="BE70" i="5"/>
  <c r="BD70" i="5"/>
  <c r="BC70" i="5"/>
  <c r="BB70" i="5"/>
  <c r="BA70" i="5"/>
  <c r="AZ70" i="5"/>
  <c r="AY70" i="5"/>
  <c r="AX70" i="5"/>
  <c r="AW70" i="5"/>
  <c r="AV70" i="5"/>
  <c r="AU70" i="5"/>
  <c r="AT70" i="5"/>
  <c r="AS70" i="5"/>
  <c r="AR70" i="5"/>
  <c r="AQ70" i="5"/>
  <c r="AP70" i="5"/>
  <c r="AO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DE69" i="5"/>
  <c r="DD69" i="5"/>
  <c r="DC69" i="5"/>
  <c r="DB69" i="5"/>
  <c r="DA69" i="5"/>
  <c r="CZ69" i="5"/>
  <c r="CY69" i="5"/>
  <c r="CX69" i="5"/>
  <c r="CW69" i="5"/>
  <c r="CV69" i="5"/>
  <c r="CU69" i="5"/>
  <c r="CT69" i="5"/>
  <c r="CS69" i="5"/>
  <c r="CR69" i="5"/>
  <c r="CQ69" i="5"/>
  <c r="CP69" i="5"/>
  <c r="CO69" i="5"/>
  <c r="CN69" i="5"/>
  <c r="CM69" i="5"/>
  <c r="CL69" i="5"/>
  <c r="CG69" i="5"/>
  <c r="CF69" i="5"/>
  <c r="CE69" i="5"/>
  <c r="CD69" i="5"/>
  <c r="CC69" i="5"/>
  <c r="CB69" i="5"/>
  <c r="CA69" i="5"/>
  <c r="BZ69" i="5"/>
  <c r="BY69" i="5"/>
  <c r="BX69" i="5"/>
  <c r="BW69" i="5"/>
  <c r="BV69" i="5"/>
  <c r="BU69" i="5"/>
  <c r="BT69" i="5"/>
  <c r="BS69" i="5"/>
  <c r="BR69" i="5"/>
  <c r="BQ69" i="5"/>
  <c r="BP69" i="5"/>
  <c r="BO69" i="5"/>
  <c r="BN69" i="5"/>
  <c r="BM69" i="5"/>
  <c r="BL69" i="5"/>
  <c r="BF69" i="5"/>
  <c r="BE69" i="5"/>
  <c r="BD69" i="5"/>
  <c r="BC69" i="5"/>
  <c r="BB69" i="5"/>
  <c r="BA69" i="5"/>
  <c r="AZ69" i="5"/>
  <c r="AY69" i="5"/>
  <c r="AX69" i="5"/>
  <c r="AW69" i="5"/>
  <c r="AV69" i="5"/>
  <c r="AU69" i="5"/>
  <c r="AT69" i="5"/>
  <c r="AS69" i="5"/>
  <c r="AR69" i="5"/>
  <c r="AQ69" i="5"/>
  <c r="AP69" i="5"/>
  <c r="AO69" i="5"/>
  <c r="AN69" i="5"/>
  <c r="AM69" i="5"/>
  <c r="AL69" i="5"/>
  <c r="AK69" i="5"/>
  <c r="AJ69" i="5"/>
  <c r="AI69" i="5"/>
  <c r="AH69" i="5"/>
  <c r="AG69" i="5"/>
  <c r="AF69" i="5"/>
  <c r="AE69" i="5"/>
  <c r="AD69" i="5"/>
  <c r="AC69" i="5"/>
  <c r="DE68" i="5"/>
  <c r="DD68" i="5"/>
  <c r="DC68" i="5"/>
  <c r="DB68" i="5"/>
  <c r="DA68" i="5"/>
  <c r="CZ68" i="5"/>
  <c r="CY68" i="5"/>
  <c r="CX68" i="5"/>
  <c r="CW68" i="5"/>
  <c r="CV68" i="5"/>
  <c r="CU68" i="5"/>
  <c r="CT68" i="5"/>
  <c r="CS68" i="5"/>
  <c r="CR68" i="5"/>
  <c r="CQ68" i="5"/>
  <c r="CP68" i="5"/>
  <c r="CO68" i="5"/>
  <c r="CN68" i="5"/>
  <c r="CM68" i="5"/>
  <c r="CL68" i="5"/>
  <c r="CG68" i="5"/>
  <c r="CF68" i="5"/>
  <c r="CE68" i="5"/>
  <c r="CD68" i="5"/>
  <c r="CC68" i="5"/>
  <c r="CB68" i="5"/>
  <c r="CA68" i="5"/>
  <c r="BZ68" i="5"/>
  <c r="BY68" i="5"/>
  <c r="BX68" i="5"/>
  <c r="BW68" i="5"/>
  <c r="BV68" i="5"/>
  <c r="BU68" i="5"/>
  <c r="BT68" i="5"/>
  <c r="BS68" i="5"/>
  <c r="BR68" i="5"/>
  <c r="BQ68" i="5"/>
  <c r="BP68" i="5"/>
  <c r="BO68" i="5"/>
  <c r="BN68" i="5"/>
  <c r="BM68" i="5"/>
  <c r="BL68" i="5"/>
  <c r="BF68" i="5"/>
  <c r="BE68" i="5"/>
  <c r="BD68" i="5"/>
  <c r="BC68" i="5"/>
  <c r="BB68" i="5"/>
  <c r="BA68" i="5"/>
  <c r="AZ68" i="5"/>
  <c r="AY68" i="5"/>
  <c r="AX68" i="5"/>
  <c r="AW68" i="5"/>
  <c r="AV68" i="5"/>
  <c r="AU68" i="5"/>
  <c r="AT68" i="5"/>
  <c r="AS68" i="5"/>
  <c r="AR68" i="5"/>
  <c r="AQ68" i="5"/>
  <c r="AP68" i="5"/>
  <c r="AO68" i="5"/>
  <c r="AN68" i="5"/>
  <c r="AM68" i="5"/>
  <c r="AL68" i="5"/>
  <c r="AK68" i="5"/>
  <c r="AJ68" i="5"/>
  <c r="AI68" i="5"/>
  <c r="AH68" i="5"/>
  <c r="AG68" i="5"/>
  <c r="AF68" i="5"/>
  <c r="AE68" i="5"/>
  <c r="AD68" i="5"/>
  <c r="AC68" i="5"/>
  <c r="DE67" i="5"/>
  <c r="DD67" i="5"/>
  <c r="DC67" i="5"/>
  <c r="DB67" i="5"/>
  <c r="DA67" i="5"/>
  <c r="CZ67" i="5"/>
  <c r="CY67" i="5"/>
  <c r="CX67" i="5"/>
  <c r="CW67" i="5"/>
  <c r="CV67" i="5"/>
  <c r="CU67" i="5"/>
  <c r="CT67" i="5"/>
  <c r="CS67" i="5"/>
  <c r="CR67" i="5"/>
  <c r="CQ67" i="5"/>
  <c r="CP67" i="5"/>
  <c r="CO67" i="5"/>
  <c r="CN67" i="5"/>
  <c r="CM67" i="5"/>
  <c r="CL67" i="5"/>
  <c r="CG67" i="5"/>
  <c r="CF67" i="5"/>
  <c r="CE67" i="5"/>
  <c r="CD67" i="5"/>
  <c r="CC67" i="5"/>
  <c r="CB67" i="5"/>
  <c r="CA67" i="5"/>
  <c r="BZ67" i="5"/>
  <c r="BY67" i="5"/>
  <c r="BX67" i="5"/>
  <c r="BW67" i="5"/>
  <c r="BV67" i="5"/>
  <c r="BU67" i="5"/>
  <c r="BT67" i="5"/>
  <c r="BS67" i="5"/>
  <c r="BR67" i="5"/>
  <c r="BQ67" i="5"/>
  <c r="BP67" i="5"/>
  <c r="BO67" i="5"/>
  <c r="BN67" i="5"/>
  <c r="BM67" i="5"/>
  <c r="BL67" i="5"/>
  <c r="BF67" i="5"/>
  <c r="BE67" i="5"/>
  <c r="BD67" i="5"/>
  <c r="BC67" i="5"/>
  <c r="BB67" i="5"/>
  <c r="BA67" i="5"/>
  <c r="AZ67" i="5"/>
  <c r="AY67" i="5"/>
  <c r="AX67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H67" i="5"/>
  <c r="AG67" i="5"/>
  <c r="AF67" i="5"/>
  <c r="AE67" i="5"/>
  <c r="AD67" i="5"/>
  <c r="AC67" i="5"/>
  <c r="DE66" i="5"/>
  <c r="DD66" i="5"/>
  <c r="DC66" i="5"/>
  <c r="DB66" i="5"/>
  <c r="DA66" i="5"/>
  <c r="CZ66" i="5"/>
  <c r="CY66" i="5"/>
  <c r="CX66" i="5"/>
  <c r="CW66" i="5"/>
  <c r="CV66" i="5"/>
  <c r="CU66" i="5"/>
  <c r="CT66" i="5"/>
  <c r="CS66" i="5"/>
  <c r="CR66" i="5"/>
  <c r="CQ66" i="5"/>
  <c r="CP66" i="5"/>
  <c r="CO66" i="5"/>
  <c r="CN66" i="5"/>
  <c r="CM66" i="5"/>
  <c r="CL66" i="5"/>
  <c r="CG66" i="5"/>
  <c r="CF66" i="5"/>
  <c r="CE66" i="5"/>
  <c r="CD66" i="5"/>
  <c r="CC66" i="5"/>
  <c r="CB66" i="5"/>
  <c r="CA66" i="5"/>
  <c r="BZ66" i="5"/>
  <c r="BY66" i="5"/>
  <c r="BX66" i="5"/>
  <c r="BW66" i="5"/>
  <c r="BV66" i="5"/>
  <c r="BU66" i="5"/>
  <c r="BT66" i="5"/>
  <c r="BS66" i="5"/>
  <c r="BR66" i="5"/>
  <c r="BQ66" i="5"/>
  <c r="BP66" i="5"/>
  <c r="BO66" i="5"/>
  <c r="BN66" i="5"/>
  <c r="BM66" i="5"/>
  <c r="BL66" i="5"/>
  <c r="BF66" i="5"/>
  <c r="BE66" i="5"/>
  <c r="BD66" i="5"/>
  <c r="BC66" i="5"/>
  <c r="BB66" i="5"/>
  <c r="BA66" i="5"/>
  <c r="AZ66" i="5"/>
  <c r="AY66" i="5"/>
  <c r="AX66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G65" i="5"/>
  <c r="CF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DE64" i="5"/>
  <c r="DD64" i="5"/>
  <c r="DC64" i="5"/>
  <c r="DB64" i="5"/>
  <c r="DA64" i="5"/>
  <c r="CZ64" i="5"/>
  <c r="CY64" i="5"/>
  <c r="CX64" i="5"/>
  <c r="CW64" i="5"/>
  <c r="CV64" i="5"/>
  <c r="CU64" i="5"/>
  <c r="CT64" i="5"/>
  <c r="CS64" i="5"/>
  <c r="CR64" i="5"/>
  <c r="CQ64" i="5"/>
  <c r="CP64" i="5"/>
  <c r="CO64" i="5"/>
  <c r="CN64" i="5"/>
  <c r="CM64" i="5"/>
  <c r="CL64" i="5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S64" i="5"/>
  <c r="BR64" i="5"/>
  <c r="BQ64" i="5"/>
  <c r="BP64" i="5"/>
  <c r="BO64" i="5"/>
  <c r="BN64" i="5"/>
  <c r="BM64" i="5"/>
  <c r="BL64" i="5"/>
  <c r="BF64" i="5"/>
  <c r="BE64" i="5"/>
  <c r="BD64" i="5"/>
  <c r="BC64" i="5"/>
  <c r="BB64" i="5"/>
  <c r="BA64" i="5"/>
  <c r="AZ64" i="5"/>
  <c r="AY64" i="5"/>
  <c r="AX64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DE63" i="5"/>
  <c r="DD63" i="5"/>
  <c r="DC63" i="5"/>
  <c r="DB63" i="5"/>
  <c r="DA63" i="5"/>
  <c r="CZ63" i="5"/>
  <c r="CY63" i="5"/>
  <c r="CX63" i="5"/>
  <c r="CW63" i="5"/>
  <c r="CV63" i="5"/>
  <c r="CU63" i="5"/>
  <c r="CT63" i="5"/>
  <c r="CS63" i="5"/>
  <c r="CR63" i="5"/>
  <c r="CQ63" i="5"/>
  <c r="CP63" i="5"/>
  <c r="CO63" i="5"/>
  <c r="CN63" i="5"/>
  <c r="CM63" i="5"/>
  <c r="CL63" i="5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O63" i="5"/>
  <c r="BN63" i="5"/>
  <c r="BM63" i="5"/>
  <c r="BL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DE62" i="5"/>
  <c r="DD62" i="5"/>
  <c r="DC62" i="5"/>
  <c r="DB62" i="5"/>
  <c r="DA62" i="5"/>
  <c r="CZ62" i="5"/>
  <c r="CY62" i="5"/>
  <c r="CX62" i="5"/>
  <c r="CW62" i="5"/>
  <c r="CV62" i="5"/>
  <c r="CU62" i="5"/>
  <c r="CT62" i="5"/>
  <c r="CS62" i="5"/>
  <c r="CR62" i="5"/>
  <c r="CQ62" i="5"/>
  <c r="CP62" i="5"/>
  <c r="CO62" i="5"/>
  <c r="CN62" i="5"/>
  <c r="CM62" i="5"/>
  <c r="CL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S62" i="5"/>
  <c r="BR62" i="5"/>
  <c r="BQ62" i="5"/>
  <c r="BP62" i="5"/>
  <c r="BO62" i="5"/>
  <c r="BN62" i="5"/>
  <c r="BM62" i="5"/>
  <c r="BL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DE61" i="5"/>
  <c r="DD61" i="5"/>
  <c r="DC61" i="5"/>
  <c r="DB61" i="5"/>
  <c r="DA61" i="5"/>
  <c r="CZ61" i="5"/>
  <c r="CY61" i="5"/>
  <c r="CX61" i="5"/>
  <c r="CW61" i="5"/>
  <c r="CV61" i="5"/>
  <c r="CU61" i="5"/>
  <c r="CT61" i="5"/>
  <c r="CS61" i="5"/>
  <c r="CR61" i="5"/>
  <c r="CQ61" i="5"/>
  <c r="CP61" i="5"/>
  <c r="CO61" i="5"/>
  <c r="CN61" i="5"/>
  <c r="CM61" i="5"/>
  <c r="CL61" i="5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Q61" i="5"/>
  <c r="BP61" i="5"/>
  <c r="BO61" i="5"/>
  <c r="BN61" i="5"/>
  <c r="BM61" i="5"/>
  <c r="BL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DE60" i="5"/>
  <c r="DD60" i="5"/>
  <c r="DC60" i="5"/>
  <c r="DB60" i="5"/>
  <c r="DA60" i="5"/>
  <c r="CZ60" i="5"/>
  <c r="CY60" i="5"/>
  <c r="CX60" i="5"/>
  <c r="CW60" i="5"/>
  <c r="CV60" i="5"/>
  <c r="CU60" i="5"/>
  <c r="CT60" i="5"/>
  <c r="CS60" i="5"/>
  <c r="CR60" i="5"/>
  <c r="CQ60" i="5"/>
  <c r="CP60" i="5"/>
  <c r="CO60" i="5"/>
  <c r="CN60" i="5"/>
  <c r="CM60" i="5"/>
  <c r="CL60" i="5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S60" i="5"/>
  <c r="BR60" i="5"/>
  <c r="BQ60" i="5"/>
  <c r="BP60" i="5"/>
  <c r="BO60" i="5"/>
  <c r="BN60" i="5"/>
  <c r="BM60" i="5"/>
  <c r="BL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DE58" i="5"/>
  <c r="DD58" i="5"/>
  <c r="DC58" i="5"/>
  <c r="DB58" i="5"/>
  <c r="DA58" i="5"/>
  <c r="CZ58" i="5"/>
  <c r="CY58" i="5"/>
  <c r="CX58" i="5"/>
  <c r="CW58" i="5"/>
  <c r="CV58" i="5"/>
  <c r="CU58" i="5"/>
  <c r="CT58" i="5"/>
  <c r="CS58" i="5"/>
  <c r="CR58" i="5"/>
  <c r="CQ58" i="5"/>
  <c r="CP58" i="5"/>
  <c r="CO58" i="5"/>
  <c r="CN58" i="5"/>
  <c r="CM58" i="5"/>
  <c r="CL58" i="5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S58" i="5"/>
  <c r="BR58" i="5"/>
  <c r="BQ58" i="5"/>
  <c r="BP58" i="5"/>
  <c r="BO58" i="5"/>
  <c r="BN58" i="5"/>
  <c r="BM58" i="5"/>
  <c r="BL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DE57" i="5"/>
  <c r="DD57" i="5"/>
  <c r="DC57" i="5"/>
  <c r="DB57" i="5"/>
  <c r="DA57" i="5"/>
  <c r="CZ57" i="5"/>
  <c r="CY57" i="5"/>
  <c r="CX57" i="5"/>
  <c r="CW57" i="5"/>
  <c r="CV57" i="5"/>
  <c r="CU57" i="5"/>
  <c r="CT57" i="5"/>
  <c r="CS57" i="5"/>
  <c r="CR57" i="5"/>
  <c r="CQ57" i="5"/>
  <c r="CP57" i="5"/>
  <c r="CO57" i="5"/>
  <c r="CN57" i="5"/>
  <c r="CM57" i="5"/>
  <c r="CL57" i="5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Q57" i="5"/>
  <c r="BP57" i="5"/>
  <c r="BO57" i="5"/>
  <c r="BN57" i="5"/>
  <c r="BM57" i="5"/>
  <c r="BL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DE56" i="5"/>
  <c r="DD56" i="5"/>
  <c r="DC56" i="5"/>
  <c r="DB56" i="5"/>
  <c r="DA56" i="5"/>
  <c r="CZ56" i="5"/>
  <c r="CY56" i="5"/>
  <c r="CX56" i="5"/>
  <c r="CW56" i="5"/>
  <c r="CV56" i="5"/>
  <c r="CU56" i="5"/>
  <c r="CT56" i="5"/>
  <c r="CS56" i="5"/>
  <c r="CR56" i="5"/>
  <c r="CQ56" i="5"/>
  <c r="CP56" i="5"/>
  <c r="CO56" i="5"/>
  <c r="CN56" i="5"/>
  <c r="CM56" i="5"/>
  <c r="CL56" i="5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S56" i="5"/>
  <c r="BR56" i="5"/>
  <c r="BQ56" i="5"/>
  <c r="BP56" i="5"/>
  <c r="BO56" i="5"/>
  <c r="BN56" i="5"/>
  <c r="BM56" i="5"/>
  <c r="BL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DE55" i="5"/>
  <c r="DD55" i="5"/>
  <c r="DC55" i="5"/>
  <c r="DB55" i="5"/>
  <c r="DA55" i="5"/>
  <c r="CZ55" i="5"/>
  <c r="CY55" i="5"/>
  <c r="CX55" i="5"/>
  <c r="CW55" i="5"/>
  <c r="CV55" i="5"/>
  <c r="CU55" i="5"/>
  <c r="CT55" i="5"/>
  <c r="CS55" i="5"/>
  <c r="CR55" i="5"/>
  <c r="CQ55" i="5"/>
  <c r="CP55" i="5"/>
  <c r="CO55" i="5"/>
  <c r="CN55" i="5"/>
  <c r="CM55" i="5"/>
  <c r="CL55" i="5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Q55" i="5"/>
  <c r="BP55" i="5"/>
  <c r="BO55" i="5"/>
  <c r="BN55" i="5"/>
  <c r="BM55" i="5"/>
  <c r="BL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DE54" i="5"/>
  <c r="DD54" i="5"/>
  <c r="DC54" i="5"/>
  <c r="DB54" i="5"/>
  <c r="DA54" i="5"/>
  <c r="CZ54" i="5"/>
  <c r="CY54" i="5"/>
  <c r="CX54" i="5"/>
  <c r="CW54" i="5"/>
  <c r="CV54" i="5"/>
  <c r="CU54" i="5"/>
  <c r="CT54" i="5"/>
  <c r="CS54" i="5"/>
  <c r="CR54" i="5"/>
  <c r="CQ54" i="5"/>
  <c r="CP54" i="5"/>
  <c r="CO54" i="5"/>
  <c r="CN54" i="5"/>
  <c r="CM54" i="5"/>
  <c r="CL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O54" i="5"/>
  <c r="BN54" i="5"/>
  <c r="BM54" i="5"/>
  <c r="BL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DE52" i="5"/>
  <c r="DD52" i="5"/>
  <c r="DC52" i="5"/>
  <c r="DB52" i="5"/>
  <c r="DA52" i="5"/>
  <c r="CZ52" i="5"/>
  <c r="CY52" i="5"/>
  <c r="CX52" i="5"/>
  <c r="CW52" i="5"/>
  <c r="CV52" i="5"/>
  <c r="CU52" i="5"/>
  <c r="CT52" i="5"/>
  <c r="CS52" i="5"/>
  <c r="CR52" i="5"/>
  <c r="CQ52" i="5"/>
  <c r="CP52" i="5"/>
  <c r="CO52" i="5"/>
  <c r="CN52" i="5"/>
  <c r="CM52" i="5"/>
  <c r="CL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O52" i="5"/>
  <c r="BN52" i="5"/>
  <c r="BM52" i="5"/>
  <c r="BL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DE51" i="5"/>
  <c r="DD51" i="5"/>
  <c r="DC51" i="5"/>
  <c r="DB51" i="5"/>
  <c r="DA51" i="5"/>
  <c r="CZ51" i="5"/>
  <c r="CY51" i="5"/>
  <c r="CX51" i="5"/>
  <c r="CW51" i="5"/>
  <c r="CV51" i="5"/>
  <c r="CU51" i="5"/>
  <c r="CT51" i="5"/>
  <c r="CS51" i="5"/>
  <c r="CR51" i="5"/>
  <c r="CQ51" i="5"/>
  <c r="CP51" i="5"/>
  <c r="CO51" i="5"/>
  <c r="CN51" i="5"/>
  <c r="CM51" i="5"/>
  <c r="CL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DE50" i="5"/>
  <c r="DD50" i="5"/>
  <c r="DC50" i="5"/>
  <c r="DB50" i="5"/>
  <c r="DA50" i="5"/>
  <c r="CZ50" i="5"/>
  <c r="CY50" i="5"/>
  <c r="CX50" i="5"/>
  <c r="CW50" i="5"/>
  <c r="CV50" i="5"/>
  <c r="CU50" i="5"/>
  <c r="CT50" i="5"/>
  <c r="CS50" i="5"/>
  <c r="CR50" i="5"/>
  <c r="CQ50" i="5"/>
  <c r="CP50" i="5"/>
  <c r="CO50" i="5"/>
  <c r="CN50" i="5"/>
  <c r="CM50" i="5"/>
  <c r="CL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DE49" i="5"/>
  <c r="DD49" i="5"/>
  <c r="DC49" i="5"/>
  <c r="DB49" i="5"/>
  <c r="DA49" i="5"/>
  <c r="CZ49" i="5"/>
  <c r="CY49" i="5"/>
  <c r="CX49" i="5"/>
  <c r="CW49" i="5"/>
  <c r="CV49" i="5"/>
  <c r="CU49" i="5"/>
  <c r="CT49" i="5"/>
  <c r="CS49" i="5"/>
  <c r="CR49" i="5"/>
  <c r="CQ49" i="5"/>
  <c r="CP49" i="5"/>
  <c r="CO49" i="5"/>
  <c r="CN49" i="5"/>
  <c r="CM49" i="5"/>
  <c r="CL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DE48" i="5"/>
  <c r="DD48" i="5"/>
  <c r="DC48" i="5"/>
  <c r="DB48" i="5"/>
  <c r="DA48" i="5"/>
  <c r="CZ48" i="5"/>
  <c r="CY48" i="5"/>
  <c r="CX48" i="5"/>
  <c r="CW48" i="5"/>
  <c r="CV48" i="5"/>
  <c r="CU48" i="5"/>
  <c r="CT48" i="5"/>
  <c r="CS48" i="5"/>
  <c r="CR48" i="5"/>
  <c r="CQ48" i="5"/>
  <c r="CP48" i="5"/>
  <c r="CO48" i="5"/>
  <c r="CN48" i="5"/>
  <c r="CM48" i="5"/>
  <c r="CL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DE46" i="5"/>
  <c r="DD46" i="5"/>
  <c r="DC46" i="5"/>
  <c r="DB46" i="5"/>
  <c r="DA46" i="5"/>
  <c r="CZ46" i="5"/>
  <c r="CY46" i="5"/>
  <c r="CX46" i="5"/>
  <c r="CW46" i="5"/>
  <c r="CV46" i="5"/>
  <c r="CU46" i="5"/>
  <c r="CT46" i="5"/>
  <c r="CS46" i="5"/>
  <c r="CR46" i="5"/>
  <c r="CQ46" i="5"/>
  <c r="CP46" i="5"/>
  <c r="CO46" i="5"/>
  <c r="CN46" i="5"/>
  <c r="CM46" i="5"/>
  <c r="CL46" i="5"/>
  <c r="CG46" i="5"/>
  <c r="CF46" i="5"/>
  <c r="CE46" i="5"/>
  <c r="CD46" i="5"/>
  <c r="CC46" i="5"/>
  <c r="CB46" i="5"/>
  <c r="CA46" i="5"/>
  <c r="BZ46" i="5"/>
  <c r="BY46" i="5"/>
  <c r="BX46" i="5"/>
  <c r="BW46" i="5"/>
  <c r="BV46" i="5"/>
  <c r="BU46" i="5"/>
  <c r="BT46" i="5"/>
  <c r="BS46" i="5"/>
  <c r="BR46" i="5"/>
  <c r="BQ46" i="5"/>
  <c r="BP46" i="5"/>
  <c r="BO46" i="5"/>
  <c r="BN46" i="5"/>
  <c r="BM46" i="5"/>
  <c r="BL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DE45" i="5"/>
  <c r="DD45" i="5"/>
  <c r="DC45" i="5"/>
  <c r="DB45" i="5"/>
  <c r="DA45" i="5"/>
  <c r="CZ45" i="5"/>
  <c r="CY45" i="5"/>
  <c r="CX45" i="5"/>
  <c r="CW45" i="5"/>
  <c r="CV45" i="5"/>
  <c r="CU45" i="5"/>
  <c r="CT45" i="5"/>
  <c r="CS45" i="5"/>
  <c r="CR45" i="5"/>
  <c r="CQ45" i="5"/>
  <c r="CP45" i="5"/>
  <c r="CO45" i="5"/>
  <c r="CN45" i="5"/>
  <c r="CM45" i="5"/>
  <c r="CL45" i="5"/>
  <c r="CG45" i="5"/>
  <c r="CF45" i="5"/>
  <c r="CE45" i="5"/>
  <c r="CD45" i="5"/>
  <c r="CC45" i="5"/>
  <c r="CB45" i="5"/>
  <c r="CA45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M45" i="5"/>
  <c r="BL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DE44" i="5"/>
  <c r="DD44" i="5"/>
  <c r="DC44" i="5"/>
  <c r="DB44" i="5"/>
  <c r="DA44" i="5"/>
  <c r="CZ44" i="5"/>
  <c r="CY44" i="5"/>
  <c r="CX44" i="5"/>
  <c r="CW44" i="5"/>
  <c r="CV44" i="5"/>
  <c r="CU44" i="5"/>
  <c r="CT44" i="5"/>
  <c r="CS44" i="5"/>
  <c r="CR44" i="5"/>
  <c r="CQ44" i="5"/>
  <c r="CP44" i="5"/>
  <c r="CO44" i="5"/>
  <c r="CN44" i="5"/>
  <c r="CM44" i="5"/>
  <c r="CL44" i="5"/>
  <c r="CG44" i="5"/>
  <c r="CF44" i="5"/>
  <c r="CE44" i="5"/>
  <c r="CD44" i="5"/>
  <c r="CC44" i="5"/>
  <c r="CB44" i="5"/>
  <c r="CA44" i="5"/>
  <c r="BZ44" i="5"/>
  <c r="BY44" i="5"/>
  <c r="BX44" i="5"/>
  <c r="BW44" i="5"/>
  <c r="BV44" i="5"/>
  <c r="BU44" i="5"/>
  <c r="BT44" i="5"/>
  <c r="BS44" i="5"/>
  <c r="BR44" i="5"/>
  <c r="BQ44" i="5"/>
  <c r="BP44" i="5"/>
  <c r="BO44" i="5"/>
  <c r="BN44" i="5"/>
  <c r="BM44" i="5"/>
  <c r="BL44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DE43" i="5"/>
  <c r="DD43" i="5"/>
  <c r="DC43" i="5"/>
  <c r="DB43" i="5"/>
  <c r="DA43" i="5"/>
  <c r="CZ43" i="5"/>
  <c r="CY43" i="5"/>
  <c r="CX43" i="5"/>
  <c r="CW43" i="5"/>
  <c r="CV43" i="5"/>
  <c r="CU43" i="5"/>
  <c r="CT43" i="5"/>
  <c r="CS43" i="5"/>
  <c r="CR43" i="5"/>
  <c r="CQ43" i="5"/>
  <c r="CP43" i="5"/>
  <c r="CO43" i="5"/>
  <c r="CN43" i="5"/>
  <c r="CM43" i="5"/>
  <c r="CL43" i="5"/>
  <c r="CG43" i="5"/>
  <c r="CF43" i="5"/>
  <c r="CE43" i="5"/>
  <c r="CD43" i="5"/>
  <c r="CC43" i="5"/>
  <c r="CB43" i="5"/>
  <c r="CA43" i="5"/>
  <c r="BZ43" i="5"/>
  <c r="BY43" i="5"/>
  <c r="BX43" i="5"/>
  <c r="BW43" i="5"/>
  <c r="BV43" i="5"/>
  <c r="BU43" i="5"/>
  <c r="BT43" i="5"/>
  <c r="BS43" i="5"/>
  <c r="BR43" i="5"/>
  <c r="BQ43" i="5"/>
  <c r="BP43" i="5"/>
  <c r="BO43" i="5"/>
  <c r="BN43" i="5"/>
  <c r="BM43" i="5"/>
  <c r="BL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DE42" i="5"/>
  <c r="DD42" i="5"/>
  <c r="DC42" i="5"/>
  <c r="DB42" i="5"/>
  <c r="DA42" i="5"/>
  <c r="CZ42" i="5"/>
  <c r="CY42" i="5"/>
  <c r="CX42" i="5"/>
  <c r="CW42" i="5"/>
  <c r="CV42" i="5"/>
  <c r="CU42" i="5"/>
  <c r="CT42" i="5"/>
  <c r="CS42" i="5"/>
  <c r="CR42" i="5"/>
  <c r="CQ42" i="5"/>
  <c r="CP42" i="5"/>
  <c r="CO42" i="5"/>
  <c r="CN42" i="5"/>
  <c r="CM42" i="5"/>
  <c r="CL42" i="5"/>
  <c r="CG42" i="5"/>
  <c r="CF42" i="5"/>
  <c r="CE42" i="5"/>
  <c r="CD42" i="5"/>
  <c r="CC42" i="5"/>
  <c r="CB42" i="5"/>
  <c r="CA42" i="5"/>
  <c r="BZ42" i="5"/>
  <c r="BY42" i="5"/>
  <c r="BX42" i="5"/>
  <c r="BW42" i="5"/>
  <c r="BV42" i="5"/>
  <c r="BU42" i="5"/>
  <c r="BT42" i="5"/>
  <c r="BS42" i="5"/>
  <c r="BR42" i="5"/>
  <c r="BQ42" i="5"/>
  <c r="BP42" i="5"/>
  <c r="BO42" i="5"/>
  <c r="BN42" i="5"/>
  <c r="BM42" i="5"/>
  <c r="BL42" i="5"/>
  <c r="BF42" i="5"/>
  <c r="BE42" i="5"/>
  <c r="BD42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G41" i="5"/>
  <c r="CF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DE40" i="5"/>
  <c r="DD40" i="5"/>
  <c r="DC40" i="5"/>
  <c r="DB40" i="5"/>
  <c r="DA40" i="5"/>
  <c r="CZ40" i="5"/>
  <c r="CY40" i="5"/>
  <c r="CX40" i="5"/>
  <c r="CW40" i="5"/>
  <c r="CV40" i="5"/>
  <c r="CU40" i="5"/>
  <c r="CT40" i="5"/>
  <c r="CS40" i="5"/>
  <c r="CR40" i="5"/>
  <c r="CQ40" i="5"/>
  <c r="CP40" i="5"/>
  <c r="CO40" i="5"/>
  <c r="CN40" i="5"/>
  <c r="CM40" i="5"/>
  <c r="CL40" i="5"/>
  <c r="CG40" i="5"/>
  <c r="CF40" i="5"/>
  <c r="CE40" i="5"/>
  <c r="CD40" i="5"/>
  <c r="CC40" i="5"/>
  <c r="CB40" i="5"/>
  <c r="CA40" i="5"/>
  <c r="BZ40" i="5"/>
  <c r="BY40" i="5"/>
  <c r="BX40" i="5"/>
  <c r="BW40" i="5"/>
  <c r="BV40" i="5"/>
  <c r="BU40" i="5"/>
  <c r="BT40" i="5"/>
  <c r="BS40" i="5"/>
  <c r="BR40" i="5"/>
  <c r="BQ40" i="5"/>
  <c r="BP40" i="5"/>
  <c r="BO40" i="5"/>
  <c r="BN40" i="5"/>
  <c r="BM40" i="5"/>
  <c r="BL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DE39" i="5"/>
  <c r="DD39" i="5"/>
  <c r="DC39" i="5"/>
  <c r="DB39" i="5"/>
  <c r="DA39" i="5"/>
  <c r="CZ39" i="5"/>
  <c r="CY39" i="5"/>
  <c r="CX39" i="5"/>
  <c r="CW39" i="5"/>
  <c r="CV39" i="5"/>
  <c r="CU39" i="5"/>
  <c r="CT39" i="5"/>
  <c r="CS39" i="5"/>
  <c r="CR39" i="5"/>
  <c r="CQ39" i="5"/>
  <c r="CP39" i="5"/>
  <c r="CO39" i="5"/>
  <c r="CN39" i="5"/>
  <c r="CM39" i="5"/>
  <c r="CL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O39" i="5"/>
  <c r="BN39" i="5"/>
  <c r="BM39" i="5"/>
  <c r="BL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DE38" i="5"/>
  <c r="DD38" i="5"/>
  <c r="DC38" i="5"/>
  <c r="DB38" i="5"/>
  <c r="DA38" i="5"/>
  <c r="CZ38" i="5"/>
  <c r="CY38" i="5"/>
  <c r="CX38" i="5"/>
  <c r="CW38" i="5"/>
  <c r="CV38" i="5"/>
  <c r="CU38" i="5"/>
  <c r="CT38" i="5"/>
  <c r="CS38" i="5"/>
  <c r="CR38" i="5"/>
  <c r="CQ38" i="5"/>
  <c r="CP38" i="5"/>
  <c r="CO38" i="5"/>
  <c r="CN38" i="5"/>
  <c r="CM38" i="5"/>
  <c r="CL38" i="5"/>
  <c r="CG38" i="5"/>
  <c r="CF38" i="5"/>
  <c r="CE38" i="5"/>
  <c r="CD38" i="5"/>
  <c r="CC38" i="5"/>
  <c r="CB38" i="5"/>
  <c r="CA38" i="5"/>
  <c r="BZ38" i="5"/>
  <c r="BY38" i="5"/>
  <c r="BX38" i="5"/>
  <c r="BW38" i="5"/>
  <c r="BV38" i="5"/>
  <c r="BU38" i="5"/>
  <c r="BT38" i="5"/>
  <c r="BS38" i="5"/>
  <c r="BR38" i="5"/>
  <c r="BQ38" i="5"/>
  <c r="BP38" i="5"/>
  <c r="BO38" i="5"/>
  <c r="BN38" i="5"/>
  <c r="BM38" i="5"/>
  <c r="BL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DE37" i="5"/>
  <c r="DD37" i="5"/>
  <c r="DC37" i="5"/>
  <c r="DB37" i="5"/>
  <c r="DA37" i="5"/>
  <c r="CZ37" i="5"/>
  <c r="CY37" i="5"/>
  <c r="CX37" i="5"/>
  <c r="CW37" i="5"/>
  <c r="CV37" i="5"/>
  <c r="CU37" i="5"/>
  <c r="CT37" i="5"/>
  <c r="CS37" i="5"/>
  <c r="CR37" i="5"/>
  <c r="CQ37" i="5"/>
  <c r="CP37" i="5"/>
  <c r="CO37" i="5"/>
  <c r="CN37" i="5"/>
  <c r="CM37" i="5"/>
  <c r="CL37" i="5"/>
  <c r="CG37" i="5"/>
  <c r="CF37" i="5"/>
  <c r="CE37" i="5"/>
  <c r="CD37" i="5"/>
  <c r="CC37" i="5"/>
  <c r="CB37" i="5"/>
  <c r="CA37" i="5"/>
  <c r="BZ37" i="5"/>
  <c r="BY37" i="5"/>
  <c r="BX37" i="5"/>
  <c r="BW37" i="5"/>
  <c r="BV37" i="5"/>
  <c r="BU37" i="5"/>
  <c r="BT37" i="5"/>
  <c r="BS37" i="5"/>
  <c r="BR37" i="5"/>
  <c r="BQ37" i="5"/>
  <c r="BP37" i="5"/>
  <c r="BO37" i="5"/>
  <c r="BN37" i="5"/>
  <c r="BM37" i="5"/>
  <c r="BL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DE36" i="5"/>
  <c r="DD36" i="5"/>
  <c r="DC36" i="5"/>
  <c r="DB36" i="5"/>
  <c r="DA36" i="5"/>
  <c r="CZ36" i="5"/>
  <c r="CY36" i="5"/>
  <c r="CX36" i="5"/>
  <c r="CW36" i="5"/>
  <c r="CV36" i="5"/>
  <c r="CU36" i="5"/>
  <c r="CT36" i="5"/>
  <c r="CS36" i="5"/>
  <c r="CR36" i="5"/>
  <c r="CQ36" i="5"/>
  <c r="CP36" i="5"/>
  <c r="CO36" i="5"/>
  <c r="CN36" i="5"/>
  <c r="CM36" i="5"/>
  <c r="CL36" i="5"/>
  <c r="CG36" i="5"/>
  <c r="CF36" i="5"/>
  <c r="CE36" i="5"/>
  <c r="CD36" i="5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M36" i="5"/>
  <c r="BL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G35" i="5"/>
  <c r="CF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DE34" i="5"/>
  <c r="DD34" i="5"/>
  <c r="DC34" i="5"/>
  <c r="DB34" i="5"/>
  <c r="DA34" i="5"/>
  <c r="CZ34" i="5"/>
  <c r="CY34" i="5"/>
  <c r="CX34" i="5"/>
  <c r="CW34" i="5"/>
  <c r="CV34" i="5"/>
  <c r="CU34" i="5"/>
  <c r="CT34" i="5"/>
  <c r="CS34" i="5"/>
  <c r="CR34" i="5"/>
  <c r="CQ34" i="5"/>
  <c r="CP34" i="5"/>
  <c r="CO34" i="5"/>
  <c r="CN34" i="5"/>
  <c r="CM34" i="5"/>
  <c r="CL34" i="5"/>
  <c r="CG34" i="5"/>
  <c r="CF34" i="5"/>
  <c r="CE34" i="5"/>
  <c r="CD34" i="5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BP34" i="5"/>
  <c r="BO34" i="5"/>
  <c r="BN34" i="5"/>
  <c r="BM34" i="5"/>
  <c r="BL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DE33" i="5"/>
  <c r="DD33" i="5"/>
  <c r="DC33" i="5"/>
  <c r="DB33" i="5"/>
  <c r="DA33" i="5"/>
  <c r="CZ33" i="5"/>
  <c r="CY33" i="5"/>
  <c r="CX33" i="5"/>
  <c r="CW33" i="5"/>
  <c r="CV33" i="5"/>
  <c r="CU33" i="5"/>
  <c r="CT33" i="5"/>
  <c r="CS33" i="5"/>
  <c r="CR33" i="5"/>
  <c r="CQ33" i="5"/>
  <c r="CP33" i="5"/>
  <c r="CO33" i="5"/>
  <c r="CN33" i="5"/>
  <c r="CM33" i="5"/>
  <c r="CL33" i="5"/>
  <c r="CG33" i="5"/>
  <c r="CF33" i="5"/>
  <c r="CE33" i="5"/>
  <c r="CD33" i="5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M33" i="5"/>
  <c r="BL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DE32" i="5"/>
  <c r="DD32" i="5"/>
  <c r="DC32" i="5"/>
  <c r="DB32" i="5"/>
  <c r="DA32" i="5"/>
  <c r="CZ32" i="5"/>
  <c r="CY32" i="5"/>
  <c r="CX32" i="5"/>
  <c r="CW32" i="5"/>
  <c r="CV32" i="5"/>
  <c r="CU32" i="5"/>
  <c r="CT32" i="5"/>
  <c r="CS32" i="5"/>
  <c r="CR32" i="5"/>
  <c r="CQ32" i="5"/>
  <c r="CP32" i="5"/>
  <c r="CO32" i="5"/>
  <c r="CN32" i="5"/>
  <c r="CM32" i="5"/>
  <c r="CL32" i="5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O32" i="5"/>
  <c r="BN32" i="5"/>
  <c r="BM32" i="5"/>
  <c r="BL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DE31" i="5"/>
  <c r="DD31" i="5"/>
  <c r="DC31" i="5"/>
  <c r="DB31" i="5"/>
  <c r="DA31" i="5"/>
  <c r="CZ31" i="5"/>
  <c r="CY31" i="5"/>
  <c r="CX31" i="5"/>
  <c r="CW31" i="5"/>
  <c r="CV31" i="5"/>
  <c r="CU31" i="5"/>
  <c r="CT31" i="5"/>
  <c r="CS31" i="5"/>
  <c r="CR31" i="5"/>
  <c r="CQ31" i="5"/>
  <c r="CP31" i="5"/>
  <c r="CO31" i="5"/>
  <c r="CN31" i="5"/>
  <c r="CM31" i="5"/>
  <c r="CL3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R31" i="5"/>
  <c r="BQ31" i="5"/>
  <c r="BP31" i="5"/>
  <c r="BO31" i="5"/>
  <c r="BN31" i="5"/>
  <c r="BM31" i="5"/>
  <c r="BL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DE30" i="5"/>
  <c r="DD30" i="5"/>
  <c r="DC30" i="5"/>
  <c r="DB30" i="5"/>
  <c r="DA30" i="5"/>
  <c r="CZ30" i="5"/>
  <c r="CY30" i="5"/>
  <c r="CX30" i="5"/>
  <c r="CW30" i="5"/>
  <c r="CV30" i="5"/>
  <c r="CU30" i="5"/>
  <c r="CT30" i="5"/>
  <c r="CS30" i="5"/>
  <c r="CR30" i="5"/>
  <c r="CQ30" i="5"/>
  <c r="CP30" i="5"/>
  <c r="CO30" i="5"/>
  <c r="CN30" i="5"/>
  <c r="CM30" i="5"/>
  <c r="CL30" i="5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P30" i="5"/>
  <c r="BO30" i="5"/>
  <c r="BN30" i="5"/>
  <c r="BM30" i="5"/>
  <c r="BL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G29" i="5"/>
  <c r="CF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DE28" i="5"/>
  <c r="DD28" i="5"/>
  <c r="DC28" i="5"/>
  <c r="DB28" i="5"/>
  <c r="DA28" i="5"/>
  <c r="CZ28" i="5"/>
  <c r="CY28" i="5"/>
  <c r="CX28" i="5"/>
  <c r="CW28" i="5"/>
  <c r="CV28" i="5"/>
  <c r="CU28" i="5"/>
  <c r="CT28" i="5"/>
  <c r="CS28" i="5"/>
  <c r="CR28" i="5"/>
  <c r="CQ28" i="5"/>
  <c r="CP28" i="5"/>
  <c r="CO28" i="5"/>
  <c r="CN28" i="5"/>
  <c r="CM28" i="5"/>
  <c r="CL28" i="5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M28" i="5"/>
  <c r="BL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DE27" i="5"/>
  <c r="DD27" i="5"/>
  <c r="DC27" i="5"/>
  <c r="DB27" i="5"/>
  <c r="DA27" i="5"/>
  <c r="CZ27" i="5"/>
  <c r="CY27" i="5"/>
  <c r="CX27" i="5"/>
  <c r="CW27" i="5"/>
  <c r="CV27" i="5"/>
  <c r="CU27" i="5"/>
  <c r="CT27" i="5"/>
  <c r="CS27" i="5"/>
  <c r="CR27" i="5"/>
  <c r="CQ27" i="5"/>
  <c r="CP27" i="5"/>
  <c r="CO27" i="5"/>
  <c r="CN27" i="5"/>
  <c r="CM27" i="5"/>
  <c r="CL27" i="5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M27" i="5"/>
  <c r="BL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DE26" i="5"/>
  <c r="DD26" i="5"/>
  <c r="DC26" i="5"/>
  <c r="DB26" i="5"/>
  <c r="DA26" i="5"/>
  <c r="CZ26" i="5"/>
  <c r="CY26" i="5"/>
  <c r="CX26" i="5"/>
  <c r="CW26" i="5"/>
  <c r="CV26" i="5"/>
  <c r="CU26" i="5"/>
  <c r="CT26" i="5"/>
  <c r="CS26" i="5"/>
  <c r="CR26" i="5"/>
  <c r="CQ26" i="5"/>
  <c r="CP26" i="5"/>
  <c r="CO26" i="5"/>
  <c r="CN26" i="5"/>
  <c r="CM26" i="5"/>
  <c r="CL26" i="5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Q26" i="5"/>
  <c r="BP26" i="5"/>
  <c r="BO26" i="5"/>
  <c r="BN26" i="5"/>
  <c r="BM26" i="5"/>
  <c r="BL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DE25" i="5"/>
  <c r="DD25" i="5"/>
  <c r="DC25" i="5"/>
  <c r="DB25" i="5"/>
  <c r="DA25" i="5"/>
  <c r="CZ25" i="5"/>
  <c r="CY25" i="5"/>
  <c r="CX25" i="5"/>
  <c r="CW25" i="5"/>
  <c r="CV25" i="5"/>
  <c r="CU25" i="5"/>
  <c r="CT25" i="5"/>
  <c r="CS25" i="5"/>
  <c r="CR25" i="5"/>
  <c r="CQ25" i="5"/>
  <c r="CP25" i="5"/>
  <c r="CO25" i="5"/>
  <c r="CN25" i="5"/>
  <c r="CM25" i="5"/>
  <c r="CL25" i="5"/>
  <c r="CG25" i="5"/>
  <c r="CF25" i="5"/>
  <c r="CE25" i="5"/>
  <c r="CD25" i="5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M25" i="5"/>
  <c r="BL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DE24" i="5"/>
  <c r="DD24" i="5"/>
  <c r="DC24" i="5"/>
  <c r="DB24" i="5"/>
  <c r="DA24" i="5"/>
  <c r="CZ24" i="5"/>
  <c r="CY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O24" i="5"/>
  <c r="BN24" i="5"/>
  <c r="BM24" i="5"/>
  <c r="BL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DE22" i="5"/>
  <c r="DD22" i="5"/>
  <c r="DC22" i="5"/>
  <c r="DB22" i="5"/>
  <c r="DA22" i="5"/>
  <c r="CZ22" i="5"/>
  <c r="CY22" i="5"/>
  <c r="CX22" i="5"/>
  <c r="CW22" i="5"/>
  <c r="CV22" i="5"/>
  <c r="CU22" i="5"/>
  <c r="CT22" i="5"/>
  <c r="CS22" i="5"/>
  <c r="CR22" i="5"/>
  <c r="CQ22" i="5"/>
  <c r="CP22" i="5"/>
  <c r="CO22" i="5"/>
  <c r="CN22" i="5"/>
  <c r="CM22" i="5"/>
  <c r="CL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Q22" i="5"/>
  <c r="BP22" i="5"/>
  <c r="BO22" i="5"/>
  <c r="BN22" i="5"/>
  <c r="BM22" i="5"/>
  <c r="BL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DE21" i="5"/>
  <c r="DD21" i="5"/>
  <c r="DC21" i="5"/>
  <c r="DB21" i="5"/>
  <c r="DA21" i="5"/>
  <c r="CZ21" i="5"/>
  <c r="CY21" i="5"/>
  <c r="CX21" i="5"/>
  <c r="CW21" i="5"/>
  <c r="CV21" i="5"/>
  <c r="CU21" i="5"/>
  <c r="CT21" i="5"/>
  <c r="CS21" i="5"/>
  <c r="CR21" i="5"/>
  <c r="CQ21" i="5"/>
  <c r="CP21" i="5"/>
  <c r="CO21" i="5"/>
  <c r="CN21" i="5"/>
  <c r="CM21" i="5"/>
  <c r="CL21" i="5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Q21" i="5"/>
  <c r="BP21" i="5"/>
  <c r="BO21" i="5"/>
  <c r="BN21" i="5"/>
  <c r="BM21" i="5"/>
  <c r="BL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DE20" i="5"/>
  <c r="DD20" i="5"/>
  <c r="DC20" i="5"/>
  <c r="DB20" i="5"/>
  <c r="DA20" i="5"/>
  <c r="CZ20" i="5"/>
  <c r="CY20" i="5"/>
  <c r="CX20" i="5"/>
  <c r="CW20" i="5"/>
  <c r="CV20" i="5"/>
  <c r="CU20" i="5"/>
  <c r="CT20" i="5"/>
  <c r="CS20" i="5"/>
  <c r="CR20" i="5"/>
  <c r="CQ20" i="5"/>
  <c r="CP20" i="5"/>
  <c r="CO20" i="5"/>
  <c r="CN20" i="5"/>
  <c r="CM20" i="5"/>
  <c r="CL20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O20" i="5"/>
  <c r="BN20" i="5"/>
  <c r="BM20" i="5"/>
  <c r="BL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DE19" i="5"/>
  <c r="DD19" i="5"/>
  <c r="DC19" i="5"/>
  <c r="DB19" i="5"/>
  <c r="DA19" i="5"/>
  <c r="CZ19" i="5"/>
  <c r="CY19" i="5"/>
  <c r="CX19" i="5"/>
  <c r="CW19" i="5"/>
  <c r="CV19" i="5"/>
  <c r="CU19" i="5"/>
  <c r="CT19" i="5"/>
  <c r="CS19" i="5"/>
  <c r="CR19" i="5"/>
  <c r="CQ19" i="5"/>
  <c r="CP19" i="5"/>
  <c r="CO19" i="5"/>
  <c r="CN19" i="5"/>
  <c r="CM19" i="5"/>
  <c r="CL19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Q19" i="5"/>
  <c r="BP19" i="5"/>
  <c r="BO19" i="5"/>
  <c r="BN19" i="5"/>
  <c r="BM19" i="5"/>
  <c r="BL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DE18" i="5"/>
  <c r="DD18" i="5"/>
  <c r="DC18" i="5"/>
  <c r="DB18" i="5"/>
  <c r="DA18" i="5"/>
  <c r="CZ18" i="5"/>
  <c r="CY18" i="5"/>
  <c r="CX18" i="5"/>
  <c r="CW18" i="5"/>
  <c r="CV18" i="5"/>
  <c r="CU18" i="5"/>
  <c r="CT18" i="5"/>
  <c r="CS18" i="5"/>
  <c r="CR18" i="5"/>
  <c r="CQ18" i="5"/>
  <c r="CP18" i="5"/>
  <c r="CO18" i="5"/>
  <c r="CN18" i="5"/>
  <c r="CM18" i="5"/>
  <c r="CL18" i="5"/>
  <c r="CG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Q18" i="5"/>
  <c r="BP18" i="5"/>
  <c r="BO18" i="5"/>
  <c r="BN18" i="5"/>
  <c r="BM18" i="5"/>
  <c r="BL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DE16" i="5"/>
  <c r="DD16" i="5"/>
  <c r="DC16" i="5"/>
  <c r="DB16" i="5"/>
  <c r="DA16" i="5"/>
  <c r="CZ16" i="5"/>
  <c r="CY16" i="5"/>
  <c r="CX16" i="5"/>
  <c r="CW16" i="5"/>
  <c r="CV16" i="5"/>
  <c r="CU16" i="5"/>
  <c r="CT16" i="5"/>
  <c r="CS16" i="5"/>
  <c r="CR16" i="5"/>
  <c r="CQ16" i="5"/>
  <c r="CP16" i="5"/>
  <c r="CO16" i="5"/>
  <c r="CN16" i="5"/>
  <c r="CM16" i="5"/>
  <c r="CL16" i="5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Q16" i="5"/>
  <c r="BP16" i="5"/>
  <c r="BO16" i="5"/>
  <c r="BN16" i="5"/>
  <c r="BM16" i="5"/>
  <c r="BL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DE15" i="5"/>
  <c r="DD15" i="5"/>
  <c r="DC15" i="5"/>
  <c r="DB15" i="5"/>
  <c r="DA15" i="5"/>
  <c r="CZ15" i="5"/>
  <c r="CY15" i="5"/>
  <c r="CX15" i="5"/>
  <c r="CW15" i="5"/>
  <c r="CV15" i="5"/>
  <c r="CU15" i="5"/>
  <c r="CT15" i="5"/>
  <c r="CS15" i="5"/>
  <c r="CR15" i="5"/>
  <c r="CQ15" i="5"/>
  <c r="CP15" i="5"/>
  <c r="CO15" i="5"/>
  <c r="CN15" i="5"/>
  <c r="CM15" i="5"/>
  <c r="CL15" i="5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BP15" i="5"/>
  <c r="BO15" i="5"/>
  <c r="BN15" i="5"/>
  <c r="BM15" i="5"/>
  <c r="BL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DE14" i="5"/>
  <c r="DD14" i="5"/>
  <c r="DC14" i="5"/>
  <c r="DB14" i="5"/>
  <c r="DA14" i="5"/>
  <c r="CZ14" i="5"/>
  <c r="CY14" i="5"/>
  <c r="CX14" i="5"/>
  <c r="CW14" i="5"/>
  <c r="CV14" i="5"/>
  <c r="CU14" i="5"/>
  <c r="CT14" i="5"/>
  <c r="CS14" i="5"/>
  <c r="CR14" i="5"/>
  <c r="CQ14" i="5"/>
  <c r="CP14" i="5"/>
  <c r="CO14" i="5"/>
  <c r="CN14" i="5"/>
  <c r="CM14" i="5"/>
  <c r="CL14" i="5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O14" i="5"/>
  <c r="BN14" i="5"/>
  <c r="BM14" i="5"/>
  <c r="BL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DE13" i="5"/>
  <c r="DD13" i="5"/>
  <c r="DC13" i="5"/>
  <c r="DB13" i="5"/>
  <c r="DA13" i="5"/>
  <c r="CZ13" i="5"/>
  <c r="CY13" i="5"/>
  <c r="CX13" i="5"/>
  <c r="CW13" i="5"/>
  <c r="CV13" i="5"/>
  <c r="CU13" i="5"/>
  <c r="CT13" i="5"/>
  <c r="CS13" i="5"/>
  <c r="CR13" i="5"/>
  <c r="CQ13" i="5"/>
  <c r="CP13" i="5"/>
  <c r="CO13" i="5"/>
  <c r="CN13" i="5"/>
  <c r="CM13" i="5"/>
  <c r="CL13" i="5"/>
  <c r="CG13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T13" i="5"/>
  <c r="BS13" i="5"/>
  <c r="BR13" i="5"/>
  <c r="BQ13" i="5"/>
  <c r="BP13" i="5"/>
  <c r="BO13" i="5"/>
  <c r="BN13" i="5"/>
  <c r="BM13" i="5"/>
  <c r="BL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DE12" i="5"/>
  <c r="DD12" i="5"/>
  <c r="DC12" i="5"/>
  <c r="DB12" i="5"/>
  <c r="DA12" i="5"/>
  <c r="CZ12" i="5"/>
  <c r="CY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BP12" i="5"/>
  <c r="BO12" i="5"/>
  <c r="BN12" i="5"/>
  <c r="BM12" i="5"/>
  <c r="BL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CG25" i="2"/>
  <c r="DB25" i="2" s="1"/>
  <c r="CH25" i="2"/>
  <c r="DA25" i="2" s="1"/>
  <c r="CI25" i="2"/>
  <c r="CJ25" i="2"/>
  <c r="CK25" i="2"/>
  <c r="CL25" i="2"/>
  <c r="CM25" i="2"/>
  <c r="DC25" i="2" s="1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CG9" i="2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9" i="2"/>
  <c r="CC10" i="2"/>
  <c r="CC11" i="2"/>
  <c r="CC12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9" i="2"/>
  <c r="BM10" i="2"/>
  <c r="BM11" i="2"/>
  <c r="BM12" i="2"/>
  <c r="BM13" i="2"/>
  <c r="BM14" i="2"/>
  <c r="BM15" i="2"/>
  <c r="BM16" i="2"/>
  <c r="BM17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0" i="2"/>
  <c r="BM51" i="2"/>
  <c r="BM52" i="2"/>
  <c r="BM53" i="2"/>
  <c r="BM54" i="2"/>
  <c r="BM55" i="2"/>
  <c r="BM56" i="2"/>
  <c r="BM57" i="2"/>
  <c r="BM58" i="2"/>
  <c r="BM59" i="2"/>
  <c r="BM60" i="2"/>
  <c r="BM61" i="2"/>
  <c r="BM62" i="2"/>
  <c r="BM63" i="2"/>
  <c r="BM64" i="2"/>
  <c r="BM65" i="2"/>
  <c r="BM66" i="2"/>
  <c r="BM67" i="2"/>
  <c r="BM68" i="2"/>
  <c r="BM69" i="2"/>
  <c r="BM70" i="2"/>
  <c r="BM71" i="2"/>
  <c r="BM72" i="2"/>
  <c r="BM73" i="2"/>
  <c r="BM74" i="2"/>
  <c r="BM75" i="2"/>
  <c r="BM76" i="2"/>
  <c r="BM77" i="2"/>
  <c r="BM78" i="2"/>
  <c r="BM79" i="2"/>
  <c r="BM9" i="2"/>
  <c r="BL10" i="2"/>
  <c r="BN10" i="2"/>
  <c r="BO10" i="2"/>
  <c r="BP10" i="2"/>
  <c r="BQ10" i="2"/>
  <c r="BR10" i="2"/>
  <c r="BS10" i="2"/>
  <c r="BT10" i="2"/>
  <c r="BU10" i="2"/>
  <c r="BW10" i="2"/>
  <c r="BX10" i="2"/>
  <c r="BY10" i="2"/>
  <c r="BZ10" i="2"/>
  <c r="CA10" i="2"/>
  <c r="CB10" i="2"/>
  <c r="CD10" i="2"/>
  <c r="CE10" i="2"/>
  <c r="BL11" i="2"/>
  <c r="BN11" i="2"/>
  <c r="BO11" i="2"/>
  <c r="BP11" i="2"/>
  <c r="BQ11" i="2"/>
  <c r="BR11" i="2"/>
  <c r="BS11" i="2"/>
  <c r="BT11" i="2"/>
  <c r="BU11" i="2"/>
  <c r="BW11" i="2"/>
  <c r="BX11" i="2"/>
  <c r="BY11" i="2"/>
  <c r="BZ11" i="2"/>
  <c r="CA11" i="2"/>
  <c r="CB11" i="2"/>
  <c r="CD11" i="2"/>
  <c r="CE11" i="2"/>
  <c r="BL12" i="2"/>
  <c r="BN12" i="2"/>
  <c r="BO12" i="2"/>
  <c r="BP12" i="2"/>
  <c r="BQ12" i="2"/>
  <c r="BR12" i="2"/>
  <c r="BS12" i="2"/>
  <c r="BT12" i="2"/>
  <c r="BU12" i="2"/>
  <c r="BW12" i="2"/>
  <c r="BX12" i="2"/>
  <c r="BY12" i="2"/>
  <c r="BZ12" i="2"/>
  <c r="CA12" i="2"/>
  <c r="CB12" i="2"/>
  <c r="CD12" i="2"/>
  <c r="CE12" i="2"/>
  <c r="BL13" i="2"/>
  <c r="BN13" i="2"/>
  <c r="BO13" i="2"/>
  <c r="BP13" i="2"/>
  <c r="BQ13" i="2"/>
  <c r="BR13" i="2"/>
  <c r="BS13" i="2"/>
  <c r="BT13" i="2"/>
  <c r="BU13" i="2"/>
  <c r="BW13" i="2"/>
  <c r="BX13" i="2"/>
  <c r="BY13" i="2"/>
  <c r="BZ13" i="2"/>
  <c r="CA13" i="2"/>
  <c r="CB13" i="2"/>
  <c r="CD13" i="2"/>
  <c r="CE13" i="2"/>
  <c r="BL14" i="2"/>
  <c r="BN14" i="2"/>
  <c r="BO14" i="2"/>
  <c r="BP14" i="2"/>
  <c r="BQ14" i="2"/>
  <c r="BR14" i="2"/>
  <c r="BS14" i="2"/>
  <c r="BT14" i="2"/>
  <c r="BU14" i="2"/>
  <c r="BW14" i="2"/>
  <c r="BX14" i="2"/>
  <c r="BY14" i="2"/>
  <c r="BZ14" i="2"/>
  <c r="CA14" i="2"/>
  <c r="CB14" i="2"/>
  <c r="CD14" i="2"/>
  <c r="CE14" i="2"/>
  <c r="BL15" i="2"/>
  <c r="BN15" i="2"/>
  <c r="BO15" i="2"/>
  <c r="BP15" i="2"/>
  <c r="BQ15" i="2"/>
  <c r="BR15" i="2"/>
  <c r="BS15" i="2"/>
  <c r="BT15" i="2"/>
  <c r="BU15" i="2"/>
  <c r="BW15" i="2"/>
  <c r="BX15" i="2"/>
  <c r="BY15" i="2"/>
  <c r="BZ15" i="2"/>
  <c r="CA15" i="2"/>
  <c r="CB15" i="2"/>
  <c r="CD15" i="2"/>
  <c r="CE15" i="2"/>
  <c r="BL16" i="2"/>
  <c r="BN16" i="2"/>
  <c r="BO16" i="2"/>
  <c r="BP16" i="2"/>
  <c r="BQ16" i="2"/>
  <c r="BR16" i="2"/>
  <c r="BS16" i="2"/>
  <c r="BT16" i="2"/>
  <c r="BU16" i="2"/>
  <c r="BW16" i="2"/>
  <c r="BX16" i="2"/>
  <c r="BY16" i="2"/>
  <c r="BZ16" i="2"/>
  <c r="CA16" i="2"/>
  <c r="CB16" i="2"/>
  <c r="CD16" i="2"/>
  <c r="CE16" i="2"/>
  <c r="BL17" i="2"/>
  <c r="BN17" i="2"/>
  <c r="BO17" i="2"/>
  <c r="BP17" i="2"/>
  <c r="BQ17" i="2"/>
  <c r="BR17" i="2"/>
  <c r="BS17" i="2"/>
  <c r="BT17" i="2"/>
  <c r="BU17" i="2"/>
  <c r="BW17" i="2"/>
  <c r="BX17" i="2"/>
  <c r="BY17" i="2"/>
  <c r="BZ17" i="2"/>
  <c r="CA17" i="2"/>
  <c r="CB17" i="2"/>
  <c r="CD17" i="2"/>
  <c r="CE17" i="2"/>
  <c r="BL18" i="2"/>
  <c r="BN18" i="2"/>
  <c r="BO18" i="2"/>
  <c r="BP18" i="2"/>
  <c r="BQ18" i="2"/>
  <c r="BR18" i="2"/>
  <c r="BS18" i="2"/>
  <c r="BT18" i="2"/>
  <c r="BU18" i="2"/>
  <c r="BW18" i="2"/>
  <c r="BX18" i="2"/>
  <c r="BY18" i="2"/>
  <c r="BZ18" i="2"/>
  <c r="CA18" i="2"/>
  <c r="CB18" i="2"/>
  <c r="CD18" i="2"/>
  <c r="CE18" i="2"/>
  <c r="BL19" i="2"/>
  <c r="BN19" i="2"/>
  <c r="BO19" i="2"/>
  <c r="BP19" i="2"/>
  <c r="BQ19" i="2"/>
  <c r="BR19" i="2"/>
  <c r="BS19" i="2"/>
  <c r="BT19" i="2"/>
  <c r="BU19" i="2"/>
  <c r="BW19" i="2"/>
  <c r="BX19" i="2"/>
  <c r="BY19" i="2"/>
  <c r="BZ19" i="2"/>
  <c r="CA19" i="2"/>
  <c r="CB19" i="2"/>
  <c r="CD19" i="2"/>
  <c r="CE19" i="2"/>
  <c r="BL20" i="2"/>
  <c r="BN20" i="2"/>
  <c r="BO20" i="2"/>
  <c r="BP20" i="2"/>
  <c r="BQ20" i="2"/>
  <c r="BR20" i="2"/>
  <c r="BS20" i="2"/>
  <c r="BT20" i="2"/>
  <c r="BU20" i="2"/>
  <c r="BW20" i="2"/>
  <c r="BX20" i="2"/>
  <c r="BY20" i="2"/>
  <c r="BZ20" i="2"/>
  <c r="CA20" i="2"/>
  <c r="CB20" i="2"/>
  <c r="CD20" i="2"/>
  <c r="CE20" i="2"/>
  <c r="BL21" i="2"/>
  <c r="BN21" i="2"/>
  <c r="BO21" i="2"/>
  <c r="BP21" i="2"/>
  <c r="BQ21" i="2"/>
  <c r="BR21" i="2"/>
  <c r="BS21" i="2"/>
  <c r="BT21" i="2"/>
  <c r="BU21" i="2"/>
  <c r="BW21" i="2"/>
  <c r="BX21" i="2"/>
  <c r="BY21" i="2"/>
  <c r="BZ21" i="2"/>
  <c r="CA21" i="2"/>
  <c r="CB21" i="2"/>
  <c r="CD21" i="2"/>
  <c r="CE21" i="2"/>
  <c r="BL22" i="2"/>
  <c r="BN22" i="2"/>
  <c r="BO22" i="2"/>
  <c r="BP22" i="2"/>
  <c r="BQ22" i="2"/>
  <c r="BR22" i="2"/>
  <c r="BS22" i="2"/>
  <c r="BT22" i="2"/>
  <c r="BU22" i="2"/>
  <c r="BW22" i="2"/>
  <c r="BX22" i="2"/>
  <c r="BY22" i="2"/>
  <c r="BZ22" i="2"/>
  <c r="CA22" i="2"/>
  <c r="CB22" i="2"/>
  <c r="CD22" i="2"/>
  <c r="CE22" i="2"/>
  <c r="BL23" i="2"/>
  <c r="BN23" i="2"/>
  <c r="BO23" i="2"/>
  <c r="BP23" i="2"/>
  <c r="BQ23" i="2"/>
  <c r="BR23" i="2"/>
  <c r="BS23" i="2"/>
  <c r="BT23" i="2"/>
  <c r="BU23" i="2"/>
  <c r="BW23" i="2"/>
  <c r="BX23" i="2"/>
  <c r="BY23" i="2"/>
  <c r="BZ23" i="2"/>
  <c r="CA23" i="2"/>
  <c r="CB23" i="2"/>
  <c r="CD23" i="2"/>
  <c r="CE23" i="2"/>
  <c r="BL24" i="2"/>
  <c r="BN24" i="2"/>
  <c r="BO24" i="2"/>
  <c r="BP24" i="2"/>
  <c r="BQ24" i="2"/>
  <c r="BR24" i="2"/>
  <c r="BS24" i="2"/>
  <c r="BT24" i="2"/>
  <c r="BU24" i="2"/>
  <c r="BW24" i="2"/>
  <c r="BX24" i="2"/>
  <c r="BY24" i="2"/>
  <c r="BZ24" i="2"/>
  <c r="CA24" i="2"/>
  <c r="CB24" i="2"/>
  <c r="CD24" i="2"/>
  <c r="CE24" i="2"/>
  <c r="BL25" i="2"/>
  <c r="BN25" i="2"/>
  <c r="BO25" i="2"/>
  <c r="BP25" i="2"/>
  <c r="BQ25" i="2"/>
  <c r="BR25" i="2"/>
  <c r="BS25" i="2"/>
  <c r="BT25" i="2"/>
  <c r="BU25" i="2"/>
  <c r="BW25" i="2"/>
  <c r="BX25" i="2"/>
  <c r="BY25" i="2"/>
  <c r="BZ25" i="2"/>
  <c r="CA25" i="2"/>
  <c r="CB25" i="2"/>
  <c r="CD25" i="2"/>
  <c r="CE25" i="2"/>
  <c r="BL26" i="2"/>
  <c r="BN26" i="2"/>
  <c r="BO26" i="2"/>
  <c r="BP26" i="2"/>
  <c r="BQ26" i="2"/>
  <c r="BR26" i="2"/>
  <c r="BS26" i="2"/>
  <c r="BT26" i="2"/>
  <c r="BU26" i="2"/>
  <c r="BW26" i="2"/>
  <c r="BX26" i="2"/>
  <c r="BY26" i="2"/>
  <c r="BZ26" i="2"/>
  <c r="CA26" i="2"/>
  <c r="CB26" i="2"/>
  <c r="CD26" i="2"/>
  <c r="CE26" i="2"/>
  <c r="BL27" i="2"/>
  <c r="BN27" i="2"/>
  <c r="BO27" i="2"/>
  <c r="BP27" i="2"/>
  <c r="BQ27" i="2"/>
  <c r="BR27" i="2"/>
  <c r="BS27" i="2"/>
  <c r="BT27" i="2"/>
  <c r="BU27" i="2"/>
  <c r="BW27" i="2"/>
  <c r="BX27" i="2"/>
  <c r="BY27" i="2"/>
  <c r="BZ27" i="2"/>
  <c r="CA27" i="2"/>
  <c r="CB27" i="2"/>
  <c r="CD27" i="2"/>
  <c r="CE27" i="2"/>
  <c r="BL28" i="2"/>
  <c r="BN28" i="2"/>
  <c r="BO28" i="2"/>
  <c r="BP28" i="2"/>
  <c r="BQ28" i="2"/>
  <c r="BR28" i="2"/>
  <c r="BS28" i="2"/>
  <c r="BT28" i="2"/>
  <c r="BU28" i="2"/>
  <c r="BW28" i="2"/>
  <c r="BX28" i="2"/>
  <c r="BY28" i="2"/>
  <c r="BZ28" i="2"/>
  <c r="CA28" i="2"/>
  <c r="CB28" i="2"/>
  <c r="CD28" i="2"/>
  <c r="CE28" i="2"/>
  <c r="BL29" i="2"/>
  <c r="BN29" i="2"/>
  <c r="BO29" i="2"/>
  <c r="BP29" i="2"/>
  <c r="BQ29" i="2"/>
  <c r="BR29" i="2"/>
  <c r="BS29" i="2"/>
  <c r="BT29" i="2"/>
  <c r="BU29" i="2"/>
  <c r="BW29" i="2"/>
  <c r="BX29" i="2"/>
  <c r="BY29" i="2"/>
  <c r="BZ29" i="2"/>
  <c r="CA29" i="2"/>
  <c r="CB29" i="2"/>
  <c r="CD29" i="2"/>
  <c r="CE29" i="2"/>
  <c r="BL30" i="2"/>
  <c r="BN30" i="2"/>
  <c r="BO30" i="2"/>
  <c r="BP30" i="2"/>
  <c r="BQ30" i="2"/>
  <c r="BR30" i="2"/>
  <c r="BS30" i="2"/>
  <c r="BT30" i="2"/>
  <c r="BU30" i="2"/>
  <c r="BW30" i="2"/>
  <c r="BX30" i="2"/>
  <c r="BY30" i="2"/>
  <c r="BZ30" i="2"/>
  <c r="CA30" i="2"/>
  <c r="CB30" i="2"/>
  <c r="CD30" i="2"/>
  <c r="CE30" i="2"/>
  <c r="BL31" i="2"/>
  <c r="BN31" i="2"/>
  <c r="BO31" i="2"/>
  <c r="BP31" i="2"/>
  <c r="BQ31" i="2"/>
  <c r="BR31" i="2"/>
  <c r="BS31" i="2"/>
  <c r="BT31" i="2"/>
  <c r="BU31" i="2"/>
  <c r="BW31" i="2"/>
  <c r="BX31" i="2"/>
  <c r="BY31" i="2"/>
  <c r="BZ31" i="2"/>
  <c r="CA31" i="2"/>
  <c r="CB31" i="2"/>
  <c r="CD31" i="2"/>
  <c r="CE31" i="2"/>
  <c r="BL32" i="2"/>
  <c r="BN32" i="2"/>
  <c r="BO32" i="2"/>
  <c r="BP32" i="2"/>
  <c r="BQ32" i="2"/>
  <c r="BR32" i="2"/>
  <c r="BS32" i="2"/>
  <c r="BT32" i="2"/>
  <c r="BU32" i="2"/>
  <c r="BW32" i="2"/>
  <c r="BX32" i="2"/>
  <c r="BY32" i="2"/>
  <c r="BZ32" i="2"/>
  <c r="CA32" i="2"/>
  <c r="CB32" i="2"/>
  <c r="CD32" i="2"/>
  <c r="CE32" i="2"/>
  <c r="BL33" i="2"/>
  <c r="BN33" i="2"/>
  <c r="BO33" i="2"/>
  <c r="BP33" i="2"/>
  <c r="BQ33" i="2"/>
  <c r="BR33" i="2"/>
  <c r="BS33" i="2"/>
  <c r="BT33" i="2"/>
  <c r="BU33" i="2"/>
  <c r="BW33" i="2"/>
  <c r="BX33" i="2"/>
  <c r="BY33" i="2"/>
  <c r="BZ33" i="2"/>
  <c r="CA33" i="2"/>
  <c r="CB33" i="2"/>
  <c r="CD33" i="2"/>
  <c r="CE33" i="2"/>
  <c r="BL34" i="2"/>
  <c r="BN34" i="2"/>
  <c r="BO34" i="2"/>
  <c r="BP34" i="2"/>
  <c r="BQ34" i="2"/>
  <c r="BR34" i="2"/>
  <c r="BS34" i="2"/>
  <c r="BT34" i="2"/>
  <c r="BU34" i="2"/>
  <c r="BW34" i="2"/>
  <c r="BX34" i="2"/>
  <c r="BY34" i="2"/>
  <c r="BZ34" i="2"/>
  <c r="CA34" i="2"/>
  <c r="CB34" i="2"/>
  <c r="CD34" i="2"/>
  <c r="CE34" i="2"/>
  <c r="BL35" i="2"/>
  <c r="BN35" i="2"/>
  <c r="BO35" i="2"/>
  <c r="BP35" i="2"/>
  <c r="BQ35" i="2"/>
  <c r="BR35" i="2"/>
  <c r="BS35" i="2"/>
  <c r="BT35" i="2"/>
  <c r="BU35" i="2"/>
  <c r="BW35" i="2"/>
  <c r="BX35" i="2"/>
  <c r="BY35" i="2"/>
  <c r="BZ35" i="2"/>
  <c r="CA35" i="2"/>
  <c r="CB35" i="2"/>
  <c r="CD35" i="2"/>
  <c r="CE35" i="2"/>
  <c r="BL36" i="2"/>
  <c r="BN36" i="2"/>
  <c r="BO36" i="2"/>
  <c r="BP36" i="2"/>
  <c r="BQ36" i="2"/>
  <c r="BR36" i="2"/>
  <c r="BS36" i="2"/>
  <c r="BT36" i="2"/>
  <c r="BU36" i="2"/>
  <c r="BW36" i="2"/>
  <c r="BX36" i="2"/>
  <c r="BY36" i="2"/>
  <c r="BZ36" i="2"/>
  <c r="CA36" i="2"/>
  <c r="CB36" i="2"/>
  <c r="CD36" i="2"/>
  <c r="CE36" i="2"/>
  <c r="BL37" i="2"/>
  <c r="BN37" i="2"/>
  <c r="BO37" i="2"/>
  <c r="BP37" i="2"/>
  <c r="BQ37" i="2"/>
  <c r="BR37" i="2"/>
  <c r="BS37" i="2"/>
  <c r="BT37" i="2"/>
  <c r="BU37" i="2"/>
  <c r="BW37" i="2"/>
  <c r="BX37" i="2"/>
  <c r="BY37" i="2"/>
  <c r="BZ37" i="2"/>
  <c r="CA37" i="2"/>
  <c r="CB37" i="2"/>
  <c r="CD37" i="2"/>
  <c r="CE37" i="2"/>
  <c r="BL38" i="2"/>
  <c r="BN38" i="2"/>
  <c r="BO38" i="2"/>
  <c r="BP38" i="2"/>
  <c r="BQ38" i="2"/>
  <c r="BR38" i="2"/>
  <c r="BS38" i="2"/>
  <c r="BT38" i="2"/>
  <c r="BU38" i="2"/>
  <c r="BW38" i="2"/>
  <c r="BX38" i="2"/>
  <c r="BY38" i="2"/>
  <c r="BZ38" i="2"/>
  <c r="CA38" i="2"/>
  <c r="CB38" i="2"/>
  <c r="CD38" i="2"/>
  <c r="CE38" i="2"/>
  <c r="BL39" i="2"/>
  <c r="BN39" i="2"/>
  <c r="BO39" i="2"/>
  <c r="BP39" i="2"/>
  <c r="BQ39" i="2"/>
  <c r="BR39" i="2"/>
  <c r="BS39" i="2"/>
  <c r="BT39" i="2"/>
  <c r="BU39" i="2"/>
  <c r="BW39" i="2"/>
  <c r="BX39" i="2"/>
  <c r="BY39" i="2"/>
  <c r="BZ39" i="2"/>
  <c r="CA39" i="2"/>
  <c r="CB39" i="2"/>
  <c r="CD39" i="2"/>
  <c r="CE39" i="2"/>
  <c r="BL40" i="2"/>
  <c r="BN40" i="2"/>
  <c r="BO40" i="2"/>
  <c r="BP40" i="2"/>
  <c r="BQ40" i="2"/>
  <c r="BR40" i="2"/>
  <c r="BS40" i="2"/>
  <c r="BT40" i="2"/>
  <c r="BU40" i="2"/>
  <c r="BW40" i="2"/>
  <c r="BX40" i="2"/>
  <c r="BY40" i="2"/>
  <c r="BZ40" i="2"/>
  <c r="CA40" i="2"/>
  <c r="CB40" i="2"/>
  <c r="CD40" i="2"/>
  <c r="CE40" i="2"/>
  <c r="BL41" i="2"/>
  <c r="BN41" i="2"/>
  <c r="BO41" i="2"/>
  <c r="BP41" i="2"/>
  <c r="BQ41" i="2"/>
  <c r="BR41" i="2"/>
  <c r="BS41" i="2"/>
  <c r="BT41" i="2"/>
  <c r="BU41" i="2"/>
  <c r="BW41" i="2"/>
  <c r="BX41" i="2"/>
  <c r="BY41" i="2"/>
  <c r="BZ41" i="2"/>
  <c r="CA41" i="2"/>
  <c r="CB41" i="2"/>
  <c r="CD41" i="2"/>
  <c r="CE41" i="2"/>
  <c r="BL42" i="2"/>
  <c r="BN42" i="2"/>
  <c r="BO42" i="2"/>
  <c r="BP42" i="2"/>
  <c r="BQ42" i="2"/>
  <c r="BR42" i="2"/>
  <c r="BS42" i="2"/>
  <c r="BT42" i="2"/>
  <c r="BU42" i="2"/>
  <c r="BW42" i="2"/>
  <c r="BX42" i="2"/>
  <c r="BY42" i="2"/>
  <c r="BZ42" i="2"/>
  <c r="CA42" i="2"/>
  <c r="CB42" i="2"/>
  <c r="CD42" i="2"/>
  <c r="CE42" i="2"/>
  <c r="BL43" i="2"/>
  <c r="BN43" i="2"/>
  <c r="BO43" i="2"/>
  <c r="BP43" i="2"/>
  <c r="BQ43" i="2"/>
  <c r="BR43" i="2"/>
  <c r="BS43" i="2"/>
  <c r="BT43" i="2"/>
  <c r="BU43" i="2"/>
  <c r="BW43" i="2"/>
  <c r="BX43" i="2"/>
  <c r="BY43" i="2"/>
  <c r="BZ43" i="2"/>
  <c r="CA43" i="2"/>
  <c r="CB43" i="2"/>
  <c r="CD43" i="2"/>
  <c r="CE43" i="2"/>
  <c r="BL44" i="2"/>
  <c r="BN44" i="2"/>
  <c r="BO44" i="2"/>
  <c r="BP44" i="2"/>
  <c r="BQ44" i="2"/>
  <c r="BR44" i="2"/>
  <c r="BS44" i="2"/>
  <c r="BT44" i="2"/>
  <c r="BU44" i="2"/>
  <c r="BW44" i="2"/>
  <c r="BX44" i="2"/>
  <c r="BY44" i="2"/>
  <c r="BZ44" i="2"/>
  <c r="CA44" i="2"/>
  <c r="CB44" i="2"/>
  <c r="CD44" i="2"/>
  <c r="CE44" i="2"/>
  <c r="BL45" i="2"/>
  <c r="BN45" i="2"/>
  <c r="BO45" i="2"/>
  <c r="BP45" i="2"/>
  <c r="BQ45" i="2"/>
  <c r="BR45" i="2"/>
  <c r="BS45" i="2"/>
  <c r="BT45" i="2"/>
  <c r="BU45" i="2"/>
  <c r="BW45" i="2"/>
  <c r="BX45" i="2"/>
  <c r="BY45" i="2"/>
  <c r="BZ45" i="2"/>
  <c r="CA45" i="2"/>
  <c r="CB45" i="2"/>
  <c r="CD45" i="2"/>
  <c r="CE45" i="2"/>
  <c r="BL46" i="2"/>
  <c r="BN46" i="2"/>
  <c r="BO46" i="2"/>
  <c r="BP46" i="2"/>
  <c r="BQ46" i="2"/>
  <c r="BR46" i="2"/>
  <c r="BS46" i="2"/>
  <c r="BT46" i="2"/>
  <c r="BU46" i="2"/>
  <c r="BW46" i="2"/>
  <c r="BX46" i="2"/>
  <c r="BY46" i="2"/>
  <c r="BZ46" i="2"/>
  <c r="CA46" i="2"/>
  <c r="CB46" i="2"/>
  <c r="CD46" i="2"/>
  <c r="CE46" i="2"/>
  <c r="BL47" i="2"/>
  <c r="BN47" i="2"/>
  <c r="BO47" i="2"/>
  <c r="BP47" i="2"/>
  <c r="BQ47" i="2"/>
  <c r="BR47" i="2"/>
  <c r="BS47" i="2"/>
  <c r="BT47" i="2"/>
  <c r="BU47" i="2"/>
  <c r="BW47" i="2"/>
  <c r="BX47" i="2"/>
  <c r="BY47" i="2"/>
  <c r="BZ47" i="2"/>
  <c r="CA47" i="2"/>
  <c r="CB47" i="2"/>
  <c r="CD47" i="2"/>
  <c r="CE47" i="2"/>
  <c r="BL48" i="2"/>
  <c r="BN48" i="2"/>
  <c r="BO48" i="2"/>
  <c r="BP48" i="2"/>
  <c r="BQ48" i="2"/>
  <c r="BR48" i="2"/>
  <c r="BS48" i="2"/>
  <c r="BT48" i="2"/>
  <c r="BU48" i="2"/>
  <c r="BW48" i="2"/>
  <c r="BX48" i="2"/>
  <c r="BY48" i="2"/>
  <c r="BZ48" i="2"/>
  <c r="CA48" i="2"/>
  <c r="CB48" i="2"/>
  <c r="CD48" i="2"/>
  <c r="CE48" i="2"/>
  <c r="BL49" i="2"/>
  <c r="BN49" i="2"/>
  <c r="BO49" i="2"/>
  <c r="BP49" i="2"/>
  <c r="BQ49" i="2"/>
  <c r="BR49" i="2"/>
  <c r="BS49" i="2"/>
  <c r="BT49" i="2"/>
  <c r="BU49" i="2"/>
  <c r="BW49" i="2"/>
  <c r="BX49" i="2"/>
  <c r="BY49" i="2"/>
  <c r="BZ49" i="2"/>
  <c r="CA49" i="2"/>
  <c r="CB49" i="2"/>
  <c r="CD49" i="2"/>
  <c r="CE49" i="2"/>
  <c r="BL50" i="2"/>
  <c r="BN50" i="2"/>
  <c r="BO50" i="2"/>
  <c r="BP50" i="2"/>
  <c r="BQ50" i="2"/>
  <c r="BR50" i="2"/>
  <c r="BS50" i="2"/>
  <c r="BT50" i="2"/>
  <c r="BU50" i="2"/>
  <c r="BW50" i="2"/>
  <c r="BX50" i="2"/>
  <c r="BY50" i="2"/>
  <c r="BZ50" i="2"/>
  <c r="CA50" i="2"/>
  <c r="CB50" i="2"/>
  <c r="CD50" i="2"/>
  <c r="CE50" i="2"/>
  <c r="BL51" i="2"/>
  <c r="BN51" i="2"/>
  <c r="BO51" i="2"/>
  <c r="BP51" i="2"/>
  <c r="BQ51" i="2"/>
  <c r="BR51" i="2"/>
  <c r="BS51" i="2"/>
  <c r="BT51" i="2"/>
  <c r="BU51" i="2"/>
  <c r="BW51" i="2"/>
  <c r="BX51" i="2"/>
  <c r="BY51" i="2"/>
  <c r="BZ51" i="2"/>
  <c r="CA51" i="2"/>
  <c r="CB51" i="2"/>
  <c r="CD51" i="2"/>
  <c r="CE51" i="2"/>
  <c r="BL52" i="2"/>
  <c r="BN52" i="2"/>
  <c r="BO52" i="2"/>
  <c r="BP52" i="2"/>
  <c r="BQ52" i="2"/>
  <c r="BR52" i="2"/>
  <c r="BS52" i="2"/>
  <c r="BT52" i="2"/>
  <c r="BU52" i="2"/>
  <c r="BW52" i="2"/>
  <c r="BX52" i="2"/>
  <c r="BY52" i="2"/>
  <c r="BZ52" i="2"/>
  <c r="CA52" i="2"/>
  <c r="CB52" i="2"/>
  <c r="CD52" i="2"/>
  <c r="CE52" i="2"/>
  <c r="BL53" i="2"/>
  <c r="BN53" i="2"/>
  <c r="BO53" i="2"/>
  <c r="BP53" i="2"/>
  <c r="BQ53" i="2"/>
  <c r="BR53" i="2"/>
  <c r="BS53" i="2"/>
  <c r="BT53" i="2"/>
  <c r="BU53" i="2"/>
  <c r="BW53" i="2"/>
  <c r="BX53" i="2"/>
  <c r="BY53" i="2"/>
  <c r="BZ53" i="2"/>
  <c r="CA53" i="2"/>
  <c r="CB53" i="2"/>
  <c r="CD53" i="2"/>
  <c r="CE53" i="2"/>
  <c r="BL54" i="2"/>
  <c r="BN54" i="2"/>
  <c r="BO54" i="2"/>
  <c r="BP54" i="2"/>
  <c r="BQ54" i="2"/>
  <c r="BR54" i="2"/>
  <c r="BS54" i="2"/>
  <c r="BT54" i="2"/>
  <c r="BU54" i="2"/>
  <c r="BW54" i="2"/>
  <c r="BX54" i="2"/>
  <c r="BY54" i="2"/>
  <c r="BZ54" i="2"/>
  <c r="CA54" i="2"/>
  <c r="CB54" i="2"/>
  <c r="CD54" i="2"/>
  <c r="CE54" i="2"/>
  <c r="BL55" i="2"/>
  <c r="BN55" i="2"/>
  <c r="BO55" i="2"/>
  <c r="BP55" i="2"/>
  <c r="BQ55" i="2"/>
  <c r="BR55" i="2"/>
  <c r="BS55" i="2"/>
  <c r="BT55" i="2"/>
  <c r="BU55" i="2"/>
  <c r="BW55" i="2"/>
  <c r="BX55" i="2"/>
  <c r="BY55" i="2"/>
  <c r="BZ55" i="2"/>
  <c r="CA55" i="2"/>
  <c r="CB55" i="2"/>
  <c r="CD55" i="2"/>
  <c r="CE55" i="2"/>
  <c r="BL56" i="2"/>
  <c r="BN56" i="2"/>
  <c r="BO56" i="2"/>
  <c r="BP56" i="2"/>
  <c r="BQ56" i="2"/>
  <c r="BR56" i="2"/>
  <c r="BS56" i="2"/>
  <c r="BT56" i="2"/>
  <c r="BU56" i="2"/>
  <c r="BW56" i="2"/>
  <c r="BX56" i="2"/>
  <c r="BY56" i="2"/>
  <c r="BZ56" i="2"/>
  <c r="CA56" i="2"/>
  <c r="CB56" i="2"/>
  <c r="CD56" i="2"/>
  <c r="CE56" i="2"/>
  <c r="BL57" i="2"/>
  <c r="BN57" i="2"/>
  <c r="BO57" i="2"/>
  <c r="BP57" i="2"/>
  <c r="BQ57" i="2"/>
  <c r="BR57" i="2"/>
  <c r="BS57" i="2"/>
  <c r="BT57" i="2"/>
  <c r="BU57" i="2"/>
  <c r="BW57" i="2"/>
  <c r="BX57" i="2"/>
  <c r="BY57" i="2"/>
  <c r="BZ57" i="2"/>
  <c r="CA57" i="2"/>
  <c r="CB57" i="2"/>
  <c r="CD57" i="2"/>
  <c r="CE57" i="2"/>
  <c r="BL58" i="2"/>
  <c r="BN58" i="2"/>
  <c r="BO58" i="2"/>
  <c r="BP58" i="2"/>
  <c r="BQ58" i="2"/>
  <c r="BR58" i="2"/>
  <c r="BS58" i="2"/>
  <c r="BT58" i="2"/>
  <c r="BU58" i="2"/>
  <c r="BW58" i="2"/>
  <c r="BX58" i="2"/>
  <c r="BY58" i="2"/>
  <c r="BZ58" i="2"/>
  <c r="CA58" i="2"/>
  <c r="CB58" i="2"/>
  <c r="CD58" i="2"/>
  <c r="CE58" i="2"/>
  <c r="BL59" i="2"/>
  <c r="BN59" i="2"/>
  <c r="BO59" i="2"/>
  <c r="BP59" i="2"/>
  <c r="BQ59" i="2"/>
  <c r="BR59" i="2"/>
  <c r="BS59" i="2"/>
  <c r="BT59" i="2"/>
  <c r="BU59" i="2"/>
  <c r="BW59" i="2"/>
  <c r="BX59" i="2"/>
  <c r="BY59" i="2"/>
  <c r="BZ59" i="2"/>
  <c r="CA59" i="2"/>
  <c r="CB59" i="2"/>
  <c r="CD59" i="2"/>
  <c r="CE59" i="2"/>
  <c r="BL60" i="2"/>
  <c r="BN60" i="2"/>
  <c r="BO60" i="2"/>
  <c r="BP60" i="2"/>
  <c r="BQ60" i="2"/>
  <c r="BR60" i="2"/>
  <c r="BS60" i="2"/>
  <c r="BT60" i="2"/>
  <c r="BU60" i="2"/>
  <c r="BW60" i="2"/>
  <c r="BX60" i="2"/>
  <c r="BY60" i="2"/>
  <c r="BZ60" i="2"/>
  <c r="CA60" i="2"/>
  <c r="CB60" i="2"/>
  <c r="CD60" i="2"/>
  <c r="CE60" i="2"/>
  <c r="BL61" i="2"/>
  <c r="BN61" i="2"/>
  <c r="BO61" i="2"/>
  <c r="BP61" i="2"/>
  <c r="BQ61" i="2"/>
  <c r="BR61" i="2"/>
  <c r="BS61" i="2"/>
  <c r="BT61" i="2"/>
  <c r="BU61" i="2"/>
  <c r="BW61" i="2"/>
  <c r="BX61" i="2"/>
  <c r="BY61" i="2"/>
  <c r="BZ61" i="2"/>
  <c r="CA61" i="2"/>
  <c r="CB61" i="2"/>
  <c r="CD61" i="2"/>
  <c r="CE61" i="2"/>
  <c r="BL62" i="2"/>
  <c r="BN62" i="2"/>
  <c r="BO62" i="2"/>
  <c r="BP62" i="2"/>
  <c r="BQ62" i="2"/>
  <c r="BR62" i="2"/>
  <c r="BS62" i="2"/>
  <c r="BT62" i="2"/>
  <c r="BU62" i="2"/>
  <c r="BW62" i="2"/>
  <c r="BX62" i="2"/>
  <c r="BY62" i="2"/>
  <c r="BZ62" i="2"/>
  <c r="CA62" i="2"/>
  <c r="CB62" i="2"/>
  <c r="CD62" i="2"/>
  <c r="CE62" i="2"/>
  <c r="BL63" i="2"/>
  <c r="BN63" i="2"/>
  <c r="BO63" i="2"/>
  <c r="BP63" i="2"/>
  <c r="BQ63" i="2"/>
  <c r="BR63" i="2"/>
  <c r="BS63" i="2"/>
  <c r="BT63" i="2"/>
  <c r="BU63" i="2"/>
  <c r="BW63" i="2"/>
  <c r="BX63" i="2"/>
  <c r="BY63" i="2"/>
  <c r="BZ63" i="2"/>
  <c r="CA63" i="2"/>
  <c r="CB63" i="2"/>
  <c r="CD63" i="2"/>
  <c r="CE63" i="2"/>
  <c r="BL64" i="2"/>
  <c r="BN64" i="2"/>
  <c r="BO64" i="2"/>
  <c r="BP64" i="2"/>
  <c r="BQ64" i="2"/>
  <c r="BR64" i="2"/>
  <c r="BS64" i="2"/>
  <c r="BT64" i="2"/>
  <c r="BU64" i="2"/>
  <c r="BW64" i="2"/>
  <c r="BX64" i="2"/>
  <c r="BY64" i="2"/>
  <c r="BZ64" i="2"/>
  <c r="CA64" i="2"/>
  <c r="CB64" i="2"/>
  <c r="CD64" i="2"/>
  <c r="CE64" i="2"/>
  <c r="BL65" i="2"/>
  <c r="BN65" i="2"/>
  <c r="BO65" i="2"/>
  <c r="BP65" i="2"/>
  <c r="BQ65" i="2"/>
  <c r="BR65" i="2"/>
  <c r="BS65" i="2"/>
  <c r="BT65" i="2"/>
  <c r="BU65" i="2"/>
  <c r="BW65" i="2"/>
  <c r="BX65" i="2"/>
  <c r="BY65" i="2"/>
  <c r="BZ65" i="2"/>
  <c r="CA65" i="2"/>
  <c r="CB65" i="2"/>
  <c r="CD65" i="2"/>
  <c r="CE65" i="2"/>
  <c r="BL66" i="2"/>
  <c r="BN66" i="2"/>
  <c r="BO66" i="2"/>
  <c r="BP66" i="2"/>
  <c r="BQ66" i="2"/>
  <c r="BR66" i="2"/>
  <c r="BS66" i="2"/>
  <c r="BT66" i="2"/>
  <c r="BU66" i="2"/>
  <c r="BW66" i="2"/>
  <c r="BX66" i="2"/>
  <c r="BY66" i="2"/>
  <c r="BZ66" i="2"/>
  <c r="CA66" i="2"/>
  <c r="CB66" i="2"/>
  <c r="CD66" i="2"/>
  <c r="CE66" i="2"/>
  <c r="BL67" i="2"/>
  <c r="BN67" i="2"/>
  <c r="BO67" i="2"/>
  <c r="BP67" i="2"/>
  <c r="BQ67" i="2"/>
  <c r="BR67" i="2"/>
  <c r="BS67" i="2"/>
  <c r="BT67" i="2"/>
  <c r="BU67" i="2"/>
  <c r="BW67" i="2"/>
  <c r="BX67" i="2"/>
  <c r="BY67" i="2"/>
  <c r="BZ67" i="2"/>
  <c r="CA67" i="2"/>
  <c r="CB67" i="2"/>
  <c r="CD67" i="2"/>
  <c r="CE67" i="2"/>
  <c r="BL68" i="2"/>
  <c r="BN68" i="2"/>
  <c r="BO68" i="2"/>
  <c r="BP68" i="2"/>
  <c r="BQ68" i="2"/>
  <c r="BR68" i="2"/>
  <c r="BS68" i="2"/>
  <c r="BT68" i="2"/>
  <c r="BU68" i="2"/>
  <c r="BW68" i="2"/>
  <c r="BX68" i="2"/>
  <c r="BY68" i="2"/>
  <c r="BZ68" i="2"/>
  <c r="CA68" i="2"/>
  <c r="CB68" i="2"/>
  <c r="CD68" i="2"/>
  <c r="CE68" i="2"/>
  <c r="BL69" i="2"/>
  <c r="BN69" i="2"/>
  <c r="BO69" i="2"/>
  <c r="BP69" i="2"/>
  <c r="BQ69" i="2"/>
  <c r="BR69" i="2"/>
  <c r="BS69" i="2"/>
  <c r="BT69" i="2"/>
  <c r="BU69" i="2"/>
  <c r="BW69" i="2"/>
  <c r="BX69" i="2"/>
  <c r="BY69" i="2"/>
  <c r="BZ69" i="2"/>
  <c r="CA69" i="2"/>
  <c r="CB69" i="2"/>
  <c r="CD69" i="2"/>
  <c r="CE69" i="2"/>
  <c r="BL70" i="2"/>
  <c r="BN70" i="2"/>
  <c r="BO70" i="2"/>
  <c r="BP70" i="2"/>
  <c r="BQ70" i="2"/>
  <c r="BR70" i="2"/>
  <c r="BS70" i="2"/>
  <c r="BT70" i="2"/>
  <c r="BU70" i="2"/>
  <c r="BW70" i="2"/>
  <c r="BX70" i="2"/>
  <c r="BY70" i="2"/>
  <c r="BZ70" i="2"/>
  <c r="CA70" i="2"/>
  <c r="CB70" i="2"/>
  <c r="CD70" i="2"/>
  <c r="CE70" i="2"/>
  <c r="BL71" i="2"/>
  <c r="BN71" i="2"/>
  <c r="BO71" i="2"/>
  <c r="BP71" i="2"/>
  <c r="BQ71" i="2"/>
  <c r="BR71" i="2"/>
  <c r="BS71" i="2"/>
  <c r="BT71" i="2"/>
  <c r="BU71" i="2"/>
  <c r="BW71" i="2"/>
  <c r="BX71" i="2"/>
  <c r="BY71" i="2"/>
  <c r="BZ71" i="2"/>
  <c r="CA71" i="2"/>
  <c r="CB71" i="2"/>
  <c r="CD71" i="2"/>
  <c r="CE71" i="2"/>
  <c r="BL72" i="2"/>
  <c r="BN72" i="2"/>
  <c r="BO72" i="2"/>
  <c r="BP72" i="2"/>
  <c r="BQ72" i="2"/>
  <c r="BR72" i="2"/>
  <c r="BS72" i="2"/>
  <c r="BT72" i="2"/>
  <c r="BU72" i="2"/>
  <c r="BW72" i="2"/>
  <c r="BX72" i="2"/>
  <c r="BY72" i="2"/>
  <c r="BZ72" i="2"/>
  <c r="CA72" i="2"/>
  <c r="CB72" i="2"/>
  <c r="CD72" i="2"/>
  <c r="CE72" i="2"/>
  <c r="BL73" i="2"/>
  <c r="BN73" i="2"/>
  <c r="BO73" i="2"/>
  <c r="BP73" i="2"/>
  <c r="BQ73" i="2"/>
  <c r="BR73" i="2"/>
  <c r="BS73" i="2"/>
  <c r="BT73" i="2"/>
  <c r="BU73" i="2"/>
  <c r="BW73" i="2"/>
  <c r="BX73" i="2"/>
  <c r="BY73" i="2"/>
  <c r="BZ73" i="2"/>
  <c r="CA73" i="2"/>
  <c r="CB73" i="2"/>
  <c r="CD73" i="2"/>
  <c r="CE73" i="2"/>
  <c r="BL74" i="2"/>
  <c r="BN74" i="2"/>
  <c r="BO74" i="2"/>
  <c r="BP74" i="2"/>
  <c r="BQ74" i="2"/>
  <c r="BR74" i="2"/>
  <c r="BS74" i="2"/>
  <c r="BT74" i="2"/>
  <c r="BU74" i="2"/>
  <c r="BW74" i="2"/>
  <c r="BX74" i="2"/>
  <c r="BY74" i="2"/>
  <c r="BZ74" i="2"/>
  <c r="CA74" i="2"/>
  <c r="CB74" i="2"/>
  <c r="CD74" i="2"/>
  <c r="CE74" i="2"/>
  <c r="BL75" i="2"/>
  <c r="BN75" i="2"/>
  <c r="BO75" i="2"/>
  <c r="BP75" i="2"/>
  <c r="BQ75" i="2"/>
  <c r="BR75" i="2"/>
  <c r="BS75" i="2"/>
  <c r="BT75" i="2"/>
  <c r="BU75" i="2"/>
  <c r="BW75" i="2"/>
  <c r="BX75" i="2"/>
  <c r="BY75" i="2"/>
  <c r="BZ75" i="2"/>
  <c r="CA75" i="2"/>
  <c r="CB75" i="2"/>
  <c r="CD75" i="2"/>
  <c r="CE75" i="2"/>
  <c r="BL76" i="2"/>
  <c r="BN76" i="2"/>
  <c r="BO76" i="2"/>
  <c r="BP76" i="2"/>
  <c r="BQ76" i="2"/>
  <c r="BR76" i="2"/>
  <c r="BS76" i="2"/>
  <c r="BT76" i="2"/>
  <c r="BU76" i="2"/>
  <c r="BW76" i="2"/>
  <c r="BX76" i="2"/>
  <c r="BY76" i="2"/>
  <c r="BZ76" i="2"/>
  <c r="CA76" i="2"/>
  <c r="CB76" i="2"/>
  <c r="CD76" i="2"/>
  <c r="CE76" i="2"/>
  <c r="BL77" i="2"/>
  <c r="BN77" i="2"/>
  <c r="BO77" i="2"/>
  <c r="BP77" i="2"/>
  <c r="BQ77" i="2"/>
  <c r="BR77" i="2"/>
  <c r="BS77" i="2"/>
  <c r="BT77" i="2"/>
  <c r="BU77" i="2"/>
  <c r="BW77" i="2"/>
  <c r="BX77" i="2"/>
  <c r="BY77" i="2"/>
  <c r="BZ77" i="2"/>
  <c r="CA77" i="2"/>
  <c r="CB77" i="2"/>
  <c r="CD77" i="2"/>
  <c r="CE77" i="2"/>
  <c r="BL78" i="2"/>
  <c r="BN78" i="2"/>
  <c r="BO78" i="2"/>
  <c r="BP78" i="2"/>
  <c r="BQ78" i="2"/>
  <c r="BR78" i="2"/>
  <c r="BS78" i="2"/>
  <c r="BT78" i="2"/>
  <c r="BU78" i="2"/>
  <c r="BW78" i="2"/>
  <c r="BX78" i="2"/>
  <c r="BY78" i="2"/>
  <c r="BZ78" i="2"/>
  <c r="CA78" i="2"/>
  <c r="CB78" i="2"/>
  <c r="CD78" i="2"/>
  <c r="CE78" i="2"/>
  <c r="BL79" i="2"/>
  <c r="BN79" i="2"/>
  <c r="BO79" i="2"/>
  <c r="BP79" i="2"/>
  <c r="BQ79" i="2"/>
  <c r="BR79" i="2"/>
  <c r="BS79" i="2"/>
  <c r="BT79" i="2"/>
  <c r="BU79" i="2"/>
  <c r="BW79" i="2"/>
  <c r="BX79" i="2"/>
  <c r="BY79" i="2"/>
  <c r="BZ79" i="2"/>
  <c r="CA79" i="2"/>
  <c r="CB79" i="2"/>
  <c r="CD79" i="2"/>
  <c r="CE79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BN9" i="2"/>
  <c r="BO9" i="2"/>
  <c r="BP9" i="2"/>
  <c r="BQ9" i="2"/>
  <c r="BR9" i="2"/>
  <c r="BS9" i="2"/>
  <c r="BT9" i="2"/>
  <c r="BU9" i="2"/>
  <c r="BW9" i="2"/>
  <c r="BX9" i="2"/>
  <c r="BY9" i="2"/>
  <c r="BZ9" i="2"/>
  <c r="CA9" i="2"/>
  <c r="CB9" i="2"/>
  <c r="CD9" i="2"/>
  <c r="CE9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L81" i="2"/>
  <c r="BL9" i="2"/>
  <c r="AS80" i="2"/>
  <c r="AS81" i="2"/>
  <c r="AT80" i="2"/>
  <c r="AT81" i="2"/>
  <c r="AU80" i="2"/>
  <c r="AU81" i="2"/>
  <c r="AV80" i="2"/>
  <c r="AV81" i="2"/>
  <c r="AW80" i="2"/>
  <c r="AW81" i="2"/>
  <c r="AX80" i="2"/>
  <c r="AX81" i="2"/>
  <c r="AY80" i="2"/>
  <c r="AY81" i="2"/>
  <c r="AZ80" i="2"/>
  <c r="AZ81" i="2"/>
  <c r="BA80" i="2"/>
  <c r="BA81" i="2"/>
  <c r="BB80" i="2"/>
  <c r="BB81" i="2"/>
  <c r="BC80" i="2"/>
  <c r="BC81" i="2"/>
  <c r="BD80" i="2"/>
  <c r="BD81" i="2"/>
  <c r="BE80" i="2"/>
  <c r="BE81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9" i="2"/>
  <c r="BC10" i="2"/>
  <c r="BD10" i="2"/>
  <c r="BE10" i="2"/>
  <c r="BC11" i="2"/>
  <c r="BD11" i="2"/>
  <c r="BE11" i="2"/>
  <c r="BC12" i="2"/>
  <c r="BD12" i="2"/>
  <c r="BE12" i="2"/>
  <c r="BC13" i="2"/>
  <c r="BD13" i="2"/>
  <c r="BE13" i="2"/>
  <c r="BC14" i="2"/>
  <c r="BD14" i="2"/>
  <c r="BE14" i="2"/>
  <c r="BC15" i="2"/>
  <c r="BD15" i="2"/>
  <c r="BE15" i="2"/>
  <c r="BC16" i="2"/>
  <c r="BD16" i="2"/>
  <c r="BE16" i="2"/>
  <c r="BC17" i="2"/>
  <c r="BD17" i="2"/>
  <c r="BE17" i="2"/>
  <c r="BC18" i="2"/>
  <c r="BD18" i="2"/>
  <c r="BE18" i="2"/>
  <c r="BC19" i="2"/>
  <c r="BD19" i="2"/>
  <c r="BE19" i="2"/>
  <c r="BC20" i="2"/>
  <c r="BD20" i="2"/>
  <c r="BE20" i="2"/>
  <c r="BC21" i="2"/>
  <c r="BD21" i="2"/>
  <c r="BE21" i="2"/>
  <c r="BC22" i="2"/>
  <c r="BD22" i="2"/>
  <c r="BE22" i="2"/>
  <c r="BC23" i="2"/>
  <c r="BD23" i="2"/>
  <c r="BE23" i="2"/>
  <c r="BC24" i="2"/>
  <c r="BD24" i="2"/>
  <c r="BE24" i="2"/>
  <c r="BC25" i="2"/>
  <c r="BD25" i="2"/>
  <c r="BE25" i="2"/>
  <c r="BC26" i="2"/>
  <c r="BD26" i="2"/>
  <c r="BE26" i="2"/>
  <c r="BC27" i="2"/>
  <c r="BD27" i="2"/>
  <c r="BE27" i="2"/>
  <c r="BC28" i="2"/>
  <c r="BD28" i="2"/>
  <c r="BE28" i="2"/>
  <c r="BC29" i="2"/>
  <c r="BD29" i="2"/>
  <c r="BE29" i="2"/>
  <c r="BC30" i="2"/>
  <c r="BD30" i="2"/>
  <c r="BE30" i="2"/>
  <c r="BC31" i="2"/>
  <c r="BD31" i="2"/>
  <c r="BE31" i="2"/>
  <c r="BC32" i="2"/>
  <c r="BD32" i="2"/>
  <c r="BE32" i="2"/>
  <c r="BC33" i="2"/>
  <c r="BD33" i="2"/>
  <c r="BE33" i="2"/>
  <c r="BC34" i="2"/>
  <c r="BD34" i="2"/>
  <c r="BE34" i="2"/>
  <c r="BC35" i="2"/>
  <c r="BD35" i="2"/>
  <c r="BE35" i="2"/>
  <c r="BC36" i="2"/>
  <c r="BD36" i="2"/>
  <c r="BE36" i="2"/>
  <c r="BC37" i="2"/>
  <c r="BD37" i="2"/>
  <c r="BE37" i="2"/>
  <c r="BC38" i="2"/>
  <c r="BD38" i="2"/>
  <c r="BE38" i="2"/>
  <c r="BC39" i="2"/>
  <c r="BD39" i="2"/>
  <c r="BE39" i="2"/>
  <c r="BC40" i="2"/>
  <c r="BD40" i="2"/>
  <c r="BE40" i="2"/>
  <c r="BC41" i="2"/>
  <c r="BD41" i="2"/>
  <c r="BE41" i="2"/>
  <c r="BC42" i="2"/>
  <c r="BD42" i="2"/>
  <c r="BE42" i="2"/>
  <c r="BC43" i="2"/>
  <c r="BD43" i="2"/>
  <c r="BE43" i="2"/>
  <c r="BC44" i="2"/>
  <c r="BD44" i="2"/>
  <c r="BE44" i="2"/>
  <c r="BC45" i="2"/>
  <c r="BD45" i="2"/>
  <c r="BE45" i="2"/>
  <c r="BC46" i="2"/>
  <c r="BD46" i="2"/>
  <c r="BE46" i="2"/>
  <c r="BC47" i="2"/>
  <c r="BD47" i="2"/>
  <c r="BE47" i="2"/>
  <c r="BC48" i="2"/>
  <c r="BD48" i="2"/>
  <c r="BE48" i="2"/>
  <c r="BC49" i="2"/>
  <c r="BD49" i="2"/>
  <c r="BE49" i="2"/>
  <c r="BC50" i="2"/>
  <c r="BD50" i="2"/>
  <c r="BE50" i="2"/>
  <c r="BC51" i="2"/>
  <c r="BD51" i="2"/>
  <c r="BE51" i="2"/>
  <c r="BC52" i="2"/>
  <c r="BD52" i="2"/>
  <c r="BE52" i="2"/>
  <c r="BC53" i="2"/>
  <c r="BD53" i="2"/>
  <c r="BE53" i="2"/>
  <c r="BC54" i="2"/>
  <c r="BD54" i="2"/>
  <c r="BE54" i="2"/>
  <c r="BC55" i="2"/>
  <c r="BD55" i="2"/>
  <c r="BE55" i="2"/>
  <c r="BC56" i="2"/>
  <c r="BD56" i="2"/>
  <c r="BE56" i="2"/>
  <c r="BC57" i="2"/>
  <c r="BD57" i="2"/>
  <c r="BE57" i="2"/>
  <c r="BC58" i="2"/>
  <c r="BD58" i="2"/>
  <c r="BE58" i="2"/>
  <c r="BC59" i="2"/>
  <c r="BD59" i="2"/>
  <c r="BE59" i="2"/>
  <c r="BC60" i="2"/>
  <c r="BD60" i="2"/>
  <c r="BE60" i="2"/>
  <c r="BC61" i="2"/>
  <c r="BD61" i="2"/>
  <c r="BE61" i="2"/>
  <c r="BC62" i="2"/>
  <c r="BD62" i="2"/>
  <c r="BE62" i="2"/>
  <c r="BC63" i="2"/>
  <c r="BD63" i="2"/>
  <c r="BE63" i="2"/>
  <c r="BC64" i="2"/>
  <c r="BD64" i="2"/>
  <c r="BE64" i="2"/>
  <c r="BC65" i="2"/>
  <c r="BD65" i="2"/>
  <c r="BE65" i="2"/>
  <c r="BC66" i="2"/>
  <c r="BD66" i="2"/>
  <c r="BE66" i="2"/>
  <c r="BC67" i="2"/>
  <c r="BD67" i="2"/>
  <c r="BE67" i="2"/>
  <c r="BC68" i="2"/>
  <c r="BD68" i="2"/>
  <c r="BE68" i="2"/>
  <c r="BC69" i="2"/>
  <c r="BD69" i="2"/>
  <c r="BE69" i="2"/>
  <c r="BC70" i="2"/>
  <c r="BD70" i="2"/>
  <c r="BE70" i="2"/>
  <c r="BC71" i="2"/>
  <c r="BD71" i="2"/>
  <c r="BE71" i="2"/>
  <c r="BC72" i="2"/>
  <c r="BD72" i="2"/>
  <c r="BE72" i="2"/>
  <c r="BC73" i="2"/>
  <c r="BD73" i="2"/>
  <c r="BE73" i="2"/>
  <c r="BC74" i="2"/>
  <c r="BD74" i="2"/>
  <c r="BE74" i="2"/>
  <c r="BC75" i="2"/>
  <c r="BD75" i="2"/>
  <c r="BE75" i="2"/>
  <c r="BC76" i="2"/>
  <c r="BD76" i="2"/>
  <c r="BE76" i="2"/>
  <c r="BC77" i="2"/>
  <c r="BD77" i="2"/>
  <c r="BE77" i="2"/>
  <c r="BC78" i="2"/>
  <c r="BD78" i="2"/>
  <c r="BE78" i="2"/>
  <c r="BC79" i="2"/>
  <c r="BD79" i="2"/>
  <c r="BE79" i="2"/>
  <c r="BD9" i="2"/>
  <c r="BE9" i="2"/>
  <c r="BC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AY9" i="2"/>
  <c r="AS10" i="2"/>
  <c r="AT10" i="2"/>
  <c r="AU10" i="2"/>
  <c r="AV10" i="2"/>
  <c r="AW10" i="2"/>
  <c r="AX10" i="2"/>
  <c r="AS11" i="2"/>
  <c r="AT11" i="2"/>
  <c r="AU11" i="2"/>
  <c r="AV11" i="2"/>
  <c r="AW11" i="2"/>
  <c r="AX11" i="2"/>
  <c r="AS12" i="2"/>
  <c r="AT12" i="2"/>
  <c r="AU12" i="2"/>
  <c r="AV12" i="2"/>
  <c r="AW12" i="2"/>
  <c r="AX12" i="2"/>
  <c r="AS13" i="2"/>
  <c r="AT13" i="2"/>
  <c r="AU13" i="2"/>
  <c r="AV13" i="2"/>
  <c r="AW13" i="2"/>
  <c r="AX13" i="2"/>
  <c r="AS14" i="2"/>
  <c r="AT14" i="2"/>
  <c r="AU14" i="2"/>
  <c r="AV14" i="2"/>
  <c r="AW14" i="2"/>
  <c r="AX14" i="2"/>
  <c r="AS15" i="2"/>
  <c r="AT15" i="2"/>
  <c r="AU15" i="2"/>
  <c r="AV15" i="2"/>
  <c r="AW15" i="2"/>
  <c r="AX15" i="2"/>
  <c r="AS16" i="2"/>
  <c r="AT16" i="2"/>
  <c r="AU16" i="2"/>
  <c r="AV16" i="2"/>
  <c r="AW16" i="2"/>
  <c r="AX16" i="2"/>
  <c r="AS17" i="2"/>
  <c r="AT17" i="2"/>
  <c r="AU17" i="2"/>
  <c r="AV17" i="2"/>
  <c r="AW17" i="2"/>
  <c r="AX17" i="2"/>
  <c r="AS18" i="2"/>
  <c r="AT18" i="2"/>
  <c r="AU18" i="2"/>
  <c r="AV18" i="2"/>
  <c r="AW18" i="2"/>
  <c r="AX18" i="2"/>
  <c r="AS19" i="2"/>
  <c r="AT19" i="2"/>
  <c r="AU19" i="2"/>
  <c r="AV19" i="2"/>
  <c r="AW19" i="2"/>
  <c r="AX19" i="2"/>
  <c r="AS20" i="2"/>
  <c r="AT20" i="2"/>
  <c r="AU20" i="2"/>
  <c r="AV20" i="2"/>
  <c r="AW20" i="2"/>
  <c r="AX20" i="2"/>
  <c r="AS21" i="2"/>
  <c r="AT21" i="2"/>
  <c r="AU21" i="2"/>
  <c r="AV21" i="2"/>
  <c r="AW21" i="2"/>
  <c r="AX21" i="2"/>
  <c r="AS22" i="2"/>
  <c r="AT22" i="2"/>
  <c r="AU22" i="2"/>
  <c r="AV22" i="2"/>
  <c r="AW22" i="2"/>
  <c r="AX22" i="2"/>
  <c r="AS23" i="2"/>
  <c r="AT23" i="2"/>
  <c r="AU23" i="2"/>
  <c r="AV23" i="2"/>
  <c r="AW23" i="2"/>
  <c r="AX23" i="2"/>
  <c r="AS24" i="2"/>
  <c r="AT24" i="2"/>
  <c r="AU24" i="2"/>
  <c r="AV24" i="2"/>
  <c r="AW24" i="2"/>
  <c r="AX24" i="2"/>
  <c r="AS25" i="2"/>
  <c r="AT25" i="2"/>
  <c r="AU25" i="2"/>
  <c r="AV25" i="2"/>
  <c r="AW25" i="2"/>
  <c r="AX25" i="2"/>
  <c r="AS26" i="2"/>
  <c r="AT26" i="2"/>
  <c r="AU26" i="2"/>
  <c r="AV26" i="2"/>
  <c r="AW26" i="2"/>
  <c r="AX26" i="2"/>
  <c r="AS27" i="2"/>
  <c r="AT27" i="2"/>
  <c r="AU27" i="2"/>
  <c r="AV27" i="2"/>
  <c r="AW27" i="2"/>
  <c r="AX27" i="2"/>
  <c r="AS28" i="2"/>
  <c r="AT28" i="2"/>
  <c r="AU28" i="2"/>
  <c r="AV28" i="2"/>
  <c r="AW28" i="2"/>
  <c r="AX28" i="2"/>
  <c r="AS29" i="2"/>
  <c r="AT29" i="2"/>
  <c r="AU29" i="2"/>
  <c r="AV29" i="2"/>
  <c r="AW29" i="2"/>
  <c r="AX29" i="2"/>
  <c r="AS30" i="2"/>
  <c r="AT30" i="2"/>
  <c r="AU30" i="2"/>
  <c r="AV30" i="2"/>
  <c r="AW30" i="2"/>
  <c r="AX30" i="2"/>
  <c r="AS31" i="2"/>
  <c r="AT31" i="2"/>
  <c r="AU31" i="2"/>
  <c r="AV31" i="2"/>
  <c r="AW31" i="2"/>
  <c r="AX31" i="2"/>
  <c r="AS32" i="2"/>
  <c r="AT32" i="2"/>
  <c r="AU32" i="2"/>
  <c r="AV32" i="2"/>
  <c r="AW32" i="2"/>
  <c r="AX32" i="2"/>
  <c r="AS33" i="2"/>
  <c r="AT33" i="2"/>
  <c r="AU33" i="2"/>
  <c r="AV33" i="2"/>
  <c r="AW33" i="2"/>
  <c r="AX33" i="2"/>
  <c r="AS34" i="2"/>
  <c r="AT34" i="2"/>
  <c r="AU34" i="2"/>
  <c r="AV34" i="2"/>
  <c r="AW34" i="2"/>
  <c r="AX34" i="2"/>
  <c r="AS35" i="2"/>
  <c r="AT35" i="2"/>
  <c r="AU35" i="2"/>
  <c r="AV35" i="2"/>
  <c r="AW35" i="2"/>
  <c r="AX35" i="2"/>
  <c r="AS36" i="2"/>
  <c r="AT36" i="2"/>
  <c r="AU36" i="2"/>
  <c r="AV36" i="2"/>
  <c r="AW36" i="2"/>
  <c r="AX36" i="2"/>
  <c r="AS37" i="2"/>
  <c r="AT37" i="2"/>
  <c r="AU37" i="2"/>
  <c r="AV37" i="2"/>
  <c r="AW37" i="2"/>
  <c r="AX37" i="2"/>
  <c r="AS38" i="2"/>
  <c r="AT38" i="2"/>
  <c r="AU38" i="2"/>
  <c r="AV38" i="2"/>
  <c r="AW38" i="2"/>
  <c r="AX38" i="2"/>
  <c r="AS39" i="2"/>
  <c r="AT39" i="2"/>
  <c r="AU39" i="2"/>
  <c r="AV39" i="2"/>
  <c r="AW39" i="2"/>
  <c r="AX39" i="2"/>
  <c r="AS40" i="2"/>
  <c r="AT40" i="2"/>
  <c r="AU40" i="2"/>
  <c r="AV40" i="2"/>
  <c r="AW40" i="2"/>
  <c r="AX40" i="2"/>
  <c r="AS41" i="2"/>
  <c r="AT41" i="2"/>
  <c r="AU41" i="2"/>
  <c r="AV41" i="2"/>
  <c r="AW41" i="2"/>
  <c r="AX41" i="2"/>
  <c r="AS42" i="2"/>
  <c r="AT42" i="2"/>
  <c r="AU42" i="2"/>
  <c r="AV42" i="2"/>
  <c r="AW42" i="2"/>
  <c r="AX42" i="2"/>
  <c r="AS43" i="2"/>
  <c r="AT43" i="2"/>
  <c r="AU43" i="2"/>
  <c r="AV43" i="2"/>
  <c r="AW43" i="2"/>
  <c r="AX43" i="2"/>
  <c r="AS44" i="2"/>
  <c r="AT44" i="2"/>
  <c r="AU44" i="2"/>
  <c r="AV44" i="2"/>
  <c r="AW44" i="2"/>
  <c r="AX44" i="2"/>
  <c r="AS45" i="2"/>
  <c r="AT45" i="2"/>
  <c r="AU45" i="2"/>
  <c r="AV45" i="2"/>
  <c r="AW45" i="2"/>
  <c r="AX45" i="2"/>
  <c r="AS46" i="2"/>
  <c r="AT46" i="2"/>
  <c r="AU46" i="2"/>
  <c r="AV46" i="2"/>
  <c r="AW46" i="2"/>
  <c r="AX46" i="2"/>
  <c r="AS47" i="2"/>
  <c r="AT47" i="2"/>
  <c r="AU47" i="2"/>
  <c r="AV47" i="2"/>
  <c r="AW47" i="2"/>
  <c r="AX47" i="2"/>
  <c r="AS48" i="2"/>
  <c r="AT48" i="2"/>
  <c r="AU48" i="2"/>
  <c r="AV48" i="2"/>
  <c r="AW48" i="2"/>
  <c r="AX48" i="2"/>
  <c r="AS49" i="2"/>
  <c r="AT49" i="2"/>
  <c r="AU49" i="2"/>
  <c r="AV49" i="2"/>
  <c r="AW49" i="2"/>
  <c r="AX49" i="2"/>
  <c r="AS50" i="2"/>
  <c r="AT50" i="2"/>
  <c r="AU50" i="2"/>
  <c r="AV50" i="2"/>
  <c r="AW50" i="2"/>
  <c r="AX50" i="2"/>
  <c r="AS51" i="2"/>
  <c r="AT51" i="2"/>
  <c r="AU51" i="2"/>
  <c r="AV51" i="2"/>
  <c r="AW51" i="2"/>
  <c r="AX51" i="2"/>
  <c r="AS52" i="2"/>
  <c r="AT52" i="2"/>
  <c r="AU52" i="2"/>
  <c r="AV52" i="2"/>
  <c r="AW52" i="2"/>
  <c r="AX52" i="2"/>
  <c r="AS53" i="2"/>
  <c r="AT53" i="2"/>
  <c r="AU53" i="2"/>
  <c r="AV53" i="2"/>
  <c r="AW53" i="2"/>
  <c r="AX53" i="2"/>
  <c r="AS54" i="2"/>
  <c r="AT54" i="2"/>
  <c r="AU54" i="2"/>
  <c r="AV54" i="2"/>
  <c r="AW54" i="2"/>
  <c r="AX54" i="2"/>
  <c r="AS55" i="2"/>
  <c r="AT55" i="2"/>
  <c r="AU55" i="2"/>
  <c r="AV55" i="2"/>
  <c r="AW55" i="2"/>
  <c r="AX55" i="2"/>
  <c r="AS56" i="2"/>
  <c r="AT56" i="2"/>
  <c r="AU56" i="2"/>
  <c r="AV56" i="2"/>
  <c r="AW56" i="2"/>
  <c r="AX56" i="2"/>
  <c r="AS57" i="2"/>
  <c r="AT57" i="2"/>
  <c r="AU57" i="2"/>
  <c r="AV57" i="2"/>
  <c r="AW57" i="2"/>
  <c r="AX57" i="2"/>
  <c r="AS58" i="2"/>
  <c r="AT58" i="2"/>
  <c r="AU58" i="2"/>
  <c r="AV58" i="2"/>
  <c r="AW58" i="2"/>
  <c r="AX58" i="2"/>
  <c r="AS59" i="2"/>
  <c r="AT59" i="2"/>
  <c r="AU59" i="2"/>
  <c r="AV59" i="2"/>
  <c r="AW59" i="2"/>
  <c r="AX59" i="2"/>
  <c r="AS60" i="2"/>
  <c r="AT60" i="2"/>
  <c r="AU60" i="2"/>
  <c r="AV60" i="2"/>
  <c r="AW60" i="2"/>
  <c r="AX60" i="2"/>
  <c r="AS61" i="2"/>
  <c r="AT61" i="2"/>
  <c r="AU61" i="2"/>
  <c r="AV61" i="2"/>
  <c r="AW61" i="2"/>
  <c r="AX61" i="2"/>
  <c r="AS62" i="2"/>
  <c r="AT62" i="2"/>
  <c r="AU62" i="2"/>
  <c r="AV62" i="2"/>
  <c r="AW62" i="2"/>
  <c r="AX62" i="2"/>
  <c r="AS63" i="2"/>
  <c r="AT63" i="2"/>
  <c r="AU63" i="2"/>
  <c r="AV63" i="2"/>
  <c r="AW63" i="2"/>
  <c r="AX63" i="2"/>
  <c r="AS64" i="2"/>
  <c r="AT64" i="2"/>
  <c r="AU64" i="2"/>
  <c r="AV64" i="2"/>
  <c r="AW64" i="2"/>
  <c r="AX64" i="2"/>
  <c r="AS65" i="2"/>
  <c r="AT65" i="2"/>
  <c r="AU65" i="2"/>
  <c r="AV65" i="2"/>
  <c r="AW65" i="2"/>
  <c r="AX65" i="2"/>
  <c r="AS66" i="2"/>
  <c r="AT66" i="2"/>
  <c r="AU66" i="2"/>
  <c r="AV66" i="2"/>
  <c r="AW66" i="2"/>
  <c r="AX66" i="2"/>
  <c r="AS67" i="2"/>
  <c r="AT67" i="2"/>
  <c r="AU67" i="2"/>
  <c r="AV67" i="2"/>
  <c r="AW67" i="2"/>
  <c r="AX67" i="2"/>
  <c r="AS68" i="2"/>
  <c r="AT68" i="2"/>
  <c r="AU68" i="2"/>
  <c r="AV68" i="2"/>
  <c r="AW68" i="2"/>
  <c r="AX68" i="2"/>
  <c r="AS69" i="2"/>
  <c r="AT69" i="2"/>
  <c r="AU69" i="2"/>
  <c r="AV69" i="2"/>
  <c r="AW69" i="2"/>
  <c r="AX69" i="2"/>
  <c r="AS70" i="2"/>
  <c r="AT70" i="2"/>
  <c r="AU70" i="2"/>
  <c r="AV70" i="2"/>
  <c r="AW70" i="2"/>
  <c r="AX70" i="2"/>
  <c r="AS71" i="2"/>
  <c r="AT71" i="2"/>
  <c r="AU71" i="2"/>
  <c r="AV71" i="2"/>
  <c r="AW71" i="2"/>
  <c r="AX71" i="2"/>
  <c r="AS72" i="2"/>
  <c r="AT72" i="2"/>
  <c r="AU72" i="2"/>
  <c r="AV72" i="2"/>
  <c r="AW72" i="2"/>
  <c r="AX72" i="2"/>
  <c r="AS73" i="2"/>
  <c r="AT73" i="2"/>
  <c r="AU73" i="2"/>
  <c r="AV73" i="2"/>
  <c r="AW73" i="2"/>
  <c r="AX73" i="2"/>
  <c r="AS74" i="2"/>
  <c r="AT74" i="2"/>
  <c r="AU74" i="2"/>
  <c r="AV74" i="2"/>
  <c r="AW74" i="2"/>
  <c r="AX74" i="2"/>
  <c r="AS75" i="2"/>
  <c r="AT75" i="2"/>
  <c r="AU75" i="2"/>
  <c r="AV75" i="2"/>
  <c r="AW75" i="2"/>
  <c r="AX75" i="2"/>
  <c r="AS76" i="2"/>
  <c r="AT76" i="2"/>
  <c r="AU76" i="2"/>
  <c r="AV76" i="2"/>
  <c r="AW76" i="2"/>
  <c r="AX76" i="2"/>
  <c r="AS77" i="2"/>
  <c r="AT77" i="2"/>
  <c r="AU77" i="2"/>
  <c r="AV77" i="2"/>
  <c r="AW77" i="2"/>
  <c r="AX77" i="2"/>
  <c r="AS78" i="2"/>
  <c r="AT78" i="2"/>
  <c r="AU78" i="2"/>
  <c r="AV78" i="2"/>
  <c r="AW78" i="2"/>
  <c r="AX78" i="2"/>
  <c r="AS79" i="2"/>
  <c r="AT79" i="2"/>
  <c r="AU79" i="2"/>
  <c r="AV79" i="2"/>
  <c r="AW79" i="2"/>
  <c r="AX79" i="2"/>
  <c r="AT9" i="2"/>
  <c r="AU9" i="2"/>
  <c r="AV9" i="2"/>
  <c r="AW9" i="2"/>
  <c r="AX9" i="2"/>
  <c r="AS9" i="2"/>
  <c r="AI25" i="2"/>
  <c r="AM25" i="2"/>
  <c r="AO25" i="2"/>
  <c r="AP25" i="2"/>
  <c r="AQ25" i="2"/>
  <c r="AR25" i="2"/>
  <c r="AI26" i="2"/>
  <c r="AM26" i="2"/>
  <c r="AO26" i="2"/>
  <c r="AP26" i="2"/>
  <c r="AQ26" i="2"/>
  <c r="AR26" i="2"/>
  <c r="AI27" i="2"/>
  <c r="AM27" i="2"/>
  <c r="AO27" i="2"/>
  <c r="AP27" i="2"/>
  <c r="AQ27" i="2"/>
  <c r="AR27" i="2"/>
  <c r="AI28" i="2"/>
  <c r="AM28" i="2"/>
  <c r="AO28" i="2"/>
  <c r="AP28" i="2"/>
  <c r="AQ28" i="2"/>
  <c r="AR28" i="2"/>
  <c r="AI29" i="2"/>
  <c r="AM29" i="2"/>
  <c r="AO29" i="2"/>
  <c r="AP29" i="2"/>
  <c r="AQ29" i="2"/>
  <c r="AR29" i="2"/>
  <c r="AI30" i="2"/>
  <c r="AM30" i="2"/>
  <c r="AO30" i="2"/>
  <c r="AP30" i="2"/>
  <c r="AQ30" i="2"/>
  <c r="AR30" i="2"/>
  <c r="AI31" i="2"/>
  <c r="AM31" i="2"/>
  <c r="AO31" i="2"/>
  <c r="AP31" i="2"/>
  <c r="AQ31" i="2"/>
  <c r="AR31" i="2"/>
  <c r="AI32" i="2"/>
  <c r="AM32" i="2"/>
  <c r="AO32" i="2"/>
  <c r="AP32" i="2"/>
  <c r="AQ32" i="2"/>
  <c r="AR32" i="2"/>
  <c r="AI33" i="2"/>
  <c r="AM33" i="2"/>
  <c r="AO33" i="2"/>
  <c r="AP33" i="2"/>
  <c r="AQ33" i="2"/>
  <c r="AR33" i="2"/>
  <c r="AI34" i="2"/>
  <c r="AM34" i="2"/>
  <c r="AO34" i="2"/>
  <c r="AP34" i="2"/>
  <c r="AQ34" i="2"/>
  <c r="AR34" i="2"/>
  <c r="AI35" i="2"/>
  <c r="AM35" i="2"/>
  <c r="AO35" i="2"/>
  <c r="AP35" i="2"/>
  <c r="AQ35" i="2"/>
  <c r="AR35" i="2"/>
  <c r="AI36" i="2"/>
  <c r="AM36" i="2"/>
  <c r="AO36" i="2"/>
  <c r="AP36" i="2"/>
  <c r="AQ36" i="2"/>
  <c r="AR36" i="2"/>
  <c r="AI37" i="2"/>
  <c r="AM37" i="2"/>
  <c r="AO37" i="2"/>
  <c r="AP37" i="2"/>
  <c r="AQ37" i="2"/>
  <c r="AR37" i="2"/>
  <c r="AI38" i="2"/>
  <c r="AM38" i="2"/>
  <c r="AO38" i="2"/>
  <c r="AP38" i="2"/>
  <c r="AQ38" i="2"/>
  <c r="AR38" i="2"/>
  <c r="AI39" i="2"/>
  <c r="AM39" i="2"/>
  <c r="AO39" i="2"/>
  <c r="AP39" i="2"/>
  <c r="AQ39" i="2"/>
  <c r="AR39" i="2"/>
  <c r="AI40" i="2"/>
  <c r="AM40" i="2"/>
  <c r="AO40" i="2"/>
  <c r="AP40" i="2"/>
  <c r="AQ40" i="2"/>
  <c r="AR40" i="2"/>
  <c r="AI41" i="2"/>
  <c r="AM41" i="2"/>
  <c r="AO41" i="2"/>
  <c r="AP41" i="2"/>
  <c r="AQ41" i="2"/>
  <c r="AR41" i="2"/>
  <c r="AI42" i="2"/>
  <c r="AM42" i="2"/>
  <c r="AO42" i="2"/>
  <c r="AP42" i="2"/>
  <c r="AQ42" i="2"/>
  <c r="AR42" i="2"/>
  <c r="AI43" i="2"/>
  <c r="AM43" i="2"/>
  <c r="AO43" i="2"/>
  <c r="AP43" i="2"/>
  <c r="AQ43" i="2"/>
  <c r="AR43" i="2"/>
  <c r="AI44" i="2"/>
  <c r="AM44" i="2"/>
  <c r="AO44" i="2"/>
  <c r="AP44" i="2"/>
  <c r="AQ44" i="2"/>
  <c r="AR44" i="2"/>
  <c r="AI45" i="2"/>
  <c r="AM45" i="2"/>
  <c r="AO45" i="2"/>
  <c r="AP45" i="2"/>
  <c r="AQ45" i="2"/>
  <c r="AR45" i="2"/>
  <c r="AI46" i="2"/>
  <c r="AM46" i="2"/>
  <c r="AO46" i="2"/>
  <c r="AP46" i="2"/>
  <c r="AQ46" i="2"/>
  <c r="AR46" i="2"/>
  <c r="AI47" i="2"/>
  <c r="AM47" i="2"/>
  <c r="AO47" i="2"/>
  <c r="AP47" i="2"/>
  <c r="AQ47" i="2"/>
  <c r="AR47" i="2"/>
  <c r="AI48" i="2"/>
  <c r="AM48" i="2"/>
  <c r="AO48" i="2"/>
  <c r="AP48" i="2"/>
  <c r="AQ48" i="2"/>
  <c r="AR48" i="2"/>
  <c r="AI49" i="2"/>
  <c r="AM49" i="2"/>
  <c r="AO49" i="2"/>
  <c r="AP49" i="2"/>
  <c r="AQ49" i="2"/>
  <c r="AR49" i="2"/>
  <c r="AI50" i="2"/>
  <c r="AM50" i="2"/>
  <c r="AO50" i="2"/>
  <c r="AP50" i="2"/>
  <c r="AQ50" i="2"/>
  <c r="AR50" i="2"/>
  <c r="AI51" i="2"/>
  <c r="AM51" i="2"/>
  <c r="AO51" i="2"/>
  <c r="AP51" i="2"/>
  <c r="AQ51" i="2"/>
  <c r="AR51" i="2"/>
  <c r="AI52" i="2"/>
  <c r="AM52" i="2"/>
  <c r="AO52" i="2"/>
  <c r="AP52" i="2"/>
  <c r="AQ52" i="2"/>
  <c r="AR52" i="2"/>
  <c r="AI53" i="2"/>
  <c r="AM53" i="2"/>
  <c r="AO53" i="2"/>
  <c r="AP53" i="2"/>
  <c r="AQ53" i="2"/>
  <c r="AR53" i="2"/>
  <c r="AI54" i="2"/>
  <c r="AM54" i="2"/>
  <c r="AO54" i="2"/>
  <c r="AP54" i="2"/>
  <c r="AQ54" i="2"/>
  <c r="AR54" i="2"/>
  <c r="AI55" i="2"/>
  <c r="AM55" i="2"/>
  <c r="AO55" i="2"/>
  <c r="AP55" i="2"/>
  <c r="AQ55" i="2"/>
  <c r="AR55" i="2"/>
  <c r="AI56" i="2"/>
  <c r="AM56" i="2"/>
  <c r="AO56" i="2"/>
  <c r="AP56" i="2"/>
  <c r="AQ56" i="2"/>
  <c r="AR56" i="2"/>
  <c r="AI57" i="2"/>
  <c r="AM57" i="2"/>
  <c r="AO57" i="2"/>
  <c r="AP57" i="2"/>
  <c r="AQ57" i="2"/>
  <c r="AR57" i="2"/>
  <c r="AI58" i="2"/>
  <c r="AM58" i="2"/>
  <c r="AO58" i="2"/>
  <c r="AP58" i="2"/>
  <c r="AQ58" i="2"/>
  <c r="AR58" i="2"/>
  <c r="AI59" i="2"/>
  <c r="AM59" i="2"/>
  <c r="AO59" i="2"/>
  <c r="AP59" i="2"/>
  <c r="AQ59" i="2"/>
  <c r="AR59" i="2"/>
  <c r="AI60" i="2"/>
  <c r="AM60" i="2"/>
  <c r="AO60" i="2"/>
  <c r="AP60" i="2"/>
  <c r="AQ60" i="2"/>
  <c r="AR60" i="2"/>
  <c r="AI61" i="2"/>
  <c r="AM61" i="2"/>
  <c r="AO61" i="2"/>
  <c r="AP61" i="2"/>
  <c r="AQ61" i="2"/>
  <c r="AR61" i="2"/>
  <c r="AI62" i="2"/>
  <c r="AM62" i="2"/>
  <c r="AO62" i="2"/>
  <c r="AP62" i="2"/>
  <c r="AQ62" i="2"/>
  <c r="AR62" i="2"/>
  <c r="AI63" i="2"/>
  <c r="AM63" i="2"/>
  <c r="AO63" i="2"/>
  <c r="AP63" i="2"/>
  <c r="AQ63" i="2"/>
  <c r="AR63" i="2"/>
  <c r="AI64" i="2"/>
  <c r="AM64" i="2"/>
  <c r="AO64" i="2"/>
  <c r="AP64" i="2"/>
  <c r="AQ64" i="2"/>
  <c r="AR64" i="2"/>
  <c r="AI65" i="2"/>
  <c r="AM65" i="2"/>
  <c r="AO65" i="2"/>
  <c r="AP65" i="2"/>
  <c r="AQ65" i="2"/>
  <c r="AR65" i="2"/>
  <c r="AI66" i="2"/>
  <c r="AM66" i="2"/>
  <c r="AO66" i="2"/>
  <c r="AP66" i="2"/>
  <c r="AQ66" i="2"/>
  <c r="AR66" i="2"/>
  <c r="AI67" i="2"/>
  <c r="AM67" i="2"/>
  <c r="AO67" i="2"/>
  <c r="AP67" i="2"/>
  <c r="AQ67" i="2"/>
  <c r="AR67" i="2"/>
  <c r="AI68" i="2"/>
  <c r="AM68" i="2"/>
  <c r="AO68" i="2"/>
  <c r="AP68" i="2"/>
  <c r="AQ68" i="2"/>
  <c r="AR68" i="2"/>
  <c r="AI69" i="2"/>
  <c r="AM69" i="2"/>
  <c r="AO69" i="2"/>
  <c r="AP69" i="2"/>
  <c r="AQ69" i="2"/>
  <c r="AR69" i="2"/>
  <c r="AI70" i="2"/>
  <c r="AM70" i="2"/>
  <c r="AO70" i="2"/>
  <c r="AP70" i="2"/>
  <c r="AQ70" i="2"/>
  <c r="AR70" i="2"/>
  <c r="AI71" i="2"/>
  <c r="AM71" i="2"/>
  <c r="AO71" i="2"/>
  <c r="AP71" i="2"/>
  <c r="AQ71" i="2"/>
  <c r="AR71" i="2"/>
  <c r="AI72" i="2"/>
  <c r="AM72" i="2"/>
  <c r="AO72" i="2"/>
  <c r="AP72" i="2"/>
  <c r="AQ72" i="2"/>
  <c r="AR72" i="2"/>
  <c r="AI73" i="2"/>
  <c r="AM73" i="2"/>
  <c r="AO73" i="2"/>
  <c r="AP73" i="2"/>
  <c r="AQ73" i="2"/>
  <c r="AR73" i="2"/>
  <c r="AI74" i="2"/>
  <c r="AM74" i="2"/>
  <c r="AO74" i="2"/>
  <c r="AP74" i="2"/>
  <c r="AQ74" i="2"/>
  <c r="AR74" i="2"/>
  <c r="AI75" i="2"/>
  <c r="AM75" i="2"/>
  <c r="AO75" i="2"/>
  <c r="AP75" i="2"/>
  <c r="AQ75" i="2"/>
  <c r="AR75" i="2"/>
  <c r="AI76" i="2"/>
  <c r="AM76" i="2"/>
  <c r="AO76" i="2"/>
  <c r="AP76" i="2"/>
  <c r="AQ76" i="2"/>
  <c r="AR76" i="2"/>
  <c r="AI77" i="2"/>
  <c r="AM77" i="2"/>
  <c r="AO77" i="2"/>
  <c r="AP77" i="2"/>
  <c r="AQ77" i="2"/>
  <c r="AR77" i="2"/>
  <c r="AI78" i="2"/>
  <c r="AM78" i="2"/>
  <c r="AO78" i="2"/>
  <c r="AP78" i="2"/>
  <c r="AQ78" i="2"/>
  <c r="AR78" i="2"/>
  <c r="AI79" i="2"/>
  <c r="AM79" i="2"/>
  <c r="AO79" i="2"/>
  <c r="AP79" i="2"/>
  <c r="AQ79" i="2"/>
  <c r="AR79" i="2"/>
  <c r="AI10" i="2"/>
  <c r="AM10" i="2"/>
  <c r="AO10" i="2"/>
  <c r="AP10" i="2"/>
  <c r="AQ10" i="2"/>
  <c r="AR10" i="2"/>
  <c r="AI11" i="2"/>
  <c r="AM11" i="2"/>
  <c r="AO11" i="2"/>
  <c r="AP11" i="2"/>
  <c r="AQ11" i="2"/>
  <c r="AR11" i="2"/>
  <c r="AI12" i="2"/>
  <c r="AM12" i="2"/>
  <c r="AO12" i="2"/>
  <c r="AP12" i="2"/>
  <c r="AQ12" i="2"/>
  <c r="AR12" i="2"/>
  <c r="AI13" i="2"/>
  <c r="AM13" i="2"/>
  <c r="AO13" i="2"/>
  <c r="AP13" i="2"/>
  <c r="AQ13" i="2"/>
  <c r="AR13" i="2"/>
  <c r="AI14" i="2"/>
  <c r="AM14" i="2"/>
  <c r="AO14" i="2"/>
  <c r="AP14" i="2"/>
  <c r="AQ14" i="2"/>
  <c r="AR14" i="2"/>
  <c r="AI15" i="2"/>
  <c r="AM15" i="2"/>
  <c r="AO15" i="2"/>
  <c r="AP15" i="2"/>
  <c r="AQ15" i="2"/>
  <c r="AR15" i="2"/>
  <c r="AI16" i="2"/>
  <c r="AM16" i="2"/>
  <c r="AO16" i="2"/>
  <c r="AP16" i="2"/>
  <c r="AQ16" i="2"/>
  <c r="AR16" i="2"/>
  <c r="AI17" i="2"/>
  <c r="AM17" i="2"/>
  <c r="AO17" i="2"/>
  <c r="AP17" i="2"/>
  <c r="AQ17" i="2"/>
  <c r="AR17" i="2"/>
  <c r="AI18" i="2"/>
  <c r="AM18" i="2"/>
  <c r="AO18" i="2"/>
  <c r="AP18" i="2"/>
  <c r="AQ18" i="2"/>
  <c r="AR18" i="2"/>
  <c r="AI19" i="2"/>
  <c r="AM19" i="2"/>
  <c r="AO19" i="2"/>
  <c r="AP19" i="2"/>
  <c r="AQ19" i="2"/>
  <c r="AR19" i="2"/>
  <c r="AI20" i="2"/>
  <c r="AM20" i="2"/>
  <c r="AO20" i="2"/>
  <c r="AP20" i="2"/>
  <c r="AQ20" i="2"/>
  <c r="AR20" i="2"/>
  <c r="AI21" i="2"/>
  <c r="AM21" i="2"/>
  <c r="AO21" i="2"/>
  <c r="AP21" i="2"/>
  <c r="AQ21" i="2"/>
  <c r="AR21" i="2"/>
  <c r="AI22" i="2"/>
  <c r="AM22" i="2"/>
  <c r="AO22" i="2"/>
  <c r="AP22" i="2"/>
  <c r="AQ22" i="2"/>
  <c r="AR22" i="2"/>
  <c r="AI23" i="2"/>
  <c r="AM23" i="2"/>
  <c r="AO23" i="2"/>
  <c r="AP23" i="2"/>
  <c r="AQ23" i="2"/>
  <c r="AR23" i="2"/>
  <c r="AI24" i="2"/>
  <c r="AM24" i="2"/>
  <c r="AO24" i="2"/>
  <c r="AP24" i="2"/>
  <c r="AQ24" i="2"/>
  <c r="AR24" i="2"/>
  <c r="AM9" i="2"/>
  <c r="AO9" i="2"/>
  <c r="AP9" i="2"/>
  <c r="AQ9" i="2"/>
  <c r="AR9" i="2"/>
  <c r="AI9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H9" i="2"/>
  <c r="AF9" i="2"/>
  <c r="AD9" i="2"/>
  <c r="AC9" i="2"/>
  <c r="DL90" i="6" l="1"/>
  <c r="BK90" i="6"/>
  <c r="BI87" i="6"/>
  <c r="BK91" i="6"/>
  <c r="DL89" i="6"/>
  <c r="DK92" i="6"/>
  <c r="BI89" i="6"/>
  <c r="BI91" i="6"/>
  <c r="BI78" i="6"/>
  <c r="BI86" i="6"/>
  <c r="DJ91" i="6"/>
  <c r="BI92" i="6"/>
  <c r="BI75" i="6"/>
  <c r="BI85" i="6"/>
  <c r="DM90" i="6"/>
  <c r="BI73" i="6"/>
  <c r="BI71" i="6"/>
  <c r="BI69" i="6"/>
  <c r="BI65" i="6"/>
  <c r="BI63" i="6"/>
  <c r="BI59" i="6"/>
  <c r="BI57" i="6"/>
  <c r="BI55" i="6"/>
  <c r="BI53" i="6"/>
  <c r="BI51" i="6"/>
  <c r="BI49" i="6"/>
  <c r="BI47" i="6"/>
  <c r="BI45" i="6"/>
  <c r="BI43" i="6"/>
  <c r="BI39" i="6"/>
  <c r="BI37" i="6"/>
  <c r="BI35" i="6"/>
  <c r="BI33" i="6"/>
  <c r="BI31" i="6"/>
  <c r="BI23" i="6"/>
  <c r="BI21" i="6"/>
  <c r="BI19" i="6"/>
  <c r="BI17" i="6"/>
  <c r="BI15" i="6"/>
  <c r="BI11" i="6"/>
  <c r="BI80" i="6"/>
  <c r="BI84" i="6"/>
  <c r="BI68" i="6"/>
  <c r="BI67" i="6"/>
  <c r="BI61" i="6"/>
  <c r="BI46" i="6"/>
  <c r="BI44" i="6"/>
  <c r="BI42" i="6"/>
  <c r="BI30" i="6"/>
  <c r="BI29" i="6"/>
  <c r="BI27" i="6"/>
  <c r="BI16" i="6"/>
  <c r="BI82" i="6"/>
  <c r="BI77" i="6"/>
  <c r="DK86" i="6"/>
  <c r="DL84" i="6"/>
  <c r="BJ9" i="6"/>
  <c r="CM91" i="6"/>
  <c r="BI41" i="6"/>
  <c r="BI38" i="6"/>
  <c r="BI28" i="6"/>
  <c r="BI25" i="6"/>
  <c r="BI14" i="6"/>
  <c r="BI13" i="6"/>
  <c r="BI10" i="6"/>
  <c r="BI79" i="6"/>
  <c r="BI81" i="6"/>
  <c r="BI83" i="6"/>
  <c r="BI74" i="6"/>
  <c r="BI72" i="6"/>
  <c r="BI70" i="6"/>
  <c r="BI66" i="6"/>
  <c r="BI64" i="6"/>
  <c r="BI62" i="6"/>
  <c r="BI60" i="6"/>
  <c r="BI58" i="6"/>
  <c r="BI56" i="6"/>
  <c r="BI54" i="6"/>
  <c r="BI52" i="6"/>
  <c r="BI50" i="6"/>
  <c r="BI48" i="6"/>
  <c r="BI40" i="6"/>
  <c r="BI36" i="6"/>
  <c r="BI34" i="6"/>
  <c r="BI32" i="6"/>
  <c r="BI26" i="6"/>
  <c r="BI24" i="6"/>
  <c r="BI22" i="6"/>
  <c r="BI20" i="6"/>
  <c r="BI18" i="6"/>
  <c r="BI12" i="6"/>
  <c r="BI76" i="6"/>
  <c r="BI88" i="6"/>
  <c r="CN91" i="6"/>
  <c r="BJ91" i="6"/>
  <c r="BI90" i="6"/>
  <c r="DM92" i="6"/>
  <c r="DK90" i="6"/>
  <c r="DK89" i="6"/>
  <c r="CM90" i="6"/>
  <c r="BJ90" i="6"/>
  <c r="CO92" i="6"/>
  <c r="CM92" i="6"/>
  <c r="BJ86" i="6"/>
  <c r="DL92" i="6"/>
  <c r="DJ92" i="6"/>
  <c r="BJ89" i="6"/>
  <c r="DN91" i="6"/>
  <c r="DM89" i="6"/>
  <c r="DJ90" i="6"/>
  <c r="DJ89" i="6"/>
  <c r="DJ86" i="6"/>
  <c r="DL85" i="6"/>
  <c r="DL87" i="6"/>
  <c r="DL86" i="6"/>
  <c r="CO91" i="6"/>
  <c r="BK85" i="6"/>
  <c r="DK91" i="6"/>
  <c r="BK89" i="6"/>
  <c r="CO90" i="6"/>
  <c r="CO89" i="6"/>
  <c r="CM89" i="6"/>
  <c r="CN90" i="6"/>
  <c r="CN92" i="6"/>
  <c r="CN89" i="6"/>
  <c r="BJ92" i="6"/>
  <c r="DN89" i="6"/>
  <c r="BK92" i="6"/>
  <c r="DN90" i="6"/>
  <c r="DN92" i="6"/>
  <c r="DM91" i="6"/>
  <c r="DN87" i="6"/>
  <c r="BJ88" i="6"/>
  <c r="BK84" i="6"/>
  <c r="BJ85" i="6"/>
  <c r="BK88" i="6"/>
  <c r="BJ84" i="6"/>
  <c r="CO88" i="6"/>
  <c r="CO86" i="6"/>
  <c r="BK87" i="6"/>
  <c r="BK86" i="6"/>
  <c r="BJ87" i="6"/>
  <c r="CN87" i="6"/>
  <c r="CO85" i="6"/>
  <c r="CM85" i="6"/>
  <c r="CN84" i="6"/>
  <c r="CM88" i="6"/>
  <c r="CN88" i="6"/>
  <c r="DK84" i="6"/>
  <c r="DK85" i="6"/>
  <c r="DM87" i="6"/>
  <c r="DK88" i="6"/>
  <c r="DL88" i="6"/>
  <c r="DK87" i="6"/>
  <c r="DM85" i="6"/>
  <c r="DM84" i="6"/>
  <c r="DM88" i="6"/>
  <c r="DJ85" i="6"/>
  <c r="CO87" i="6"/>
  <c r="CM86" i="6"/>
  <c r="CN85" i="6"/>
  <c r="CO84" i="6"/>
  <c r="CM87" i="6"/>
  <c r="CN86" i="6"/>
  <c r="DN86" i="6"/>
  <c r="DN88" i="6"/>
  <c r="DN84" i="6"/>
  <c r="DN85" i="6"/>
  <c r="DJ88" i="6"/>
  <c r="CM84" i="6"/>
  <c r="CL84" i="6" s="1"/>
  <c r="DJ87" i="6"/>
  <c r="DM86" i="6"/>
  <c r="DJ84" i="6"/>
  <c r="DJ72" i="6"/>
  <c r="DJ68" i="6"/>
  <c r="DJ64" i="6"/>
  <c r="DJ60" i="6"/>
  <c r="DJ56" i="6"/>
  <c r="DJ52" i="6"/>
  <c r="DJ48" i="6"/>
  <c r="DJ44" i="6"/>
  <c r="DJ40" i="6"/>
  <c r="DJ36" i="6"/>
  <c r="DJ32" i="6"/>
  <c r="DJ24" i="6"/>
  <c r="DJ16" i="6"/>
  <c r="DJ76" i="6"/>
  <c r="DL79" i="6"/>
  <c r="DN54" i="6"/>
  <c r="DN22" i="6"/>
  <c r="DN30" i="6"/>
  <c r="DN80" i="6"/>
  <c r="DN72" i="6"/>
  <c r="DN64" i="6"/>
  <c r="DN56" i="6"/>
  <c r="DN48" i="6"/>
  <c r="DN40" i="6"/>
  <c r="DN32" i="6"/>
  <c r="DN24" i="6"/>
  <c r="DN16" i="6"/>
  <c r="DN62" i="6"/>
  <c r="DN78" i="6"/>
  <c r="DN70" i="6"/>
  <c r="DN46" i="6"/>
  <c r="DN38" i="6"/>
  <c r="DN14" i="6"/>
  <c r="DJ42" i="6"/>
  <c r="DJ28" i="6"/>
  <c r="DJ26" i="6"/>
  <c r="DJ20" i="6"/>
  <c r="DJ18" i="6"/>
  <c r="DJ12" i="6"/>
  <c r="DJ10" i="6"/>
  <c r="DJ83" i="6"/>
  <c r="DN9" i="6"/>
  <c r="DN76" i="6"/>
  <c r="DN68" i="6"/>
  <c r="DN60" i="6"/>
  <c r="DN52" i="6"/>
  <c r="DN44" i="6"/>
  <c r="DN36" i="6"/>
  <c r="DN28" i="6"/>
  <c r="DN20" i="6"/>
  <c r="DN12" i="6"/>
  <c r="BK76" i="6"/>
  <c r="DJ80" i="6"/>
  <c r="DL78" i="6"/>
  <c r="BJ83" i="6"/>
  <c r="DJ70" i="6"/>
  <c r="DJ62" i="6"/>
  <c r="DJ54" i="6"/>
  <c r="DJ46" i="6"/>
  <c r="DJ38" i="6"/>
  <c r="DJ30" i="6"/>
  <c r="DJ22" i="6"/>
  <c r="DJ14" i="6"/>
  <c r="DL80" i="6"/>
  <c r="DJ66" i="6"/>
  <c r="DJ50" i="6"/>
  <c r="DJ34" i="6"/>
  <c r="DN82" i="6"/>
  <c r="DN74" i="6"/>
  <c r="DN66" i="6"/>
  <c r="DN58" i="6"/>
  <c r="DN50" i="6"/>
  <c r="DN42" i="6"/>
  <c r="DN34" i="6"/>
  <c r="DN26" i="6"/>
  <c r="DN18" i="6"/>
  <c r="DN10" i="6"/>
  <c r="DN83" i="6"/>
  <c r="DK78" i="6"/>
  <c r="DN73" i="6"/>
  <c r="DN65" i="6"/>
  <c r="DN57" i="6"/>
  <c r="DN49" i="6"/>
  <c r="DN41" i="6"/>
  <c r="DN33" i="6"/>
  <c r="DN25" i="6"/>
  <c r="DN17" i="6"/>
  <c r="DK81" i="6"/>
  <c r="DJ58" i="6"/>
  <c r="DJ74" i="6"/>
  <c r="DL77" i="6"/>
  <c r="DN71" i="6"/>
  <c r="DN63" i="6"/>
  <c r="DN55" i="6"/>
  <c r="DN47" i="6"/>
  <c r="DN39" i="6"/>
  <c r="DN31" i="6"/>
  <c r="DN23" i="6"/>
  <c r="DN15" i="6"/>
  <c r="DL81" i="6"/>
  <c r="DJ77" i="6"/>
  <c r="DK74" i="6"/>
  <c r="DM74" i="6"/>
  <c r="DM64" i="6"/>
  <c r="DK64" i="6"/>
  <c r="DM62" i="6"/>
  <c r="DK62" i="6"/>
  <c r="DK60" i="6"/>
  <c r="DM60" i="6"/>
  <c r="DK56" i="6"/>
  <c r="DM56" i="6"/>
  <c r="DK50" i="6"/>
  <c r="DM50" i="6"/>
  <c r="DM46" i="6"/>
  <c r="DK46" i="6"/>
  <c r="DK44" i="6"/>
  <c r="DM44" i="6"/>
  <c r="DK40" i="6"/>
  <c r="DM40" i="6"/>
  <c r="DM38" i="6"/>
  <c r="DK38" i="6"/>
  <c r="DK36" i="6"/>
  <c r="DM36" i="6"/>
  <c r="DK30" i="6"/>
  <c r="DM30" i="6"/>
  <c r="DK28" i="6"/>
  <c r="DM28" i="6"/>
  <c r="DM22" i="6"/>
  <c r="DK22" i="6"/>
  <c r="DK16" i="6"/>
  <c r="DM16" i="6"/>
  <c r="DK14" i="6"/>
  <c r="DM14" i="6"/>
  <c r="DK12" i="6"/>
  <c r="DM12" i="6"/>
  <c r="DK10" i="6"/>
  <c r="DM10" i="6"/>
  <c r="DM70" i="6"/>
  <c r="DK70" i="6"/>
  <c r="DK66" i="6"/>
  <c r="DM66" i="6"/>
  <c r="DK58" i="6"/>
  <c r="DM58" i="6"/>
  <c r="DK54" i="6"/>
  <c r="DM54" i="6"/>
  <c r="DK52" i="6"/>
  <c r="DM52" i="6"/>
  <c r="DK48" i="6"/>
  <c r="DM48" i="6"/>
  <c r="DK42" i="6"/>
  <c r="DM42" i="6"/>
  <c r="DK34" i="6"/>
  <c r="DM34" i="6"/>
  <c r="DK32" i="6"/>
  <c r="DM32" i="6"/>
  <c r="DK26" i="6"/>
  <c r="DM26" i="6"/>
  <c r="DM24" i="6"/>
  <c r="DK24" i="6"/>
  <c r="DK20" i="6"/>
  <c r="DM20" i="6"/>
  <c r="DK18" i="6"/>
  <c r="DM18" i="6"/>
  <c r="DK76" i="6"/>
  <c r="DM76" i="6"/>
  <c r="DK83" i="6"/>
  <c r="DM83" i="6"/>
  <c r="DJ75" i="6"/>
  <c r="DN75" i="6"/>
  <c r="DN67" i="6"/>
  <c r="DN59" i="6"/>
  <c r="DN51" i="6"/>
  <c r="DN43" i="6"/>
  <c r="DN35" i="6"/>
  <c r="DN27" i="6"/>
  <c r="DN19" i="6"/>
  <c r="DN11" i="6"/>
  <c r="DJ82" i="6"/>
  <c r="BK72" i="6"/>
  <c r="DL68" i="6"/>
  <c r="BK64" i="6"/>
  <c r="DL58" i="6"/>
  <c r="BK48" i="6"/>
  <c r="BK40" i="6"/>
  <c r="DL38" i="6"/>
  <c r="DL34" i="6"/>
  <c r="DL32" i="6"/>
  <c r="DL30" i="6"/>
  <c r="BK29" i="6"/>
  <c r="DL28" i="6"/>
  <c r="BK27" i="6"/>
  <c r="DL26" i="6"/>
  <c r="BK25" i="6"/>
  <c r="DL24" i="6"/>
  <c r="BK24" i="6"/>
  <c r="BK23" i="6"/>
  <c r="DL22" i="6"/>
  <c r="DL20" i="6"/>
  <c r="BK19" i="6"/>
  <c r="DL18" i="6"/>
  <c r="BK17" i="6"/>
  <c r="DL16" i="6"/>
  <c r="BK16" i="6"/>
  <c r="BK15" i="6"/>
  <c r="DL14" i="6"/>
  <c r="BK13" i="6"/>
  <c r="DL12" i="6"/>
  <c r="BK11" i="6"/>
  <c r="DL10" i="6"/>
  <c r="BK9" i="6"/>
  <c r="BK82" i="6"/>
  <c r="BK80" i="6"/>
  <c r="DK82" i="6"/>
  <c r="DM82" i="6"/>
  <c r="DJ81" i="6"/>
  <c r="DM80" i="6"/>
  <c r="DK80" i="6"/>
  <c r="DJ78" i="6"/>
  <c r="DM78" i="6"/>
  <c r="DL76" i="6"/>
  <c r="DL83" i="6"/>
  <c r="DJ73" i="6"/>
  <c r="DJ71" i="6"/>
  <c r="DJ69" i="6"/>
  <c r="DJ67" i="6"/>
  <c r="DJ65" i="6"/>
  <c r="DJ63" i="6"/>
  <c r="DJ61" i="6"/>
  <c r="DJ59" i="6"/>
  <c r="DJ57" i="6"/>
  <c r="DJ55" i="6"/>
  <c r="DJ53" i="6"/>
  <c r="DJ51" i="6"/>
  <c r="DJ49" i="6"/>
  <c r="DJ47" i="6"/>
  <c r="DJ45" i="6"/>
  <c r="DJ43" i="6"/>
  <c r="DJ41" i="6"/>
  <c r="DJ39" i="6"/>
  <c r="DJ37" i="6"/>
  <c r="DJ35" i="6"/>
  <c r="DJ33" i="6"/>
  <c r="DJ31" i="6"/>
  <c r="DJ29" i="6"/>
  <c r="DJ27" i="6"/>
  <c r="DJ25" i="6"/>
  <c r="DJ23" i="6"/>
  <c r="DJ21" i="6"/>
  <c r="DJ19" i="6"/>
  <c r="DJ17" i="6"/>
  <c r="DJ15" i="6"/>
  <c r="DJ13" i="6"/>
  <c r="DJ11" i="6"/>
  <c r="DJ9" i="6"/>
  <c r="DN81" i="6"/>
  <c r="DL74" i="6"/>
  <c r="BK71" i="6"/>
  <c r="BK67" i="6"/>
  <c r="DL62" i="6"/>
  <c r="DL60" i="6"/>
  <c r="DL56" i="6"/>
  <c r="DL54" i="6"/>
  <c r="DL52" i="6"/>
  <c r="BK51" i="6"/>
  <c r="DL48" i="6"/>
  <c r="DL46" i="6"/>
  <c r="DL44" i="6"/>
  <c r="BK43" i="6"/>
  <c r="DL40" i="6"/>
  <c r="BK39" i="6"/>
  <c r="BK37" i="6"/>
  <c r="BK35" i="6"/>
  <c r="BK33" i="6"/>
  <c r="BK31" i="6"/>
  <c r="DL75" i="6"/>
  <c r="DK73" i="6"/>
  <c r="DK71" i="6"/>
  <c r="DK69" i="6"/>
  <c r="DK67" i="6"/>
  <c r="DK65" i="6"/>
  <c r="DK63" i="6"/>
  <c r="DK61" i="6"/>
  <c r="DK59" i="6"/>
  <c r="DK57" i="6"/>
  <c r="DK55" i="6"/>
  <c r="DK53" i="6"/>
  <c r="DK51" i="6"/>
  <c r="DK49" i="6"/>
  <c r="DK47" i="6"/>
  <c r="DK45" i="6"/>
  <c r="DK43" i="6"/>
  <c r="DK41" i="6"/>
  <c r="DK39" i="6"/>
  <c r="DK37" i="6"/>
  <c r="DK35" i="6"/>
  <c r="DK33" i="6"/>
  <c r="DK31" i="6"/>
  <c r="DK29" i="6"/>
  <c r="DK27" i="6"/>
  <c r="DK25" i="6"/>
  <c r="DK23" i="6"/>
  <c r="DK21" i="6"/>
  <c r="DK19" i="6"/>
  <c r="DK17" i="6"/>
  <c r="DK15" i="6"/>
  <c r="DK13" i="6"/>
  <c r="DK11" i="6"/>
  <c r="DK9" i="6"/>
  <c r="DJ79" i="6"/>
  <c r="DL82" i="6"/>
  <c r="DK75" i="6"/>
  <c r="DM75" i="6"/>
  <c r="DN79" i="6"/>
  <c r="DK79" i="6"/>
  <c r="BK75" i="6"/>
  <c r="DL72" i="6"/>
  <c r="DL64" i="6"/>
  <c r="BK63" i="6"/>
  <c r="BK59" i="6"/>
  <c r="BK57" i="6"/>
  <c r="BK56" i="6"/>
  <c r="BK53" i="6"/>
  <c r="DL50" i="6"/>
  <c r="BK49" i="6"/>
  <c r="BK47" i="6"/>
  <c r="BK45" i="6"/>
  <c r="DL42" i="6"/>
  <c r="BK41" i="6"/>
  <c r="DL36" i="6"/>
  <c r="BK32" i="6"/>
  <c r="BK21" i="6"/>
  <c r="DL73" i="6"/>
  <c r="DL71" i="6"/>
  <c r="DL69" i="6"/>
  <c r="DL67" i="6"/>
  <c r="DL65" i="6"/>
  <c r="DL63" i="6"/>
  <c r="DL61" i="6"/>
  <c r="DL59" i="6"/>
  <c r="DL57" i="6"/>
  <c r="DL55" i="6"/>
  <c r="DL53" i="6"/>
  <c r="DL51" i="6"/>
  <c r="DL49" i="6"/>
  <c r="DL47" i="6"/>
  <c r="DL45" i="6"/>
  <c r="DL43" i="6"/>
  <c r="DL41" i="6"/>
  <c r="DL39" i="6"/>
  <c r="DL37" i="6"/>
  <c r="DL35" i="6"/>
  <c r="DL33" i="6"/>
  <c r="DL31" i="6"/>
  <c r="DL29" i="6"/>
  <c r="DL27" i="6"/>
  <c r="DL25" i="6"/>
  <c r="DL23" i="6"/>
  <c r="DL21" i="6"/>
  <c r="DL19" i="6"/>
  <c r="DL17" i="6"/>
  <c r="DL15" i="6"/>
  <c r="DL13" i="6"/>
  <c r="DL11" i="6"/>
  <c r="DL9" i="6"/>
  <c r="DK72" i="6"/>
  <c r="DM72" i="6"/>
  <c r="DK68" i="6"/>
  <c r="DM68" i="6"/>
  <c r="BK73" i="6"/>
  <c r="DL70" i="6"/>
  <c r="BK69" i="6"/>
  <c r="DL66" i="6"/>
  <c r="BK65" i="6"/>
  <c r="BK61" i="6"/>
  <c r="BK55" i="6"/>
  <c r="DN77" i="6"/>
  <c r="DN69" i="6"/>
  <c r="DN61" i="6"/>
  <c r="DN53" i="6"/>
  <c r="DN45" i="6"/>
  <c r="DN37" i="6"/>
  <c r="DN29" i="6"/>
  <c r="DN21" i="6"/>
  <c r="DN13" i="6"/>
  <c r="DK77" i="6"/>
  <c r="DM79" i="6"/>
  <c r="DM71" i="6"/>
  <c r="DM63" i="6"/>
  <c r="DM55" i="6"/>
  <c r="DM47" i="6"/>
  <c r="DM39" i="6"/>
  <c r="DM31" i="6"/>
  <c r="DM23" i="6"/>
  <c r="DM15" i="6"/>
  <c r="BK81" i="6"/>
  <c r="DM77" i="6"/>
  <c r="DM69" i="6"/>
  <c r="DM61" i="6"/>
  <c r="DM53" i="6"/>
  <c r="DM45" i="6"/>
  <c r="DM37" i="6"/>
  <c r="DM29" i="6"/>
  <c r="DM21" i="6"/>
  <c r="DM13" i="6"/>
  <c r="BK83" i="6"/>
  <c r="BK79" i="6"/>
  <c r="DM67" i="6"/>
  <c r="DM59" i="6"/>
  <c r="DM51" i="6"/>
  <c r="DM43" i="6"/>
  <c r="DM35" i="6"/>
  <c r="DM27" i="6"/>
  <c r="DM19" i="6"/>
  <c r="DM11" i="6"/>
  <c r="CO83" i="6"/>
  <c r="BK74" i="6"/>
  <c r="BK70" i="6"/>
  <c r="BK68" i="6"/>
  <c r="BK66" i="6"/>
  <c r="BK62" i="6"/>
  <c r="BK60" i="6"/>
  <c r="BK58" i="6"/>
  <c r="BK54" i="6"/>
  <c r="BK52" i="6"/>
  <c r="BK50" i="6"/>
  <c r="BK46" i="6"/>
  <c r="BK44" i="6"/>
  <c r="BK42" i="6"/>
  <c r="BK38" i="6"/>
  <c r="BK36" i="6"/>
  <c r="BK34" i="6"/>
  <c r="BK30" i="6"/>
  <c r="BK28" i="6"/>
  <c r="BK26" i="6"/>
  <c r="BK22" i="6"/>
  <c r="BK20" i="6"/>
  <c r="BK18" i="6"/>
  <c r="BK14" i="6"/>
  <c r="BK12" i="6"/>
  <c r="BK10" i="6"/>
  <c r="BK78" i="6"/>
  <c r="BK77" i="6"/>
  <c r="DM81" i="6"/>
  <c r="DM73" i="6"/>
  <c r="DM65" i="6"/>
  <c r="DM57" i="6"/>
  <c r="DM49" i="6"/>
  <c r="DM41" i="6"/>
  <c r="DM33" i="6"/>
  <c r="DM25" i="6"/>
  <c r="DM17" i="6"/>
  <c r="DM9" i="6"/>
  <c r="CN83" i="6"/>
  <c r="CM83" i="6"/>
  <c r="DA20" i="2"/>
  <c r="DA10" i="2"/>
  <c r="DA74" i="2"/>
  <c r="DA42" i="2"/>
  <c r="DA36" i="2"/>
  <c r="DA34" i="2"/>
  <c r="DA28" i="2"/>
  <c r="DA26" i="2"/>
  <c r="DC80" i="2"/>
  <c r="DC74" i="2"/>
  <c r="DC72" i="2"/>
  <c r="DC66" i="2"/>
  <c r="DC64" i="2"/>
  <c r="DC58" i="2"/>
  <c r="DC56" i="2"/>
  <c r="DC50" i="2"/>
  <c r="DC48" i="2"/>
  <c r="DB43" i="2"/>
  <c r="DC42" i="2"/>
  <c r="DC34" i="2"/>
  <c r="DC26" i="2"/>
  <c r="DC18" i="2"/>
  <c r="DC10" i="2"/>
  <c r="DC9" i="2"/>
  <c r="DA66" i="2"/>
  <c r="DA58" i="2"/>
  <c r="DA18" i="2"/>
  <c r="DA12" i="2"/>
  <c r="DB35" i="2"/>
  <c r="DA81" i="2"/>
  <c r="DA79" i="2"/>
  <c r="DA77" i="2"/>
  <c r="DA75" i="2"/>
  <c r="DA73" i="2"/>
  <c r="DA71" i="2"/>
  <c r="DA69" i="2"/>
  <c r="DA67" i="2"/>
  <c r="DA65" i="2"/>
  <c r="DA63" i="2"/>
  <c r="DA61" i="2"/>
  <c r="DA59" i="2"/>
  <c r="DA57" i="2"/>
  <c r="DA55" i="2"/>
  <c r="DA53" i="2"/>
  <c r="DA51" i="2"/>
  <c r="DA49" i="2"/>
  <c r="DA47" i="2"/>
  <c r="DA45" i="2"/>
  <c r="DA43" i="2"/>
  <c r="DB75" i="2"/>
  <c r="DB67" i="2"/>
  <c r="DB59" i="2"/>
  <c r="DB51" i="2"/>
  <c r="DB27" i="2"/>
  <c r="DB19" i="2"/>
  <c r="DB11" i="2"/>
  <c r="DA50" i="2"/>
  <c r="DA41" i="2"/>
  <c r="DA39" i="2"/>
  <c r="DA37" i="2"/>
  <c r="DA35" i="2"/>
  <c r="DA33" i="2"/>
  <c r="DA31" i="2"/>
  <c r="DA29" i="2"/>
  <c r="DA27" i="2"/>
  <c r="DA23" i="2"/>
  <c r="DA21" i="2"/>
  <c r="DA19" i="2"/>
  <c r="DA17" i="2"/>
  <c r="DA15" i="2"/>
  <c r="DA13" i="2"/>
  <c r="DA11" i="2"/>
  <c r="DI9" i="5"/>
  <c r="DI10" i="5"/>
  <c r="DI11" i="5"/>
  <c r="DI12" i="5"/>
  <c r="DI13" i="5"/>
  <c r="DI14" i="5"/>
  <c r="DI15" i="5"/>
  <c r="DI16" i="5"/>
  <c r="DI17" i="5"/>
  <c r="DI18" i="5"/>
  <c r="DI19" i="5"/>
  <c r="DI20" i="5"/>
  <c r="DI21" i="5"/>
  <c r="DI22" i="5"/>
  <c r="DI23" i="5"/>
  <c r="DI24" i="5"/>
  <c r="DI26" i="5"/>
  <c r="DI27" i="5"/>
  <c r="DI28" i="5"/>
  <c r="DI29" i="5"/>
  <c r="DI30" i="5"/>
  <c r="DI31" i="5"/>
  <c r="DI32" i="5"/>
  <c r="DI34" i="5"/>
  <c r="DI35" i="5"/>
  <c r="DI36" i="5"/>
  <c r="DI37" i="5"/>
  <c r="DI38" i="5"/>
  <c r="DI39" i="5"/>
  <c r="DI40" i="5"/>
  <c r="DI42" i="5"/>
  <c r="DI43" i="5"/>
  <c r="DI44" i="5"/>
  <c r="DI45" i="5"/>
  <c r="DI46" i="5"/>
  <c r="DI47" i="5"/>
  <c r="DI48" i="5"/>
  <c r="DI50" i="5"/>
  <c r="DI51" i="5"/>
  <c r="DI52" i="5"/>
  <c r="DI53" i="5"/>
  <c r="DI54" i="5"/>
  <c r="DI55" i="5"/>
  <c r="DI56" i="5"/>
  <c r="DI58" i="5"/>
  <c r="DI59" i="5"/>
  <c r="DI60" i="5"/>
  <c r="DI61" i="5"/>
  <c r="DI62" i="5"/>
  <c r="CH63" i="5"/>
  <c r="DI63" i="5"/>
  <c r="CH64" i="5"/>
  <c r="DI64" i="5"/>
  <c r="DI67" i="5"/>
  <c r="DI68" i="5"/>
  <c r="DI69" i="5"/>
  <c r="DI70" i="5"/>
  <c r="DI71" i="5"/>
  <c r="CH72" i="5"/>
  <c r="DI72" i="5"/>
  <c r="CH73" i="5"/>
  <c r="CH74" i="5"/>
  <c r="DI76" i="5"/>
  <c r="DI77" i="5"/>
  <c r="DI78" i="5"/>
  <c r="DI79" i="5"/>
  <c r="DI80" i="5"/>
  <c r="DB81" i="2"/>
  <c r="DB79" i="2"/>
  <c r="DB77" i="2"/>
  <c r="DB73" i="2"/>
  <c r="DB71" i="2"/>
  <c r="DB69" i="2"/>
  <c r="DB65" i="2"/>
  <c r="DB63" i="2"/>
  <c r="DB61" i="2"/>
  <c r="DA60" i="2"/>
  <c r="DB57" i="2"/>
  <c r="DB55" i="2"/>
  <c r="DB53" i="2"/>
  <c r="DA52" i="2"/>
  <c r="DB49" i="2"/>
  <c r="DB47" i="2"/>
  <c r="DB45" i="2"/>
  <c r="DA44" i="2"/>
  <c r="DB41" i="2"/>
  <c r="DB39" i="2"/>
  <c r="DB37" i="2"/>
  <c r="DB33" i="2"/>
  <c r="DB31" i="2"/>
  <c r="DB23" i="2"/>
  <c r="DA22" i="2"/>
  <c r="DB17" i="2"/>
  <c r="DB15" i="2"/>
  <c r="DA14" i="2"/>
  <c r="DB9" i="2"/>
  <c r="DA80" i="2"/>
  <c r="DA78" i="2"/>
  <c r="DA76" i="2"/>
  <c r="DA72" i="2"/>
  <c r="DA70" i="2"/>
  <c r="DA68" i="2"/>
  <c r="DA64" i="2"/>
  <c r="DA62" i="2"/>
  <c r="DA56" i="2"/>
  <c r="DA54" i="2"/>
  <c r="DA48" i="2"/>
  <c r="DA46" i="2"/>
  <c r="DA40" i="2"/>
  <c r="DA38" i="2"/>
  <c r="DA32" i="2"/>
  <c r="DA30" i="2"/>
  <c r="DA24" i="2"/>
  <c r="DA16" i="2"/>
  <c r="CI58" i="5"/>
  <c r="CI61" i="5"/>
  <c r="CI63" i="5"/>
  <c r="CI64" i="5"/>
  <c r="CI65" i="5"/>
  <c r="CI66" i="5"/>
  <c r="CI72" i="5"/>
  <c r="DC81" i="2"/>
  <c r="DC79" i="2"/>
  <c r="DC77" i="2"/>
  <c r="DC75" i="2"/>
  <c r="DC73" i="2"/>
  <c r="DC71" i="2"/>
  <c r="DC69" i="2"/>
  <c r="DC67" i="2"/>
  <c r="DC65" i="2"/>
  <c r="DC63" i="2"/>
  <c r="DC61" i="2"/>
  <c r="DC59" i="2"/>
  <c r="DC57" i="2"/>
  <c r="DC55" i="2"/>
  <c r="DC53" i="2"/>
  <c r="DC51" i="2"/>
  <c r="DC49" i="2"/>
  <c r="DC47" i="2"/>
  <c r="DC45" i="2"/>
  <c r="DC43" i="2"/>
  <c r="DC41" i="2"/>
  <c r="DC39" i="2"/>
  <c r="DC37" i="2"/>
  <c r="DC35" i="2"/>
  <c r="DC33" i="2"/>
  <c r="DC31" i="2"/>
  <c r="DB29" i="2"/>
  <c r="DC29" i="2"/>
  <c r="DC27" i="2"/>
  <c r="DC23" i="2"/>
  <c r="DB21" i="2"/>
  <c r="DC21" i="2"/>
  <c r="DC19" i="2"/>
  <c r="DC17" i="2"/>
  <c r="DC15" i="2"/>
  <c r="DB13" i="2"/>
  <c r="DC13" i="2"/>
  <c r="DC11" i="2"/>
  <c r="DA9" i="2"/>
  <c r="DB80" i="2"/>
  <c r="DC78" i="2"/>
  <c r="DB78" i="2"/>
  <c r="DC76" i="2"/>
  <c r="DB76" i="2"/>
  <c r="DB74" i="2"/>
  <c r="DB72" i="2"/>
  <c r="DC70" i="2"/>
  <c r="DB70" i="2"/>
  <c r="DC68" i="2"/>
  <c r="DB68" i="2"/>
  <c r="DB66" i="2"/>
  <c r="DB64" i="2"/>
  <c r="DC62" i="2"/>
  <c r="DB62" i="2"/>
  <c r="DC60" i="2"/>
  <c r="DB60" i="2"/>
  <c r="DB58" i="2"/>
  <c r="DB56" i="2"/>
  <c r="DC54" i="2"/>
  <c r="DB54" i="2"/>
  <c r="DC52" i="2"/>
  <c r="DB52" i="2"/>
  <c r="DB50" i="2"/>
  <c r="DB48" i="2"/>
  <c r="DC46" i="2"/>
  <c r="DB46" i="2"/>
  <c r="DC44" i="2"/>
  <c r="DB44" i="2"/>
  <c r="DB42" i="2"/>
  <c r="DC40" i="2"/>
  <c r="DB40" i="2"/>
  <c r="DC38" i="2"/>
  <c r="DB38" i="2"/>
  <c r="DC36" i="2"/>
  <c r="DB36" i="2"/>
  <c r="DB34" i="2"/>
  <c r="DC32" i="2"/>
  <c r="DB32" i="2"/>
  <c r="DC30" i="2"/>
  <c r="DB30" i="2"/>
  <c r="DC28" i="2"/>
  <c r="DB28" i="2"/>
  <c r="DB26" i="2"/>
  <c r="DC24" i="2"/>
  <c r="DB24" i="2"/>
  <c r="DC22" i="2"/>
  <c r="DB22" i="2"/>
  <c r="DC20" i="2"/>
  <c r="DB20" i="2"/>
  <c r="DB18" i="2"/>
  <c r="DC16" i="2"/>
  <c r="DB16" i="2"/>
  <c r="DC14" i="2"/>
  <c r="DB14" i="2"/>
  <c r="DC12" i="2"/>
  <c r="DB12" i="2"/>
  <c r="DB10" i="2"/>
  <c r="CI70" i="5"/>
  <c r="CI71" i="5"/>
  <c r="CI78" i="5"/>
  <c r="CI79" i="5"/>
  <c r="CK80" i="5"/>
  <c r="BJ78" i="6"/>
  <c r="CO64" i="6"/>
  <c r="CN77" i="6"/>
  <c r="CO57" i="6"/>
  <c r="CN58" i="6"/>
  <c r="BJ61" i="6"/>
  <c r="CO78" i="6"/>
  <c r="BJ81" i="6"/>
  <c r="CO77" i="6"/>
  <c r="CN39" i="6"/>
  <c r="CN31" i="6"/>
  <c r="CM79" i="6"/>
  <c r="BJ72" i="6"/>
  <c r="BJ46" i="6"/>
  <c r="CN22" i="6"/>
  <c r="CN21" i="6"/>
  <c r="BJ21" i="6"/>
  <c r="CN18" i="6"/>
  <c r="CN17" i="6"/>
  <c r="CN14" i="6"/>
  <c r="CN13" i="6"/>
  <c r="CN10" i="6"/>
  <c r="CN9" i="6"/>
  <c r="CM78" i="6"/>
  <c r="CN73" i="6"/>
  <c r="BJ64" i="6"/>
  <c r="BJ52" i="6"/>
  <c r="CM51" i="6"/>
  <c r="CM49" i="6"/>
  <c r="CM72" i="6"/>
  <c r="CN71" i="6"/>
  <c r="CM52" i="6"/>
  <c r="CM64" i="6"/>
  <c r="CM50" i="6"/>
  <c r="CN49" i="6"/>
  <c r="CN45" i="6"/>
  <c r="CM43" i="6"/>
  <c r="CN75" i="6"/>
  <c r="BJ63" i="6"/>
  <c r="CN56" i="6"/>
  <c r="CN55" i="6"/>
  <c r="BJ50" i="6"/>
  <c r="BJ48" i="6"/>
  <c r="BJ40" i="6"/>
  <c r="BJ32" i="6"/>
  <c r="CN24" i="6"/>
  <c r="CN23" i="6"/>
  <c r="CN20" i="6"/>
  <c r="CN19" i="6"/>
  <c r="CN16" i="6"/>
  <c r="CN15" i="6"/>
  <c r="CN12" i="6"/>
  <c r="CN11" i="6"/>
  <c r="CO80" i="6"/>
  <c r="CO59" i="6"/>
  <c r="CN54" i="6"/>
  <c r="BJ49" i="6"/>
  <c r="BJ45" i="6"/>
  <c r="BJ80" i="6"/>
  <c r="CM81" i="6"/>
  <c r="BJ69" i="6"/>
  <c r="CN68" i="6"/>
  <c r="CN65" i="6"/>
  <c r="BJ65" i="6"/>
  <c r="BJ82" i="6"/>
  <c r="CN80" i="6"/>
  <c r="CO82" i="6"/>
  <c r="CN82" i="6"/>
  <c r="CN81" i="6"/>
  <c r="CO81" i="6"/>
  <c r="CM82" i="6"/>
  <c r="CO79" i="6"/>
  <c r="CM77" i="6"/>
  <c r="CN79" i="6"/>
  <c r="CN78" i="6"/>
  <c r="CM80" i="6"/>
  <c r="CM55" i="6"/>
  <c r="CM62" i="6"/>
  <c r="CM70" i="6"/>
  <c r="BJ79" i="6"/>
  <c r="CI30" i="5"/>
  <c r="CH9" i="5"/>
  <c r="CH10" i="5"/>
  <c r="CH11" i="5"/>
  <c r="CH12" i="5"/>
  <c r="CH14" i="5"/>
  <c r="CH15" i="5"/>
  <c r="CH16" i="5"/>
  <c r="CH17" i="5"/>
  <c r="CH18" i="5"/>
  <c r="CH19" i="5"/>
  <c r="CH20" i="5"/>
  <c r="CH22" i="5"/>
  <c r="CH23" i="5"/>
  <c r="CH24" i="5"/>
  <c r="CH25" i="5"/>
  <c r="CH26" i="5"/>
  <c r="CH27" i="5"/>
  <c r="CH28" i="5"/>
  <c r="CH30" i="5"/>
  <c r="CH31" i="5"/>
  <c r="CH32" i="5"/>
  <c r="CH33" i="5"/>
  <c r="CH34" i="5"/>
  <c r="CH35" i="5"/>
  <c r="CH36" i="5"/>
  <c r="CH38" i="5"/>
  <c r="CH39" i="5"/>
  <c r="CH40" i="5"/>
  <c r="CH41" i="5"/>
  <c r="CH42" i="5"/>
  <c r="CH43" i="5"/>
  <c r="DI25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1" i="5"/>
  <c r="CI32" i="5"/>
  <c r="CI33" i="5"/>
  <c r="CI34" i="5"/>
  <c r="CI35" i="5"/>
  <c r="CI36" i="5"/>
  <c r="CI37" i="5"/>
  <c r="CI39" i="5"/>
  <c r="CI40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40" i="5"/>
  <c r="CJ41" i="5"/>
  <c r="CK9" i="5"/>
  <c r="CK10" i="5"/>
  <c r="CK11" i="5"/>
  <c r="CK12" i="5"/>
  <c r="CH13" i="5"/>
  <c r="CK13" i="5"/>
  <c r="CK14" i="5"/>
  <c r="CK15" i="5"/>
  <c r="CK16" i="5"/>
  <c r="CK17" i="5"/>
  <c r="CK18" i="5"/>
  <c r="CK19" i="5"/>
  <c r="CK20" i="5"/>
  <c r="CH21" i="5"/>
  <c r="CK21" i="5"/>
  <c r="CK22" i="5"/>
  <c r="CK23" i="5"/>
  <c r="CK24" i="5"/>
  <c r="CK25" i="5"/>
  <c r="CK26" i="5"/>
  <c r="CK27" i="5"/>
  <c r="CK28" i="5"/>
  <c r="CH29" i="5"/>
  <c r="CK29" i="5"/>
  <c r="CK30" i="5"/>
  <c r="CK31" i="5"/>
  <c r="CK32" i="5"/>
  <c r="CK33" i="5"/>
  <c r="CK34" i="5"/>
  <c r="CK35" i="5"/>
  <c r="CK36" i="5"/>
  <c r="CH37" i="5"/>
  <c r="CK37" i="5"/>
  <c r="CK38" i="5"/>
  <c r="CK39" i="5"/>
  <c r="CK40" i="5"/>
  <c r="CK56" i="5"/>
  <c r="CK64" i="5"/>
  <c r="CK72" i="5"/>
  <c r="CH44" i="5"/>
  <c r="CH46" i="5"/>
  <c r="CH47" i="5"/>
  <c r="CH48" i="5"/>
  <c r="CH49" i="5"/>
  <c r="CH50" i="5"/>
  <c r="CH51" i="5"/>
  <c r="CH52" i="5"/>
  <c r="CH55" i="5"/>
  <c r="CH56" i="5"/>
  <c r="CH57" i="5"/>
  <c r="CH58" i="5"/>
  <c r="CH59" i="5"/>
  <c r="CH60" i="5"/>
  <c r="CH65" i="5"/>
  <c r="CH66" i="5"/>
  <c r="CH67" i="5"/>
  <c r="CH68" i="5"/>
  <c r="CH75" i="5"/>
  <c r="CH76" i="5"/>
  <c r="CO75" i="6"/>
  <c r="CN70" i="6"/>
  <c r="CO68" i="6"/>
  <c r="BJ62" i="6"/>
  <c r="CO61" i="6"/>
  <c r="CM57" i="6"/>
  <c r="BJ47" i="6"/>
  <c r="BJ42" i="6"/>
  <c r="CN41" i="6"/>
  <c r="CM37" i="6"/>
  <c r="BJ34" i="6"/>
  <c r="CN33" i="6"/>
  <c r="CM31" i="6"/>
  <c r="BJ26" i="6"/>
  <c r="CN25" i="6"/>
  <c r="BJ22" i="6"/>
  <c r="BJ17" i="6"/>
  <c r="BJ13" i="6"/>
  <c r="CN76" i="6"/>
  <c r="BJ70" i="6"/>
  <c r="CO69" i="6"/>
  <c r="CN66" i="6"/>
  <c r="CN63" i="6"/>
  <c r="CM63" i="6"/>
  <c r="CO62" i="6"/>
  <c r="CN60" i="6"/>
  <c r="BJ59" i="6"/>
  <c r="CN57" i="6"/>
  <c r="CN52" i="6"/>
  <c r="BJ51" i="6"/>
  <c r="CM48" i="6"/>
  <c r="CN46" i="6"/>
  <c r="CM44" i="6"/>
  <c r="BJ41" i="6"/>
  <c r="CN40" i="6"/>
  <c r="BJ33" i="6"/>
  <c r="CN32" i="6"/>
  <c r="BJ25" i="6"/>
  <c r="BI9" i="6"/>
  <c r="CM75" i="6"/>
  <c r="CN74" i="6"/>
  <c r="CM71" i="6"/>
  <c r="CO70" i="6"/>
  <c r="CM68" i="6"/>
  <c r="CN67" i="6"/>
  <c r="CM54" i="6"/>
  <c r="DI33" i="5"/>
  <c r="DI41" i="5"/>
  <c r="CK48" i="5"/>
  <c r="DI49" i="5"/>
  <c r="BJ76" i="6"/>
  <c r="BJ73" i="6"/>
  <c r="BJ71" i="6"/>
  <c r="CM61" i="6"/>
  <c r="CM47" i="6"/>
  <c r="CM42" i="6"/>
  <c r="BJ39" i="6"/>
  <c r="CN38" i="6"/>
  <c r="BJ31" i="6"/>
  <c r="CN30" i="6"/>
  <c r="CI41" i="5"/>
  <c r="CI42" i="5"/>
  <c r="CI43" i="5"/>
  <c r="CI44" i="5"/>
  <c r="CI45" i="5"/>
  <c r="CI47" i="5"/>
  <c r="CI48" i="5"/>
  <c r="CI49" i="5"/>
  <c r="CI50" i="5"/>
  <c r="CI51" i="5"/>
  <c r="CI52" i="5"/>
  <c r="CI53" i="5"/>
  <c r="CI55" i="5"/>
  <c r="CI56" i="5"/>
  <c r="CI57" i="5"/>
  <c r="CI59" i="5"/>
  <c r="CI60" i="5"/>
  <c r="DI66" i="5"/>
  <c r="CI67" i="5"/>
  <c r="CI68" i="5"/>
  <c r="CI69" i="5"/>
  <c r="CI73" i="5"/>
  <c r="CI74" i="5"/>
  <c r="CI75" i="5"/>
  <c r="DI75" i="5"/>
  <c r="CI76" i="5"/>
  <c r="CI77" i="5"/>
  <c r="CM69" i="6"/>
  <c r="CM66" i="6"/>
  <c r="CM65" i="6"/>
  <c r="CO65" i="6"/>
  <c r="BJ58" i="6"/>
  <c r="CM56" i="6"/>
  <c r="CM53" i="6"/>
  <c r="CN51" i="6"/>
  <c r="CM41" i="6"/>
  <c r="BJ38" i="6"/>
  <c r="CN37" i="6"/>
  <c r="CM35" i="6"/>
  <c r="BJ30" i="6"/>
  <c r="CN29" i="6"/>
  <c r="CM27" i="6"/>
  <c r="BJ24" i="6"/>
  <c r="BJ20" i="6"/>
  <c r="BJ19" i="6"/>
  <c r="BJ15" i="6"/>
  <c r="BJ11" i="6"/>
  <c r="CJ42" i="5"/>
  <c r="CJ43" i="5"/>
  <c r="CJ44" i="5"/>
  <c r="CJ45" i="5"/>
  <c r="CJ46" i="5"/>
  <c r="CJ48" i="5"/>
  <c r="CJ49" i="5"/>
  <c r="CJ50" i="5"/>
  <c r="CJ51" i="5"/>
  <c r="CJ52" i="5"/>
  <c r="CJ53" i="5"/>
  <c r="CJ54" i="5"/>
  <c r="CJ56" i="5"/>
  <c r="CJ57" i="5"/>
  <c r="CJ58" i="5"/>
  <c r="CJ59" i="5"/>
  <c r="CJ60" i="5"/>
  <c r="CJ61" i="5"/>
  <c r="CJ62" i="5"/>
  <c r="CJ64" i="5"/>
  <c r="CJ65" i="5"/>
  <c r="CJ66" i="5"/>
  <c r="CJ67" i="5"/>
  <c r="CJ68" i="5"/>
  <c r="CJ69" i="5"/>
  <c r="CJ70" i="5"/>
  <c r="CJ72" i="5"/>
  <c r="CJ73" i="5"/>
  <c r="CJ74" i="5"/>
  <c r="DI74" i="5"/>
  <c r="CJ75" i="5"/>
  <c r="CJ76" i="5"/>
  <c r="CJ77" i="5"/>
  <c r="CJ78" i="5"/>
  <c r="CI80" i="5"/>
  <c r="CM76" i="6"/>
  <c r="CM73" i="6"/>
  <c r="CO73" i="6"/>
  <c r="CN61" i="6"/>
  <c r="CN59" i="6"/>
  <c r="CO55" i="6"/>
  <c r="BJ54" i="6"/>
  <c r="CN48" i="6"/>
  <c r="CM46" i="6"/>
  <c r="CN44" i="6"/>
  <c r="CM40" i="6"/>
  <c r="BJ37" i="6"/>
  <c r="CN36" i="6"/>
  <c r="CM34" i="6"/>
  <c r="BJ29" i="6"/>
  <c r="CN28" i="6"/>
  <c r="CM26" i="6"/>
  <c r="CM10" i="6"/>
  <c r="CK41" i="5"/>
  <c r="CK42" i="5"/>
  <c r="CK43" i="5"/>
  <c r="CK44" i="5"/>
  <c r="CK45" i="5"/>
  <c r="CK46" i="5"/>
  <c r="CK47" i="5"/>
  <c r="CK49" i="5"/>
  <c r="CK50" i="5"/>
  <c r="CK51" i="5"/>
  <c r="CK52" i="5"/>
  <c r="CK53" i="5"/>
  <c r="CH54" i="5"/>
  <c r="CK54" i="5"/>
  <c r="CK55" i="5"/>
  <c r="CK57" i="5"/>
  <c r="CK58" i="5"/>
  <c r="CK59" i="5"/>
  <c r="CK60" i="5"/>
  <c r="CK61" i="5"/>
  <c r="CH62" i="5"/>
  <c r="CK62" i="5"/>
  <c r="CK63" i="5"/>
  <c r="CK65" i="5"/>
  <c r="CK66" i="5"/>
  <c r="CK67" i="5"/>
  <c r="CK68" i="5"/>
  <c r="CK69" i="5"/>
  <c r="CH70" i="5"/>
  <c r="CK70" i="5"/>
  <c r="CH71" i="5"/>
  <c r="CK71" i="5"/>
  <c r="CK73" i="5"/>
  <c r="CK74" i="5"/>
  <c r="CK75" i="5"/>
  <c r="CK76" i="5"/>
  <c r="CK77" i="5"/>
  <c r="CH78" i="5"/>
  <c r="CK78" i="5"/>
  <c r="CH79" i="5"/>
  <c r="CK79" i="5"/>
  <c r="CH80" i="5"/>
  <c r="CJ80" i="5"/>
  <c r="BJ75" i="6"/>
  <c r="CN69" i="6"/>
  <c r="BJ68" i="6"/>
  <c r="CO66" i="6"/>
  <c r="CO60" i="6"/>
  <c r="CM60" i="6"/>
  <c r="CM59" i="6"/>
  <c r="CM58" i="6"/>
  <c r="CO58" i="6"/>
  <c r="BJ57" i="6"/>
  <c r="CN53" i="6"/>
  <c r="CN50" i="6"/>
  <c r="CM45" i="6"/>
  <c r="BJ44" i="6"/>
  <c r="CN43" i="6"/>
  <c r="CM39" i="6"/>
  <c r="BJ36" i="6"/>
  <c r="CN35" i="6"/>
  <c r="BJ28" i="6"/>
  <c r="CN27" i="6"/>
  <c r="BJ23" i="6"/>
  <c r="CI38" i="5"/>
  <c r="CJ39" i="5"/>
  <c r="CH45" i="5"/>
  <c r="CI46" i="5"/>
  <c r="CJ47" i="5"/>
  <c r="CH53" i="5"/>
  <c r="CI54" i="5"/>
  <c r="CJ55" i="5"/>
  <c r="DI57" i="5"/>
  <c r="CH61" i="5"/>
  <c r="CI62" i="5"/>
  <c r="CJ63" i="5"/>
  <c r="DI65" i="5"/>
  <c r="CH69" i="5"/>
  <c r="CJ71" i="5"/>
  <c r="DI73" i="5"/>
  <c r="CH77" i="5"/>
  <c r="CJ79" i="5"/>
  <c r="DI81" i="5"/>
  <c r="BJ77" i="6"/>
  <c r="CO74" i="6"/>
  <c r="CM74" i="6"/>
  <c r="BJ74" i="6"/>
  <c r="CO72" i="6"/>
  <c r="CN72" i="6"/>
  <c r="CO67" i="6"/>
  <c r="CM67" i="6"/>
  <c r="BJ67" i="6"/>
  <c r="BJ66" i="6"/>
  <c r="CN62" i="6"/>
  <c r="BJ60" i="6"/>
  <c r="BJ56" i="6"/>
  <c r="BJ55" i="6"/>
  <c r="BJ53" i="6"/>
  <c r="CN47" i="6"/>
  <c r="BJ43" i="6"/>
  <c r="CN42" i="6"/>
  <c r="CM38" i="6"/>
  <c r="BJ35" i="6"/>
  <c r="CN34" i="6"/>
  <c r="CM32" i="6"/>
  <c r="BJ27" i="6"/>
  <c r="CN26" i="6"/>
  <c r="CM9" i="6"/>
  <c r="CO76" i="6"/>
  <c r="CO49" i="6"/>
  <c r="CO37" i="6"/>
  <c r="CO29" i="6"/>
  <c r="CO71" i="6"/>
  <c r="CO63" i="6"/>
  <c r="CO56" i="6"/>
  <c r="CO52" i="6"/>
  <c r="CO46" i="6"/>
  <c r="CO44" i="6"/>
  <c r="CO36" i="6"/>
  <c r="CM30" i="6"/>
  <c r="CO28" i="6"/>
  <c r="CM24" i="6"/>
  <c r="CO23" i="6"/>
  <c r="CO19" i="6"/>
  <c r="CO15" i="6"/>
  <c r="CO11" i="6"/>
  <c r="CO43" i="6"/>
  <c r="CO35" i="6"/>
  <c r="CM29" i="6"/>
  <c r="CO27" i="6"/>
  <c r="BJ16" i="6"/>
  <c r="BJ12" i="6"/>
  <c r="CN64" i="6"/>
  <c r="CO53" i="6"/>
  <c r="CO50" i="6"/>
  <c r="CO48" i="6"/>
  <c r="CO42" i="6"/>
  <c r="CM36" i="6"/>
  <c r="CO34" i="6"/>
  <c r="CM28" i="6"/>
  <c r="CO26" i="6"/>
  <c r="CM23" i="6"/>
  <c r="CO22" i="6"/>
  <c r="CO18" i="6"/>
  <c r="CO14" i="6"/>
  <c r="CO10" i="6"/>
  <c r="CO45" i="6"/>
  <c r="CO41" i="6"/>
  <c r="CO33" i="6"/>
  <c r="CO25" i="6"/>
  <c r="CO54" i="6"/>
  <c r="CO40" i="6"/>
  <c r="CO32" i="6"/>
  <c r="CO21" i="6"/>
  <c r="CO17" i="6"/>
  <c r="CO13" i="6"/>
  <c r="CO9" i="6"/>
  <c r="CO51" i="6"/>
  <c r="CO47" i="6"/>
  <c r="CO39" i="6"/>
  <c r="CM33" i="6"/>
  <c r="CO31" i="6"/>
  <c r="CM25" i="6"/>
  <c r="BJ18" i="6"/>
  <c r="BJ14" i="6"/>
  <c r="BJ10" i="6"/>
  <c r="CO38" i="6"/>
  <c r="CO30" i="6"/>
  <c r="CO24" i="6"/>
  <c r="CO20" i="6"/>
  <c r="CO16" i="6"/>
  <c r="CO12" i="6"/>
  <c r="CM22" i="6"/>
  <c r="CM21" i="6"/>
  <c r="CM20" i="6"/>
  <c r="CM19" i="6"/>
  <c r="CM18" i="6"/>
  <c r="CM17" i="6"/>
  <c r="CM16" i="6"/>
  <c r="CM15" i="6"/>
  <c r="CM14" i="6"/>
  <c r="CM13" i="6"/>
  <c r="CM12" i="6"/>
  <c r="CM11" i="6"/>
  <c r="CH81" i="5"/>
  <c r="DF17" i="5"/>
  <c r="DG17" i="5"/>
  <c r="DH30" i="5"/>
  <c r="DG38" i="5"/>
  <c r="DG58" i="5"/>
  <c r="DF20" i="5"/>
  <c r="DF31" i="5"/>
  <c r="DF33" i="5"/>
  <c r="DF57" i="5"/>
  <c r="DF65" i="5"/>
  <c r="DF73" i="5"/>
  <c r="DH59" i="5"/>
  <c r="DF74" i="5"/>
  <c r="DF77" i="5"/>
  <c r="DF79" i="5"/>
  <c r="DF80" i="5"/>
  <c r="DH35" i="5"/>
  <c r="DF39" i="5"/>
  <c r="DF47" i="5"/>
  <c r="DG76" i="5"/>
  <c r="DG78" i="5"/>
  <c r="DH11" i="5"/>
  <c r="DH12" i="5"/>
  <c r="DH14" i="5"/>
  <c r="DG25" i="5"/>
  <c r="DG9" i="5"/>
  <c r="DH22" i="5"/>
  <c r="DH31" i="5"/>
  <c r="DH32" i="5"/>
  <c r="DH33" i="5"/>
  <c r="DG52" i="5"/>
  <c r="DG54" i="5"/>
  <c r="DG68" i="5"/>
  <c r="DG70" i="5"/>
  <c r="DH58" i="5"/>
  <c r="DH66" i="5"/>
  <c r="DH67" i="5"/>
  <c r="DH13" i="5"/>
  <c r="DG15" i="5"/>
  <c r="DH47" i="5"/>
  <c r="DH48" i="5"/>
  <c r="DH49" i="5"/>
  <c r="DH50" i="5"/>
  <c r="DH51" i="5"/>
  <c r="DG22" i="5"/>
  <c r="DG30" i="5"/>
  <c r="DG33" i="5"/>
  <c r="DG37" i="5"/>
  <c r="DG49" i="5"/>
  <c r="DG16" i="5"/>
  <c r="DG14" i="5"/>
  <c r="DF24" i="5"/>
  <c r="DF26" i="5"/>
  <c r="DF29" i="5"/>
  <c r="DF30" i="5"/>
  <c r="DG41" i="5"/>
  <c r="DG45" i="5"/>
  <c r="DG46" i="5"/>
  <c r="DG55" i="5"/>
  <c r="DG56" i="5"/>
  <c r="DG57" i="5"/>
  <c r="DG61" i="5"/>
  <c r="DG62" i="5"/>
  <c r="DG63" i="5"/>
  <c r="DG64" i="5"/>
  <c r="DG65" i="5"/>
  <c r="DG73" i="5"/>
  <c r="DH9" i="5"/>
  <c r="DH10" i="5"/>
  <c r="DG28" i="5"/>
  <c r="DH43" i="5"/>
  <c r="DF41" i="5"/>
  <c r="DF42" i="5"/>
  <c r="DF58" i="5"/>
  <c r="DF61" i="5"/>
  <c r="DF62" i="5"/>
  <c r="DG79" i="5"/>
  <c r="DG80" i="5"/>
  <c r="DF19" i="5"/>
  <c r="DG26" i="5"/>
  <c r="DG31" i="5"/>
  <c r="DG32" i="5"/>
  <c r="DH34" i="5"/>
  <c r="DG36" i="5"/>
  <c r="DG42" i="5"/>
  <c r="DF45" i="5"/>
  <c r="DF46" i="5"/>
  <c r="DG47" i="5"/>
  <c r="DG48" i="5"/>
  <c r="DH52" i="5"/>
  <c r="DH53" i="5"/>
  <c r="DH54" i="5"/>
  <c r="DF64" i="5"/>
  <c r="DH68" i="5"/>
  <c r="DH69" i="5"/>
  <c r="DH70" i="5"/>
  <c r="DF76" i="5"/>
  <c r="DG11" i="5"/>
  <c r="DG13" i="5"/>
  <c r="DH15" i="5"/>
  <c r="DH16" i="5"/>
  <c r="DH17" i="5"/>
  <c r="DG20" i="5"/>
  <c r="DF23" i="5"/>
  <c r="DF28" i="5"/>
  <c r="DF32" i="5"/>
  <c r="DH36" i="5"/>
  <c r="DH37" i="5"/>
  <c r="DH38" i="5"/>
  <c r="DF48" i="5"/>
  <c r="DG51" i="5"/>
  <c r="DH55" i="5"/>
  <c r="DH56" i="5"/>
  <c r="DH57" i="5"/>
  <c r="DF59" i="5"/>
  <c r="DF60" i="5"/>
  <c r="DG66" i="5"/>
  <c r="DG67" i="5"/>
  <c r="DH71" i="5"/>
  <c r="DH72" i="5"/>
  <c r="DH73" i="5"/>
  <c r="DF75" i="5"/>
  <c r="DF78" i="5"/>
  <c r="DH81" i="5"/>
  <c r="DF10" i="5"/>
  <c r="DF13" i="5"/>
  <c r="DF14" i="5"/>
  <c r="DH18" i="5"/>
  <c r="DH19" i="5"/>
  <c r="DH20" i="5"/>
  <c r="DH21" i="5"/>
  <c r="DF25" i="5"/>
  <c r="DF27" i="5"/>
  <c r="DG35" i="5"/>
  <c r="DH39" i="5"/>
  <c r="DH40" i="5"/>
  <c r="DH41" i="5"/>
  <c r="DF43" i="5"/>
  <c r="DF44" i="5"/>
  <c r="DF50" i="5"/>
  <c r="DG53" i="5"/>
  <c r="DF63" i="5"/>
  <c r="DF66" i="5"/>
  <c r="DG69" i="5"/>
  <c r="DG60" i="5"/>
  <c r="DF69" i="5"/>
  <c r="DG71" i="5"/>
  <c r="DG72" i="5"/>
  <c r="DH74" i="5"/>
  <c r="DH75" i="5"/>
  <c r="DH76" i="5"/>
  <c r="DH77" i="5"/>
  <c r="DH78" i="5"/>
  <c r="DG81" i="5"/>
  <c r="DG50" i="5"/>
  <c r="DF54" i="5"/>
  <c r="DF9" i="5"/>
  <c r="DF12" i="5"/>
  <c r="DF16" i="5"/>
  <c r="DG19" i="5"/>
  <c r="DG21" i="5"/>
  <c r="DH23" i="5"/>
  <c r="DH24" i="5"/>
  <c r="DH25" i="5"/>
  <c r="DH26" i="5"/>
  <c r="DH27" i="5"/>
  <c r="DH28" i="5"/>
  <c r="DH29" i="5"/>
  <c r="DG34" i="5"/>
  <c r="DF37" i="5"/>
  <c r="DF38" i="5"/>
  <c r="DG39" i="5"/>
  <c r="DG40" i="5"/>
  <c r="DH42" i="5"/>
  <c r="DG44" i="5"/>
  <c r="DF49" i="5"/>
  <c r="DF56" i="5"/>
  <c r="DH60" i="5"/>
  <c r="DH61" i="5"/>
  <c r="DH62" i="5"/>
  <c r="DF71" i="5"/>
  <c r="DF72" i="5"/>
  <c r="DH79" i="5"/>
  <c r="DH80" i="5"/>
  <c r="DF81" i="5"/>
  <c r="DF53" i="5"/>
  <c r="DF11" i="5"/>
  <c r="DF18" i="5"/>
  <c r="DF21" i="5"/>
  <c r="DF22" i="5"/>
  <c r="DF40" i="5"/>
  <c r="DH44" i="5"/>
  <c r="DH45" i="5"/>
  <c r="DH46" i="5"/>
  <c r="DF51" i="5"/>
  <c r="DF52" i="5"/>
  <c r="DG59" i="5"/>
  <c r="DH63" i="5"/>
  <c r="DH64" i="5"/>
  <c r="DH65" i="5"/>
  <c r="DF67" i="5"/>
  <c r="DF68" i="5"/>
  <c r="DF70" i="5"/>
  <c r="DG74" i="5"/>
  <c r="DG75" i="5"/>
  <c r="DG77" i="5"/>
  <c r="DG10" i="5"/>
  <c r="DF34" i="5"/>
  <c r="DG12" i="5"/>
  <c r="DF15" i="5"/>
  <c r="DG18" i="5"/>
  <c r="DG23" i="5"/>
  <c r="DG24" i="5"/>
  <c r="DG27" i="5"/>
  <c r="DG29" i="5"/>
  <c r="DF35" i="5"/>
  <c r="DF36" i="5"/>
  <c r="DG43" i="5"/>
  <c r="DF55" i="5"/>
  <c r="CL25" i="6" l="1"/>
  <c r="CL22" i="6"/>
  <c r="CL67" i="6"/>
  <c r="CL91" i="6"/>
  <c r="CL90" i="6"/>
  <c r="CL58" i="6"/>
  <c r="CL55" i="6"/>
  <c r="CL19" i="6"/>
  <c r="CL20" i="6"/>
  <c r="CL11" i="6"/>
  <c r="CL10" i="6"/>
  <c r="CL21" i="6"/>
  <c r="CL63" i="6"/>
  <c r="CL15" i="6"/>
  <c r="CL28" i="6"/>
  <c r="CL9" i="6"/>
  <c r="CL43" i="6"/>
  <c r="CL49" i="6"/>
  <c r="CL73" i="6"/>
  <c r="CL41" i="6"/>
  <c r="CL69" i="6"/>
  <c r="CL42" i="6"/>
  <c r="CL75" i="6"/>
  <c r="CL50" i="6"/>
  <c r="CL45" i="6"/>
  <c r="CL77" i="6"/>
  <c r="CL74" i="6"/>
  <c r="CL89" i="6"/>
  <c r="CL14" i="6"/>
  <c r="CL82" i="6"/>
  <c r="CL12" i="6"/>
  <c r="CL26" i="6"/>
  <c r="CL46" i="6"/>
  <c r="CL76" i="6"/>
  <c r="CL47" i="6"/>
  <c r="CL48" i="6"/>
  <c r="CL64" i="6"/>
  <c r="CL83" i="6"/>
  <c r="CL87" i="6"/>
  <c r="CL88" i="6"/>
  <c r="CL13" i="6"/>
  <c r="CL23" i="6"/>
  <c r="CL38" i="6"/>
  <c r="CL27" i="6"/>
  <c r="CL53" i="6"/>
  <c r="CL61" i="6"/>
  <c r="CL54" i="6"/>
  <c r="CL57" i="6"/>
  <c r="CL52" i="6"/>
  <c r="CL78" i="6"/>
  <c r="CL56" i="6"/>
  <c r="CL31" i="6"/>
  <c r="CL70" i="6"/>
  <c r="CL85" i="6"/>
  <c r="CL34" i="6"/>
  <c r="CL68" i="6"/>
  <c r="CL62" i="6"/>
  <c r="CL72" i="6"/>
  <c r="CL86" i="6"/>
  <c r="CL92" i="6"/>
  <c r="CL39" i="6"/>
  <c r="CL17" i="6"/>
  <c r="CL36" i="6"/>
  <c r="CL24" i="6"/>
  <c r="CL59" i="6"/>
  <c r="CL65" i="6"/>
  <c r="CL71" i="6"/>
  <c r="CL37" i="6"/>
  <c r="CL80" i="6"/>
  <c r="CL81" i="6"/>
  <c r="CL51" i="6"/>
  <c r="CL79" i="6"/>
  <c r="CL30" i="6"/>
  <c r="CL16" i="6"/>
  <c r="CL35" i="6"/>
  <c r="CL18" i="6"/>
  <c r="CL33" i="6"/>
  <c r="CL29" i="6"/>
  <c r="CL32" i="6"/>
  <c r="CL60" i="6"/>
  <c r="CL40" i="6"/>
  <c r="CL66" i="6"/>
  <c r="CL44" i="6"/>
</calcChain>
</file>

<file path=xl/sharedStrings.xml><?xml version="1.0" encoding="utf-8"?>
<sst xmlns="http://schemas.openxmlformats.org/spreadsheetml/2006/main" count="12556" uniqueCount="408">
  <si>
    <t>ID</t>
  </si>
  <si>
    <t>Start time</t>
  </si>
  <si>
    <t>Completion time</t>
  </si>
  <si>
    <t>Email</t>
  </si>
  <si>
    <t>Name</t>
  </si>
  <si>
    <t>I have read/watched and understood the information sheet provided.</t>
  </si>
  <si>
    <t>I understand that my participation is voluntary and I may withdraw (at any time) for any reason without my participation rights being affected.</t>
  </si>
  <si>
    <t>I understand that should I withdraw from the study then the information collected about me up to this point may still be used for the purposes of achieving the objectives of the study only.</t>
  </si>
  <si>
    <t>I give permission for the data I provide to be deposited to the University of Southampton Data Repository for future research use, under the responsibility of the Psychology programme team, as des...</t>
  </si>
  <si>
    <t>I confirm that I am aged between 16-25 years old</t>
  </si>
  <si>
    <t>I confirm that I live in the United Kingdom (UK)</t>
  </si>
  <si>
    <t>I confirm that I have a minimum reading age equivalent to GCSE level</t>
  </si>
  <si>
    <t>I agree to take part in this research project and agree for my data to be used for the purpose of this study.</t>
  </si>
  <si>
    <t>What is your age in years?</t>
  </si>
  <si>
    <t>What is your ethnic background?</t>
  </si>
  <si>
    <t>What gender do you identify as?</t>
  </si>
  <si>
    <t>What is your biological sex? This means the biological differences between males and females identified at birth.</t>
  </si>
  <si>
    <t>Are you diagnosed with autism (this includes Asperger's Syndrome, ASD, ASC and PDD-NOS)</t>
  </si>
  <si>
    <t>At what age did you receive your diagnosis of autism? (in years)</t>
  </si>
  <si>
    <t>Who diagnosed you with autism?</t>
  </si>
  <si>
    <t>How many times did you have an assessment before you received your autism diagnosis?</t>
  </si>
  <si>
    <t>Do you self-identify as autistic (this means that you do not have a formal diagnosis but you still identify as having autism)</t>
  </si>
  <si>
    <t>Have you ever had an autism assessment before?</t>
  </si>
  <si>
    <t>How many times have you undergone an autism assessment?</t>
  </si>
  <si>
    <t>How old were you when you had this/these assessment(s)? (in years)</t>
  </si>
  <si>
    <t>What was the outcome of this/these assessment(s)?</t>
  </si>
  <si>
    <t>Are you on a waiting list for an autism assessment?</t>
  </si>
  <si>
    <t>How old were you when you were referred for this assessment? (in years)</t>
  </si>
  <si>
    <t xml:space="preserve">Do you find it difficult to socialise with, or to get in touch with people, especially people your own age? </t>
  </si>
  <si>
    <t>Do you prefer to be alone rather than being together with other people?</t>
  </si>
  <si>
    <t>I have spent time learning social skills from television shows and films, and try to use these in my interactions.</t>
  </si>
  <si>
    <t xml:space="preserve">Do you have difficulties perceiving social cues? </t>
  </si>
  <si>
    <t>In social interactions, I do not pay attention to what my face or body are doing.</t>
  </si>
  <si>
    <t xml:space="preserve">Do other people tell you that your behaviour or your emotional responses are inappropriate or hurtful? </t>
  </si>
  <si>
    <t>Do you like to arrange items in rows or patterns?</t>
  </si>
  <si>
    <t xml:space="preserve">Do you have a strong interest or hobby that absorbs so much of your time that it hampers other activities? </t>
  </si>
  <si>
    <t>In social situations, I feel like I am pretending to be ‘normal’.</t>
  </si>
  <si>
    <t>Do you or do other people feel that you have very set routines or that you are very immersed in your own interests?</t>
  </si>
  <si>
    <t>Do you repetitively fiddle with items? (e.g. spin, twiddle, bang, tap, twist, or flick anything repeatedly?)</t>
  </si>
  <si>
    <t xml:space="preserve">Do you or do other people feel that you impose your routines or interests on others? </t>
  </si>
  <si>
    <t>Do you spin yourself around and around?</t>
  </si>
  <si>
    <t>Do you rock backwards and forwards, or side to side, either when sitting or when
standing?</t>
  </si>
  <si>
    <t>Do you pace or move around repetitively? (e.g. walk to and fro across a room, or around the same path in the garden?)</t>
  </si>
  <si>
    <t>Do you make repetitive hand and/or finger movements? (e.g. flap, wave, or flick your hands or fingers repetitively?)</t>
  </si>
  <si>
    <t>Do you have a fascination with specific objects? (e.g. trains, road signs or other things?)</t>
  </si>
  <si>
    <t>Do you like to look at objects from particular or unusual angles?</t>
  </si>
  <si>
    <t>Do you have a special interest in the smell of people or objects?</t>
  </si>
  <si>
    <t>Do you have a special interest in the feel of different surfaces?</t>
  </si>
  <si>
    <t>Do you have any special objects you like to carry around?</t>
  </si>
  <si>
    <t>Do you collect or hoard items of any sort?</t>
  </si>
  <si>
    <t>Do you insist on things at home remaining the same? (e.g. furniture staying in the same place, things being kept in certain places, or arranged in certain ways?)</t>
  </si>
  <si>
    <t>Do you get upset about minor changes to objects? (e.g. flecks of dirt on your clothes, minor scratches on objects?)</t>
  </si>
  <si>
    <t>Do you insist that aspects of daily routine must remain the same?</t>
  </si>
  <si>
    <t>Do you insist on doing things in a certain way or re-doing things until they are “just right”?</t>
  </si>
  <si>
    <t>Do you play the same music, game or video, or read the same book repeatedly?</t>
  </si>
  <si>
    <t>Do you insist on wearing the same clothes or refuse to wear new clothes?</t>
  </si>
  <si>
    <t>Do you insist on eating the same foods, or a very small range of foods, at every meal?</t>
  </si>
  <si>
    <t>What sort of activity will you choose if you are left to occupy yourself?</t>
  </si>
  <si>
    <t>Are there any other restricted interests you feel you have that have not already been mentioned?</t>
  </si>
  <si>
    <t>If yes, please give details below</t>
  </si>
  <si>
    <t>Are there any other repetitive behaviours you feel you have that have not already been mentioned?</t>
  </si>
  <si>
    <t>If yes, please give details below2</t>
  </si>
  <si>
    <t>When I am interacting with someone, I deliberately copy their body language or facial expressions.</t>
  </si>
  <si>
    <t>I monitor my body language or facial expressions so that I appear relaxed.</t>
  </si>
  <si>
    <t>I rarely feel the need to put on an act in order to get through a social situation.</t>
  </si>
  <si>
    <t>I have developed a script to follow in social situations (for example, a list of questions or topics of conversation).</t>
  </si>
  <si>
    <t>I will repeat phrases that I have heard others say in the exact same way that I first heard them.</t>
  </si>
  <si>
    <t>I adjust my body language or facial expressions so that I appear interested by the person I am interacting with.</t>
  </si>
  <si>
    <t>In social situations, I feel like I’m ‘performing’ rather than being myself.</t>
  </si>
  <si>
    <t>In my own social interactions, I use behaviours that I have learned from watching other people interacting.</t>
  </si>
  <si>
    <t>I always think about the impression I make on other people.</t>
  </si>
  <si>
    <t>I need the support of other people in order to socialise.</t>
  </si>
  <si>
    <t>I practice my facial expressions and body language to make sure they look natural.</t>
  </si>
  <si>
    <t>I don’t feel the need to make eye contact with other people if I don’t want to.</t>
  </si>
  <si>
    <t>I have to force myself to interact with people when I am in social situations.</t>
  </si>
  <si>
    <t>I have tried to improve my understanding of social skills by watching other people.</t>
  </si>
  <si>
    <t>I monitor my body language or facial expressions so that I appear interested by the person I am interacting with.</t>
  </si>
  <si>
    <t>When in social situations, I try to find ways to avoid interacting with others.</t>
  </si>
  <si>
    <t>I have researched the rules of social interactions (for example, by studying psychology or reading books on human behaviour) to improve my own social skills.</t>
  </si>
  <si>
    <t>I am always aware of the impression I make on other people.</t>
  </si>
  <si>
    <t>I feel free to be myself when I am with other people.</t>
  </si>
  <si>
    <t>I learn how people use their bodies and faces to interact by watching television or films, or by reading fiction.</t>
  </si>
  <si>
    <t xml:space="preserve">I adjust my body language or facial expressions so that I appear relaxed.
</t>
  </si>
  <si>
    <t>When talking to other people, I feel like the conversation flows naturally.</t>
  </si>
  <si>
    <t>All of a sudden I feel really scared.</t>
  </si>
  <si>
    <t>I worry what other people think of me.</t>
  </si>
  <si>
    <t>My heart suddenly starts to beat too quickly.</t>
  </si>
  <si>
    <t>I feel anxious in situations where I could make a mistake.</t>
  </si>
  <si>
    <t>I worry that I will do badly when I am being assessed (like work, college, interviews).</t>
  </si>
  <si>
    <t>I suddenly feel as if I can’t breathe.</t>
  </si>
  <si>
    <t>I am anxious about unfamiliar things, people or places.</t>
  </si>
  <si>
    <t>When I have a problem, I feel physically shaky.</t>
  </si>
  <si>
    <t>I worry about changes to my surroundings or my routine.</t>
  </si>
  <si>
    <t>I worry about making mistakes during social interactions.</t>
  </si>
  <si>
    <t>When I don’t know what will happen, I can’t do things.</t>
  </si>
  <si>
    <t>I worry when I think I have not done as well as I hoped.</t>
  </si>
  <si>
    <t>I need to be prepared before things happen.</t>
  </si>
  <si>
    <t>I feel anxious that I will make a fool of myself in front of people.</t>
  </si>
  <si>
    <t>I worry that something awful will happen to someone I am familiar with.</t>
  </si>
  <si>
    <t>I suddenly start to physically shake or tremble.</t>
  </si>
  <si>
    <t>I suddenly become dizzy or faint.</t>
  </si>
  <si>
    <t>I worry if I don’t know what will happen, e.g. if plans change.</t>
  </si>
  <si>
    <t>I worry that something bad will happen to me.</t>
  </si>
  <si>
    <t>I suddenly shut down and become unable to think, speak or do things.</t>
  </si>
  <si>
    <t>anonymous</t>
  </si>
  <si>
    <t>Yes</t>
  </si>
  <si>
    <t>23</t>
  </si>
  <si>
    <t>English/Welsh/Scottish/Northern Irish/British</t>
  </si>
  <si>
    <t>Female</t>
  </si>
  <si>
    <t>No</t>
  </si>
  <si>
    <t>Somewhat true</t>
  </si>
  <si>
    <t>Disagree</t>
  </si>
  <si>
    <t>Not true</t>
  </si>
  <si>
    <t>Never or rarely</t>
  </si>
  <si>
    <t>One or more times daily</t>
  </si>
  <si>
    <t>Mild or occasional (not entirely resistant to change or new things)</t>
  </si>
  <si>
    <t>A range of different and flexible self-chosen activities</t>
  </si>
  <si>
    <t>Somewhat disagree</t>
  </si>
  <si>
    <t>Somewhat agree</t>
  </si>
  <si>
    <t>Strongly agree</t>
  </si>
  <si>
    <t>Never</t>
  </si>
  <si>
    <t>Often</t>
  </si>
  <si>
    <t>Sometimes</t>
  </si>
  <si>
    <t>18</t>
  </si>
  <si>
    <t>Male</t>
  </si>
  <si>
    <t>5</t>
  </si>
  <si>
    <t>I don't know;</t>
  </si>
  <si>
    <t>2</t>
  </si>
  <si>
    <t>Certainly true</t>
  </si>
  <si>
    <t>Agree</t>
  </si>
  <si>
    <t>15 or more times daily</t>
  </si>
  <si>
    <t>Mild or occasional</t>
  </si>
  <si>
    <t>Marked or notable</t>
  </si>
  <si>
    <t>Marked or notable (occasionally affects others)</t>
  </si>
  <si>
    <t>Mild or occasional (does not affect others)</t>
  </si>
  <si>
    <t>Some varied and flexible interests but commonly choose the same activities</t>
  </si>
  <si>
    <t>Strongly disagree</t>
  </si>
  <si>
    <t>Neither agree nor disagree</t>
  </si>
  <si>
    <t>Always</t>
  </si>
  <si>
    <t>24</t>
  </si>
  <si>
    <t>16</t>
  </si>
  <si>
    <t>Russian</t>
  </si>
  <si>
    <t>Serious or severe (affects others on a regular basis)</t>
  </si>
  <si>
    <t>Serious or severe (affects others on a regular basis</t>
  </si>
  <si>
    <t>Serious or severe (will not tolerate any changes)</t>
  </si>
  <si>
    <t>17</t>
  </si>
  <si>
    <t>30 or more times daily</t>
  </si>
  <si>
    <t>Almost always choose from a restricted range of repetitive activities</t>
  </si>
  <si>
    <t>16 years</t>
  </si>
  <si>
    <t>white and latino</t>
  </si>
  <si>
    <t xml:space="preserve">Nonbinary </t>
  </si>
  <si>
    <t>Marked or notable (will tolerate changes when necessary)</t>
  </si>
  <si>
    <t>Playing with jewellery constantly. Feeling uneasy without the items to hold</t>
  </si>
  <si>
    <t>White and Asian</t>
  </si>
  <si>
    <t>14</t>
  </si>
  <si>
    <t>Psychiatrist;</t>
  </si>
  <si>
    <t>cleaning things in my own space and around the house using anti bac</t>
  </si>
  <si>
    <t>rubbing hands together, wringing hands together</t>
  </si>
  <si>
    <t xml:space="preserve">When i'm nervous i tend to squeeze my arm </t>
  </si>
  <si>
    <t>Kurdish</t>
  </si>
  <si>
    <t xml:space="preserve">English and arab </t>
  </si>
  <si>
    <t xml:space="preserve">Horrible sleep patterns </t>
  </si>
  <si>
    <t>17 yrs old</t>
  </si>
  <si>
    <t>Mixed</t>
  </si>
  <si>
    <t>Doing exercise around the same time everyday.</t>
  </si>
  <si>
    <t>22</t>
  </si>
  <si>
    <t>maladaptive daydreaming- I do it severely and it consumes my mind all the time even when it shouldn’t like at school</t>
  </si>
  <si>
    <t>1 (I was diagnosed at my first assessment)</t>
  </si>
  <si>
    <t>Vocalisations</t>
  </si>
  <si>
    <t xml:space="preserve">I have OCD so have other changes in behaviour </t>
  </si>
  <si>
    <t>Chinese</t>
  </si>
  <si>
    <t>lip picking, playing with hair, cracking fingers</t>
  </si>
  <si>
    <t>i have different fiddles like i pick at my head a lot</t>
  </si>
  <si>
    <t>11</t>
  </si>
  <si>
    <t>South american/asian</t>
  </si>
  <si>
    <t>20</t>
  </si>
  <si>
    <t>White and Black Caribbean</t>
  </si>
  <si>
    <t>6</t>
  </si>
  <si>
    <t>Paediatrician;Psychologist ;Speech and Language Therapist;</t>
  </si>
  <si>
    <t>None binary</t>
  </si>
  <si>
    <t xml:space="preserve">Chewing lips or biting fingers and picking skin </t>
  </si>
  <si>
    <t>21</t>
  </si>
  <si>
    <t>Polish</t>
  </si>
  <si>
    <t>Other White</t>
  </si>
  <si>
    <t>Unknown</t>
  </si>
  <si>
    <t>15</t>
  </si>
  <si>
    <t>Throwing head back and tightening the neck, movement of tounge on roof of mouth, leg jiggling</t>
  </si>
  <si>
    <t>Black and White British</t>
  </si>
  <si>
    <t>10</t>
  </si>
  <si>
    <t>Paediatrician;</t>
  </si>
  <si>
    <t xml:space="preserve">22 years old </t>
  </si>
  <si>
    <t>8 years old</t>
  </si>
  <si>
    <t>Psychologist ;</t>
  </si>
  <si>
    <t>Gypsy or Irish Traveller</t>
  </si>
  <si>
    <t>3</t>
  </si>
  <si>
    <t>GP;</t>
  </si>
  <si>
    <t>no</t>
  </si>
  <si>
    <t>50</t>
  </si>
  <si>
    <t xml:space="preserve">Checking things </t>
  </si>
  <si>
    <t>White and Black Welsh Caribbean</t>
  </si>
  <si>
    <t>First diagnosis: 17 years old. Second (and what I consider my official) diagnosis: 21 years old.</t>
  </si>
  <si>
    <t>Intergrated Autism Service;</t>
  </si>
  <si>
    <t>5 +</t>
  </si>
  <si>
    <t>White Bulgarian</t>
  </si>
  <si>
    <t>Psychiatric nurse;</t>
  </si>
  <si>
    <t>Listening to the same sound in my surroundings repeatedly e.g. birds singing, noise from nearby builders, etc.</t>
  </si>
  <si>
    <t>Leaving specific objects in the same places with the places being determined by seemingly arbitrary rules</t>
  </si>
  <si>
    <t>non-binary/agender</t>
  </si>
  <si>
    <t>Non binary</t>
  </si>
  <si>
    <t>Hours spent researching special interests (e.g. 2+ hours a day focused on learning more about autism)</t>
  </si>
  <si>
    <t xml:space="preserve">Lots of small body movements beyond hands (e.g. toes, feet, leg bouncing, muscle tensing). Visual stimming: astral projector, water movement. Listening to the same music on repeat/the same section of a song on repeat. </t>
  </si>
  <si>
    <t>Irish</t>
  </si>
  <si>
    <t>Gaming</t>
  </si>
  <si>
    <t>ASSERT</t>
  </si>
  <si>
    <t>RBQ-2A</t>
  </si>
  <si>
    <t>CAT-Q</t>
  </si>
  <si>
    <t>REVERSE SCORE</t>
  </si>
  <si>
    <t>ASA-A</t>
  </si>
  <si>
    <t>NOT INCLUDED IN SUBSCALE SCORING</t>
  </si>
  <si>
    <t>Serious or severe</t>
  </si>
  <si>
    <t xml:space="preserve">Social Anxiety </t>
  </si>
  <si>
    <t xml:space="preserve">Anxious Arousal </t>
  </si>
  <si>
    <t>Uncertainty</t>
  </si>
  <si>
    <t>Column1</t>
  </si>
  <si>
    <t>CAT-Q Total</t>
  </si>
  <si>
    <t>Column2</t>
  </si>
  <si>
    <t>Compensation</t>
  </si>
  <si>
    <t>Column3</t>
  </si>
  <si>
    <t>Masking</t>
  </si>
  <si>
    <t>Column4</t>
  </si>
  <si>
    <t>Assimilation</t>
  </si>
  <si>
    <t>3- REVERSE SCORE</t>
  </si>
  <si>
    <t>12-REVERSE SCORE</t>
  </si>
  <si>
    <t>19-REVERSE SCORE</t>
  </si>
  <si>
    <t>22-REVERSE SCORE</t>
  </si>
  <si>
    <t>24-REVERSE SCORE</t>
  </si>
  <si>
    <t>Total</t>
  </si>
  <si>
    <t>Column5</t>
  </si>
  <si>
    <t>Mean total score</t>
  </si>
  <si>
    <t>20- NOT INCLUDED IN SUBSCALE SCORING</t>
  </si>
  <si>
    <t>Column6</t>
  </si>
  <si>
    <t>Column7</t>
  </si>
  <si>
    <t>RSM</t>
  </si>
  <si>
    <t>IS</t>
  </si>
  <si>
    <t>Column8</t>
  </si>
  <si>
    <t>Male/Female</t>
  </si>
  <si>
    <t>Column9</t>
  </si>
  <si>
    <t>Diagnosis</t>
  </si>
  <si>
    <t>white</t>
  </si>
  <si>
    <t>I look at my phone alot even when the screen is off</t>
  </si>
  <si>
    <t xml:space="preserve">I collect Mario characters. I play Xbox all the time. </t>
  </si>
  <si>
    <t xml:space="preserve">People tell me I say the same phrases repetitively </t>
  </si>
  <si>
    <t>4/23/21 10:04:05</t>
  </si>
  <si>
    <t>4/23/21 10:11:58</t>
  </si>
  <si>
    <t>4/23/21 13:35:59</t>
  </si>
  <si>
    <t>4/23/21 13:45:33</t>
  </si>
  <si>
    <t>4/24/21 10:32:20</t>
  </si>
  <si>
    <t>4/24/21 10:36:42</t>
  </si>
  <si>
    <t>4/26/21 9:39:07</t>
  </si>
  <si>
    <t>4/26/21 9:47:48</t>
  </si>
  <si>
    <t>4/26/21 9:41:00</t>
  </si>
  <si>
    <t>4/26/21 9:48:09</t>
  </si>
  <si>
    <t>4/26/21 9:40:33</t>
  </si>
  <si>
    <t>4/26/21 9:50:15</t>
  </si>
  <si>
    <t>4/26/21 9:39:53</t>
  </si>
  <si>
    <t>4/26/21 9:56:20</t>
  </si>
  <si>
    <t>4/26/21 9:46:16</t>
  </si>
  <si>
    <t>4/26/21 10:00:10</t>
  </si>
  <si>
    <t>4/26/21 9:53:08</t>
  </si>
  <si>
    <t>4/26/21 10:01:10</t>
  </si>
  <si>
    <t>4/26/21 9:40:24</t>
  </si>
  <si>
    <t>4/26/21 10:03:01</t>
  </si>
  <si>
    <t>4/26/21 9:48:57</t>
  </si>
  <si>
    <t>4/26/21 10:05:39</t>
  </si>
  <si>
    <t>4/26/21 9:59:18</t>
  </si>
  <si>
    <t>4/26/21 10:13:41</t>
  </si>
  <si>
    <t>4/26/21 10:04:50</t>
  </si>
  <si>
    <t>4/26/21 10:16:33</t>
  </si>
  <si>
    <t>4/26/21 10:09:28</t>
  </si>
  <si>
    <t>4/26/21 10:17:00</t>
  </si>
  <si>
    <t>4/26/21 10:27:08</t>
  </si>
  <si>
    <t>4/26/21 10:34:40</t>
  </si>
  <si>
    <t>4/26/21 10:15:30</t>
  </si>
  <si>
    <t>4/26/21 10:39:00</t>
  </si>
  <si>
    <t>4/26/21 9:35:55</t>
  </si>
  <si>
    <t>4/26/21 10:46:59</t>
  </si>
  <si>
    <t>4/26/21 11:12:09</t>
  </si>
  <si>
    <t>4/26/21 11:22:14</t>
  </si>
  <si>
    <t>4/26/21 12:13:45</t>
  </si>
  <si>
    <t>4/26/21 12:24:06</t>
  </si>
  <si>
    <t>4/26/21 12:24:08</t>
  </si>
  <si>
    <t>4/26/21 12:52:10</t>
  </si>
  <si>
    <t>4/26/21 15:22:50</t>
  </si>
  <si>
    <t>4/26/21 15:48:24</t>
  </si>
  <si>
    <t>4/26/21 16:06:35</t>
  </si>
  <si>
    <t>4/26/21 16:14:04</t>
  </si>
  <si>
    <t>4/26/21 15:47:12</t>
  </si>
  <si>
    <t>4/26/21 16:16:41</t>
  </si>
  <si>
    <t>4/26/21 16:20:09</t>
  </si>
  <si>
    <t>4/26/21 16:40:46</t>
  </si>
  <si>
    <t>4/26/21 19:32:10</t>
  </si>
  <si>
    <t>4/26/21 19:40:39</t>
  </si>
  <si>
    <t>4/26/21 19:56:16</t>
  </si>
  <si>
    <t>4/26/21 20:02:53</t>
  </si>
  <si>
    <t>4/26/21 21:29:52</t>
  </si>
  <si>
    <t>4/26/21 21:51:22</t>
  </si>
  <si>
    <t>4/26/21 22:47:19</t>
  </si>
  <si>
    <t>4/26/21 22:53:52</t>
  </si>
  <si>
    <t>4/27/21 11:42:26</t>
  </si>
  <si>
    <t>4/27/21 11:52:07</t>
  </si>
  <si>
    <t>4/27/21 15:15:24</t>
  </si>
  <si>
    <t>4/27/21 15:21:34</t>
  </si>
  <si>
    <t>4/27/21 15:42:01</t>
  </si>
  <si>
    <t>4/27/21 15:48:31</t>
  </si>
  <si>
    <t>4/27/21 16:11:54</t>
  </si>
  <si>
    <t>4/27/21 16:12:16</t>
  </si>
  <si>
    <t>4/27/21 16:33:58</t>
  </si>
  <si>
    <t>4/27/21 16:53:02</t>
  </si>
  <si>
    <t>4/27/21 20:36:23</t>
  </si>
  <si>
    <t>4/27/21 20:44:29</t>
  </si>
  <si>
    <t>4/28/21 11:51:12</t>
  </si>
  <si>
    <t>4/28/21 12:00:04</t>
  </si>
  <si>
    <t>4/28/21 12:41:20</t>
  </si>
  <si>
    <t>4/28/21 12:56:21</t>
  </si>
  <si>
    <t>4/28/21 19:12:12</t>
  </si>
  <si>
    <t>4/28/21 19:15:42</t>
  </si>
  <si>
    <t>4/28/21 21:40:06</t>
  </si>
  <si>
    <t>4/28/21 22:23:15</t>
  </si>
  <si>
    <t>4/29/21 2:19:40</t>
  </si>
  <si>
    <t>4/29/21 2:24:29</t>
  </si>
  <si>
    <t>4/29/21 3:44:25</t>
  </si>
  <si>
    <t>4/29/21 3:49:56</t>
  </si>
  <si>
    <t>4/30/21 8:33:28</t>
  </si>
  <si>
    <t>4/30/21 8:47:28</t>
  </si>
  <si>
    <t>4/30/21 16:30:07</t>
  </si>
  <si>
    <t>4/30/21 16:45:27</t>
  </si>
  <si>
    <t>4/30/21 17:23:38</t>
  </si>
  <si>
    <t>4/30/21 17:49:13</t>
  </si>
  <si>
    <t>4/30/21 19:05:20</t>
  </si>
  <si>
    <t>4/30/21 19:15:32</t>
  </si>
  <si>
    <t>4/30/21 15:09:13</t>
  </si>
  <si>
    <t>4/30/21 19:31:41</t>
  </si>
  <si>
    <t>5/13/21 9:26:44</t>
  </si>
  <si>
    <t>5/13/21 9:48:08</t>
  </si>
  <si>
    <t>5/13/21 18:34:16</t>
  </si>
  <si>
    <t>5/13/21 18:48:35</t>
  </si>
  <si>
    <t>5/17/21 22:35:30</t>
  </si>
  <si>
    <t>5/17/21 22:44:43</t>
  </si>
  <si>
    <t>5/18/21 15:09:30</t>
  </si>
  <si>
    <t>5/18/21 15:21:18</t>
  </si>
  <si>
    <t>5/20/21 3:07:43</t>
  </si>
  <si>
    <t>5/20/21 3:14:16</t>
  </si>
  <si>
    <t>5/20/21 3:16:58</t>
  </si>
  <si>
    <t>5/20/21 3:22:13</t>
  </si>
  <si>
    <t>5/20/21 3:22:27</t>
  </si>
  <si>
    <t>5/20/21 3:32:25</t>
  </si>
  <si>
    <t>5/20/21 3:32:53</t>
  </si>
  <si>
    <t>5/20/21 3:36:27</t>
  </si>
  <si>
    <t>5/21/21 11:37:59</t>
  </si>
  <si>
    <t>5/21/21 11:50:43</t>
  </si>
  <si>
    <t>6/26/21 12:06:09</t>
  </si>
  <si>
    <t>6/26/21 12:12:51</t>
  </si>
  <si>
    <t>11/21/21 16:35:55</t>
  </si>
  <si>
    <t>11/21/21 16:42:07</t>
  </si>
  <si>
    <t>11/22/21 11:34:23</t>
  </si>
  <si>
    <t>11/22/21 11:47:53</t>
  </si>
  <si>
    <t>1/17/22 22:02:33</t>
  </si>
  <si>
    <t>1/17/22 22:11:22</t>
  </si>
  <si>
    <t>1/18/22 22:23:42</t>
  </si>
  <si>
    <t>1/18/22 22:42:34</t>
  </si>
  <si>
    <t>3/14/22 16:25:23</t>
  </si>
  <si>
    <t>3/14/22 16:35:59</t>
  </si>
  <si>
    <t>3/24/22 16:35:31</t>
  </si>
  <si>
    <t>3/24/22 16:40:48</t>
  </si>
  <si>
    <t>3/25/22 10:56:07</t>
  </si>
  <si>
    <t>3/25/22 11:05:52</t>
  </si>
  <si>
    <t>3/25/22 10:58:15</t>
  </si>
  <si>
    <t>3/25/22 11:08:56</t>
  </si>
  <si>
    <t>3/25/22 11:00:51</t>
  </si>
  <si>
    <t>3/25/22 11:10:42</t>
  </si>
  <si>
    <t>3/25/22 10:42:53</t>
  </si>
  <si>
    <t>3/25/22 11:54:37</t>
  </si>
  <si>
    <t>3/25/22 12:12:53</t>
  </si>
  <si>
    <t>3/25/22 12:12:13</t>
  </si>
  <si>
    <t>3/25/22 12:25:55</t>
  </si>
  <si>
    <t>3/25/22 20:06:29</t>
  </si>
  <si>
    <t>3/25/22 20:17:11</t>
  </si>
  <si>
    <t>Total Male ASC</t>
  </si>
  <si>
    <t>Total Female ASC</t>
  </si>
  <si>
    <t>Total Male NT</t>
  </si>
  <si>
    <t>Total Female NT</t>
  </si>
  <si>
    <t>Diagnosed</t>
  </si>
  <si>
    <t>ASSERT TOTAL</t>
  </si>
  <si>
    <t>Column10</t>
  </si>
  <si>
    <t>Diagnosed_SelfIdentify_NonAutisticCoding</t>
  </si>
  <si>
    <t>Column11</t>
  </si>
  <si>
    <t>Crossdressing</t>
  </si>
  <si>
    <t>19</t>
  </si>
  <si>
    <t xml:space="preserve">Non-binary </t>
  </si>
  <si>
    <t>Psychologist ;Speech and Language Therapist;Paediatrician;</t>
  </si>
  <si>
    <t>I know a great deal about dinosaurs, Scleich model animals - I have hundreds, dragons facts from sci-Fi and historical, and drawing anime and all animals.</t>
  </si>
  <si>
    <t>Wanting to know everything or as much as possible when I’m confronted by a new subject or thing that interests me. I’ll then aim to try to master it to the best of my abilities because, why not! :)</t>
  </si>
  <si>
    <t xml:space="preserve">17 </t>
  </si>
  <si>
    <t>5 years old</t>
  </si>
  <si>
    <t>Paediatrician;Psychologist ;</t>
  </si>
  <si>
    <t>25</t>
  </si>
  <si>
    <t>Column12</t>
  </si>
  <si>
    <t>0- clinical diagnosis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</si>
</sst>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\ h:mm:ss"/>
    <numFmt numFmtId="165" formatCode="0.00000"/>
    <numFmt numFmtId="167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0" xfId="0" applyNumberFormat="1"/>
    <xf numFmtId="164" fontId="0" fillId="0" borderId="0" xfId="0" applyNumberFormat="1"/>
    <xf numFmtId="0" fontId="0" fillId="0" borderId="0" xfId="0" quotePrefix="1" applyNumberFormat="1"/>
    <xf numFmtId="0" fontId="0" fillId="0" borderId="0" xfId="0" applyNumberFormat="1"/>
    <xf numFmtId="0" fontId="0" fillId="2" borderId="1" xfId="0" applyNumberFormat="1" applyFont="1" applyFill="1" applyBorder="1"/>
    <xf numFmtId="0" fontId="0" fillId="0" borderId="1" xfId="0" applyNumberFormat="1" applyFont="1" applyBorder="1"/>
    <xf numFmtId="0" fontId="0" fillId="0" borderId="0" xfId="0" applyFill="1"/>
    <xf numFmtId="0" fontId="0" fillId="3" borderId="0" xfId="0" applyFill="1"/>
    <xf numFmtId="0" fontId="0" fillId="3" borderId="2" xfId="0" applyFill="1" applyBorder="1"/>
    <xf numFmtId="0" fontId="0" fillId="3" borderId="2" xfId="0" applyNumberFormat="1" applyFont="1" applyFill="1" applyBorder="1"/>
    <xf numFmtId="0" fontId="1" fillId="3" borderId="2" xfId="0" applyFont="1" applyFill="1" applyBorder="1"/>
    <xf numFmtId="0" fontId="0" fillId="3" borderId="0" xfId="0" applyNumberFormat="1" applyFill="1"/>
    <xf numFmtId="0" fontId="0" fillId="4" borderId="0" xfId="0" applyFill="1"/>
    <xf numFmtId="0" fontId="0" fillId="4" borderId="0" xfId="0" applyFont="1" applyFill="1"/>
    <xf numFmtId="0" fontId="0" fillId="4" borderId="0" xfId="0" applyNumberFormat="1" applyFill="1"/>
    <xf numFmtId="0" fontId="1" fillId="4" borderId="2" xfId="0" applyFont="1" applyFill="1" applyBorder="1"/>
    <xf numFmtId="0" fontId="0" fillId="4" borderId="2" xfId="0" applyFill="1" applyBorder="1"/>
    <xf numFmtId="0" fontId="0" fillId="4" borderId="2" xfId="0" applyNumberFormat="1" applyFont="1" applyFill="1" applyBorder="1"/>
    <xf numFmtId="0" fontId="0" fillId="5" borderId="2" xfId="0" applyNumberFormat="1" applyFont="1" applyFill="1" applyBorder="1"/>
    <xf numFmtId="0" fontId="0" fillId="6" borderId="0" xfId="0" applyFill="1"/>
    <xf numFmtId="0" fontId="0" fillId="6" borderId="0" xfId="0" applyNumberFormat="1" applyFill="1"/>
    <xf numFmtId="0" fontId="0" fillId="7" borderId="0" xfId="0" applyFill="1"/>
    <xf numFmtId="0" fontId="0" fillId="7" borderId="0" xfId="0" applyNumberFormat="1" applyFill="1"/>
    <xf numFmtId="0" fontId="0" fillId="0" borderId="0" xfId="0" applyNumberFormat="1" applyFont="1" applyBorder="1"/>
    <xf numFmtId="0" fontId="0" fillId="8" borderId="0" xfId="0" applyFill="1"/>
    <xf numFmtId="0" fontId="0" fillId="8" borderId="0" xfId="0" applyNumberFormat="1" applyFill="1"/>
    <xf numFmtId="0" fontId="0" fillId="0" borderId="0" xfId="0"/>
    <xf numFmtId="164" fontId="0" fillId="0" borderId="0" xfId="0" applyNumberFormat="1"/>
    <xf numFmtId="0" fontId="0" fillId="0" borderId="0" xfId="0" quotePrefix="1" applyNumberFormat="1"/>
    <xf numFmtId="0" fontId="0" fillId="0" borderId="0" xfId="0" applyNumberFormat="1"/>
    <xf numFmtId="0" fontId="0" fillId="9" borderId="0" xfId="0" applyFill="1"/>
    <xf numFmtId="0" fontId="0" fillId="0" borderId="0" xfId="0"/>
    <xf numFmtId="164" fontId="0" fillId="0" borderId="0" xfId="0" applyNumberFormat="1"/>
    <xf numFmtId="0" fontId="0" fillId="0" borderId="0" xfId="0" quotePrefix="1" applyNumberFormat="1"/>
    <xf numFmtId="0" fontId="0" fillId="0" borderId="0" xfId="0" applyNumberFormat="1"/>
    <xf numFmtId="164" fontId="0" fillId="0" borderId="0" xfId="0" applyNumberFormat="1"/>
    <xf numFmtId="0" fontId="0" fillId="0" borderId="0" xfId="0" quotePrefix="1" applyNumberFormat="1"/>
    <xf numFmtId="0" fontId="0" fillId="0" borderId="0" xfId="0" applyNumberFormat="1"/>
    <xf numFmtId="0" fontId="0" fillId="0" borderId="0" xfId="0" quotePrefix="1"/>
    <xf numFmtId="165" fontId="0" fillId="0" borderId="0" xfId="0" applyNumberFormat="1"/>
    <xf numFmtId="167" fontId="0" fillId="0" borderId="0" xfId="0" applyNumberFormat="1" applyAlignment="1">
      <alignment horizontal="right"/>
    </xf>
  </cellXfs>
  <cellStyles count="1">
    <cellStyle name="Normal" xfId="0" builtinId="0"/>
  </cellStyles>
  <dxfs count="444">
    <dxf>
      <numFmt numFmtId="167" formatCode="dd/mm/yyyy;@"/>
      <alignment horizontal="right" vertical="bottom" textRotation="0" wrapText="0" indent="0" justifyLastLine="0" shrinkToFit="0" readingOrder="0"/>
    </dxf>
    <dxf>
      <numFmt numFmtId="164" formatCode="m/d/yy\ h:mm:ss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0.00000"/>
    </dxf>
    <dxf>
      <numFmt numFmtId="165" formatCode="0.00000"/>
    </dxf>
    <dxf>
      <numFmt numFmtId="165" formatCode="0.000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\ h:mm:ss"/>
    </dxf>
    <dxf>
      <numFmt numFmtId="164" formatCode="m/d/yy\ h:mm:ss"/>
    </dxf>
    <dxf>
      <numFmt numFmtId="0" formatCode="General"/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CZ81" totalsRowShown="0">
  <autoFilter ref="A1:CZ81" xr:uid="{00000000-0009-0000-0100-000001000000}"/>
  <tableColumns count="104">
    <tableColumn id="1" xr3:uid="{00000000-0010-0000-0000-000001000000}" name="ID" dataDxfId="443"/>
    <tableColumn id="2" xr3:uid="{00000000-0010-0000-0000-000002000000}" name="Start time" dataDxfId="442"/>
    <tableColumn id="3" xr3:uid="{00000000-0010-0000-0000-000003000000}" name="Completion time" dataDxfId="441"/>
    <tableColumn id="4" xr3:uid="{00000000-0010-0000-0000-000004000000}" name="Email" dataDxfId="440"/>
    <tableColumn id="5" xr3:uid="{00000000-0010-0000-0000-000005000000}" name="Name" dataDxfId="439"/>
    <tableColumn id="6" xr3:uid="{00000000-0010-0000-0000-000006000000}" name="I have read/watched and understood the information sheet provided." dataDxfId="438"/>
    <tableColumn id="7" xr3:uid="{00000000-0010-0000-0000-000007000000}" name="I understand that my participation is voluntary and I may withdraw (at any time) for any reason without my participation rights being affected." dataDxfId="437"/>
    <tableColumn id="8" xr3:uid="{00000000-0010-0000-0000-000008000000}" name="I understand that should I withdraw from the study then the information collected about me up to this point may still be used for the purposes of achieving the objectives of the study only." dataDxfId="436"/>
    <tableColumn id="9" xr3:uid="{00000000-0010-0000-0000-000009000000}" name="I give permission for the data I provide to be deposited to the University of Southampton Data Repository for future research use, under the responsibility of the Psychology programme team, as des..." dataDxfId="435"/>
    <tableColumn id="10" xr3:uid="{00000000-0010-0000-0000-00000A000000}" name="I confirm that I am aged between 16-25 years old" dataDxfId="434"/>
    <tableColumn id="11" xr3:uid="{00000000-0010-0000-0000-00000B000000}" name="I confirm that I live in the United Kingdom (UK)" dataDxfId="433"/>
    <tableColumn id="12" xr3:uid="{00000000-0010-0000-0000-00000C000000}" name="I confirm that I have a minimum reading age equivalent to GCSE level" dataDxfId="432"/>
    <tableColumn id="13" xr3:uid="{00000000-0010-0000-0000-00000D000000}" name="I agree to take part in this research project and agree for my data to be used for the purpose of this study." dataDxfId="431"/>
    <tableColumn id="14" xr3:uid="{00000000-0010-0000-0000-00000E000000}" name="What is your age in years?" dataDxfId="430"/>
    <tableColumn id="15" xr3:uid="{00000000-0010-0000-0000-00000F000000}" name="What is your ethnic background?" dataDxfId="429"/>
    <tableColumn id="16" xr3:uid="{00000000-0010-0000-0000-000010000000}" name="What gender do you identify as?" dataDxfId="428"/>
    <tableColumn id="17" xr3:uid="{00000000-0010-0000-0000-000011000000}" name="What is your biological sex? This means the biological differences between males and females identified at birth." dataDxfId="427"/>
    <tableColumn id="18" xr3:uid="{00000000-0010-0000-0000-000012000000}" name="Are you diagnosed with autism (this includes Asperger's Syndrome, ASD, ASC and PDD-NOS)" dataDxfId="426"/>
    <tableColumn id="19" xr3:uid="{00000000-0010-0000-0000-000013000000}" name="At what age did you receive your diagnosis of autism? (in years)" dataDxfId="425"/>
    <tableColumn id="20" xr3:uid="{00000000-0010-0000-0000-000014000000}" name="Who diagnosed you with autism?" dataDxfId="424"/>
    <tableColumn id="21" xr3:uid="{00000000-0010-0000-0000-000015000000}" name="How many times did you have an assessment before you received your autism diagnosis?" dataDxfId="423"/>
    <tableColumn id="22" xr3:uid="{00000000-0010-0000-0000-000016000000}" name="Do you self-identify as autistic (this means that you do not have a formal diagnosis but you still identify as having autism)" dataDxfId="422"/>
    <tableColumn id="23" xr3:uid="{00000000-0010-0000-0000-000017000000}" name="Have you ever had an autism assessment before?" dataDxfId="421"/>
    <tableColumn id="24" xr3:uid="{00000000-0010-0000-0000-000018000000}" name="How many times have you undergone an autism assessment?" dataDxfId="420"/>
    <tableColumn id="25" xr3:uid="{00000000-0010-0000-0000-000019000000}" name="How old were you when you had this/these assessment(s)? (in years)" dataDxfId="419"/>
    <tableColumn id="26" xr3:uid="{00000000-0010-0000-0000-00001A000000}" name="What was the outcome of this/these assessment(s)?" dataDxfId="418"/>
    <tableColumn id="27" xr3:uid="{00000000-0010-0000-0000-00001B000000}" name="Are you on a waiting list for an autism assessment?" dataDxfId="417"/>
    <tableColumn id="28" xr3:uid="{00000000-0010-0000-0000-00001C000000}" name="How old were you when you were referred for this assessment? (in years)" dataDxfId="416"/>
    <tableColumn id="29" xr3:uid="{00000000-0010-0000-0000-00001D000000}" name="Do you find it difficult to socialise with, or to get in touch with people, especially people your own age? " dataDxfId="415"/>
    <tableColumn id="30" xr3:uid="{00000000-0010-0000-0000-00001E000000}" name="Do you prefer to be alone rather than being together with other people?" dataDxfId="414"/>
    <tableColumn id="31" xr3:uid="{00000000-0010-0000-0000-00001F000000}" name="I have spent time learning social skills from television shows and films, and try to use these in my interactions." dataDxfId="413"/>
    <tableColumn id="32" xr3:uid="{00000000-0010-0000-0000-000020000000}" name="Do you have difficulties perceiving social cues? " dataDxfId="412"/>
    <tableColumn id="33" xr3:uid="{00000000-0010-0000-0000-000021000000}" name="In social interactions, I do not pay attention to what my face or body are doing." dataDxfId="411"/>
    <tableColumn id="34" xr3:uid="{00000000-0010-0000-0000-000022000000}" name="Do other people tell you that your behaviour or your emotional responses are inappropriate or hurtful? " dataDxfId="410"/>
    <tableColumn id="35" xr3:uid="{00000000-0010-0000-0000-000023000000}" name="Do you like to arrange items in rows or patterns?" dataDxfId="409"/>
    <tableColumn id="36" xr3:uid="{00000000-0010-0000-0000-000024000000}" name="Do you have a strong interest or hobby that absorbs so much of your time that it hampers other activities? " dataDxfId="408"/>
    <tableColumn id="37" xr3:uid="{00000000-0010-0000-0000-000025000000}" name="In social situations, I feel like I am pretending to be ‘normal’." dataDxfId="407"/>
    <tableColumn id="38" xr3:uid="{00000000-0010-0000-0000-000026000000}" name="Do you or do other people feel that you have very set routines or that you are very immersed in your own interests?" dataDxfId="406"/>
    <tableColumn id="39" xr3:uid="{00000000-0010-0000-0000-000027000000}" name="Do you repetitively fiddle with items? (e.g. spin, twiddle, bang, tap, twist, or flick anything repeatedly?)" dataDxfId="405"/>
    <tableColumn id="40" xr3:uid="{00000000-0010-0000-0000-000028000000}" name="Do you or do other people feel that you impose your routines or interests on others? " dataDxfId="404"/>
    <tableColumn id="41" xr3:uid="{00000000-0010-0000-0000-000029000000}" name="Do you spin yourself around and around?" dataDxfId="403"/>
    <tableColumn id="42" xr3:uid="{00000000-0010-0000-0000-00002A000000}" name="Do you rock backwards and forwards, or side to side, either when sitting or when_x000a_standing?" dataDxfId="402"/>
    <tableColumn id="43" xr3:uid="{00000000-0010-0000-0000-00002B000000}" name="Do you pace or move around repetitively? (e.g. walk to and fro across a room, or around the same path in the garden?)" dataDxfId="401"/>
    <tableColumn id="44" xr3:uid="{00000000-0010-0000-0000-00002C000000}" name="Do you make repetitive hand and/or finger movements? (e.g. flap, wave, or flick your hands or fingers repetitively?)" dataDxfId="400"/>
    <tableColumn id="45" xr3:uid="{00000000-0010-0000-0000-00002D000000}" name="Do you have a fascination with specific objects? (e.g. trains, road signs or other things?)" dataDxfId="399"/>
    <tableColumn id="46" xr3:uid="{00000000-0010-0000-0000-00002E000000}" name="Do you like to look at objects from particular or unusual angles?" dataDxfId="398"/>
    <tableColumn id="47" xr3:uid="{00000000-0010-0000-0000-00002F000000}" name="Do you have a special interest in the smell of people or objects?" dataDxfId="397"/>
    <tableColumn id="48" xr3:uid="{00000000-0010-0000-0000-000030000000}" name="Do you have a special interest in the feel of different surfaces?" dataDxfId="396"/>
    <tableColumn id="49" xr3:uid="{00000000-0010-0000-0000-000031000000}" name="Do you have any special objects you like to carry around?" dataDxfId="395"/>
    <tableColumn id="50" xr3:uid="{00000000-0010-0000-0000-000032000000}" name="Do you collect or hoard items of any sort?" dataDxfId="394"/>
    <tableColumn id="51" xr3:uid="{00000000-0010-0000-0000-000033000000}" name="Do you insist on things at home remaining the same? (e.g. furniture staying in the same place, things being kept in certain places, or arranged in certain ways?)" dataDxfId="393"/>
    <tableColumn id="52" xr3:uid="{00000000-0010-0000-0000-000034000000}" name="Do you get upset about minor changes to objects? (e.g. flecks of dirt on your clothes, minor scratches on objects?)" dataDxfId="392"/>
    <tableColumn id="53" xr3:uid="{00000000-0010-0000-0000-000035000000}" name="Do you insist that aspects of daily routine must remain the same?" dataDxfId="391"/>
    <tableColumn id="54" xr3:uid="{00000000-0010-0000-0000-000036000000}" name="Do you insist on doing things in a certain way or re-doing things until they are “just right”?" dataDxfId="390"/>
    <tableColumn id="55" xr3:uid="{00000000-0010-0000-0000-000037000000}" name="Do you play the same music, game or video, or read the same book repeatedly?" dataDxfId="389"/>
    <tableColumn id="56" xr3:uid="{00000000-0010-0000-0000-000038000000}" name="Do you insist on wearing the same clothes or refuse to wear new clothes?" dataDxfId="388"/>
    <tableColumn id="57" xr3:uid="{00000000-0010-0000-0000-000039000000}" name="Do you insist on eating the same foods, or a very small range of foods, at every meal?" dataDxfId="387"/>
    <tableColumn id="58" xr3:uid="{00000000-0010-0000-0000-00003A000000}" name="What sort of activity will you choose if you are left to occupy yourself?" dataDxfId="386"/>
    <tableColumn id="59" xr3:uid="{00000000-0010-0000-0000-00003B000000}" name="Are there any other restricted interests you feel you have that have not already been mentioned?" dataDxfId="385"/>
    <tableColumn id="60" xr3:uid="{00000000-0010-0000-0000-00003C000000}" name="If yes, please give details below" dataDxfId="384"/>
    <tableColumn id="61" xr3:uid="{00000000-0010-0000-0000-00003D000000}" name="Are there any other repetitive behaviours you feel you have that have not already been mentioned?" dataDxfId="383"/>
    <tableColumn id="62" xr3:uid="{00000000-0010-0000-0000-00003E000000}" name="If yes, please give details below2" dataDxfId="382"/>
    <tableColumn id="63" xr3:uid="{00000000-0010-0000-0000-00003F000000}" name="When I am interacting with someone, I deliberately copy their body language or facial expressions." dataDxfId="381"/>
    <tableColumn id="64" xr3:uid="{00000000-0010-0000-0000-000040000000}" name="I monitor my body language or facial expressions so that I appear relaxed." dataDxfId="380"/>
    <tableColumn id="65" xr3:uid="{00000000-0010-0000-0000-000041000000}" name="I rarely feel the need to put on an act in order to get through a social situation." dataDxfId="379"/>
    <tableColumn id="66" xr3:uid="{00000000-0010-0000-0000-000042000000}" name="I have developed a script to follow in social situations (for example, a list of questions or topics of conversation)." dataDxfId="378"/>
    <tableColumn id="67" xr3:uid="{00000000-0010-0000-0000-000043000000}" name="I will repeat phrases that I have heard others say in the exact same way that I first heard them." dataDxfId="377"/>
    <tableColumn id="68" xr3:uid="{00000000-0010-0000-0000-000044000000}" name="I adjust my body language or facial expressions so that I appear interested by the person I am interacting with." dataDxfId="376"/>
    <tableColumn id="69" xr3:uid="{00000000-0010-0000-0000-000045000000}" name="In social situations, I feel like I’m ‘performing’ rather than being myself." dataDxfId="375"/>
    <tableColumn id="70" xr3:uid="{00000000-0010-0000-0000-000046000000}" name="In my own social interactions, I use behaviours that I have learned from watching other people interacting." dataDxfId="374"/>
    <tableColumn id="71" xr3:uid="{00000000-0010-0000-0000-000047000000}" name="I always think about the impression I make on other people." dataDxfId="373"/>
    <tableColumn id="72" xr3:uid="{00000000-0010-0000-0000-000048000000}" name="I need the support of other people in order to socialise." dataDxfId="372"/>
    <tableColumn id="73" xr3:uid="{00000000-0010-0000-0000-000049000000}" name="I practice my facial expressions and body language to make sure they look natural." dataDxfId="371"/>
    <tableColumn id="74" xr3:uid="{00000000-0010-0000-0000-00004A000000}" name="I don’t feel the need to make eye contact with other people if I don’t want to." dataDxfId="370"/>
    <tableColumn id="75" xr3:uid="{00000000-0010-0000-0000-00004B000000}" name="I have to force myself to interact with people when I am in social situations." dataDxfId="369"/>
    <tableColumn id="76" xr3:uid="{00000000-0010-0000-0000-00004C000000}" name="I have tried to improve my understanding of social skills by watching other people." dataDxfId="368"/>
    <tableColumn id="77" xr3:uid="{00000000-0010-0000-0000-00004D000000}" name="I monitor my body language or facial expressions so that I appear interested by the person I am interacting with." dataDxfId="367"/>
    <tableColumn id="78" xr3:uid="{00000000-0010-0000-0000-00004E000000}" name="When in social situations, I try to find ways to avoid interacting with others." dataDxfId="366"/>
    <tableColumn id="79" xr3:uid="{00000000-0010-0000-0000-00004F000000}" name="I have researched the rules of social interactions (for example, by studying psychology or reading books on human behaviour) to improve my own social skills." dataDxfId="365"/>
    <tableColumn id="80" xr3:uid="{00000000-0010-0000-0000-000050000000}" name="I am always aware of the impression I make on other people." dataDxfId="364"/>
    <tableColumn id="81" xr3:uid="{00000000-0010-0000-0000-000051000000}" name="I feel free to be myself when I am with other people." dataDxfId="363"/>
    <tableColumn id="82" xr3:uid="{00000000-0010-0000-0000-000052000000}" name="I learn how people use their bodies and faces to interact by watching television or films, or by reading fiction." dataDxfId="362"/>
    <tableColumn id="83" xr3:uid="{00000000-0010-0000-0000-000053000000}" name="I adjust my body language or facial expressions so that I appear relaxed._x000a_" dataDxfId="361"/>
    <tableColumn id="84" xr3:uid="{00000000-0010-0000-0000-000054000000}" name="When talking to other people, I feel like the conversation flows naturally." dataDxfId="360"/>
    <tableColumn id="85" xr3:uid="{00000000-0010-0000-0000-000055000000}" name="All of a sudden I feel really scared." dataDxfId="359"/>
    <tableColumn id="86" xr3:uid="{00000000-0010-0000-0000-000056000000}" name="I worry what other people think of me." dataDxfId="358"/>
    <tableColumn id="87" xr3:uid="{00000000-0010-0000-0000-000057000000}" name="My heart suddenly starts to beat too quickly." dataDxfId="357"/>
    <tableColumn id="88" xr3:uid="{00000000-0010-0000-0000-000058000000}" name="I feel anxious in situations where I could make a mistake." dataDxfId="356"/>
    <tableColumn id="89" xr3:uid="{00000000-0010-0000-0000-000059000000}" name="I worry that I will do badly when I am being assessed (like work, college, interviews)." dataDxfId="355"/>
    <tableColumn id="90" xr3:uid="{00000000-0010-0000-0000-00005A000000}" name="I suddenly feel as if I can’t breathe." dataDxfId="354"/>
    <tableColumn id="91" xr3:uid="{00000000-0010-0000-0000-00005B000000}" name="I am anxious about unfamiliar things, people or places." dataDxfId="353"/>
    <tableColumn id="92" xr3:uid="{00000000-0010-0000-0000-00005C000000}" name="When I have a problem, I feel physically shaky." dataDxfId="352"/>
    <tableColumn id="93" xr3:uid="{00000000-0010-0000-0000-00005D000000}" name="I worry about changes to my surroundings or my routine." dataDxfId="351"/>
    <tableColumn id="94" xr3:uid="{00000000-0010-0000-0000-00005E000000}" name="I worry about making mistakes during social interactions." dataDxfId="350"/>
    <tableColumn id="95" xr3:uid="{00000000-0010-0000-0000-00005F000000}" name="When I don’t know what will happen, I can’t do things." dataDxfId="349"/>
    <tableColumn id="96" xr3:uid="{00000000-0010-0000-0000-000060000000}" name="I worry when I think I have not done as well as I hoped." dataDxfId="348"/>
    <tableColumn id="97" xr3:uid="{00000000-0010-0000-0000-000061000000}" name="I need to be prepared before things happen." dataDxfId="347"/>
    <tableColumn id="98" xr3:uid="{00000000-0010-0000-0000-000062000000}" name="I feel anxious that I will make a fool of myself in front of people." dataDxfId="346"/>
    <tableColumn id="99" xr3:uid="{00000000-0010-0000-0000-000063000000}" name="I worry that something awful will happen to someone I am familiar with." dataDxfId="345"/>
    <tableColumn id="100" xr3:uid="{00000000-0010-0000-0000-000064000000}" name="I suddenly start to physically shake or tremble." dataDxfId="344"/>
    <tableColumn id="101" xr3:uid="{00000000-0010-0000-0000-000065000000}" name="I suddenly become dizzy or faint." dataDxfId="343"/>
    <tableColumn id="102" xr3:uid="{00000000-0010-0000-0000-000066000000}" name="I worry if I don’t know what will happen, e.g. if plans change." dataDxfId="342"/>
    <tableColumn id="103" xr3:uid="{00000000-0010-0000-0000-000067000000}" name="I worry that something bad will happen to me." dataDxfId="341"/>
    <tableColumn id="104" xr3:uid="{00000000-0010-0000-0000-000068000000}" name="I suddenly shut down and become unable to think, speak or do things." dataDxfId="34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F5F92AF-BF06-4DC7-87FE-B7555E7E7FC6}" name="Table13" displayName="Table13" ref="A8:DC81" totalsRowShown="0">
  <autoFilter ref="A8:DC81" xr:uid="{00000000-0009-0000-0100-000001000000}"/>
  <tableColumns count="107">
    <tableColumn id="1" xr3:uid="{C033C764-868A-40DF-9EDB-B05728A36E1F}" name="ID" dataDxfId="339"/>
    <tableColumn id="2" xr3:uid="{175502DA-1265-4B46-9A45-27A8EDD8E589}" name="Start time" dataDxfId="338"/>
    <tableColumn id="3" xr3:uid="{AF43B6DA-5781-44C4-A632-2DD4C5921CF5}" name="Completion time" dataDxfId="337"/>
    <tableColumn id="4" xr3:uid="{EC716AA9-46AE-4B11-BAA4-49F6B58CCEA8}" name="Email" dataDxfId="336"/>
    <tableColumn id="5" xr3:uid="{6B220B0D-46F0-43D0-877A-058B5664CFC9}" name="Name" dataDxfId="335"/>
    <tableColumn id="6" xr3:uid="{75114434-9813-4D50-B21E-226403906188}" name="I have read/watched and understood the information sheet provided." dataDxfId="334"/>
    <tableColumn id="7" xr3:uid="{3DAFC5E7-4662-4352-B952-2617C48E4868}" name="I understand that my participation is voluntary and I may withdraw (at any time) for any reason without my participation rights being affected." dataDxfId="333"/>
    <tableColumn id="8" xr3:uid="{9F421136-5048-46C3-B44A-A70CD9049A43}" name="I understand that should I withdraw from the study then the information collected about me up to this point may still be used for the purposes of achieving the objectives of the study only." dataDxfId="332"/>
    <tableColumn id="9" xr3:uid="{F188B30C-4C08-40D2-A246-60EC10B005A4}" name="I give permission for the data I provide to be deposited to the University of Southampton Data Repository for future research use, under the responsibility of the Psychology programme team, as des..." dataDxfId="331"/>
    <tableColumn id="10" xr3:uid="{E6CE4AB6-D900-4E4D-BA88-15B0562208A1}" name="I confirm that I am aged between 16-25 years old" dataDxfId="330"/>
    <tableColumn id="11" xr3:uid="{645A20D5-6770-49AB-B397-BE398ABD352D}" name="I confirm that I live in the United Kingdom (UK)" dataDxfId="329"/>
    <tableColumn id="12" xr3:uid="{96A97E0C-603E-42F6-BAEF-720A1E756F22}" name="I confirm that I have a minimum reading age equivalent to GCSE level" dataDxfId="328"/>
    <tableColumn id="13" xr3:uid="{860FE04B-F3E4-49E8-B19A-C267782F4B73}" name="I agree to take part in this research project and agree for my data to be used for the purpose of this study." dataDxfId="327"/>
    <tableColumn id="14" xr3:uid="{5C6A8C6E-09FE-4309-81DB-841610888084}" name="What is your age in years?" dataDxfId="326"/>
    <tableColumn id="15" xr3:uid="{B96B3BA9-9C60-4E3E-9381-ED3FD175AFD3}" name="What is your ethnic background?" dataDxfId="325"/>
    <tableColumn id="16" xr3:uid="{31AF7747-E681-4DEF-97ED-64827C0EB377}" name="What gender do you identify as?" dataDxfId="324"/>
    <tableColumn id="17" xr3:uid="{B3D2F68C-2AEA-4426-9158-A65AA8C87517}" name="What is your biological sex? This means the biological differences between males and females identified at birth." dataDxfId="323"/>
    <tableColumn id="18" xr3:uid="{177D5532-B451-4A2D-A64E-10F22F1B3B94}" name="Are you diagnosed with autism (this includes Asperger's Syndrome, ASD, ASC and PDD-NOS)" dataDxfId="322"/>
    <tableColumn id="19" xr3:uid="{DFAD5F24-20F9-4103-ACA6-40AE3994F596}" name="At what age did you receive your diagnosis of autism? (in years)" dataDxfId="321"/>
    <tableColumn id="20" xr3:uid="{F4DE96CC-9EF6-4B43-BE6E-ABCEB2E912B1}" name="Who diagnosed you with autism?" dataDxfId="320"/>
    <tableColumn id="21" xr3:uid="{1EACCA0F-ED97-4625-9DE3-4A29248F70FB}" name="How many times did you have an assessment before you received your autism diagnosis?" dataDxfId="319"/>
    <tableColumn id="22" xr3:uid="{41FD4691-6E98-406A-9B38-B2F7A1D4F8CC}" name="Do you self-identify as autistic (this means that you do not have a formal diagnosis but you still identify as having autism)" dataDxfId="318"/>
    <tableColumn id="23" xr3:uid="{E1365159-73E0-46DB-8D55-FD2565E95FA0}" name="Have you ever had an autism assessment before?" dataDxfId="317"/>
    <tableColumn id="24" xr3:uid="{971AEC33-5C88-49CF-92D1-3241B7E51D6D}" name="How many times have you undergone an autism assessment?" dataDxfId="316"/>
    <tableColumn id="25" xr3:uid="{CDF986F1-6490-4644-BD40-C83C58692B5E}" name="How old were you when you had this/these assessment(s)? (in years)" dataDxfId="315"/>
    <tableColumn id="26" xr3:uid="{3681A3E1-94F2-4750-A879-F6299201AEC9}" name="What was the outcome of this/these assessment(s)?" dataDxfId="314"/>
    <tableColumn id="27" xr3:uid="{BAFD5337-BA88-4C14-84DA-2D13014E4410}" name="Are you on a waiting list for an autism assessment?" dataDxfId="313"/>
    <tableColumn id="28" xr3:uid="{6FFDF26F-4D90-4A7A-B126-09B3F37DF4F1}" name="How old were you when you were referred for this assessment? (in years)" dataDxfId="312"/>
    <tableColumn id="29" xr3:uid="{0F4127EB-D57B-4D35-B82D-B06C94226195}" name="Do you find it difficult to socialise with, or to get in touch with people, especially people your own age? " dataDxfId="311"/>
    <tableColumn id="30" xr3:uid="{63A25EF7-4089-4F4B-8489-FFABD67EBAA9}" name="Do you prefer to be alone rather than being together with other people?" dataDxfId="310"/>
    <tableColumn id="31" xr3:uid="{F4367C31-87E4-4635-8C6E-208A75EEEAC9}" name="I have spent time learning social skills from television shows and films, and try to use these in my interactions." dataDxfId="309"/>
    <tableColumn id="32" xr3:uid="{3D417F9B-6E16-4DFE-8452-8BC72A3032EB}" name="Do you have difficulties perceiving social cues? " dataDxfId="308"/>
    <tableColumn id="33" xr3:uid="{99ED2F3F-3BC4-4B5A-B996-B8836661A566}" name="In social interactions, I do not pay attention to what my face or body are doing." dataDxfId="307"/>
    <tableColumn id="34" xr3:uid="{5BE0FD15-AC49-405F-AEE2-E26E01200A4D}" name="Do other people tell you that your behaviour or your emotional responses are inappropriate or hurtful? " dataDxfId="306"/>
    <tableColumn id="35" xr3:uid="{CA2C1A17-CE8F-438A-B3E9-A7135D039894}" name="Do you like to arrange items in rows or patterns?" dataDxfId="305"/>
    <tableColumn id="36" xr3:uid="{4D0082E1-F29D-4D9A-9058-836351E9DF0A}" name="Do you have a strong interest or hobby that absorbs so much of your time that it hampers other activities? " dataDxfId="304"/>
    <tableColumn id="37" xr3:uid="{FFE83AC0-8AD1-4122-B3A2-817AFBF8A1B6}" name="In social situations, I feel like I am pretending to be ‘normal’." dataDxfId="303">
      <calculatedColumnFormula>IF('original data'!AK2=coded!$BN$1,1,IF('original data'!AK2=coded!$BN$2,2,IF('original data'!AK2=coded!$BN$3,3,IF('original data'!AK2=coded!$BN$4,4,IF('original data'!AK2=coded!$BN$5,5,IF('original data'!AK2=coded!$BP$1,6,IF('original data'!AK2=coded!$BP$2,7,"")))))))</calculatedColumnFormula>
    </tableColumn>
    <tableColumn id="38" xr3:uid="{F76C8A89-815E-4FFE-9C3B-D6E97DAB94A5}" name="Do you or do other people feel that you have very set routines or that you are very immersed in your own interests?" dataDxfId="302"/>
    <tableColumn id="39" xr3:uid="{4707585E-4205-4A15-A0FD-CCF3C339CE1B}" name="Do you repetitively fiddle with items? (e.g. spin, twiddle, bang, tap, twist, or flick anything repeatedly?)" dataDxfId="301"/>
    <tableColumn id="40" xr3:uid="{394FF45D-8765-4793-9B4F-0A517E686D60}" name="Do you or do other people feel that you impose your routines or interests on others? " dataDxfId="300"/>
    <tableColumn id="41" xr3:uid="{D4EB1742-CE19-43B2-9979-5DCED72D96EC}" name="Do you spin yourself around and around?" dataDxfId="299"/>
    <tableColumn id="42" xr3:uid="{04B7256D-74E0-4E38-86D8-677258F8D176}" name="Do you rock backwards and forwards, or side to side, either when sitting or when_x000a_standing?" dataDxfId="298"/>
    <tableColumn id="43" xr3:uid="{AD4B8470-2A44-4E8C-8D79-D5B9B73AEC9B}" name="Do you pace or move around repetitively? (e.g. walk to and fro across a room, or around the same path in the garden?)" dataDxfId="297"/>
    <tableColumn id="44" xr3:uid="{35C5E9C1-67E2-401D-8CCB-97DFF4A12CD6}" name="Do you make repetitive hand and/or finger movements? (e.g. flap, wave, or flick your hands or fingers repetitively?)" dataDxfId="296"/>
    <tableColumn id="45" xr3:uid="{B4C30FAA-59E9-461A-9F06-491C87A16927}" name="Do you have a fascination with specific objects? (e.g. trains, road signs or other things?)" dataDxfId="295">
      <calculatedColumnFormula>IF('original data'!AS2=coded!$AO$2,1,IF('original data'!AS2=coded!$AO$3,2,IF('original data'!AS2=coded!$AO$4,3,IF('original data'!AS2=coded!$AO$5,4,""))))</calculatedColumnFormula>
    </tableColumn>
    <tableColumn id="46" xr3:uid="{22980678-D373-4101-9053-D54763CBE4B9}" name="Do you like to look at objects from particular or unusual angles?" dataDxfId="294">
      <calculatedColumnFormula>IF('original data'!AT2=coded!$AO$2,1,IF('original data'!AT2=coded!$AO$3,2,IF('original data'!AT2=coded!$AO$4,3,IF('original data'!AT2=coded!$AO$5,4,""))))</calculatedColumnFormula>
    </tableColumn>
    <tableColumn id="47" xr3:uid="{88AE3C93-9E95-4F97-8B77-2DB239DF13CD}" name="Do you have a special interest in the smell of people or objects?" dataDxfId="293">
      <calculatedColumnFormula>IF('original data'!AU2=coded!$AO$2,1,IF('original data'!AU2=coded!$AO$3,2,IF('original data'!AU2=coded!$AO$4,3,IF('original data'!AU2=coded!$AO$5,4,""))))</calculatedColumnFormula>
    </tableColumn>
    <tableColumn id="48" xr3:uid="{309ACB3E-68D6-4423-A8FF-68B84425EF26}" name="Do you have a special interest in the feel of different surfaces?" dataDxfId="292">
      <calculatedColumnFormula>IF('original data'!AV2=coded!$AO$2,1,IF('original data'!AV2=coded!$AO$3,2,IF('original data'!AV2=coded!$AO$4,3,IF('original data'!AV2=coded!$AO$5,4,""))))</calculatedColumnFormula>
    </tableColumn>
    <tableColumn id="49" xr3:uid="{1ACE0A74-9D97-40F2-B86C-39BAC956FD36}" name="Do you have any special objects you like to carry around?" dataDxfId="291">
      <calculatedColumnFormula>IF('original data'!AW2=coded!$AO$2,1,IF('original data'!AW2=coded!$AO$3,2,IF('original data'!AW2=coded!$AO$4,3,IF('original data'!AW2=coded!$AO$5,4,""))))</calculatedColumnFormula>
    </tableColumn>
    <tableColumn id="50" xr3:uid="{CF8A1B73-C1B7-48B9-9B64-8F98BB8B4EC5}" name="Do you collect or hoard items of any sort?" dataDxfId="290">
      <calculatedColumnFormula>IF('original data'!AX2=coded!$AO$2,1,IF('original data'!AX2=coded!$AO$3,2,IF('original data'!AX2=coded!$AO$4,3,IF('original data'!AX2=coded!$AO$5,4,""))))</calculatedColumnFormula>
    </tableColumn>
    <tableColumn id="51" xr3:uid="{EFF4BC07-64C2-420A-A4BF-89545FE5895D}" name="Do you insist on things at home remaining the same? (e.g. furniture staying in the same place, things being kept in certain places, or arranged in certain ways?)" dataDxfId="289">
      <calculatedColumnFormula>IF('original data'!AY2=coded!$AQ$2,1,IF('original data'!AY2=coded!$AQ$3,2,IF('original data'!AY2=coded!$AQ$4,3,IF('original data'!AY2=coded!$AQ$5,4,""))))</calculatedColumnFormula>
    </tableColumn>
    <tableColumn id="52" xr3:uid="{A7A4DCE2-01A5-4ED9-9857-9E1F7F8E78D0}" name="Do you get upset about minor changes to objects? (e.g. flecks of dirt on your clothes, minor scratches on objects?)" dataDxfId="288">
      <calculatedColumnFormula>IF('original data'!AZ2=coded!$AQ$2,1,IF('original data'!AZ2=coded!$AQ$3,2,IF('original data'!AZ2=coded!$AQ$4,3,IF('original data'!AZ2=coded!$AQ$5,4,""))))</calculatedColumnFormula>
    </tableColumn>
    <tableColumn id="53" xr3:uid="{43AF1C42-7585-46E1-A033-0C857ADD2A3A}" name="Do you insist that aspects of daily routine must remain the same?" dataDxfId="287">
      <calculatedColumnFormula>IF('original data'!BA2=coded!$AQ$2,1,IF('original data'!BA2=coded!$AQ$3,2,IF('original data'!BA2=coded!$AQ$4,3,IF('original data'!BA2=coded!$AQ$5,4,""))))</calculatedColumnFormula>
    </tableColumn>
    <tableColumn id="54" xr3:uid="{A0E10E70-CC72-4AB2-9A91-45A6227453EA}" name="Do you insist on doing things in a certain way or re-doing things until they are “just right”?" dataDxfId="286">
      <calculatedColumnFormula>IF('original data'!BB2=coded!$AQ$2,1,IF('original data'!BB2=coded!$AQ$3,2,IF('original data'!BB2=coded!$AQ$4,3,IF('original data'!BB2=coded!$AS$5,4,""))))</calculatedColumnFormula>
    </tableColumn>
    <tableColumn id="55" xr3:uid="{5AFD8439-1928-4904-ABDF-D71F66D31C34}" name="Do you play the same music, game or video, or read the same book repeatedly?" dataDxfId="285">
      <calculatedColumnFormula>IF('original data'!BC2=coded!$AU$2,1,IF('original data'!BC2=coded!$AU$3,2,IF('original data'!BC2=coded!$AU$4,3,IF('original data'!BC2=coded!$AU$5,4,""))))</calculatedColumnFormula>
    </tableColumn>
    <tableColumn id="56" xr3:uid="{88C8FC5A-94F8-4DA2-902C-AB2F3D0AB51D}" name="Do you insist on wearing the same clothes or refuse to wear new clothes?" dataDxfId="284">
      <calculatedColumnFormula>IF('original data'!BD2=coded!$AU$2,1,IF('original data'!BD2=coded!$AU$3,2,IF('original data'!BD2=coded!$AU$4,3,IF('original data'!BD2=coded!$AU$5,4,""))))</calculatedColumnFormula>
    </tableColumn>
    <tableColumn id="57" xr3:uid="{143DE316-BC93-4E3D-9B0A-794755B96837}" name="Do you insist on eating the same foods, or a very small range of foods, at every meal?" dataDxfId="283">
      <calculatedColumnFormula>IF('original data'!BE2=coded!$AU$2,1,IF('original data'!BE2=coded!$AU$3,2,IF('original data'!BE2=coded!$AU$4,3,IF('original data'!BE2=coded!$AU$5,4,""))))</calculatedColumnFormula>
    </tableColumn>
    <tableColumn id="58" xr3:uid="{8AA5FC31-A7E4-44FC-A10E-9F1DF41DEED8}" name="What sort of activity will you choose if you are left to occupy yourself?" dataDxfId="282">
      <calculatedColumnFormula>IF('original data'!BF2=coded!$BF$3,1,IF('original data'!BF2=coded!$BF$4,2,IF('original data'!BF2=coded!$BF$5,3,"")))</calculatedColumnFormula>
    </tableColumn>
    <tableColumn id="59" xr3:uid="{FA059D7D-B939-4787-A032-90E8F2E8B846}" name="Are there any other restricted interests you feel you have that have not already been mentioned?" dataDxfId="281"/>
    <tableColumn id="60" xr3:uid="{08959E5F-7BEE-4BF4-A5E2-629E1CA5D881}" name="If yes, please give details below" dataDxfId="280"/>
    <tableColumn id="61" xr3:uid="{1094466D-5D2A-465F-AC09-DEF400C57AD2}" name="Are there any other repetitive behaviours you feel you have that have not already been mentioned?" dataDxfId="279"/>
    <tableColumn id="62" xr3:uid="{EED2BC9C-0414-441B-A919-23EB769AE4DF}" name="If yes, please give details below2" dataDxfId="278"/>
    <tableColumn id="63" xr3:uid="{EB64B524-FEE2-4FCA-BD44-CBCB448FB8E4}" name="When I am interacting with someone, I deliberately copy their body language or facial expressions." dataDxfId="277">
      <calculatedColumnFormula>IF('original data'!BK2=coded!$BN$1,1,IF('original data'!BK2=coded!$BN$2,2,IF('original data'!BK2=coded!$BN$3,3,IF('original data'!BK2=coded!$BN$4,4,IF('original data'!BK2=coded!$BN$5,5,IF('original data'!BK2=coded!$BP$1,6,IF('original data'!BK2=coded!$BP$2,7,"")))))))</calculatedColumnFormula>
    </tableColumn>
    <tableColumn id="64" xr3:uid="{BF684048-AFE1-4CA3-8935-24E398D83B2A}" name="I monitor my body language or facial expressions so that I appear relaxed." dataDxfId="276">
      <calculatedColumnFormula>IF('original data'!BL2=coded!$BN$1,1,IF('original data'!BL2=coded!$BN$2,2,IF('original data'!BL2=coded!$BN$3,3,IF('original data'!BL2=coded!$BN$4,4,IF('original data'!BL2=coded!$BN$5,5,IF('original data'!BL2=coded!$BP$1,6,IF('original data'!BL2=coded!$BP$2,7,"")))))))</calculatedColumnFormula>
    </tableColumn>
    <tableColumn id="65" xr3:uid="{1538A4D5-BE51-462C-BB8D-9BA99E103CD9}" name="I rarely feel the need to put on an act in order to get through a social situation." dataDxfId="275"/>
    <tableColumn id="66" xr3:uid="{8E82B804-632A-479C-96CD-C99C47D80172}" name="I have developed a script to follow in social situations (for example, a list of questions or topics of conversation)." dataDxfId="274"/>
    <tableColumn id="67" xr3:uid="{1E199B16-0D00-4712-A99C-F67FD58480B1}" name="I will repeat phrases that I have heard others say in the exact same way that I first heard them." dataDxfId="273"/>
    <tableColumn id="68" xr3:uid="{006FE445-EF24-4ACD-A89A-7AAA3170C052}" name="I adjust my body language or facial expressions so that I appear interested by the person I am interacting with." dataDxfId="272"/>
    <tableColumn id="69" xr3:uid="{F45BBD0A-F509-44C6-A936-2297C44BA7E8}" name="In social situations, I feel like I’m ‘performing’ rather than being myself." dataDxfId="271"/>
    <tableColumn id="70" xr3:uid="{C01EDDCF-B5A1-4720-9C56-435B76B8088C}" name="In my own social interactions, I use behaviours that I have learned from watching other people interacting." dataDxfId="270"/>
    <tableColumn id="71" xr3:uid="{0626D70D-A9DA-4C48-A189-D7543860EF4E}" name="I always think about the impression I make on other people." dataDxfId="269"/>
    <tableColumn id="72" xr3:uid="{43BC7465-0488-4822-8592-A55A40EEBD67}" name="I need the support of other people in order to socialise." dataDxfId="268"/>
    <tableColumn id="73" xr3:uid="{B7CAE59F-9770-48EF-B81A-8FF6510C099E}" name="I practice my facial expressions and body language to make sure they look natural." dataDxfId="267"/>
    <tableColumn id="74" xr3:uid="{A4834A44-2F34-4946-AFD2-4595460CE129}" name="I don’t feel the need to make eye contact with other people if I don’t want to." dataDxfId="266"/>
    <tableColumn id="75" xr3:uid="{61C8E88C-4281-408E-AB9D-1CE7571FBC91}" name="I have to force myself to interact with people when I am in social situations." dataDxfId="265"/>
    <tableColumn id="76" xr3:uid="{8A1B05E5-C9D5-4D16-9CCF-5623F447DFA9}" name="I have tried to improve my understanding of social skills by watching other people." dataDxfId="264"/>
    <tableColumn id="77" xr3:uid="{8D5AF7EC-65E2-4C20-BB9B-867E2F52C5BC}" name="I monitor my body language or facial expressions so that I appear interested by the person I am interacting with." dataDxfId="263"/>
    <tableColumn id="78" xr3:uid="{06F8272D-26D2-4721-AB93-2703C0163D3F}" name="When in social situations, I try to find ways to avoid interacting with others." dataDxfId="262"/>
    <tableColumn id="79" xr3:uid="{08B8FE15-CECE-4758-A230-69CF4D79ABDE}" name="I have researched the rules of social interactions (for example, by studying psychology or reading books on human behaviour) to improve my own social skills." dataDxfId="261"/>
    <tableColumn id="80" xr3:uid="{54CD50E5-056A-4402-9425-5E516521793D}" name="I am always aware of the impression I make on other people." dataDxfId="260"/>
    <tableColumn id="81" xr3:uid="{7EC693D4-2E49-4DA0-ACD4-CADE470846F9}" name="I feel free to be myself when I am with other people." dataDxfId="259"/>
    <tableColumn id="82" xr3:uid="{C159E947-4F40-4EEC-8F6D-D2D86ADCEA0C}" name="I learn how people use their bodies and faces to interact by watching television or films, or by reading fiction." dataDxfId="258"/>
    <tableColumn id="83" xr3:uid="{60FD2045-6E0F-4EAD-A63B-D55C7D8B876F}" name="I adjust my body language or facial expressions so that I appear relaxed._x000a_" dataDxfId="257"/>
    <tableColumn id="84" xr3:uid="{958F03C2-8192-4101-83CB-41A8CF4C8D1B}" name="When talking to other people, I feel like the conversation flows naturally." dataDxfId="256"/>
    <tableColumn id="85" xr3:uid="{01B5B22C-2A58-4095-8DEA-CCD23C42B87F}" name="All of a sudden I feel really scared." dataDxfId="255">
      <calculatedColumnFormula>IF('original data'!CG2=coded!$CG$2,0,IF('original data'!CG2=coded!$CG$3,1,IF('original data'!CG2=coded!$CG$4,2,IF('original data'!CG2=coded!$CG$5,3,""))))</calculatedColumnFormula>
    </tableColumn>
    <tableColumn id="86" xr3:uid="{351A214E-9321-4837-BF07-114A8240916E}" name="I worry what other people think of me." dataDxfId="254">
      <calculatedColumnFormula>IF('original data'!CH2=coded!$CG$2,0,IF('original data'!CH2=coded!$CG$3,1,IF('original data'!CH2=coded!$CG$4,2,IF('original data'!CH2=coded!$CG$5,3,""))))</calculatedColumnFormula>
    </tableColumn>
    <tableColumn id="87" xr3:uid="{47D5073A-AC3F-46C3-B212-E24F711F64D8}" name="My heart suddenly starts to beat too quickly." dataDxfId="253">
      <calculatedColumnFormula>IF('original data'!CI2=coded!$CG$2,0,IF('original data'!CI2=coded!$CG$3,1,IF('original data'!CI2=coded!$CG$4,2,IF('original data'!CI2=coded!$CG$5,3,""))))</calculatedColumnFormula>
    </tableColumn>
    <tableColumn id="88" xr3:uid="{94FA7D0D-4C17-41C4-A8BA-DA80CDE5C3B9}" name="I feel anxious in situations where I could make a mistake." dataDxfId="252">
      <calculatedColumnFormula>IF('original data'!CJ2=coded!$CG$2,0,IF('original data'!CJ2=coded!$CG$3,1,IF('original data'!CJ2=coded!$CG$4,2,IF('original data'!CJ2=coded!$CG$5,3,""))))</calculatedColumnFormula>
    </tableColumn>
    <tableColumn id="89" xr3:uid="{AE53C5D9-1737-431B-A666-D9D92A2CF435}" name="I worry that I will do badly when I am being assessed (like work, college, interviews)." dataDxfId="251">
      <calculatedColumnFormula>IF('original data'!CK2=coded!$CG$2,0,IF('original data'!CK2=coded!$CG$3,1,IF('original data'!CK2=coded!$CG$4,2,IF('original data'!CK2=coded!$CG$5,3,""))))</calculatedColumnFormula>
    </tableColumn>
    <tableColumn id="90" xr3:uid="{40E0D00C-F9F5-4C6D-836D-2159564B1415}" name="I suddenly feel as if I can’t breathe." dataDxfId="250">
      <calculatedColumnFormula>IF('original data'!CL2=coded!$CG$2,0,IF('original data'!CL2=coded!$CG$3,1,IF('original data'!CL2=coded!$CG$4,2,IF('original data'!CL2=coded!$CG$5,3,""))))</calculatedColumnFormula>
    </tableColumn>
    <tableColumn id="91" xr3:uid="{03A13FB2-DB2F-4B42-8F98-6D8F6ED936DF}" name="I am anxious about unfamiliar things, people or places." dataDxfId="249">
      <calculatedColumnFormula>IF('original data'!CM2=coded!$CG$2,0,IF('original data'!CM2=coded!$CG$3,1,IF('original data'!CM2=coded!$CG$4,2,IF('original data'!CM2=coded!$CG$5,3,""))))</calculatedColumnFormula>
    </tableColumn>
    <tableColumn id="92" xr3:uid="{79AD2552-64BC-401A-91F8-5331B731E9C5}" name="When I have a problem, I feel physically shaky." dataDxfId="248">
      <calculatedColumnFormula>IF('original data'!CN2=coded!$CG$2,0,IF('original data'!CN2=coded!$CG$3,1,IF('original data'!CN2=coded!$CG$4,2,IF('original data'!CN2=coded!$CG$5,3,""))))</calculatedColumnFormula>
    </tableColumn>
    <tableColumn id="93" xr3:uid="{0703188E-6D58-4D3D-B472-F76A2FF17F35}" name="I worry about changes to my surroundings or my routine." dataDxfId="247">
      <calculatedColumnFormula>IF('original data'!CO2=coded!$CG$2,0,IF('original data'!CO2=coded!$CG$3,1,IF('original data'!CO2=coded!$CG$4,2,IF('original data'!CO2=coded!$CG$5,3,""))))</calculatedColumnFormula>
    </tableColumn>
    <tableColumn id="94" xr3:uid="{46A31258-9A0B-41A6-8069-5ECD2A4D5D0C}" name="I worry about making mistakes during social interactions." dataDxfId="246">
      <calculatedColumnFormula>IF('original data'!CP2=coded!$CG$2,0,IF('original data'!CP2=coded!$CG$3,1,IF('original data'!CP2=coded!$CG$4,2,IF('original data'!CP2=coded!$CG$5,3,""))))</calculatedColumnFormula>
    </tableColumn>
    <tableColumn id="95" xr3:uid="{05567C28-8060-4B3C-8C77-0040F98EE3B3}" name="When I don’t know what will happen, I can’t do things." dataDxfId="245">
      <calculatedColumnFormula>IF('original data'!CQ2=coded!$CG$2,0,IF('original data'!CQ2=coded!$CG$3,1,IF('original data'!CQ2=coded!$CG$4,2,IF('original data'!CQ2=coded!$CG$5,3,""))))</calculatedColumnFormula>
    </tableColumn>
    <tableColumn id="96" xr3:uid="{E7B832EE-645C-403A-9034-625C87E7BF1A}" name="I worry when I think I have not done as well as I hoped." dataDxfId="244">
      <calculatedColumnFormula>IF('original data'!CR2=coded!$CG$2,0,IF('original data'!CR2=coded!$CG$3,1,IF('original data'!CR2=coded!$CG$4,2,IF('original data'!CR2=coded!$CG$5,3,""))))</calculatedColumnFormula>
    </tableColumn>
    <tableColumn id="97" xr3:uid="{65B375E5-84FE-4A12-B140-AF2FE28D8806}" name="I need to be prepared before things happen." dataDxfId="243">
      <calculatedColumnFormula>IF('original data'!CS2=coded!$CG$2,0,IF('original data'!CS2=coded!$CG$3,1,IF('original data'!CS2=coded!$CG$4,2,IF('original data'!CS2=coded!$CG$5,3,""))))</calculatedColumnFormula>
    </tableColumn>
    <tableColumn id="98" xr3:uid="{4B816424-C364-4876-986F-64FE137E0577}" name="I feel anxious that I will make a fool of myself in front of people." dataDxfId="242">
      <calculatedColumnFormula>IF('original data'!CT2=coded!$CG$2,0,IF('original data'!CT2=coded!$CG$3,1,IF('original data'!CT2=coded!$CG$4,2,IF('original data'!CT2=coded!$CG$5,3,""))))</calculatedColumnFormula>
    </tableColumn>
    <tableColumn id="99" xr3:uid="{4F4DF72D-0E89-4CB9-B446-AFF968965696}" name="I worry that something awful will happen to someone I am familiar with." dataDxfId="241">
      <calculatedColumnFormula>IF('original data'!CU2=coded!$CG$2,0,IF('original data'!CU2=coded!$CG$3,1,IF('original data'!CU2=coded!$CG$4,2,IF('original data'!CU2=coded!$CG$5,3,""))))</calculatedColumnFormula>
    </tableColumn>
    <tableColumn id="100" xr3:uid="{766F5FCB-CDA9-46C1-9C02-496D5AC74543}" name="I suddenly start to physically shake or tremble." dataDxfId="240">
      <calculatedColumnFormula>IF('original data'!CV2=coded!$CG$2,0,IF('original data'!CV2=coded!$CG$3,1,IF('original data'!CV2=coded!$CG$4,2,IF('original data'!CV2=coded!$CG$5,3,""))))</calculatedColumnFormula>
    </tableColumn>
    <tableColumn id="101" xr3:uid="{05B26385-CE12-4268-A900-1908C8956E39}" name="I suddenly become dizzy or faint." dataDxfId="239">
      <calculatedColumnFormula>IF('original data'!CW2=coded!$CG$2,0,IF('original data'!CW2=coded!$CG$3,1,IF('original data'!CW2=coded!$CG$4,2,IF('original data'!CW2=coded!$CG$5,3,""))))</calculatedColumnFormula>
    </tableColumn>
    <tableColumn id="102" xr3:uid="{C90AB713-1BAF-4269-9C25-684D95379155}" name="I worry if I don’t know what will happen, e.g. if plans change." dataDxfId="238">
      <calculatedColumnFormula>IF('original data'!CX2=coded!$CG$2,0,IF('original data'!CX2=coded!$CG$3,1,IF('original data'!CX2=coded!$CG$4,2,IF('original data'!CX2=coded!$CG$5,3,""))))</calculatedColumnFormula>
    </tableColumn>
    <tableColumn id="103" xr3:uid="{E619B974-8276-419F-B2E5-CCB5BAC1638D}" name="I worry that something bad will happen to me." dataDxfId="237">
      <calculatedColumnFormula>IF('original data'!CY2=coded!$CG$2,0,IF('original data'!CY2=coded!$CG$3,1,IF('original data'!CY2=coded!$CG$4,2,IF('original data'!CY2=coded!$CG$5,3,""))))</calculatedColumnFormula>
    </tableColumn>
    <tableColumn id="104" xr3:uid="{F386E8EE-B7CB-4DBE-9B31-D348639ABC03}" name="I suddenly shut down and become unable to think, speak or do things." dataDxfId="236">
      <calculatedColumnFormula>IF('original data'!CZ2=coded!$CG$2,0,IF('original data'!CZ2=coded!$CG$3,1,IF('original data'!CZ2=coded!$CG$4,2,IF('original data'!CZ2=coded!$CG$5,3,""))))</calculatedColumnFormula>
    </tableColumn>
    <tableColumn id="105" xr3:uid="{D90E648F-E558-4B47-A61E-AA60FF857320}" name="Social Anxiety " dataDxfId="235">
      <calculatedColumnFormula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calculatedColumnFormula>
    </tableColumn>
    <tableColumn id="106" xr3:uid="{E862ECEA-F886-44D1-948A-6AC4C51B8B6A}" name="Anxious Arousal " dataDxfId="234">
      <calculatedColumnFormula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calculatedColumnFormula>
    </tableColumn>
    <tableColumn id="107" xr3:uid="{A99AD75C-6248-4735-8908-61E2C51321EB}" name="Uncertainty" dataDxfId="233">
      <calculatedColumnFormula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E2C649E-D927-4DB8-A988-BC7AA2A05320}" name="Table134" displayName="Table134" ref="A8:DI81" totalsRowShown="0">
  <autoFilter ref="A8:DI81" xr:uid="{00000000-0009-0000-0100-000001000000}"/>
  <tableColumns count="113">
    <tableColumn id="1" xr3:uid="{59762241-EC73-4542-9ECA-56C30DFADE5B}" name="ID" dataDxfId="232"/>
    <tableColumn id="2" xr3:uid="{13B4A1F5-7E6C-4D7B-BA62-6A743F3A1BBF}" name="Start time" dataDxfId="231"/>
    <tableColumn id="3" xr3:uid="{DDA4C5BB-0FE7-4F02-B3D2-D231FA9437A6}" name="Completion time" dataDxfId="230"/>
    <tableColumn id="4" xr3:uid="{0A4E6884-4ECE-444E-A7F4-BDBBAA7BA08C}" name="Email" dataDxfId="229"/>
    <tableColumn id="5" xr3:uid="{8FBB654B-150C-4BFB-87E1-ECEBB30C7F9C}" name="Name" dataDxfId="228"/>
    <tableColumn id="6" xr3:uid="{FCC340A3-5F8E-4AE2-A881-8F7B2DEAFEC5}" name="I have read/watched and understood the information sheet provided." dataDxfId="227"/>
    <tableColumn id="7" xr3:uid="{D8F5CBDA-7DD4-4AB6-82B7-F1B38CA6A7B3}" name="I understand that my participation is voluntary and I may withdraw (at any time) for any reason without my participation rights being affected." dataDxfId="226"/>
    <tableColumn id="8" xr3:uid="{291231E9-FF68-44D2-8E4A-D51160AD2CC2}" name="I understand that should I withdraw from the study then the information collected about me up to this point may still be used for the purposes of achieving the objectives of the study only." dataDxfId="225"/>
    <tableColumn id="9" xr3:uid="{CF743319-C57D-4198-84A8-DC253140F33A}" name="I give permission for the data I provide to be deposited to the University of Southampton Data Repository for future research use, under the responsibility of the Psychology programme team, as des..." dataDxfId="224"/>
    <tableColumn id="10" xr3:uid="{4733F04C-4E4B-4133-AA34-CD3D4E56081D}" name="I confirm that I am aged between 16-25 years old" dataDxfId="223"/>
    <tableColumn id="11" xr3:uid="{D7196CD4-0C1F-4575-BC94-175B36C85774}" name="I confirm that I live in the United Kingdom (UK)" dataDxfId="222"/>
    <tableColumn id="12" xr3:uid="{B7B72628-AEDD-4F7B-B067-A0268DA8E3AE}" name="I confirm that I have a minimum reading age equivalent to GCSE level" dataDxfId="221"/>
    <tableColumn id="13" xr3:uid="{E44DAFEA-2B82-45D4-A752-26A981C99BE5}" name="I agree to take part in this research project and agree for my data to be used for the purpose of this study." dataDxfId="220"/>
    <tableColumn id="14" xr3:uid="{11C932CB-A5E6-4C4D-AA4A-7D68416E67B1}" name="What is your age in years?" dataDxfId="219"/>
    <tableColumn id="15" xr3:uid="{4A8872FC-50C6-4E52-B4B8-9973714251C9}" name="What is your ethnic background?" dataDxfId="218"/>
    <tableColumn id="16" xr3:uid="{81065C54-CE9E-4A15-9BF9-F337154EE5E0}" name="What gender do you identify as?" dataDxfId="217"/>
    <tableColumn id="17" xr3:uid="{8AFD70FE-E61A-4D10-85CD-29F81C7EB13E}" name="What is your biological sex? This means the biological differences between males and females identified at birth." dataDxfId="216"/>
    <tableColumn id="18" xr3:uid="{3FCF9A87-8F6D-46AF-ABFB-9CDCF83478EF}" name="Are you diagnosed with autism (this includes Asperger's Syndrome, ASD, ASC and PDD-NOS)" dataDxfId="215"/>
    <tableColumn id="19" xr3:uid="{27D234FF-7D09-4850-8AB2-FF6C29A57F95}" name="At what age did you receive your diagnosis of autism? (in years)" dataDxfId="214"/>
    <tableColumn id="20" xr3:uid="{3FE0C56E-58D6-4531-94DA-A94C6B243008}" name="Who diagnosed you with autism?" dataDxfId="213"/>
    <tableColumn id="21" xr3:uid="{4472E42B-A7CA-4B52-B2D5-E68C2C1EB6B5}" name="How many times did you have an assessment before you received your autism diagnosis?" dataDxfId="212"/>
    <tableColumn id="22" xr3:uid="{C1A55026-DE4F-47C2-82D7-D2C5096AD7F0}" name="Do you self-identify as autistic (this means that you do not have a formal diagnosis but you still identify as having autism)" dataDxfId="211"/>
    <tableColumn id="23" xr3:uid="{998BAB26-79E5-47A0-8FC1-E75D33E93B52}" name="Have you ever had an autism assessment before?" dataDxfId="210"/>
    <tableColumn id="24" xr3:uid="{321DB88F-5D59-4E34-83D9-0D1F1B4E0134}" name="How many times have you undergone an autism assessment?" dataDxfId="209"/>
    <tableColumn id="25" xr3:uid="{12750C4B-0F3F-438D-82FE-42C4259817E0}" name="How old were you when you had this/these assessment(s)? (in years)" dataDxfId="208"/>
    <tableColumn id="26" xr3:uid="{05019F36-087B-4EB5-8E3F-2E7EFB7553A4}" name="What was the outcome of this/these assessment(s)?" dataDxfId="207"/>
    <tableColumn id="27" xr3:uid="{A89986F9-F63D-4ECF-9030-4B968388061D}" name="Are you on a waiting list for an autism assessment?" dataDxfId="206"/>
    <tableColumn id="28" xr3:uid="{3B5ADA2C-FF06-4B36-8BCC-46FD2B5A21AF}" name="How old were you when you were referred for this assessment? (in years)" dataDxfId="205"/>
    <tableColumn id="29" xr3:uid="{C9992AF9-BDB0-46B1-973D-2D206DFC2142}" name="Do you find it difficult to socialise with, or to get in touch with people, especially people your own age? " dataDxfId="204"/>
    <tableColumn id="30" xr3:uid="{EE9DB8AC-6B10-4C2A-BCD1-05BECB0E200A}" name="Do you prefer to be alone rather than being together with other people?" dataDxfId="203"/>
    <tableColumn id="31" xr3:uid="{14E30C1B-A685-450B-B51D-E418FF27CCD6}" name="I have spent time learning social skills from television shows and films, and try to use these in my interactions." dataDxfId="202"/>
    <tableColumn id="32" xr3:uid="{B17EA376-A557-449E-8536-1F47B5570B40}" name="Do you have difficulties perceiving social cues? " dataDxfId="201"/>
    <tableColumn id="33" xr3:uid="{E31AFB36-C4EF-405D-87C7-3C4D4719E5FB}" name="In social interactions, I do not pay attention to what my face or body are doing." dataDxfId="200"/>
    <tableColumn id="34" xr3:uid="{89CD649A-8710-4394-AA10-AEC2221E2C74}" name="Do other people tell you that your behaviour or your emotional responses are inappropriate or hurtful? " dataDxfId="199"/>
    <tableColumn id="35" xr3:uid="{65D294BA-4845-4601-AC7D-4F12A0804459}" name="Do you like to arrange items in rows or patterns?" dataDxfId="198"/>
    <tableColumn id="36" xr3:uid="{C0BBE07E-CD2A-489F-A1EC-599B81B34A8B}" name="Do you have a strong interest or hobby that absorbs so much of your time that it hampers other activities? " dataDxfId="197"/>
    <tableColumn id="37" xr3:uid="{EC3F47A4-FE5E-49C4-A821-5C530477BC65}" name="In social situations, I feel like I am pretending to be ‘normal’." dataDxfId="196">
      <calculatedColumnFormula>IF('original data'!AK2='coded with subscale calculation'!$BO$1,1,IF('original data'!AK2='coded with subscale calculation'!$BO$2,2,IF('original data'!AK2='coded with subscale calculation'!$BO$3,3,IF('original data'!AK2='coded with subscale calculation'!$BO$4,4,IF('original data'!AK2='coded with subscale calculation'!$BO$5,5,IF('original data'!AK2='coded with subscale calculation'!$BQ$1,6,IF('original data'!AK2='coded with subscale calculation'!$BQ$2,7,"")))))))</calculatedColumnFormula>
    </tableColumn>
    <tableColumn id="38" xr3:uid="{1D943CE9-40BF-4BC0-9603-8F71F2044CA8}" name="Do you or do other people feel that you have very set routines or that you are very immersed in your own interests?" dataDxfId="195"/>
    <tableColumn id="39" xr3:uid="{9C5D241A-16DE-4605-BB3E-637EBA2C5A8E}" name="Do you repetitively fiddle with items? (e.g. spin, twiddle, bang, tap, twist, or flick anything repeatedly?)" dataDxfId="194"/>
    <tableColumn id="40" xr3:uid="{DC1E9775-0356-4257-89DC-E17367A5DABB}" name="Do you or do other people feel that you impose your routines or interests on others? " dataDxfId="193"/>
    <tableColumn id="41" xr3:uid="{A15AD727-CC5A-4229-9B0C-375F8AC9E27D}" name="Do you spin yourself around and around?" dataDxfId="192"/>
    <tableColumn id="42" xr3:uid="{3552B92F-8F25-421A-8C1F-02C5EDAAF913}" name="Do you rock backwards and forwards, or side to side, either when sitting or when_x000a_standing?" dataDxfId="191"/>
    <tableColumn id="43" xr3:uid="{BB5A0D02-4771-48BE-BD38-0E1F9BEFDA80}" name="Do you pace or move around repetitively? (e.g. walk to and fro across a room, or around the same path in the garden?)" dataDxfId="190"/>
    <tableColumn id="44" xr3:uid="{68C2095C-C76C-4436-9A54-62E3E7E7FBE7}" name="Do you make repetitive hand and/or finger movements? (e.g. flap, wave, or flick your hands or fingers repetitively?)" dataDxfId="189"/>
    <tableColumn id="45" xr3:uid="{295BD500-99E2-47AD-83B6-42D18C0EA78B}" name="Do you have a fascination with specific objects? (e.g. trains, road signs or other things?)" dataDxfId="188">
      <calculatedColumnFormula>IF('original data'!AS2='coded with subscale calculation'!$AO$2,1,IF('original data'!AS2='coded with subscale calculation'!$AO$3,2,IF('original data'!AS2='coded with subscale calculation'!$AO$4,3,IF('original data'!AS2='coded with subscale calculation'!$AO$5,4,""))))</calculatedColumnFormula>
    </tableColumn>
    <tableColumn id="46" xr3:uid="{28FE7A23-6D70-4AAB-8B78-565A8CCC6660}" name="Do you like to look at objects from particular or unusual angles?" dataDxfId="187">
      <calculatedColumnFormula>IF('original data'!AT2='coded with subscale calculation'!$AO$2,1,IF('original data'!AT2='coded with subscale calculation'!$AO$3,2,IF('original data'!AT2='coded with subscale calculation'!$AO$4,3,IF('original data'!AT2='coded with subscale calculation'!$AO$5,4,""))))</calculatedColumnFormula>
    </tableColumn>
    <tableColumn id="47" xr3:uid="{A72DF731-6BD7-4F29-B9FD-4FDB69E880E3}" name="Do you have a special interest in the smell of people or objects?" dataDxfId="186">
      <calculatedColumnFormula>IF('original data'!AU2='coded with subscale calculation'!$AO$2,1,IF('original data'!AU2='coded with subscale calculation'!$AO$3,2,IF('original data'!AU2='coded with subscale calculation'!$AO$4,3,IF('original data'!AU2='coded with subscale calculation'!$AO$5,4,""))))</calculatedColumnFormula>
    </tableColumn>
    <tableColumn id="48" xr3:uid="{6FF6D509-1CB1-42A5-AD9E-A6CE65E86A8D}" name="Do you have a special interest in the feel of different surfaces?" dataDxfId="185">
      <calculatedColumnFormula>IF('original data'!AV2='coded with subscale calculation'!$AO$2,1,IF('original data'!AV2='coded with subscale calculation'!$AO$3,2,IF('original data'!AV2='coded with subscale calculation'!$AO$4,3,IF('original data'!AV2='coded with subscale calculation'!$AO$5,4,""))))</calculatedColumnFormula>
    </tableColumn>
    <tableColumn id="49" xr3:uid="{49B446B1-ABC4-4D3D-97B5-A4503589EC85}" name="Do you have any special objects you like to carry around?" dataDxfId="184">
      <calculatedColumnFormula>IF('original data'!AW2='coded with subscale calculation'!$AO$2,1,IF('original data'!AW2='coded with subscale calculation'!$AO$3,2,IF('original data'!AW2='coded with subscale calculation'!$AO$4,3,IF('original data'!AW2='coded with subscale calculation'!$AO$5,4,""))))</calculatedColumnFormula>
    </tableColumn>
    <tableColumn id="50" xr3:uid="{23EDC2DD-1925-47E0-8C14-6BC8D0CEC070}" name="Do you collect or hoard items of any sort?" dataDxfId="183">
      <calculatedColumnFormula>IF('original data'!AX2='coded with subscale calculation'!$AO$2,1,IF('original data'!AX2='coded with subscale calculation'!$AO$3,2,IF('original data'!AX2='coded with subscale calculation'!$AO$4,3,IF('original data'!AX2='coded with subscale calculation'!$AO$5,4,""))))</calculatedColumnFormula>
    </tableColumn>
    <tableColumn id="51" xr3:uid="{62BAA6E8-A1F8-4EBF-9242-253DA142D755}" name="Do you insist on things at home remaining the same? (e.g. furniture staying in the same place, things being kept in certain places, or arranged in certain ways?)" dataDxfId="182">
      <calculatedColumnFormula>IF('original data'!AY2='coded with subscale calculation'!$AQ$2,1,IF('original data'!AY2='coded with subscale calculation'!$AQ$3,2,IF('original data'!AY2='coded with subscale calculation'!$AQ$4,3,IF('original data'!AY2='coded with subscale calculation'!$AQ$5,4,""))))</calculatedColumnFormula>
    </tableColumn>
    <tableColumn id="52" xr3:uid="{01455C0C-7CC5-476D-B6CD-00E992CF156D}" name="Do you get upset about minor changes to objects? (e.g. flecks of dirt on your clothes, minor scratches on objects?)" dataDxfId="181">
      <calculatedColumnFormula>IF('original data'!AZ2='coded with subscale calculation'!$AQ$2,1,IF('original data'!AZ2='coded with subscale calculation'!$AQ$3,2,IF('original data'!AZ2='coded with subscale calculation'!$AQ$4,3,IF('original data'!AZ2='coded with subscale calculation'!$AQ$5,4,""))))</calculatedColumnFormula>
    </tableColumn>
    <tableColumn id="53" xr3:uid="{D52D8372-B388-4E39-9D54-7C2806B362C8}" name="Do you insist that aspects of daily routine must remain the same?" dataDxfId="180">
      <calculatedColumnFormula>IF('original data'!BA2='coded with subscale calculation'!$AQ$2,1,IF('original data'!BA2='coded with subscale calculation'!$AQ$3,2,IF('original data'!BA2='coded with subscale calculation'!$AQ$4,3,IF('original data'!BA2='coded with subscale calculation'!$AQ$5,4,""))))</calculatedColumnFormula>
    </tableColumn>
    <tableColumn id="54" xr3:uid="{DB61B3E8-2C62-4A1D-BE0F-88E1CCAFB1B0}" name="Do you insist on doing things in a certain way or re-doing things until they are “just right”?" dataDxfId="179">
      <calculatedColumnFormula>IF('original data'!BB2='coded with subscale calculation'!$AQ$2,1,IF('original data'!BB2='coded with subscale calculation'!$AQ$3,2,IF('original data'!BB2='coded with subscale calculation'!$AQ$4,3,IF('original data'!BB2='coded with subscale calculation'!$AS$5,4,""))))</calculatedColumnFormula>
    </tableColumn>
    <tableColumn id="55" xr3:uid="{96CFB6EC-0F5D-4682-AB1A-C8321AC08A75}" name="Do you play the same music, game or video, or read the same book repeatedly?" dataDxfId="178">
      <calculatedColumnFormula>IF('original data'!BC2='coded with subscale calculation'!$AU$2,1,IF('original data'!BC2='coded with subscale calculation'!$AU$3,2,IF('original data'!BC2='coded with subscale calculation'!$AU$4,3,IF('original data'!BC2='coded with subscale calculation'!$AU$5,4,""))))</calculatedColumnFormula>
    </tableColumn>
    <tableColumn id="56" xr3:uid="{82707EE4-6270-419E-AF0D-17A245D92D8E}" name="Do you insist on wearing the same clothes or refuse to wear new clothes?" dataDxfId="177">
      <calculatedColumnFormula>IF('original data'!BD2='coded with subscale calculation'!$AU$2,1,IF('original data'!BD2='coded with subscale calculation'!$AU$3,2,IF('original data'!BD2='coded with subscale calculation'!$AU$4,3,IF('original data'!BD2='coded with subscale calculation'!$AU$5,4,""))))</calculatedColumnFormula>
    </tableColumn>
    <tableColumn id="57" xr3:uid="{51B98951-E75C-47CD-9852-A92750B83F89}" name="Do you insist on eating the same foods, or a very small range of foods, at every meal?" dataDxfId="176">
      <calculatedColumnFormula>IF('original data'!BE2='coded with subscale calculation'!$AU$2,1,IF('original data'!BE2='coded with subscale calculation'!$AU$3,2,IF('original data'!BE2='coded with subscale calculation'!$AU$4,3,IF('original data'!BE2='coded with subscale calculation'!$AU$5,4,""))))</calculatedColumnFormula>
    </tableColumn>
    <tableColumn id="58" xr3:uid="{A9759EFE-4309-4370-ADC2-A7FCB307DF9D}" name="What sort of activity will you choose if you are left to occupy yourself?" dataDxfId="175">
      <calculatedColumnFormula>IF('original data'!BF2='coded with subscale calculation'!$BF$3,1,IF('original data'!BF2='coded with subscale calculation'!$BF$4,2,IF('original data'!BF2='coded with subscale calculation'!$BF$5,3,"")))</calculatedColumnFormula>
    </tableColumn>
    <tableColumn id="113" xr3:uid="{13A2A059-76D8-4C03-A6E1-7D7BDA8E5EFE}" name="Column5" dataDxfId="174"/>
    <tableColumn id="59" xr3:uid="{10975FB9-09CC-48C9-8F1A-FD1C155F8D5E}" name="Are there any other restricted interests you feel you have that have not already been mentioned?" dataDxfId="173"/>
    <tableColumn id="60" xr3:uid="{44CD9692-B424-4FEA-A099-322A072A0EF0}" name="If yes, please give details below" dataDxfId="172"/>
    <tableColumn id="61" xr3:uid="{87616CE0-CCE1-4990-BC4B-53BC59544E93}" name="Are there any other repetitive behaviours you feel you have that have not already been mentioned?" dataDxfId="171"/>
    <tableColumn id="62" xr3:uid="{4C0C3384-78AC-491E-A8A8-59C8BBDE15F7}" name="If yes, please give details below2" dataDxfId="170"/>
    <tableColumn id="63" xr3:uid="{044C3BD7-3F5A-474F-A9CC-5B91ADA5BAAE}" name="When I am interacting with someone, I deliberately copy their body language or facial expressions." dataDxfId="169">
      <calculatedColumnFormula>IF('original data'!BK2='coded with subscale calculation'!$BO$1,1,IF('original data'!BK2='coded with subscale calculation'!$BO$2,2,IF('original data'!BK2='coded with subscale calculation'!$BO$3,3,IF('original data'!BK2='coded with subscale calculation'!$BO$4,4,IF('original data'!BK2='coded with subscale calculation'!$BO$5,5,IF('original data'!BK2='coded with subscale calculation'!$BQ$1,6,IF('original data'!BK2='coded with subscale calculation'!$BQ$2,7,"")))))))</calculatedColumnFormula>
    </tableColumn>
    <tableColumn id="64" xr3:uid="{94CD06D3-CEDC-43C4-9C12-51F075DDEF55}" name="I monitor my body language or facial expressions so that I appear relaxed." dataDxfId="168">
      <calculatedColumnFormula>IF('original data'!BL2='coded with subscale calculation'!$BO$1,1,IF('original data'!BL2='coded with subscale calculation'!$BO$2,2,IF('original data'!BL2='coded with subscale calculation'!$BO$3,3,IF('original data'!BL2='coded with subscale calculation'!$BO$4,4,IF('original data'!BL2='coded with subscale calculation'!$BO$5,5,IF('original data'!BL2='coded with subscale calculation'!$BQ$1,6,IF('original data'!BL2='coded with subscale calculation'!$BQ$2,7,"")))))))</calculatedColumnFormula>
    </tableColumn>
    <tableColumn id="65" xr3:uid="{038AD5CE-4A72-45D7-B198-F9488ADA8CF4}" name="I rarely feel the need to put on an act in order to get through a social situation." dataDxfId="167"/>
    <tableColumn id="66" xr3:uid="{D74103B7-3C63-497A-B6F2-1CFD943DC7C5}" name="I have developed a script to follow in social situations (for example, a list of questions or topics of conversation)." dataDxfId="166"/>
    <tableColumn id="67" xr3:uid="{6A976134-9245-4930-B59B-594F8EBFE123}" name="I will repeat phrases that I have heard others say in the exact same way that I first heard them." dataDxfId="165"/>
    <tableColumn id="68" xr3:uid="{937D46D7-6FF3-49EF-8D68-AE8E057BF660}" name="I adjust my body language or facial expressions so that I appear interested by the person I am interacting with." dataDxfId="164"/>
    <tableColumn id="69" xr3:uid="{F7A125D5-D19B-4C56-A7D0-ABCE77050D4B}" name="In social situations, I feel like I’m ‘performing’ rather than being myself." dataDxfId="163"/>
    <tableColumn id="70" xr3:uid="{5304BE83-9FCA-4CF3-9725-39EE8EB409A9}" name="In my own social interactions, I use behaviours that I have learned from watching other people interacting." dataDxfId="162"/>
    <tableColumn id="71" xr3:uid="{7412F2F6-551A-404B-B292-11356148DD10}" name="I always think about the impression I make on other people." dataDxfId="161"/>
    <tableColumn id="72" xr3:uid="{7A50D1A3-01FC-47F4-A714-3DDDB95936CA}" name="I need the support of other people in order to socialise." dataDxfId="160"/>
    <tableColumn id="73" xr3:uid="{F41B789B-A50F-43CB-A395-352D47864CBC}" name="I practice my facial expressions and body language to make sure they look natural." dataDxfId="159"/>
    <tableColumn id="74" xr3:uid="{9BC506C4-DC7D-44B2-A51D-CD8C60B5FAE9}" name="I don’t feel the need to make eye contact with other people if I don’t want to." dataDxfId="158"/>
    <tableColumn id="75" xr3:uid="{EEB5109A-AAAC-4D2E-97B0-90BA56CACD1B}" name="I have to force myself to interact with people when I am in social situations." dataDxfId="157"/>
    <tableColumn id="76" xr3:uid="{0B197F4E-19DF-4038-8D83-3896DC524985}" name="I have tried to improve my understanding of social skills by watching other people." dataDxfId="156"/>
    <tableColumn id="77" xr3:uid="{F074C63F-85F1-46CD-93AE-EAC48B3045AE}" name="I monitor my body language or facial expressions so that I appear interested by the person I am interacting with." dataDxfId="155"/>
    <tableColumn id="78" xr3:uid="{2FCEF60E-6FF5-44F7-B7B1-FE72ECFD6CBD}" name="When in social situations, I try to find ways to avoid interacting with others." dataDxfId="154"/>
    <tableColumn id="79" xr3:uid="{0B47DA8A-09AF-44B4-BEDB-2E528C8EF570}" name="I have researched the rules of social interactions (for example, by studying psychology or reading books on human behaviour) to improve my own social skills." dataDxfId="153"/>
    <tableColumn id="80" xr3:uid="{A32F7DDA-10EA-4FFB-AAC4-F38B3A80A1DB}" name="I am always aware of the impression I make on other people." dataDxfId="152"/>
    <tableColumn id="81" xr3:uid="{E3DA9B2F-263F-4142-9D50-C63D09ECEF91}" name="I feel free to be myself when I am with other people." dataDxfId="151"/>
    <tableColumn id="82" xr3:uid="{03BCFC9C-0214-408B-9A46-82F0A1676F04}" name="I learn how people use their bodies and faces to interact by watching television or films, or by reading fiction." dataDxfId="150"/>
    <tableColumn id="83" xr3:uid="{1CDC78E4-AA39-4A36-80A8-07C94C37502D}" name="I adjust my body language or facial expressions so that I appear relaxed._x000a_" dataDxfId="149"/>
    <tableColumn id="84" xr3:uid="{6D24BD3C-24E4-447C-9F44-E6DA827AD904}" name="When talking to other people, I feel like the conversation flows naturally." dataDxfId="148"/>
    <tableColumn id="108" xr3:uid="{6051D7D8-7AA3-497E-918D-25C05366CA6B}" name="Column1" dataDxfId="147">
      <calculatedColumnFormula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calculatedColumnFormula>
    </tableColumn>
    <tableColumn id="109" xr3:uid="{13370132-300F-4706-A14C-ED481F47249E}" name="Column2" dataDxfId="146">
      <calculatedColumnFormula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calculatedColumnFormula>
    </tableColumn>
    <tableColumn id="110" xr3:uid="{526883C2-7B86-4BC2-A46C-24C9E77ECBC8}" name="Column3" dataDxfId="145">
      <calculatedColumnFormula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calculatedColumnFormula>
    </tableColumn>
    <tableColumn id="111" xr3:uid="{F841101D-FC28-4DD3-81ED-5E2FD7D85388}" name="Column4" dataDxfId="144">
      <calculatedColumnFormula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calculatedColumnFormula>
    </tableColumn>
    <tableColumn id="85" xr3:uid="{4E676C65-9AFC-4FD7-B40E-C7425BD9425E}" name="All of a sudden I feel really scared." dataDxfId="143">
      <calculatedColumnFormula>IF('original data'!CG2='coded with subscale calculation'!$CL$2,0,IF('original data'!CG2='coded with subscale calculation'!$CL$3,1,IF('original data'!CG2='coded with subscale calculation'!$CL$4,2,IF('original data'!CG2='coded with subscale calculation'!$CL$5,3,""))))</calculatedColumnFormula>
    </tableColumn>
    <tableColumn id="86" xr3:uid="{E75277D5-37D2-48AC-A3F2-055211B91D4E}" name="I worry what other people think of me." dataDxfId="142">
      <calculatedColumnFormula>IF('original data'!CH2='coded with subscale calculation'!$CL$2,0,IF('original data'!CH2='coded with subscale calculation'!$CL$3,1,IF('original data'!CH2='coded with subscale calculation'!$CL$4,2,IF('original data'!CH2='coded with subscale calculation'!$CL$5,3,""))))</calculatedColumnFormula>
    </tableColumn>
    <tableColumn id="87" xr3:uid="{0F14242A-CBE5-49E1-8A8B-3E6CBB19C56E}" name="My heart suddenly starts to beat too quickly." dataDxfId="141">
      <calculatedColumnFormula>IF('original data'!CI2='coded with subscale calculation'!$CL$2,0,IF('original data'!CI2='coded with subscale calculation'!$CL$3,1,IF('original data'!CI2='coded with subscale calculation'!$CL$4,2,IF('original data'!CI2='coded with subscale calculation'!$CL$5,3,""))))</calculatedColumnFormula>
    </tableColumn>
    <tableColumn id="88" xr3:uid="{896263A2-5BB8-4683-A8BD-3ED6029B13DB}" name="I feel anxious in situations where I could make a mistake." dataDxfId="140">
      <calculatedColumnFormula>IF('original data'!CJ2='coded with subscale calculation'!$CL$2,0,IF('original data'!CJ2='coded with subscale calculation'!$CL$3,1,IF('original data'!CJ2='coded with subscale calculation'!$CL$4,2,IF('original data'!CJ2='coded with subscale calculation'!$CL$5,3,""))))</calculatedColumnFormula>
    </tableColumn>
    <tableColumn id="89" xr3:uid="{2098E00E-37F2-403A-AE5D-5BFEBB41A5FF}" name="I worry that I will do badly when I am being assessed (like work, college, interviews)." dataDxfId="139">
      <calculatedColumnFormula>IF('original data'!CK2='coded with subscale calculation'!$CL$2,0,IF('original data'!CK2='coded with subscale calculation'!$CL$3,1,IF('original data'!CK2='coded with subscale calculation'!$CL$4,2,IF('original data'!CK2='coded with subscale calculation'!$CL$5,3,""))))</calculatedColumnFormula>
    </tableColumn>
    <tableColumn id="90" xr3:uid="{C5DC7FED-9FEB-4EEC-9261-F1567C571B6D}" name="I suddenly feel as if I can’t breathe." dataDxfId="138">
      <calculatedColumnFormula>IF('original data'!CL2='coded with subscale calculation'!$CL$2,0,IF('original data'!CL2='coded with subscale calculation'!$CL$3,1,IF('original data'!CL2='coded with subscale calculation'!$CL$4,2,IF('original data'!CL2='coded with subscale calculation'!$CL$5,3,""))))</calculatedColumnFormula>
    </tableColumn>
    <tableColumn id="91" xr3:uid="{44032407-DDE1-4F70-9E1D-19F62C1DFF21}" name="I am anxious about unfamiliar things, people or places." dataDxfId="137">
      <calculatedColumnFormula>IF('original data'!CM2='coded with subscale calculation'!$CL$2,0,IF('original data'!CM2='coded with subscale calculation'!$CL$3,1,IF('original data'!CM2='coded with subscale calculation'!$CL$4,2,IF('original data'!CM2='coded with subscale calculation'!$CL$5,3,""))))</calculatedColumnFormula>
    </tableColumn>
    <tableColumn id="92" xr3:uid="{2D50CE53-534A-4ADC-B007-C77D043C0D27}" name="When I have a problem, I feel physically shaky." dataDxfId="136">
      <calculatedColumnFormula>IF('original data'!CN2='coded with subscale calculation'!$CL$2,0,IF('original data'!CN2='coded with subscale calculation'!$CL$3,1,IF('original data'!CN2='coded with subscale calculation'!$CL$4,2,IF('original data'!CN2='coded with subscale calculation'!$CL$5,3,""))))</calculatedColumnFormula>
    </tableColumn>
    <tableColumn id="93" xr3:uid="{15C565AD-1076-480F-8B68-E37383C8CD73}" name="I worry about changes to my surroundings or my routine." dataDxfId="135">
      <calculatedColumnFormula>IF('original data'!CO2='coded with subscale calculation'!$CL$2,0,IF('original data'!CO2='coded with subscale calculation'!$CL$3,1,IF('original data'!CO2='coded with subscale calculation'!$CL$4,2,IF('original data'!CO2='coded with subscale calculation'!$CL$5,3,""))))</calculatedColumnFormula>
    </tableColumn>
    <tableColumn id="94" xr3:uid="{CDB6B85C-5887-4BBA-879C-1FC7277F122E}" name="I worry about making mistakes during social interactions." dataDxfId="134">
      <calculatedColumnFormula>IF('original data'!CP2='coded with subscale calculation'!$CL$2,0,IF('original data'!CP2='coded with subscale calculation'!$CL$3,1,IF('original data'!CP2='coded with subscale calculation'!$CL$4,2,IF('original data'!CP2='coded with subscale calculation'!$CL$5,3,""))))</calculatedColumnFormula>
    </tableColumn>
    <tableColumn id="95" xr3:uid="{3E3A0483-6F50-4326-8229-199B71233B51}" name="When I don’t know what will happen, I can’t do things." dataDxfId="133">
      <calculatedColumnFormula>IF('original data'!CQ2='coded with subscale calculation'!$CL$2,0,IF('original data'!CQ2='coded with subscale calculation'!$CL$3,1,IF('original data'!CQ2='coded with subscale calculation'!$CL$4,2,IF('original data'!CQ2='coded with subscale calculation'!$CL$5,3,""))))</calculatedColumnFormula>
    </tableColumn>
    <tableColumn id="96" xr3:uid="{371F5D46-536B-47A1-A21F-C4982C8F66A2}" name="I worry when I think I have not done as well as I hoped." dataDxfId="132">
      <calculatedColumnFormula>IF('original data'!CR2='coded with subscale calculation'!$CL$2,0,IF('original data'!CR2='coded with subscale calculation'!$CL$3,1,IF('original data'!CR2='coded with subscale calculation'!$CL$4,2,IF('original data'!CR2='coded with subscale calculation'!$CL$5,3,""))))</calculatedColumnFormula>
    </tableColumn>
    <tableColumn id="97" xr3:uid="{EB55D8B0-6EE9-45CF-AFE3-8A3D67288540}" name="I need to be prepared before things happen." dataDxfId="131">
      <calculatedColumnFormula>IF('original data'!CS2='coded with subscale calculation'!$CL$2,0,IF('original data'!CS2='coded with subscale calculation'!$CL$3,1,IF('original data'!CS2='coded with subscale calculation'!$CL$4,2,IF('original data'!CS2='coded with subscale calculation'!$CL$5,3,""))))</calculatedColumnFormula>
    </tableColumn>
    <tableColumn id="98" xr3:uid="{CA234040-C039-4CEE-9B69-4B0077C1A2F7}" name="I feel anxious that I will make a fool of myself in front of people." dataDxfId="130">
      <calculatedColumnFormula>IF('original data'!CT2='coded with subscale calculation'!$CL$2,0,IF('original data'!CT2='coded with subscale calculation'!$CL$3,1,IF('original data'!CT2='coded with subscale calculation'!$CL$4,2,IF('original data'!CT2='coded with subscale calculation'!$CL$5,3,""))))</calculatedColumnFormula>
    </tableColumn>
    <tableColumn id="99" xr3:uid="{11384AD0-1177-4D9C-9E97-551DF20DB690}" name="I worry that something awful will happen to someone I am familiar with." dataDxfId="129">
      <calculatedColumnFormula>IF('original data'!CU2='coded with subscale calculation'!$CL$2,0,IF('original data'!CU2='coded with subscale calculation'!$CL$3,1,IF('original data'!CU2='coded with subscale calculation'!$CL$4,2,IF('original data'!CU2='coded with subscale calculation'!$CL$5,3,""))))</calculatedColumnFormula>
    </tableColumn>
    <tableColumn id="100" xr3:uid="{3D18B623-61CB-4AC5-BA85-8033ABE48432}" name="I suddenly start to physically shake or tremble." dataDxfId="128">
      <calculatedColumnFormula>IF('original data'!CV2='coded with subscale calculation'!$CL$2,0,IF('original data'!CV2='coded with subscale calculation'!$CL$3,1,IF('original data'!CV2='coded with subscale calculation'!$CL$4,2,IF('original data'!CV2='coded with subscale calculation'!$CL$5,3,""))))</calculatedColumnFormula>
    </tableColumn>
    <tableColumn id="101" xr3:uid="{6832B468-81B2-4655-8F97-40A4C7E4DB6F}" name="I suddenly become dizzy or faint." dataDxfId="127">
      <calculatedColumnFormula>IF('original data'!CW2='coded with subscale calculation'!$CL$2,0,IF('original data'!CW2='coded with subscale calculation'!$CL$3,1,IF('original data'!CW2='coded with subscale calculation'!$CL$4,2,IF('original data'!CW2='coded with subscale calculation'!$CL$5,3,""))))</calculatedColumnFormula>
    </tableColumn>
    <tableColumn id="102" xr3:uid="{FD3C5BCB-0F5D-4278-A1F5-DF77F5252CFC}" name="I worry if I don’t know what will happen, e.g. if plans change." dataDxfId="126">
      <calculatedColumnFormula>IF('original data'!CX2='coded with subscale calculation'!$CL$2,0,IF('original data'!CX2='coded with subscale calculation'!$CL$3,1,IF('original data'!CX2='coded with subscale calculation'!$CL$4,2,IF('original data'!CX2='coded with subscale calculation'!$CL$5,3,""))))</calculatedColumnFormula>
    </tableColumn>
    <tableColumn id="103" xr3:uid="{8B916BDE-6BBA-4969-9ECB-469B1FF00C4C}" name="I worry that something bad will happen to me." dataDxfId="125">
      <calculatedColumnFormula>IF('original data'!CY2='coded with subscale calculation'!$CL$2,0,IF('original data'!CY2='coded with subscale calculation'!$CL$3,1,IF('original data'!CY2='coded with subscale calculation'!$CL$4,2,IF('original data'!CY2='coded with subscale calculation'!$CL$5,3,""))))</calculatedColumnFormula>
    </tableColumn>
    <tableColumn id="104" xr3:uid="{26BB89EB-A524-4E72-AF55-0C279B9EA040}" name="I suddenly shut down and become unable to think, speak or do things." dataDxfId="124">
      <calculatedColumnFormula>IF('original data'!CZ2='coded with subscale calculation'!$CL$2,0,IF('original data'!CZ2='coded with subscale calculation'!$CL$3,1,IF('original data'!CZ2='coded with subscale calculation'!$CL$4,2,IF('original data'!CZ2='coded with subscale calculation'!$CL$5,3,""))))</calculatedColumnFormula>
    </tableColumn>
    <tableColumn id="105" xr3:uid="{D291FD95-DC4E-49B3-A3E9-54CB511366F5}" name="Social Anxiety " dataDxfId="123">
      <calculatedColumnFormula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calculatedColumnFormula>
    </tableColumn>
    <tableColumn id="106" xr3:uid="{35786C55-38CA-40D3-A402-BC1DD1F04925}" name="Anxious Arousal " dataDxfId="122">
      <calculatedColumnFormula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calculatedColumnFormula>
    </tableColumn>
    <tableColumn id="107" xr3:uid="{86001303-3F7E-4997-AA4A-B3978AC99C68}" name="Uncertainty" dataDxfId="121">
      <calculatedColumnFormula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calculatedColumnFormula>
    </tableColumn>
    <tableColumn id="112" xr3:uid="{FB3D35C4-B343-4306-8B87-5FB7DE657FA9}" name="Total" dataDxfId="120">
      <calculatedColumnFormula>SUM(Table134[[#This Row],[All of a sudden I feel really scared.]:[I suddenly shut down and become unable to think, speak or do things.]])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1A05C6-6FF9-48A8-ADFD-8B8A5C23E23E}" name="Table1345" displayName="Table1345" ref="A8:DP92" totalsRowShown="0">
  <autoFilter ref="A8:DP92" xr:uid="{00000000-0009-0000-0100-000001000000}"/>
  <sortState xmlns:xlrd2="http://schemas.microsoft.com/office/spreadsheetml/2017/richdata2" ref="A9:DP92">
    <sortCondition ref="A8:A92"/>
  </sortState>
  <tableColumns count="120">
    <tableColumn id="1" xr3:uid="{365FF0E6-558B-40F3-B83D-7F08B30DF3DF}" name="ID" dataDxfId="2"/>
    <tableColumn id="2" xr3:uid="{3CD18D5A-ABA5-4A43-9A41-94F723E7AFDF}" name="Start time" dataDxfId="0"/>
    <tableColumn id="3" xr3:uid="{0F4B7849-7766-4E39-A1D2-508946070A8F}" name="Completion time" dataDxfId="1"/>
    <tableColumn id="4" xr3:uid="{649DFB64-C0D6-408D-AA78-71653B6B513A}" name="Email" dataDxfId="119"/>
    <tableColumn id="5" xr3:uid="{6209C61B-08F1-4FFF-AD66-6159F9DD948E}" name="Name" dataDxfId="118"/>
    <tableColumn id="6" xr3:uid="{6F16A3F7-9FA2-48EE-9A46-ED13BD086E02}" name="I have read/watched and understood the information sheet provided." dataDxfId="117"/>
    <tableColumn id="7" xr3:uid="{86EB66EC-C9C7-4758-9EC5-64CE1C6FF0EC}" name="I understand that my participation is voluntary and I may withdraw (at any time) for any reason without my participation rights being affected." dataDxfId="116"/>
    <tableColumn id="8" xr3:uid="{852D4316-D6B6-495D-827D-19CD3EC0CAE4}" name="I understand that should I withdraw from the study then the information collected about me up to this point may still be used for the purposes of achieving the objectives of the study only." dataDxfId="115"/>
    <tableColumn id="9" xr3:uid="{DE688251-9942-4669-8593-372BF7DD3B93}" name="I give permission for the data I provide to be deposited to the University of Southampton Data Repository for future research use, under the responsibility of the Psychology programme team, as des..." dataDxfId="114"/>
    <tableColumn id="10" xr3:uid="{A608CD03-BAF0-4261-BB6D-CE195B855A0A}" name="I confirm that I am aged between 16-25 years old" dataDxfId="113"/>
    <tableColumn id="11" xr3:uid="{584CBB5B-4A0C-4493-B3A1-AC517E0F3A46}" name="I confirm that I live in the United Kingdom (UK)" dataDxfId="112"/>
    <tableColumn id="12" xr3:uid="{A7CD3236-683E-40DB-9503-ED7D9694C0CE}" name="I confirm that I have a minimum reading age equivalent to GCSE level" dataDxfId="111"/>
    <tableColumn id="13" xr3:uid="{5CF089AA-CEA6-42A8-B4D6-121B5E49EBD5}" name="I agree to take part in this research project and agree for my data to be used for the purpose of this study." dataDxfId="110"/>
    <tableColumn id="14" xr3:uid="{E45762C6-6AA7-49DE-A90F-BAD68BDFE546}" name="What is your age in years?" dataDxfId="109"/>
    <tableColumn id="15" xr3:uid="{A91C8924-297C-42B4-A20E-76174E9DDE76}" name="What is your ethnic background?" dataDxfId="108"/>
    <tableColumn id="16" xr3:uid="{B38411A2-C831-4503-900A-5A155A1025C4}" name="What gender do you identify as?" dataDxfId="107"/>
    <tableColumn id="17" xr3:uid="{C5D5CD9C-DCDD-440D-8349-9A0564265B18}" name="What is your biological sex? This means the biological differences between males and females identified at birth." dataDxfId="106"/>
    <tableColumn id="116" xr3:uid="{678C70AB-BF45-4857-8EA8-3734B6C51E7B}" name="Column8" dataDxfId="105">
      <calculatedColumnFormula>IF('original data'!Q2='subscale + RBQ-2A merged 3_4'!$R$4,0,IF('original data'!Q2='subscale + RBQ-2A merged 3_4'!$R$5,1))</calculatedColumnFormula>
    </tableColumn>
    <tableColumn id="18" xr3:uid="{DC43CE54-06CA-4B30-AFEE-EEDAF91BE900}" name="Are you diagnosed with autism (this includes Asperger's Syndrome, ASD, ASC and PDD-NOS)" dataDxfId="104"/>
    <tableColumn id="117" xr3:uid="{A186FF5C-30C7-4176-B480-AAD4CBC771DE}" name="Column9" dataDxfId="103">
      <calculatedColumnFormula>IF('original data'!V2='subscale + RBQ-2A merged 3_4'!$T$4,0,IF('original data'!V2='subscale + RBQ-2A merged 3_4'!$T$5,1,IF('original data'!V2='subscale + RBQ-2A merged 3_4'!$V$5,0,"")))</calculatedColumnFormula>
    </tableColumn>
    <tableColumn id="19" xr3:uid="{4F4B00CE-ABC0-43B5-87B2-698A66201E89}" name="At what age did you receive your diagnosis of autism? (in years)" dataDxfId="102"/>
    <tableColumn id="20" xr3:uid="{E4BAF01A-19C0-4FB0-AF93-B6B5085C5924}" name="Who diagnosed you with autism?" dataDxfId="101"/>
    <tableColumn id="21" xr3:uid="{93343871-CBA9-4DDE-9C0B-1F64BA173465}" name="How many times did you have an assessment before you received your autism diagnosis?" dataDxfId="100"/>
    <tableColumn id="22" xr3:uid="{D64E7250-9756-42FC-A315-C40972E2DAC3}" name="Do you self-identify as autistic (this means that you do not have a formal diagnosis but you still identify as having autism)" dataDxfId="99"/>
    <tableColumn id="23" xr3:uid="{4691ECFD-E2E6-4B06-9351-DC4A1648B23E}" name="Have you ever had an autism assessment before?" dataDxfId="98"/>
    <tableColumn id="24" xr3:uid="{784BE4A8-A5A7-4E72-AFB1-D4852E48D015}" name="How many times have you undergone an autism assessment?" dataDxfId="97"/>
    <tableColumn id="25" xr3:uid="{F2331D5F-1F85-4526-8C68-382560BE4107}" name="How old were you when you had this/these assessment(s)? (in years)" dataDxfId="96"/>
    <tableColumn id="26" xr3:uid="{589765A6-FFE1-40EF-BD36-319BDC5CAE50}" name="What was the outcome of this/these assessment(s)?" dataDxfId="95"/>
    <tableColumn id="27" xr3:uid="{4659E853-F25D-4E47-911D-C00278993655}" name="Are you on a waiting list for an autism assessment?" dataDxfId="94"/>
    <tableColumn id="28" xr3:uid="{CB121A2B-E892-47CF-BE25-77C49FC2A51B}" name="How old were you when you were referred for this assessment? (in years)" dataDxfId="93"/>
    <tableColumn id="29" xr3:uid="{69588DF9-A548-4776-8D73-488A9DD990C6}" name="Do you find it difficult to socialise with, or to get in touch with people, especially people your own age? " dataDxfId="92">
      <calculatedColumnFormula>IF('original data'!AC2='subscale + RBQ-2A merged 3_4'!$AD$2,0,IF('original data'!AC2='subscale + RBQ-2A merged 3_4'!$AD$3,1,IF('original data'!AC2='subscale + RBQ-2A merged 3_4'!$AD$4,2,"")))</calculatedColumnFormula>
    </tableColumn>
    <tableColumn id="30" xr3:uid="{01B89087-4902-45A5-B2E1-48F198491818}" name="Do you prefer to be alone rather than being together with other people?" dataDxfId="91">
      <calculatedColumnFormula>IF('original data'!AD2='subscale + RBQ-2A merged 3_4'!$AD$2,0,IF('original data'!AD2='subscale + RBQ-2A merged 3_4'!$AD$3,1,IF('original data'!AD2='subscale + RBQ-2A merged 3_4'!$AD$4,2,"")))</calculatedColumnFormula>
    </tableColumn>
    <tableColumn id="31" xr3:uid="{BEBF977E-A905-4FAF-8FD1-7D567AA39C9A}" name="I have spent time learning social skills from television shows and films, and try to use these in my interactions." dataDxfId="90">
      <calculatedColumnFormula>IF('original data'!AE2='subscale + RBQ-2A merged 3_4'!$BR$1,1,IF('original data'!AE2='subscale + RBQ-2A merged 3_4'!$BR$2,2,IF('original data'!AE2='subscale + RBQ-2A merged 3_4'!$BR$3,3,IF('original data'!AE2='subscale + RBQ-2A merged 3_4'!$BR$4,4,IF('original data'!AE2='subscale + RBQ-2A merged 3_4'!$BR$5,5,IF('original data'!AE2='subscale + RBQ-2A merged 3_4'!$BT$1,6,IF('original data'!AE2='subscale + RBQ-2A merged 3_4'!$BT$2,7,"")))))))</calculatedColumnFormula>
    </tableColumn>
    <tableColumn id="32" xr3:uid="{A0A144FC-08D2-423E-9B33-0497C24B8002}" name="Do you have difficulties perceiving social cues? " dataDxfId="89"/>
    <tableColumn id="33" xr3:uid="{71B22EE4-FED8-41A5-8688-44E25AC3ECEF}" name="In social interactions, I do not pay attention to what my face or body are doing." dataDxfId="88"/>
    <tableColumn id="34" xr3:uid="{BC8A71DB-6A69-4B95-ABA1-1D32C86E09ED}" name="Do other people tell you that your behaviour or your emotional responses are inappropriate or hurtful? " dataDxfId="87"/>
    <tableColumn id="35" xr3:uid="{47E731D5-5DAB-4154-8D2A-A9AF5962ACC5}" name="Do you like to arrange items in rows or patterns?" dataDxfId="86"/>
    <tableColumn id="36" xr3:uid="{26E82B13-B19E-4B13-BD6A-425354F6B74D}" name="Do you have a strong interest or hobby that absorbs so much of your time that it hampers other activities? " dataDxfId="85"/>
    <tableColumn id="37" xr3:uid="{BF495BCD-4006-4C57-B5D9-CF4DE9EA7F86}" name="In social situations, I feel like I am pretending to be ‘normal’." dataDxfId="84">
      <calculatedColumnFormula>IF('original data'!AK2='subscale + RBQ-2A merged 3_4'!$BR$1,1,IF('original data'!AK2='subscale + RBQ-2A merged 3_4'!$BR$2,2,IF('original data'!AK2='subscale + RBQ-2A merged 3_4'!$BR$3,3,IF('original data'!AK2='subscale + RBQ-2A merged 3_4'!$BR$4,4,IF('original data'!AK2='subscale + RBQ-2A merged 3_4'!$BR$5,5,IF('original data'!AK2='subscale + RBQ-2A merged 3_4'!$BT$1,6,IF('original data'!AK2='subscale + RBQ-2A merged 3_4'!$BT$2,7,"")))))))</calculatedColumnFormula>
    </tableColumn>
    <tableColumn id="38" xr3:uid="{2AFBB4B8-48E3-4DFA-9910-A95E1055E241}" name="Do you or do other people feel that you have very set routines or that you are very immersed in your own interests?" dataDxfId="83"/>
    <tableColumn id="39" xr3:uid="{B6FE9F6A-B420-43DD-B4D9-1A22CFE817F6}" name="Do you repetitively fiddle with items? (e.g. spin, twiddle, bang, tap, twist, or flick anything repeatedly?)" dataDxfId="82"/>
    <tableColumn id="40" xr3:uid="{F77B779B-3154-4D14-864C-477927FFF35B}" name="Do you or do other people feel that you impose your routines or interests on others? " dataDxfId="81"/>
    <tableColumn id="41" xr3:uid="{3B86BE80-C101-4B64-BB74-FAB6CB97B04D}" name="Do you spin yourself around and around?" dataDxfId="80">
      <calculatedColumnFormula>IF('original data'!AO2='subscale + RBQ-2A merged 3_4'!$AJ$2,1,IF('original data'!AO2='subscale + RBQ-2A merged 3_4'!$AJ$3,2,IF('original data'!AO2='subscale + RBQ-2A merged 3_4'!$AJ$4,3,IF('original data'!AO2='subscale + RBQ-2A merged 3_4'!$AJ$5,3,""))))</calculatedColumnFormula>
    </tableColumn>
    <tableColumn id="42" xr3:uid="{5662E9CA-DBEA-4E16-A118-EEA70BFFE101}" name="Do you rock backwards and forwards, or side to side, either when sitting or when_x000a_standing?" dataDxfId="79">
      <calculatedColumnFormula>IF('original data'!AP2='subscale + RBQ-2A merged 3_4'!$AJ$2,1,IF('original data'!AP2='subscale + RBQ-2A merged 3_4'!$AJ$3,2,IF('original data'!AP2='subscale + RBQ-2A merged 3_4'!$AJ$4,3,IF('original data'!AP2='subscale + RBQ-2A merged 3_4'!$AJ$5,3,""))))</calculatedColumnFormula>
    </tableColumn>
    <tableColumn id="43" xr3:uid="{0D4969A6-F666-4B23-BEB1-32FF79CAA89B}" name="Do you pace or move around repetitively? (e.g. walk to and fro across a room, or around the same path in the garden?)" dataDxfId="78">
      <calculatedColumnFormula>IF('original data'!AQ2='subscale + RBQ-2A merged 3_4'!$AJ$2,1,IF('original data'!AQ2='subscale + RBQ-2A merged 3_4'!$AJ$3,2,IF('original data'!AQ2='subscale + RBQ-2A merged 3_4'!$AJ$4,3,IF('original data'!AQ2='subscale + RBQ-2A merged 3_4'!$AJ$5,3,""))))</calculatedColumnFormula>
    </tableColumn>
    <tableColumn id="44" xr3:uid="{CE2AFD85-26F5-46EE-B9BB-468ECB1B6A31}" name="Do you make repetitive hand and/or finger movements? (e.g. flap, wave, or flick your hands or fingers repetitively?)" dataDxfId="77">
      <calculatedColumnFormula>IF('original data'!AR2='subscale + RBQ-2A merged 3_4'!$AJ$2,1,IF('original data'!AR2='subscale + RBQ-2A merged 3_4'!$AJ$3,2,IF('original data'!AR2='subscale + RBQ-2A merged 3_4'!$AJ$4,3,IF('original data'!AR2='subscale + RBQ-2A merged 3_4'!$AJ$5,3,""))))</calculatedColumnFormula>
    </tableColumn>
    <tableColumn id="45" xr3:uid="{FF57F276-D283-4DEB-9C7E-236F2FE137E0}" name="Do you have a fascination with specific objects? (e.g. trains, road signs or other things?)" dataDxfId="76">
      <calculatedColumnFormula>IF('original data'!AS2='subscale + RBQ-2A merged 3_4'!$AP$2,1,IF('original data'!AS2='subscale + RBQ-2A merged 3_4'!$AP$3,2,IF('original data'!AS2='subscale + RBQ-2A merged 3_4'!$AP$4,3,IF('original data'!AS2='subscale + RBQ-2A merged 3_4'!$AP$5,4,""))))</calculatedColumnFormula>
    </tableColumn>
    <tableColumn id="46" xr3:uid="{D44FD178-3494-4F86-A76D-3B74CA499C40}" name="Do you like to look at objects from particular or unusual angles?" dataDxfId="75">
      <calculatedColumnFormula>IF('original data'!AT2='subscale + RBQ-2A merged 3_4'!$AP$2,1,IF('original data'!AT2='subscale + RBQ-2A merged 3_4'!$AP$3,2,IF('original data'!AT2='subscale + RBQ-2A merged 3_4'!$AP$4,3,IF('original data'!AT2='subscale + RBQ-2A merged 3_4'!$AP$5,4,""))))</calculatedColumnFormula>
    </tableColumn>
    <tableColumn id="47" xr3:uid="{C8F9AA8D-7476-4671-B229-D4515AE9BBBA}" name="Do you have a special interest in the smell of people or objects?" dataDxfId="74">
      <calculatedColumnFormula>IF('original data'!AU2='subscale + RBQ-2A merged 3_4'!$AP$2,1,IF('original data'!AU2='subscale + RBQ-2A merged 3_4'!$AP$3,2,IF('original data'!AU2='subscale + RBQ-2A merged 3_4'!$AP$4,3,IF('original data'!AU2='subscale + RBQ-2A merged 3_4'!$AP$5,4,""))))</calculatedColumnFormula>
    </tableColumn>
    <tableColumn id="48" xr3:uid="{DB3206A7-4EBD-4D4F-8BE1-724D3A54BE9C}" name="Do you have a special interest in the feel of different surfaces?" dataDxfId="73">
      <calculatedColumnFormula>IF('original data'!AV2='subscale + RBQ-2A merged 3_4'!$AP$2,1,IF('original data'!AV2='subscale + RBQ-2A merged 3_4'!$AP$3,2,IF('original data'!AV2='subscale + RBQ-2A merged 3_4'!$AP$4,3,IF('original data'!AV2='subscale + RBQ-2A merged 3_4'!$AP$5,4,""))))</calculatedColumnFormula>
    </tableColumn>
    <tableColumn id="49" xr3:uid="{CAC5D7C1-8E5A-4FAB-94B3-8CED98E0AD6D}" name="Do you have any special objects you like to carry around?" dataDxfId="72">
      <calculatedColumnFormula>IF('original data'!AW2='subscale + RBQ-2A merged 3_4'!$AP$2,1,IF('original data'!AW2='subscale + RBQ-2A merged 3_4'!$AP$3,2,IF('original data'!AW2='subscale + RBQ-2A merged 3_4'!$AP$4,3,IF('original data'!AW2='subscale + RBQ-2A merged 3_4'!$AP$5,4,""))))</calculatedColumnFormula>
    </tableColumn>
    <tableColumn id="50" xr3:uid="{D6210D3C-E745-484B-A945-150691BA2A65}" name="Do you collect or hoard items of any sort?" dataDxfId="71">
      <calculatedColumnFormula>IF('original data'!AX2='subscale + RBQ-2A merged 3_4'!$AP$2,1,IF('original data'!AX2='subscale + RBQ-2A merged 3_4'!$AP$3,2,IF('original data'!AX2='subscale + RBQ-2A merged 3_4'!$AP$4,3,IF('original data'!AX2='subscale + RBQ-2A merged 3_4'!$AP$5,4,""))))</calculatedColumnFormula>
    </tableColumn>
    <tableColumn id="51" xr3:uid="{39B7A4EB-E88F-400D-A9D9-160078004D1A}" name="Do you insist on things at home remaining the same? (e.g. furniture staying in the same place, things being kept in certain places, or arranged in certain ways?)" dataDxfId="70">
      <calculatedColumnFormula>IF('original data'!AY2='subscale + RBQ-2A merged 3_4'!$AR$2,1,IF('original data'!AY2='subscale + RBQ-2A merged 3_4'!$AR$3,2,IF('original data'!AY2='subscale + RBQ-2A merged 3_4'!$AR$4,3,IF('original data'!AY2='subscale + RBQ-2A merged 3_4'!$AR$5,3,""))))</calculatedColumnFormula>
    </tableColumn>
    <tableColumn id="52" xr3:uid="{43C27F35-AB6C-434A-B231-1530540BB191}" name="Do you get upset about minor changes to objects? (e.g. flecks of dirt on your clothes, minor scratches on objects?)" dataDxfId="69">
      <calculatedColumnFormula>IF('original data'!AZ2='subscale + RBQ-2A merged 3_4'!$AR$2,1,IF('original data'!AZ2='subscale + RBQ-2A merged 3_4'!$AR$3,2,IF('original data'!AZ2='subscale + RBQ-2A merged 3_4'!$AR$4,3,IF('original data'!AZ2='subscale + RBQ-2A merged 3_4'!$AR$5,4,""))))</calculatedColumnFormula>
    </tableColumn>
    <tableColumn id="53" xr3:uid="{01790900-3CF2-42F2-9B7E-620597B9A216}" name="Do you insist that aspects of daily routine must remain the same?" dataDxfId="68">
      <calculatedColumnFormula>IF('original data'!BA2='subscale + RBQ-2A merged 3_4'!$AR$2,1,IF('original data'!BA2='subscale + RBQ-2A merged 3_4'!$AR$3,2,IF('original data'!BA2='subscale + RBQ-2A merged 3_4'!$AR$4,3,IF('original data'!BA2='subscale + RBQ-2A merged 3_4'!$AR$5,4,""))))</calculatedColumnFormula>
    </tableColumn>
    <tableColumn id="54" xr3:uid="{88941911-182E-417C-AE88-BD914F645F74}" name="Do you insist on doing things in a certain way or re-doing things until they are “just right”?" dataDxfId="67">
      <calculatedColumnFormula>IF('original data'!BB2='subscale + RBQ-2A merged 3_4'!$AR$2,1,IF('original data'!BB2='subscale + RBQ-2A merged 3_4'!$AR$3,2,IF('original data'!BB2='subscale + RBQ-2A merged 3_4'!$AR$4,3,IF('original data'!BB2='subscale + RBQ-2A merged 3_4'!$AT$5,3,""))))</calculatedColumnFormula>
    </tableColumn>
    <tableColumn id="55" xr3:uid="{8A3822C4-A5AD-4FD3-9B47-955163047048}" name="Do you play the same music, game or video, or read the same book repeatedly?" dataDxfId="66">
      <calculatedColumnFormula>IF('original data'!BC2='subscale + RBQ-2A merged 3_4'!$AV$2,1,IF('original data'!BC2='subscale + RBQ-2A merged 3_4'!$AV$3,2,IF('original data'!BC2='subscale + RBQ-2A merged 3_4'!$AV$4,3,IF('original data'!BC2='subscale + RBQ-2A merged 3_4'!$AV$5,3,""))))</calculatedColumnFormula>
    </tableColumn>
    <tableColumn id="56" xr3:uid="{F20595DC-3AC4-45D0-8ABA-3435BFA9C68C}" name="Do you insist on wearing the same clothes or refuse to wear new clothes?" dataDxfId="65">
      <calculatedColumnFormula>IF('original data'!BD2='subscale + RBQ-2A merged 3_4'!$AV$2,1,IF('original data'!BD2='subscale + RBQ-2A merged 3_4'!$AV$3,2,IF('original data'!BD2='subscale + RBQ-2A merged 3_4'!$AV$4,3,IF('original data'!BD2='subscale + RBQ-2A merged 3_4'!$AV$5,4,""))))</calculatedColumnFormula>
    </tableColumn>
    <tableColumn id="57" xr3:uid="{4C68014E-B17A-48EA-93B3-E486F606EEF7}" name="Do you insist on eating the same foods, or a very small range of foods, at every meal?" dataDxfId="64">
      <calculatedColumnFormula>IF('original data'!BE2='subscale + RBQ-2A merged 3_4'!$AV$2,1,IF('original data'!BE2='subscale + RBQ-2A merged 3_4'!$AV$3,2,IF('original data'!BE2='subscale + RBQ-2A merged 3_4'!$AV$4,3,IF('original data'!BE2='subscale + RBQ-2A merged 3_4'!$AV$5,4,""))))</calculatedColumnFormula>
    </tableColumn>
    <tableColumn id="58" xr3:uid="{14275406-9943-4FA5-B907-58BA1DD877ED}" name="What sort of activity will you choose if you are left to occupy yourself?" dataDxfId="63">
      <calculatedColumnFormula>IF('original data'!BF2='subscale + RBQ-2A merged 3_4'!$BG$3,1,IF('original data'!BF2='subscale + RBQ-2A merged 3_4'!$BG$4,2,IF('original data'!BF2='subscale + RBQ-2A merged 3_4'!$BG$5,3,"")))</calculatedColumnFormula>
    </tableColumn>
    <tableColumn id="113" xr3:uid="{4C0B7711-FFD4-4A06-B8DF-C7FF1C9B546F}" name="Column5" dataDxfId="62">
      <calculatedColumnFormula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calculatedColumnFormula>
    </tableColumn>
    <tableColumn id="114" xr3:uid="{0EE3C3CF-F330-44CE-89B3-518A88E4E687}" name="Column6" dataDxfId="61">
      <calculatedColumnFormula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calculatedColumnFormula>
    </tableColumn>
    <tableColumn id="115" xr3:uid="{35A46A60-32C5-4E79-86C3-BC8FD4167209}" name="Column7" dataDxfId="60">
      <calculatedColumnFormula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calculatedColumnFormula>
    </tableColumn>
    <tableColumn id="59" xr3:uid="{8178E25A-E75D-40F1-918A-10AA90C1E852}" name="Are there any other restricted interests you feel you have that have not already been mentioned?" dataDxfId="59"/>
    <tableColumn id="60" xr3:uid="{7C8817D7-7A92-4E86-8BDC-ACA0E00A7CE5}" name="If yes, please give details below" dataDxfId="58"/>
    <tableColumn id="61" xr3:uid="{6C3F27CF-EA7A-4B8A-9CEC-9B0A44477A82}" name="Are there any other repetitive behaviours you feel you have that have not already been mentioned?" dataDxfId="57"/>
    <tableColumn id="62" xr3:uid="{5D035241-21A1-49C9-B3DC-AF8104B55BD0}" name="If yes, please give details below2" dataDxfId="56"/>
    <tableColumn id="63" xr3:uid="{7F646F38-F50B-472C-920F-9E842B6C702F}" name="When I am interacting with someone, I deliberately copy their body language or facial expressions." dataDxfId="55">
      <calculatedColumnFormula>IF('original data'!BK2='subscale + RBQ-2A merged 3_4'!$BR$1,1,IF('original data'!BK2='subscale + RBQ-2A merged 3_4'!$BR$2,2,IF('original data'!BK2='subscale + RBQ-2A merged 3_4'!$BR$3,3,IF('original data'!BK2='subscale + RBQ-2A merged 3_4'!$BR$4,4,IF('original data'!BK2='subscale + RBQ-2A merged 3_4'!$BR$5,5,IF('original data'!BK2='subscale + RBQ-2A merged 3_4'!$BT$1,6,IF('original data'!BK2='subscale + RBQ-2A merged 3_4'!$BT$2,7,"")))))))</calculatedColumnFormula>
    </tableColumn>
    <tableColumn id="64" xr3:uid="{0ACF3744-00F7-4865-9A37-F8129B2A58EC}" name="I monitor my body language or facial expressions so that I appear relaxed." dataDxfId="54">
      <calculatedColumnFormula>IF('original data'!BL2='subscale + RBQ-2A merged 3_4'!$BR$1,1,IF('original data'!BL2='subscale + RBQ-2A merged 3_4'!$BR$2,2,IF('original data'!BL2='subscale + RBQ-2A merged 3_4'!$BR$3,3,IF('original data'!BL2='subscale + RBQ-2A merged 3_4'!$BR$4,4,IF('original data'!BL2='subscale + RBQ-2A merged 3_4'!$BR$5,5,IF('original data'!BL2='subscale + RBQ-2A merged 3_4'!$BT$1,6,IF('original data'!BL2='subscale + RBQ-2A merged 3_4'!$BT$2,7,"")))))))</calculatedColumnFormula>
    </tableColumn>
    <tableColumn id="65" xr3:uid="{0EF4A080-3257-4F10-B005-0AAFBD9EC6B0}" name="I rarely feel the need to put on an act in order to get through a social situation." dataDxfId="53"/>
    <tableColumn id="66" xr3:uid="{D280B7B2-3F08-473B-9F41-731775076756}" name="I have developed a script to follow in social situations (for example, a list of questions or topics of conversation)." dataDxfId="52"/>
    <tableColumn id="67" xr3:uid="{1C5E901A-3581-40F7-9B10-442941235810}" name="I will repeat phrases that I have heard others say in the exact same way that I first heard them." dataDxfId="51"/>
    <tableColumn id="68" xr3:uid="{633C8773-F67B-40A7-B5F2-3786A68B7724}" name="I adjust my body language or facial expressions so that I appear interested by the person I am interacting with." dataDxfId="50"/>
    <tableColumn id="69" xr3:uid="{4D4AB8B1-DD1A-4768-9D0D-8B63D4F6BFB0}" name="In social situations, I feel like I’m ‘performing’ rather than being myself." dataDxfId="49"/>
    <tableColumn id="70" xr3:uid="{0C95D0F8-8144-4E35-992E-16D91FD65100}" name="In my own social interactions, I use behaviours that I have learned from watching other people interacting." dataDxfId="48"/>
    <tableColumn id="71" xr3:uid="{84A1A798-0E3A-49C1-B7AA-37C90977E45F}" name="I always think about the impression I make on other people." dataDxfId="47"/>
    <tableColumn id="72" xr3:uid="{128BBA10-5FEC-4C10-A15D-327DC6BC0C85}" name="I need the support of other people in order to socialise." dataDxfId="46"/>
    <tableColumn id="73" xr3:uid="{7B298353-71BB-4884-935B-936CA6EAF8FB}" name="I practice my facial expressions and body language to make sure they look natural." dataDxfId="45"/>
    <tableColumn id="74" xr3:uid="{3409C85E-6EA4-4BE2-9A1C-B64419AD778C}" name="I don’t feel the need to make eye contact with other people if I don’t want to." dataDxfId="44"/>
    <tableColumn id="75" xr3:uid="{72F2808E-6121-4156-B113-31A0C767AC00}" name="I have to force myself to interact with people when I am in social situations." dataDxfId="43"/>
    <tableColumn id="76" xr3:uid="{75862722-BDE6-488B-A8FF-7331B327C182}" name="I have tried to improve my understanding of social skills by watching other people." dataDxfId="42"/>
    <tableColumn id="77" xr3:uid="{A20029B8-1219-4CAD-9C6A-6AA39442429C}" name="I monitor my body language or facial expressions so that I appear interested by the person I am interacting with." dataDxfId="41"/>
    <tableColumn id="78" xr3:uid="{A421AA3D-7323-47A0-A6BB-D788692DB8B9}" name="When in social situations, I try to find ways to avoid interacting with others." dataDxfId="40"/>
    <tableColumn id="79" xr3:uid="{73C608D7-46ED-4948-B06F-56BD33C2987E}" name="I have researched the rules of social interactions (for example, by studying psychology or reading books on human behaviour) to improve my own social skills." dataDxfId="39"/>
    <tableColumn id="80" xr3:uid="{B1B93243-AED1-4938-A0CB-CDC45A508C25}" name="I am always aware of the impression I make on other people." dataDxfId="38"/>
    <tableColumn id="81" xr3:uid="{D00DAB9A-36E5-4DF7-AC7B-45F981D7D8E9}" name="I feel free to be myself when I am with other people." dataDxfId="37"/>
    <tableColumn id="82" xr3:uid="{F4259E3C-8FCA-4853-B446-5461DE2F7C7A}" name="I learn how people use their bodies and faces to interact by watching television or films, or by reading fiction." dataDxfId="36"/>
    <tableColumn id="83" xr3:uid="{6D4862DF-4123-4B4A-BCDF-1C758D7A081B}" name="I adjust my body language or facial expressions so that I appear relaxed._x000a_" dataDxfId="35"/>
    <tableColumn id="84" xr3:uid="{E36A57D8-E416-4407-B755-28E5337C5614}" name="When talking to other people, I feel like the conversation flows naturally." dataDxfId="34"/>
    <tableColumn id="108" xr3:uid="{EF9CE924-850C-4461-882F-B10ED97BF735}" name="Column1" dataDxfId="33">
      <calculatedColumnFormula>SUM(Table1345[[#This Row],[Column2]:[Column4]])</calculatedColumnFormula>
    </tableColumn>
    <tableColumn id="109" xr3:uid="{F6D296E5-C38F-41B6-8D24-42802838D03B}" name="Column2" dataDxfId="32">
      <calculatedColumnFormula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calculatedColumnFormula>
    </tableColumn>
    <tableColumn id="110" xr3:uid="{E37D931D-95A3-48D4-8898-11C61B34F8BC}" name="Column3" dataDxfId="31">
      <calculatedColumnFormula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calculatedColumnFormula>
    </tableColumn>
    <tableColumn id="111" xr3:uid="{A4A95695-4528-4643-B9C2-848146B5FA82}" name="Column4" dataDxfId="30">
      <calculatedColumnFormula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calculatedColumnFormula>
    </tableColumn>
    <tableColumn id="85" xr3:uid="{8D575B80-00C9-4875-9EA5-860ECACF4AFD}" name="All of a sudden I feel really scared." dataDxfId="29">
      <calculatedColumnFormula>IF('original data'!CG2='subscale + RBQ-2A merged 3_4'!$CO$2,0,IF('original data'!CG2='subscale + RBQ-2A merged 3_4'!$CO$3,1,IF('original data'!CG2='subscale + RBQ-2A merged 3_4'!$CO$4,2,IF('original data'!CG2='subscale + RBQ-2A merged 3_4'!$CO$5,3,""))))</calculatedColumnFormula>
    </tableColumn>
    <tableColumn id="86" xr3:uid="{D4228091-F9C2-482A-9523-8642845A7E76}" name="I worry what other people think of me." dataDxfId="28">
      <calculatedColumnFormula>IF('original data'!CH2='subscale + RBQ-2A merged 3_4'!$CO$2,0,IF('original data'!CH2='subscale + RBQ-2A merged 3_4'!$CO$3,1,IF('original data'!CH2='subscale + RBQ-2A merged 3_4'!$CO$4,2,IF('original data'!CH2='subscale + RBQ-2A merged 3_4'!$CO$5,3,""))))</calculatedColumnFormula>
    </tableColumn>
    <tableColumn id="87" xr3:uid="{FAB6C171-6426-4452-A788-8FFF34AB4C2D}" name="My heart suddenly starts to beat too quickly." dataDxfId="27">
      <calculatedColumnFormula>IF('original data'!CI2='subscale + RBQ-2A merged 3_4'!$CO$2,0,IF('original data'!CI2='subscale + RBQ-2A merged 3_4'!$CO$3,1,IF('original data'!CI2='subscale + RBQ-2A merged 3_4'!$CO$4,2,IF('original data'!CI2='subscale + RBQ-2A merged 3_4'!$CO$5,3,""))))</calculatedColumnFormula>
    </tableColumn>
    <tableColumn id="88" xr3:uid="{ED0FCC2E-4626-4580-BEBC-4C05C56D1304}" name="I feel anxious in situations where I could make a mistake." dataDxfId="26">
      <calculatedColumnFormula>IF('original data'!CJ2='subscale + RBQ-2A merged 3_4'!$CO$2,0,IF('original data'!CJ2='subscale + RBQ-2A merged 3_4'!$CO$3,1,IF('original data'!CJ2='subscale + RBQ-2A merged 3_4'!$CO$4,2,IF('original data'!CJ2='subscale + RBQ-2A merged 3_4'!$CO$5,3,""))))</calculatedColumnFormula>
    </tableColumn>
    <tableColumn id="89" xr3:uid="{7DE929AD-8AC2-49FC-B1AE-C7ECD2EE9C01}" name="I worry that I will do badly when I am being assessed (like work, college, interviews)." dataDxfId="25">
      <calculatedColumnFormula>IF('original data'!CK2='subscale + RBQ-2A merged 3_4'!$CO$2,0,IF('original data'!CK2='subscale + RBQ-2A merged 3_4'!$CO$3,1,IF('original data'!CK2='subscale + RBQ-2A merged 3_4'!$CO$4,2,IF('original data'!CK2='subscale + RBQ-2A merged 3_4'!$CO$5,3,""))))</calculatedColumnFormula>
    </tableColumn>
    <tableColumn id="90" xr3:uid="{17F651E9-F378-4BC0-82E5-1AD0A4D0E279}" name="I suddenly feel as if I can’t breathe." dataDxfId="24">
      <calculatedColumnFormula>IF('original data'!CL2='subscale + RBQ-2A merged 3_4'!$CO$2,0,IF('original data'!CL2='subscale + RBQ-2A merged 3_4'!$CO$3,1,IF('original data'!CL2='subscale + RBQ-2A merged 3_4'!$CO$4,2,IF('original data'!CL2='subscale + RBQ-2A merged 3_4'!$CO$5,3,""))))</calculatedColumnFormula>
    </tableColumn>
    <tableColumn id="91" xr3:uid="{8F6A4633-68D8-4741-AABC-D924A0682820}" name="I am anxious about unfamiliar things, people or places." dataDxfId="23">
      <calculatedColumnFormula>IF('original data'!CM2='subscale + RBQ-2A merged 3_4'!$CO$2,0,IF('original data'!CM2='subscale + RBQ-2A merged 3_4'!$CO$3,1,IF('original data'!CM2='subscale + RBQ-2A merged 3_4'!$CO$4,2,IF('original data'!CM2='subscale + RBQ-2A merged 3_4'!$CO$5,3,""))))</calculatedColumnFormula>
    </tableColumn>
    <tableColumn id="92" xr3:uid="{C249E56D-F069-4A2A-881D-71AA71C7CD1B}" name="When I have a problem, I feel physically shaky." dataDxfId="22">
      <calculatedColumnFormula>IF('original data'!CN2='subscale + RBQ-2A merged 3_4'!$CO$2,0,IF('original data'!CN2='subscale + RBQ-2A merged 3_4'!$CO$3,1,IF('original data'!CN2='subscale + RBQ-2A merged 3_4'!$CO$4,2,IF('original data'!CN2='subscale + RBQ-2A merged 3_4'!$CO$5,3,""))))</calculatedColumnFormula>
    </tableColumn>
    <tableColumn id="93" xr3:uid="{1DC40886-5765-416F-B6A3-950511733FF3}" name="I worry about changes to my surroundings or my routine." dataDxfId="21">
      <calculatedColumnFormula>IF('original data'!CO2='subscale + RBQ-2A merged 3_4'!$CO$2,0,IF('original data'!CO2='subscale + RBQ-2A merged 3_4'!$CO$3,1,IF('original data'!CO2='subscale + RBQ-2A merged 3_4'!$CO$4,2,IF('original data'!CO2='subscale + RBQ-2A merged 3_4'!$CO$5,3,""))))</calculatedColumnFormula>
    </tableColumn>
    <tableColumn id="94" xr3:uid="{E9ECB813-AECF-47AD-982E-243BA4D696EC}" name="I worry about making mistakes during social interactions." dataDxfId="20">
      <calculatedColumnFormula>IF('original data'!CP2='subscale + RBQ-2A merged 3_4'!$CO$2,0,IF('original data'!CP2='subscale + RBQ-2A merged 3_4'!$CO$3,1,IF('original data'!CP2='subscale + RBQ-2A merged 3_4'!$CO$4,2,IF('original data'!CP2='subscale + RBQ-2A merged 3_4'!$CO$5,3,""))))</calculatedColumnFormula>
    </tableColumn>
    <tableColumn id="95" xr3:uid="{76E8455D-1106-4F23-B00E-D167E6255047}" name="When I don’t know what will happen, I can’t do things." dataDxfId="19">
      <calculatedColumnFormula>IF('original data'!CQ2='subscale + RBQ-2A merged 3_4'!$CO$2,0,IF('original data'!CQ2='subscale + RBQ-2A merged 3_4'!$CO$3,1,IF('original data'!CQ2='subscale + RBQ-2A merged 3_4'!$CO$4,2,IF('original data'!CQ2='subscale + RBQ-2A merged 3_4'!$CO$5,3,""))))</calculatedColumnFormula>
    </tableColumn>
    <tableColumn id="96" xr3:uid="{3FA10B08-CA8E-4B00-BD34-6C7BFA3E71FD}" name="I worry when I think I have not done as well as I hoped." dataDxfId="18">
      <calculatedColumnFormula>IF('original data'!CR2='subscale + RBQ-2A merged 3_4'!$CO$2,0,IF('original data'!CR2='subscale + RBQ-2A merged 3_4'!$CO$3,1,IF('original data'!CR2='subscale + RBQ-2A merged 3_4'!$CO$4,2,IF('original data'!CR2='subscale + RBQ-2A merged 3_4'!$CO$5,3,""))))</calculatedColumnFormula>
    </tableColumn>
    <tableColumn id="97" xr3:uid="{2693C18B-DD3C-439D-B3C7-48DE56BCF736}" name="I need to be prepared before things happen." dataDxfId="17">
      <calculatedColumnFormula>IF('original data'!CS2='subscale + RBQ-2A merged 3_4'!$CO$2,0,IF('original data'!CS2='subscale + RBQ-2A merged 3_4'!$CO$3,1,IF('original data'!CS2='subscale + RBQ-2A merged 3_4'!$CO$4,2,IF('original data'!CS2='subscale + RBQ-2A merged 3_4'!$CO$5,3,""))))</calculatedColumnFormula>
    </tableColumn>
    <tableColumn id="98" xr3:uid="{B06BF55B-F5A4-4C08-BAB2-77B7B27ECFA7}" name="I feel anxious that I will make a fool of myself in front of people." dataDxfId="16">
      <calculatedColumnFormula>IF('original data'!CT2='subscale + RBQ-2A merged 3_4'!$CO$2,0,IF('original data'!CT2='subscale + RBQ-2A merged 3_4'!$CO$3,1,IF('original data'!CT2='subscale + RBQ-2A merged 3_4'!$CO$4,2,IF('original data'!CT2='subscale + RBQ-2A merged 3_4'!$CO$5,3,""))))</calculatedColumnFormula>
    </tableColumn>
    <tableColumn id="99" xr3:uid="{93B1888B-FD3D-4600-B532-FA859867CE86}" name="I worry that something awful will happen to someone I am familiar with." dataDxfId="15">
      <calculatedColumnFormula>IF('original data'!CU2='subscale + RBQ-2A merged 3_4'!$CO$2,0,IF('original data'!CU2='subscale + RBQ-2A merged 3_4'!$CO$3,1,IF('original data'!CU2='subscale + RBQ-2A merged 3_4'!$CO$4,2,IF('original data'!CU2='subscale + RBQ-2A merged 3_4'!$CO$5,3,""))))</calculatedColumnFormula>
    </tableColumn>
    <tableColumn id="100" xr3:uid="{3C89CD87-7FB0-4CF4-8E1F-2AA34D9B5A55}" name="I suddenly start to physically shake or tremble." dataDxfId="14">
      <calculatedColumnFormula>IF('original data'!CV2='subscale + RBQ-2A merged 3_4'!$CO$2,0,IF('original data'!CV2='subscale + RBQ-2A merged 3_4'!$CO$3,1,IF('original data'!CV2='subscale + RBQ-2A merged 3_4'!$CO$4,2,IF('original data'!CV2='subscale + RBQ-2A merged 3_4'!$CO$5,3,""))))</calculatedColumnFormula>
    </tableColumn>
    <tableColumn id="101" xr3:uid="{EA9B2CB7-DBBE-4BE4-BADE-EB6BD060057D}" name="I suddenly become dizzy or faint." dataDxfId="13">
      <calculatedColumnFormula>IF('original data'!CW2='subscale + RBQ-2A merged 3_4'!$CO$2,0,IF('original data'!CW2='subscale + RBQ-2A merged 3_4'!$CO$3,1,IF('original data'!CW2='subscale + RBQ-2A merged 3_4'!$CO$4,2,IF('original data'!CW2='subscale + RBQ-2A merged 3_4'!$CO$5,3,""))))</calculatedColumnFormula>
    </tableColumn>
    <tableColumn id="102" xr3:uid="{21CCB1F3-A294-4B72-A26C-019403AB431D}" name="I worry if I don’t know what will happen, e.g. if plans change." dataDxfId="12">
      <calculatedColumnFormula>IF('original data'!CX2='subscale + RBQ-2A merged 3_4'!$CO$2,0,IF('original data'!CX2='subscale + RBQ-2A merged 3_4'!$CO$3,1,IF('original data'!CX2='subscale + RBQ-2A merged 3_4'!$CO$4,2,IF('original data'!CX2='subscale + RBQ-2A merged 3_4'!$CO$5,3,""))))</calculatedColumnFormula>
    </tableColumn>
    <tableColumn id="103" xr3:uid="{38F78524-7622-419A-B664-297FCA31A9EF}" name="I worry that something bad will happen to me." dataDxfId="11">
      <calculatedColumnFormula>IF('original data'!CY2='subscale + RBQ-2A merged 3_4'!$CO$2,0,IF('original data'!CY2='subscale + RBQ-2A merged 3_4'!$CO$3,1,IF('original data'!CY2='subscale + RBQ-2A merged 3_4'!$CO$4,2,IF('original data'!CY2='subscale + RBQ-2A merged 3_4'!$CO$5,3,""))))</calculatedColumnFormula>
    </tableColumn>
    <tableColumn id="104" xr3:uid="{2E3B6FE5-C072-4233-A296-A506E8630C01}" name="I suddenly shut down and become unable to think, speak or do things." dataDxfId="10">
      <calculatedColumnFormula>IF('original data'!CZ2='subscale + RBQ-2A merged 3_4'!$CO$2,0,IF('original data'!CZ2='subscale + RBQ-2A merged 3_4'!$CO$3,1,IF('original data'!CZ2='subscale + RBQ-2A merged 3_4'!$CO$4,2,IF('original data'!CZ2='subscale + RBQ-2A merged 3_4'!$CO$5,3,""))))</calculatedColumnFormula>
    </tableColumn>
    <tableColumn id="105" xr3:uid="{2D100D09-D2D6-4B7E-96FC-7497ECADBC1E}" name="Social Anxiety " dataDxfId="9">
      <calculatedColumnFormula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calculatedColumnFormula>
    </tableColumn>
    <tableColumn id="106" xr3:uid="{8B042B03-4B0C-4E3D-B22A-B919301541A5}" name="Anxious Arousal " dataDxfId="8">
      <calculatedColumnFormula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calculatedColumnFormula>
    </tableColumn>
    <tableColumn id="107" xr3:uid="{7D5D169D-5665-40B5-905F-7BA21EDC5AAB}" name="Uncertainty" dataDxfId="7">
      <calculatedColumnFormula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calculatedColumnFormula>
    </tableColumn>
    <tableColumn id="112" xr3:uid="{3D995495-A853-4EA7-A4BB-29D684BDE263}" name="Total" dataDxfId="6">
      <calculatedColumnFormula>SUM(Table1345[[#This Row],[All of a sudden I feel really scared.]:[I suddenly shut down and become unable to think, speak or do things.]])</calculatedColumnFormula>
    </tableColumn>
    <tableColumn id="118" xr3:uid="{A0F22BC1-E1F9-43F4-BBA2-0966375BA2C0}" name="Column10" dataDxfId="5">
      <calculatedColumnFormula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calculatedColumnFormula>
    </tableColumn>
    <tableColumn id="119" xr3:uid="{F36E3856-DB9B-4FFE-887A-74036E9EA845}" name="Column11" dataDxfId="4">
      <calculatedColumnFormula>IF('original data'!V2='subscale + RBQ-2A merged 3_4'!$T$4,2,IF('original data'!V2='subscale + RBQ-2A merged 3_4'!$T$5,0,IF('original data'!V2='subscale + RBQ-2A merged 3_4'!$V$5,1,"")))</calculatedColumnFormula>
    </tableColumn>
    <tableColumn id="121" xr3:uid="{4C5817DC-17AF-464B-A3C8-F83504D6BB2E}" name="Column12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85"/>
  <sheetViews>
    <sheetView topLeftCell="O1" zoomScale="46" zoomScaleNormal="100" workbookViewId="0">
      <selection activeCell="A85" sqref="A85"/>
    </sheetView>
  </sheetViews>
  <sheetFormatPr defaultRowHeight="14.25" x14ac:dyDescent="0.45"/>
  <cols>
    <col min="1" max="104" width="20" bestFit="1" customWidth="1"/>
  </cols>
  <sheetData>
    <row r="1" spans="1:104" x14ac:dyDescent="0.4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  <c r="CI1" s="4" t="s">
        <v>86</v>
      </c>
      <c r="CJ1" s="4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4" t="s">
        <v>93</v>
      </c>
      <c r="CQ1" s="4" t="s">
        <v>94</v>
      </c>
      <c r="CR1" s="4" t="s">
        <v>95</v>
      </c>
      <c r="CS1" s="4" t="s">
        <v>96</v>
      </c>
      <c r="CT1" s="4" t="s">
        <v>97</v>
      </c>
      <c r="CU1" s="4" t="s">
        <v>98</v>
      </c>
      <c r="CV1" s="4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</row>
    <row r="2" spans="1:104" x14ac:dyDescent="0.45">
      <c r="A2">
        <v>6</v>
      </c>
      <c r="B2" s="1" t="s">
        <v>252</v>
      </c>
      <c r="C2" s="1" t="s">
        <v>253</v>
      </c>
      <c r="D2" s="4" t="s">
        <v>104</v>
      </c>
      <c r="E2" s="4"/>
      <c r="F2" s="4" t="s">
        <v>105</v>
      </c>
      <c r="G2" s="4" t="s">
        <v>105</v>
      </c>
      <c r="H2" s="4" t="s">
        <v>105</v>
      </c>
      <c r="I2" s="4" t="s">
        <v>105</v>
      </c>
      <c r="J2" s="4" t="s">
        <v>105</v>
      </c>
      <c r="K2" s="4" t="s">
        <v>105</v>
      </c>
      <c r="L2" s="4" t="s">
        <v>105</v>
      </c>
      <c r="M2" s="4" t="s">
        <v>105</v>
      </c>
      <c r="N2" s="3">
        <v>23</v>
      </c>
      <c r="O2" s="4" t="s">
        <v>107</v>
      </c>
      <c r="P2" s="4" t="s">
        <v>108</v>
      </c>
      <c r="Q2" s="4" t="s">
        <v>108</v>
      </c>
      <c r="R2" s="4" t="s">
        <v>109</v>
      </c>
      <c r="S2" s="4"/>
      <c r="T2" s="4"/>
      <c r="U2" s="4"/>
      <c r="V2" s="4" t="s">
        <v>109</v>
      </c>
      <c r="W2" s="4"/>
      <c r="X2" s="4"/>
      <c r="Y2" s="4"/>
      <c r="Z2" s="4"/>
      <c r="AA2" s="4"/>
      <c r="AB2" s="4"/>
      <c r="AC2" s="4" t="s">
        <v>110</v>
      </c>
      <c r="AD2" s="4" t="s">
        <v>110</v>
      </c>
      <c r="AE2" s="4" t="s">
        <v>111</v>
      </c>
      <c r="AF2" s="4" t="s">
        <v>112</v>
      </c>
      <c r="AG2" s="4" t="s">
        <v>111</v>
      </c>
      <c r="AH2" s="4" t="s">
        <v>112</v>
      </c>
      <c r="AI2" s="4" t="s">
        <v>113</v>
      </c>
      <c r="AJ2" s="4" t="s">
        <v>112</v>
      </c>
      <c r="AK2" s="4" t="s">
        <v>111</v>
      </c>
      <c r="AL2" s="4" t="s">
        <v>112</v>
      </c>
      <c r="AM2" s="4" t="s">
        <v>113</v>
      </c>
      <c r="AN2" s="4" t="s">
        <v>112</v>
      </c>
      <c r="AO2" s="4" t="s">
        <v>113</v>
      </c>
      <c r="AP2" s="4" t="s">
        <v>114</v>
      </c>
      <c r="AQ2" s="4" t="s">
        <v>113</v>
      </c>
      <c r="AR2" s="4" t="s">
        <v>113</v>
      </c>
      <c r="AS2" s="4" t="s">
        <v>113</v>
      </c>
      <c r="AT2" s="4" t="s">
        <v>113</v>
      </c>
      <c r="AU2" s="4" t="s">
        <v>113</v>
      </c>
      <c r="AV2" s="4" t="s">
        <v>113</v>
      </c>
      <c r="AW2" s="4" t="s">
        <v>113</v>
      </c>
      <c r="AX2" s="4" t="s">
        <v>113</v>
      </c>
      <c r="AY2" s="4" t="s">
        <v>113</v>
      </c>
      <c r="AZ2" s="4" t="s">
        <v>113</v>
      </c>
      <c r="BA2" s="4" t="s">
        <v>113</v>
      </c>
      <c r="BB2" s="4" t="s">
        <v>113</v>
      </c>
      <c r="BC2" s="4" t="s">
        <v>115</v>
      </c>
      <c r="BD2" s="4" t="s">
        <v>113</v>
      </c>
      <c r="BE2" s="4" t="s">
        <v>113</v>
      </c>
      <c r="BF2" s="4" t="s">
        <v>116</v>
      </c>
      <c r="BG2" s="4" t="s">
        <v>109</v>
      </c>
      <c r="BH2" s="4"/>
      <c r="BI2" s="4" t="s">
        <v>109</v>
      </c>
      <c r="BJ2" s="4"/>
      <c r="BK2" s="4" t="s">
        <v>117</v>
      </c>
      <c r="BL2" s="4" t="s">
        <v>118</v>
      </c>
      <c r="BM2" s="4" t="s">
        <v>118</v>
      </c>
      <c r="BN2" s="4" t="s">
        <v>117</v>
      </c>
      <c r="BO2" s="4" t="s">
        <v>111</v>
      </c>
      <c r="BP2" s="4" t="s">
        <v>118</v>
      </c>
      <c r="BQ2" s="4" t="s">
        <v>117</v>
      </c>
      <c r="BR2" s="4" t="s">
        <v>118</v>
      </c>
      <c r="BS2" s="4" t="s">
        <v>119</v>
      </c>
      <c r="BT2" s="4" t="s">
        <v>117</v>
      </c>
      <c r="BU2" s="4" t="s">
        <v>111</v>
      </c>
      <c r="BV2" s="4" t="s">
        <v>111</v>
      </c>
      <c r="BW2" s="4" t="s">
        <v>117</v>
      </c>
      <c r="BX2" s="4" t="s">
        <v>118</v>
      </c>
      <c r="BY2" s="4" t="s">
        <v>111</v>
      </c>
      <c r="BZ2" s="4" t="s">
        <v>118</v>
      </c>
      <c r="CA2" s="4" t="s">
        <v>111</v>
      </c>
      <c r="CB2" s="4" t="s">
        <v>119</v>
      </c>
      <c r="CC2" s="4" t="s">
        <v>117</v>
      </c>
      <c r="CD2" s="4" t="s">
        <v>111</v>
      </c>
      <c r="CE2" s="4" t="s">
        <v>118</v>
      </c>
      <c r="CF2" s="4" t="s">
        <v>118</v>
      </c>
      <c r="CG2" s="4" t="s">
        <v>120</v>
      </c>
      <c r="CH2" s="4" t="s">
        <v>121</v>
      </c>
      <c r="CI2" s="4" t="s">
        <v>122</v>
      </c>
      <c r="CJ2" s="4" t="s">
        <v>122</v>
      </c>
      <c r="CK2" s="4" t="s">
        <v>122</v>
      </c>
      <c r="CL2" s="4" t="s">
        <v>120</v>
      </c>
      <c r="CM2" s="4" t="s">
        <v>122</v>
      </c>
      <c r="CN2" s="4" t="s">
        <v>120</v>
      </c>
      <c r="CO2" s="4" t="s">
        <v>120</v>
      </c>
      <c r="CP2" s="4" t="s">
        <v>121</v>
      </c>
      <c r="CQ2" s="4" t="s">
        <v>120</v>
      </c>
      <c r="CR2" s="4" t="s">
        <v>122</v>
      </c>
      <c r="CS2" s="4" t="s">
        <v>120</v>
      </c>
      <c r="CT2" s="4" t="s">
        <v>121</v>
      </c>
      <c r="CU2" s="4" t="s">
        <v>122</v>
      </c>
      <c r="CV2" s="4" t="s">
        <v>120</v>
      </c>
      <c r="CW2" s="4" t="s">
        <v>122</v>
      </c>
      <c r="CX2" s="4" t="s">
        <v>120</v>
      </c>
      <c r="CY2" s="4" t="s">
        <v>120</v>
      </c>
      <c r="CZ2" s="4" t="s">
        <v>120</v>
      </c>
    </row>
    <row r="3" spans="1:104" x14ac:dyDescent="0.45">
      <c r="A3">
        <v>7</v>
      </c>
      <c r="B3" s="1" t="s">
        <v>254</v>
      </c>
      <c r="C3" s="1" t="s">
        <v>255</v>
      </c>
      <c r="D3" s="4" t="s">
        <v>104</v>
      </c>
      <c r="E3" s="4"/>
      <c r="F3" s="4" t="s">
        <v>105</v>
      </c>
      <c r="G3" s="4" t="s">
        <v>105</v>
      </c>
      <c r="H3" s="4" t="s">
        <v>105</v>
      </c>
      <c r="I3" s="4" t="s">
        <v>105</v>
      </c>
      <c r="J3" s="4" t="s">
        <v>105</v>
      </c>
      <c r="K3" s="4" t="s">
        <v>105</v>
      </c>
      <c r="L3" s="4" t="s">
        <v>105</v>
      </c>
      <c r="M3" s="4" t="s">
        <v>105</v>
      </c>
      <c r="N3" s="3">
        <v>18</v>
      </c>
      <c r="O3" s="4" t="s">
        <v>107</v>
      </c>
      <c r="P3" s="4" t="s">
        <v>124</v>
      </c>
      <c r="Q3" s="4" t="s">
        <v>124</v>
      </c>
      <c r="R3" s="4" t="s">
        <v>105</v>
      </c>
      <c r="S3" s="3">
        <v>5</v>
      </c>
      <c r="T3" s="4" t="s">
        <v>126</v>
      </c>
      <c r="U3" s="3">
        <v>2</v>
      </c>
      <c r="V3" s="27" t="s">
        <v>391</v>
      </c>
      <c r="W3" s="4"/>
      <c r="X3" s="4"/>
      <c r="Y3" s="4"/>
      <c r="Z3" s="4"/>
      <c r="AA3" s="4"/>
      <c r="AB3" s="4"/>
      <c r="AC3" s="4" t="s">
        <v>110</v>
      </c>
      <c r="AD3" s="4" t="s">
        <v>110</v>
      </c>
      <c r="AE3" s="4" t="s">
        <v>118</v>
      </c>
      <c r="AF3" s="4" t="s">
        <v>128</v>
      </c>
      <c r="AG3" s="4" t="s">
        <v>119</v>
      </c>
      <c r="AH3" s="4" t="s">
        <v>128</v>
      </c>
      <c r="AI3" s="4" t="s">
        <v>113</v>
      </c>
      <c r="AJ3" s="4" t="s">
        <v>110</v>
      </c>
      <c r="AK3" s="4" t="s">
        <v>129</v>
      </c>
      <c r="AL3" s="4" t="s">
        <v>128</v>
      </c>
      <c r="AM3" s="4" t="s">
        <v>114</v>
      </c>
      <c r="AN3" s="4" t="s">
        <v>110</v>
      </c>
      <c r="AO3" s="4" t="s">
        <v>113</v>
      </c>
      <c r="AP3" s="4" t="s">
        <v>114</v>
      </c>
      <c r="AQ3" s="4" t="s">
        <v>114</v>
      </c>
      <c r="AR3" s="4" t="s">
        <v>130</v>
      </c>
      <c r="AS3" s="4" t="s">
        <v>131</v>
      </c>
      <c r="AT3" s="4" t="s">
        <v>132</v>
      </c>
      <c r="AU3" s="4" t="s">
        <v>113</v>
      </c>
      <c r="AV3" s="4" t="s">
        <v>131</v>
      </c>
      <c r="AW3" s="4" t="s">
        <v>113</v>
      </c>
      <c r="AX3" s="4" t="s">
        <v>132</v>
      </c>
      <c r="AY3" s="4" t="s">
        <v>133</v>
      </c>
      <c r="AZ3" s="4" t="s">
        <v>113</v>
      </c>
      <c r="BA3" s="4" t="s">
        <v>134</v>
      </c>
      <c r="BB3" s="4" t="s">
        <v>133</v>
      </c>
      <c r="BC3" s="4" t="s">
        <v>115</v>
      </c>
      <c r="BD3" s="4" t="s">
        <v>113</v>
      </c>
      <c r="BE3" s="4" t="s">
        <v>113</v>
      </c>
      <c r="BF3" s="4" t="s">
        <v>135</v>
      </c>
      <c r="BG3" s="4" t="s">
        <v>109</v>
      </c>
      <c r="BH3" s="4"/>
      <c r="BI3" s="4" t="s">
        <v>109</v>
      </c>
      <c r="BJ3" s="4"/>
      <c r="BK3" s="4" t="s">
        <v>129</v>
      </c>
      <c r="BL3" s="4" t="s">
        <v>118</v>
      </c>
      <c r="BM3" s="4" t="s">
        <v>136</v>
      </c>
      <c r="BN3" s="4" t="s">
        <v>137</v>
      </c>
      <c r="BO3" s="4" t="s">
        <v>118</v>
      </c>
      <c r="BP3" s="4" t="s">
        <v>118</v>
      </c>
      <c r="BQ3" s="4" t="s">
        <v>129</v>
      </c>
      <c r="BR3" s="4" t="s">
        <v>129</v>
      </c>
      <c r="BS3" s="4" t="s">
        <v>119</v>
      </c>
      <c r="BT3" s="4" t="s">
        <v>129</v>
      </c>
      <c r="BU3" s="4" t="s">
        <v>118</v>
      </c>
      <c r="BV3" s="4" t="s">
        <v>119</v>
      </c>
      <c r="BW3" s="4" t="s">
        <v>118</v>
      </c>
      <c r="BX3" s="4" t="s">
        <v>118</v>
      </c>
      <c r="BY3" s="4" t="s">
        <v>118</v>
      </c>
      <c r="BZ3" s="4" t="s">
        <v>137</v>
      </c>
      <c r="CA3" s="4" t="s">
        <v>129</v>
      </c>
      <c r="CB3" s="4" t="s">
        <v>118</v>
      </c>
      <c r="CC3" s="4" t="s">
        <v>117</v>
      </c>
      <c r="CD3" s="4" t="s">
        <v>129</v>
      </c>
      <c r="CE3" s="4" t="s">
        <v>118</v>
      </c>
      <c r="CF3" s="4" t="s">
        <v>137</v>
      </c>
      <c r="CG3" s="4" t="s">
        <v>122</v>
      </c>
      <c r="CH3" s="4" t="s">
        <v>138</v>
      </c>
      <c r="CI3" s="4" t="s">
        <v>122</v>
      </c>
      <c r="CJ3" s="4" t="s">
        <v>121</v>
      </c>
      <c r="CK3" s="4" t="s">
        <v>138</v>
      </c>
      <c r="CL3" s="4" t="s">
        <v>120</v>
      </c>
      <c r="CM3" s="4" t="s">
        <v>121</v>
      </c>
      <c r="CN3" s="4" t="s">
        <v>138</v>
      </c>
      <c r="CO3" s="4" t="s">
        <v>121</v>
      </c>
      <c r="CP3" s="4" t="s">
        <v>138</v>
      </c>
      <c r="CQ3" s="4" t="s">
        <v>122</v>
      </c>
      <c r="CR3" s="4" t="s">
        <v>121</v>
      </c>
      <c r="CS3" s="4" t="s">
        <v>121</v>
      </c>
      <c r="CT3" s="4" t="s">
        <v>138</v>
      </c>
      <c r="CU3" s="4" t="s">
        <v>121</v>
      </c>
      <c r="CV3" s="4" t="s">
        <v>121</v>
      </c>
      <c r="CW3" s="4" t="s">
        <v>120</v>
      </c>
      <c r="CX3" s="4" t="s">
        <v>122</v>
      </c>
      <c r="CY3" s="4" t="s">
        <v>122</v>
      </c>
      <c r="CZ3" s="4" t="s">
        <v>122</v>
      </c>
    </row>
    <row r="4" spans="1:104" x14ac:dyDescent="0.45">
      <c r="A4">
        <v>8</v>
      </c>
      <c r="B4" s="1" t="s">
        <v>256</v>
      </c>
      <c r="C4" s="1" t="s">
        <v>257</v>
      </c>
      <c r="D4" s="4" t="s">
        <v>104</v>
      </c>
      <c r="E4" s="4"/>
      <c r="F4" s="4" t="s">
        <v>105</v>
      </c>
      <c r="G4" s="4" t="s">
        <v>105</v>
      </c>
      <c r="H4" s="4" t="s">
        <v>105</v>
      </c>
      <c r="I4" s="4" t="s">
        <v>105</v>
      </c>
      <c r="J4" s="4" t="s">
        <v>105</v>
      </c>
      <c r="K4" s="4" t="s">
        <v>105</v>
      </c>
      <c r="L4" s="4" t="s">
        <v>105</v>
      </c>
      <c r="M4" s="4" t="s">
        <v>105</v>
      </c>
      <c r="N4" s="3">
        <v>24</v>
      </c>
      <c r="O4" s="4" t="s">
        <v>107</v>
      </c>
      <c r="P4" s="4" t="s">
        <v>108</v>
      </c>
      <c r="Q4" s="4" t="s">
        <v>108</v>
      </c>
      <c r="R4" s="4" t="s">
        <v>109</v>
      </c>
      <c r="S4" s="4"/>
      <c r="T4" s="4"/>
      <c r="U4" s="4"/>
      <c r="V4" s="4" t="s">
        <v>109</v>
      </c>
      <c r="W4" s="4"/>
      <c r="X4" s="4"/>
      <c r="Y4" s="4"/>
      <c r="Z4" s="4"/>
      <c r="AA4" s="4"/>
      <c r="AB4" s="4"/>
      <c r="AC4" s="4" t="s">
        <v>112</v>
      </c>
      <c r="AD4" s="4" t="s">
        <v>110</v>
      </c>
      <c r="AE4" s="4" t="s">
        <v>111</v>
      </c>
      <c r="AF4" s="4" t="s">
        <v>112</v>
      </c>
      <c r="AG4" s="4" t="s">
        <v>117</v>
      </c>
      <c r="AH4" s="4" t="s">
        <v>112</v>
      </c>
      <c r="AI4" s="4" t="s">
        <v>113</v>
      </c>
      <c r="AJ4" s="4" t="s">
        <v>112</v>
      </c>
      <c r="AK4" s="4" t="s">
        <v>111</v>
      </c>
      <c r="AL4" s="4" t="s">
        <v>112</v>
      </c>
      <c r="AM4" s="4" t="s">
        <v>114</v>
      </c>
      <c r="AN4" s="4" t="s">
        <v>112</v>
      </c>
      <c r="AO4" s="4" t="s">
        <v>113</v>
      </c>
      <c r="AP4" s="4" t="s">
        <v>113</v>
      </c>
      <c r="AQ4" s="4" t="s">
        <v>113</v>
      </c>
      <c r="AR4" s="4" t="s">
        <v>113</v>
      </c>
      <c r="AS4" s="4" t="s">
        <v>113</v>
      </c>
      <c r="AT4" s="4" t="s">
        <v>113</v>
      </c>
      <c r="AU4" s="4" t="s">
        <v>113</v>
      </c>
      <c r="AV4" s="4" t="s">
        <v>113</v>
      </c>
      <c r="AW4" s="4" t="s">
        <v>113</v>
      </c>
      <c r="AX4" s="4" t="s">
        <v>113</v>
      </c>
      <c r="AY4" s="4" t="s">
        <v>113</v>
      </c>
      <c r="AZ4" s="4" t="s">
        <v>113</v>
      </c>
      <c r="BA4" s="4" t="s">
        <v>113</v>
      </c>
      <c r="BB4" s="4" t="s">
        <v>113</v>
      </c>
      <c r="BC4" s="4" t="s">
        <v>113</v>
      </c>
      <c r="BD4" s="4" t="s">
        <v>113</v>
      </c>
      <c r="BE4" s="4" t="s">
        <v>113</v>
      </c>
      <c r="BF4" s="4" t="s">
        <v>135</v>
      </c>
      <c r="BG4" s="4" t="s">
        <v>109</v>
      </c>
      <c r="BH4" s="4"/>
      <c r="BI4" s="4" t="s">
        <v>109</v>
      </c>
      <c r="BJ4" s="4"/>
      <c r="BK4" s="4" t="s">
        <v>137</v>
      </c>
      <c r="BL4" s="4" t="s">
        <v>118</v>
      </c>
      <c r="BM4" s="4" t="s">
        <v>118</v>
      </c>
      <c r="BN4" s="4" t="s">
        <v>111</v>
      </c>
      <c r="BO4" s="4" t="s">
        <v>111</v>
      </c>
      <c r="BP4" s="4" t="s">
        <v>129</v>
      </c>
      <c r="BQ4" s="4" t="s">
        <v>111</v>
      </c>
      <c r="BR4" s="4" t="s">
        <v>111</v>
      </c>
      <c r="BS4" s="4" t="s">
        <v>129</v>
      </c>
      <c r="BT4" s="4" t="s">
        <v>111</v>
      </c>
      <c r="BU4" s="4" t="s">
        <v>117</v>
      </c>
      <c r="BV4" s="4" t="s">
        <v>117</v>
      </c>
      <c r="BW4" s="4" t="s">
        <v>111</v>
      </c>
      <c r="BX4" s="4" t="s">
        <v>118</v>
      </c>
      <c r="BY4" s="4" t="s">
        <v>117</v>
      </c>
      <c r="BZ4" s="4" t="s">
        <v>111</v>
      </c>
      <c r="CA4" s="4" t="s">
        <v>111</v>
      </c>
      <c r="CB4" s="4" t="s">
        <v>118</v>
      </c>
      <c r="CC4" s="4" t="s">
        <v>129</v>
      </c>
      <c r="CD4" s="4" t="s">
        <v>111</v>
      </c>
      <c r="CE4" s="4" t="s">
        <v>118</v>
      </c>
      <c r="CF4" s="4" t="s">
        <v>129</v>
      </c>
      <c r="CG4" s="4" t="s">
        <v>120</v>
      </c>
      <c r="CH4" s="4" t="s">
        <v>122</v>
      </c>
      <c r="CI4" s="4" t="s">
        <v>122</v>
      </c>
      <c r="CJ4" s="4" t="s">
        <v>122</v>
      </c>
      <c r="CK4" s="4" t="s">
        <v>121</v>
      </c>
      <c r="CL4" s="4" t="s">
        <v>120</v>
      </c>
      <c r="CM4" s="4" t="s">
        <v>122</v>
      </c>
      <c r="CN4" s="4" t="s">
        <v>120</v>
      </c>
      <c r="CO4" s="4" t="s">
        <v>120</v>
      </c>
      <c r="CP4" s="4" t="s">
        <v>120</v>
      </c>
      <c r="CQ4" s="4" t="s">
        <v>120</v>
      </c>
      <c r="CR4" s="4" t="s">
        <v>122</v>
      </c>
      <c r="CS4" s="4" t="s">
        <v>120</v>
      </c>
      <c r="CT4" s="4" t="s">
        <v>122</v>
      </c>
      <c r="CU4" s="4" t="s">
        <v>120</v>
      </c>
      <c r="CV4" s="4" t="s">
        <v>120</v>
      </c>
      <c r="CW4" s="4" t="s">
        <v>120</v>
      </c>
      <c r="CX4" s="4" t="s">
        <v>120</v>
      </c>
      <c r="CY4" s="4" t="s">
        <v>120</v>
      </c>
      <c r="CZ4" s="4" t="s">
        <v>120</v>
      </c>
    </row>
    <row r="5" spans="1:104" x14ac:dyDescent="0.45">
      <c r="A5">
        <v>9</v>
      </c>
      <c r="B5" s="1" t="s">
        <v>258</v>
      </c>
      <c r="C5" s="1" t="s">
        <v>259</v>
      </c>
      <c r="D5" s="4" t="s">
        <v>104</v>
      </c>
      <c r="E5" s="4"/>
      <c r="F5" s="4" t="s">
        <v>105</v>
      </c>
      <c r="G5" s="4" t="s">
        <v>105</v>
      </c>
      <c r="H5" s="4" t="s">
        <v>105</v>
      </c>
      <c r="I5" s="4" t="s">
        <v>105</v>
      </c>
      <c r="J5" s="4" t="s">
        <v>105</v>
      </c>
      <c r="K5" s="4" t="s">
        <v>105</v>
      </c>
      <c r="L5" s="4" t="s">
        <v>105</v>
      </c>
      <c r="M5" s="4" t="s">
        <v>105</v>
      </c>
      <c r="N5" s="3">
        <v>16</v>
      </c>
      <c r="O5" s="4" t="s">
        <v>141</v>
      </c>
      <c r="P5" s="4" t="s">
        <v>108</v>
      </c>
      <c r="Q5" s="4" t="s">
        <v>108</v>
      </c>
      <c r="R5" s="4" t="s">
        <v>109</v>
      </c>
      <c r="S5" s="4"/>
      <c r="T5" s="4"/>
      <c r="U5" s="4"/>
      <c r="V5" s="4" t="s">
        <v>109</v>
      </c>
      <c r="W5" s="4"/>
      <c r="X5" s="4"/>
      <c r="Y5" s="4"/>
      <c r="Z5" s="4"/>
      <c r="AA5" s="4"/>
      <c r="AB5" s="4"/>
      <c r="AC5" s="4" t="s">
        <v>128</v>
      </c>
      <c r="AD5" s="4" t="s">
        <v>128</v>
      </c>
      <c r="AE5" s="4" t="s">
        <v>111</v>
      </c>
      <c r="AF5" s="4" t="s">
        <v>128</v>
      </c>
      <c r="AG5" s="4" t="s">
        <v>118</v>
      </c>
      <c r="AH5" s="4" t="s">
        <v>112</v>
      </c>
      <c r="AI5" s="4" t="s">
        <v>114</v>
      </c>
      <c r="AJ5" s="4" t="s">
        <v>112</v>
      </c>
      <c r="AK5" s="4" t="s">
        <v>137</v>
      </c>
      <c r="AL5" s="4" t="s">
        <v>128</v>
      </c>
      <c r="AM5" s="4" t="s">
        <v>114</v>
      </c>
      <c r="AN5" s="4" t="s">
        <v>128</v>
      </c>
      <c r="AO5" s="4" t="s">
        <v>113</v>
      </c>
      <c r="AP5" s="4" t="s">
        <v>114</v>
      </c>
      <c r="AQ5" s="4" t="s">
        <v>114</v>
      </c>
      <c r="AR5" s="4" t="s">
        <v>114</v>
      </c>
      <c r="AS5" s="4" t="s">
        <v>113</v>
      </c>
      <c r="AT5" s="4" t="s">
        <v>113</v>
      </c>
      <c r="AU5" s="4" t="s">
        <v>113</v>
      </c>
      <c r="AV5" s="4" t="s">
        <v>113</v>
      </c>
      <c r="AW5" s="4" t="s">
        <v>132</v>
      </c>
      <c r="AX5" s="4" t="s">
        <v>113</v>
      </c>
      <c r="AY5" s="4" t="s">
        <v>133</v>
      </c>
      <c r="AZ5" s="4" t="s">
        <v>142</v>
      </c>
      <c r="BA5" s="4" t="s">
        <v>142</v>
      </c>
      <c r="BB5" s="4" t="s">
        <v>143</v>
      </c>
      <c r="BC5" s="4" t="s">
        <v>144</v>
      </c>
      <c r="BD5" s="4" t="s">
        <v>113</v>
      </c>
      <c r="BE5" s="4" t="s">
        <v>113</v>
      </c>
      <c r="BF5" s="4" t="s">
        <v>116</v>
      </c>
      <c r="BG5" s="4" t="s">
        <v>109</v>
      </c>
      <c r="BH5" s="4"/>
      <c r="BI5" s="4" t="s">
        <v>109</v>
      </c>
      <c r="BJ5" s="4"/>
      <c r="BK5" s="4" t="s">
        <v>111</v>
      </c>
      <c r="BL5" s="4" t="s">
        <v>129</v>
      </c>
      <c r="BM5" s="4" t="s">
        <v>119</v>
      </c>
      <c r="BN5" s="4" t="s">
        <v>137</v>
      </c>
      <c r="BO5" s="4" t="s">
        <v>119</v>
      </c>
      <c r="BP5" s="4" t="s">
        <v>137</v>
      </c>
      <c r="BQ5" s="4" t="s">
        <v>137</v>
      </c>
      <c r="BR5" s="4" t="s">
        <v>137</v>
      </c>
      <c r="BS5" s="4" t="s">
        <v>119</v>
      </c>
      <c r="BT5" s="4" t="s">
        <v>119</v>
      </c>
      <c r="BU5" s="4" t="s">
        <v>137</v>
      </c>
      <c r="BV5" s="4" t="s">
        <v>119</v>
      </c>
      <c r="BW5" s="4" t="s">
        <v>119</v>
      </c>
      <c r="BX5" s="4" t="s">
        <v>137</v>
      </c>
      <c r="BY5" s="4" t="s">
        <v>137</v>
      </c>
      <c r="BZ5" s="4" t="s">
        <v>119</v>
      </c>
      <c r="CA5" s="4" t="s">
        <v>136</v>
      </c>
      <c r="CB5" s="4" t="s">
        <v>119</v>
      </c>
      <c r="CC5" s="4" t="s">
        <v>137</v>
      </c>
      <c r="CD5" s="4" t="s">
        <v>137</v>
      </c>
      <c r="CE5" s="4" t="s">
        <v>137</v>
      </c>
      <c r="CF5" s="4" t="s">
        <v>137</v>
      </c>
      <c r="CG5" s="4" t="s">
        <v>138</v>
      </c>
      <c r="CH5" s="4" t="s">
        <v>138</v>
      </c>
      <c r="CI5" s="4" t="s">
        <v>138</v>
      </c>
      <c r="CJ5" s="4" t="s">
        <v>138</v>
      </c>
      <c r="CK5" s="4" t="s">
        <v>138</v>
      </c>
      <c r="CL5" s="4" t="s">
        <v>122</v>
      </c>
      <c r="CM5" s="4" t="s">
        <v>138</v>
      </c>
      <c r="CN5" s="4" t="s">
        <v>138</v>
      </c>
      <c r="CO5" s="4" t="s">
        <v>138</v>
      </c>
      <c r="CP5" s="4" t="s">
        <v>138</v>
      </c>
      <c r="CQ5" s="4" t="s">
        <v>138</v>
      </c>
      <c r="CR5" s="4" t="s">
        <v>138</v>
      </c>
      <c r="CS5" s="4" t="s">
        <v>138</v>
      </c>
      <c r="CT5" s="4" t="s">
        <v>138</v>
      </c>
      <c r="CU5" s="4" t="s">
        <v>138</v>
      </c>
      <c r="CV5" s="4" t="s">
        <v>138</v>
      </c>
      <c r="CW5" s="4" t="s">
        <v>120</v>
      </c>
      <c r="CX5" s="4" t="s">
        <v>138</v>
      </c>
      <c r="CY5" s="4" t="s">
        <v>138</v>
      </c>
      <c r="CZ5" s="4" t="s">
        <v>122</v>
      </c>
    </row>
    <row r="6" spans="1:104" x14ac:dyDescent="0.45">
      <c r="A6">
        <v>10</v>
      </c>
      <c r="B6" s="1" t="s">
        <v>260</v>
      </c>
      <c r="C6" s="1" t="s">
        <v>261</v>
      </c>
      <c r="D6" s="4" t="s">
        <v>104</v>
      </c>
      <c r="E6" s="4"/>
      <c r="F6" s="4" t="s">
        <v>105</v>
      </c>
      <c r="G6" s="4" t="s">
        <v>105</v>
      </c>
      <c r="H6" s="4" t="s">
        <v>105</v>
      </c>
      <c r="I6" s="4" t="s">
        <v>105</v>
      </c>
      <c r="J6" s="4" t="s">
        <v>105</v>
      </c>
      <c r="K6" s="4" t="s">
        <v>105</v>
      </c>
      <c r="L6" s="4" t="s">
        <v>105</v>
      </c>
      <c r="M6" s="4" t="s">
        <v>105</v>
      </c>
      <c r="N6" s="3">
        <v>17</v>
      </c>
      <c r="O6" s="4" t="s">
        <v>107</v>
      </c>
      <c r="P6" s="4" t="s">
        <v>108</v>
      </c>
      <c r="Q6" s="4" t="s">
        <v>108</v>
      </c>
      <c r="R6" s="4" t="s">
        <v>109</v>
      </c>
      <c r="S6" s="4"/>
      <c r="T6" s="4"/>
      <c r="U6" s="4"/>
      <c r="V6" s="4" t="s">
        <v>109</v>
      </c>
      <c r="W6" s="4"/>
      <c r="X6" s="4"/>
      <c r="Y6" s="4"/>
      <c r="Z6" s="4"/>
      <c r="AA6" s="4"/>
      <c r="AB6" s="4"/>
      <c r="AC6" s="4" t="s">
        <v>128</v>
      </c>
      <c r="AD6" s="4" t="s">
        <v>110</v>
      </c>
      <c r="AE6" s="4" t="s">
        <v>137</v>
      </c>
      <c r="AF6" s="4" t="s">
        <v>128</v>
      </c>
      <c r="AG6" s="4" t="s">
        <v>136</v>
      </c>
      <c r="AH6" s="4" t="s">
        <v>128</v>
      </c>
      <c r="AI6" s="4" t="s">
        <v>130</v>
      </c>
      <c r="AJ6" s="4" t="s">
        <v>128</v>
      </c>
      <c r="AK6" s="4" t="s">
        <v>119</v>
      </c>
      <c r="AL6" s="4" t="s">
        <v>110</v>
      </c>
      <c r="AM6" s="4" t="s">
        <v>146</v>
      </c>
      <c r="AN6" s="4" t="s">
        <v>110</v>
      </c>
      <c r="AO6" s="4" t="s">
        <v>146</v>
      </c>
      <c r="AP6" s="4" t="s">
        <v>146</v>
      </c>
      <c r="AQ6" s="4" t="s">
        <v>146</v>
      </c>
      <c r="AR6" s="4" t="s">
        <v>146</v>
      </c>
      <c r="AS6" s="4" t="s">
        <v>113</v>
      </c>
      <c r="AT6" s="4" t="s">
        <v>131</v>
      </c>
      <c r="AU6" s="4" t="s">
        <v>132</v>
      </c>
      <c r="AV6" s="4" t="s">
        <v>132</v>
      </c>
      <c r="AW6" s="4" t="s">
        <v>131</v>
      </c>
      <c r="AX6" s="4" t="s">
        <v>132</v>
      </c>
      <c r="AY6" s="4" t="s">
        <v>133</v>
      </c>
      <c r="AZ6" s="4" t="s">
        <v>133</v>
      </c>
      <c r="BA6" s="4" t="s">
        <v>133</v>
      </c>
      <c r="BB6" s="4" t="s">
        <v>143</v>
      </c>
      <c r="BC6" s="4" t="s">
        <v>144</v>
      </c>
      <c r="BD6" s="4" t="s">
        <v>115</v>
      </c>
      <c r="BE6" s="4" t="s">
        <v>115</v>
      </c>
      <c r="BF6" s="4" t="s">
        <v>147</v>
      </c>
      <c r="BG6" s="4" t="s">
        <v>109</v>
      </c>
      <c r="BH6" s="4"/>
      <c r="BI6" s="4" t="s">
        <v>109</v>
      </c>
      <c r="BJ6" s="4"/>
      <c r="BK6" s="4" t="s">
        <v>118</v>
      </c>
      <c r="BL6" s="4" t="s">
        <v>119</v>
      </c>
      <c r="BM6" s="4" t="s">
        <v>136</v>
      </c>
      <c r="BN6" s="4" t="s">
        <v>119</v>
      </c>
      <c r="BO6" s="4" t="s">
        <v>119</v>
      </c>
      <c r="BP6" s="4" t="s">
        <v>119</v>
      </c>
      <c r="BQ6" s="4" t="s">
        <v>119</v>
      </c>
      <c r="BR6" s="4" t="s">
        <v>119</v>
      </c>
      <c r="BS6" s="4" t="s">
        <v>119</v>
      </c>
      <c r="BT6" s="4" t="s">
        <v>119</v>
      </c>
      <c r="BU6" s="4" t="s">
        <v>119</v>
      </c>
      <c r="BV6" s="4" t="s">
        <v>137</v>
      </c>
      <c r="BW6" s="4" t="s">
        <v>129</v>
      </c>
      <c r="BX6" s="4" t="s">
        <v>119</v>
      </c>
      <c r="BY6" s="4" t="s">
        <v>119</v>
      </c>
      <c r="BZ6" s="4" t="s">
        <v>119</v>
      </c>
      <c r="CA6" s="4" t="s">
        <v>118</v>
      </c>
      <c r="CB6" s="4" t="s">
        <v>118</v>
      </c>
      <c r="CC6" s="4" t="s">
        <v>117</v>
      </c>
      <c r="CD6" s="4" t="s">
        <v>119</v>
      </c>
      <c r="CE6" s="4" t="s">
        <v>119</v>
      </c>
      <c r="CF6" s="4" t="s">
        <v>111</v>
      </c>
      <c r="CG6" s="4" t="s">
        <v>138</v>
      </c>
      <c r="CH6" s="4" t="s">
        <v>138</v>
      </c>
      <c r="CI6" s="4" t="s">
        <v>138</v>
      </c>
      <c r="CJ6" s="4" t="s">
        <v>138</v>
      </c>
      <c r="CK6" s="4" t="s">
        <v>138</v>
      </c>
      <c r="CL6" s="4" t="s">
        <v>138</v>
      </c>
      <c r="CM6" s="4" t="s">
        <v>138</v>
      </c>
      <c r="CN6" s="4" t="s">
        <v>138</v>
      </c>
      <c r="CO6" s="4" t="s">
        <v>138</v>
      </c>
      <c r="CP6" s="4" t="s">
        <v>138</v>
      </c>
      <c r="CQ6" s="4" t="s">
        <v>121</v>
      </c>
      <c r="CR6" s="4" t="s">
        <v>138</v>
      </c>
      <c r="CS6" s="4" t="s">
        <v>138</v>
      </c>
      <c r="CT6" s="4" t="s">
        <v>138</v>
      </c>
      <c r="CU6" s="4" t="s">
        <v>138</v>
      </c>
      <c r="CV6" s="4" t="s">
        <v>138</v>
      </c>
      <c r="CW6" s="4" t="s">
        <v>138</v>
      </c>
      <c r="CX6" s="4" t="s">
        <v>138</v>
      </c>
      <c r="CY6" s="4" t="s">
        <v>138</v>
      </c>
      <c r="CZ6" s="4" t="s">
        <v>138</v>
      </c>
    </row>
    <row r="7" spans="1:104" x14ac:dyDescent="0.45">
      <c r="A7">
        <v>11</v>
      </c>
      <c r="B7" s="1" t="s">
        <v>262</v>
      </c>
      <c r="C7" s="1" t="s">
        <v>263</v>
      </c>
      <c r="D7" s="4" t="s">
        <v>104</v>
      </c>
      <c r="E7" s="4"/>
      <c r="F7" s="4" t="s">
        <v>105</v>
      </c>
      <c r="G7" s="4" t="s">
        <v>105</v>
      </c>
      <c r="H7" s="4" t="s">
        <v>105</v>
      </c>
      <c r="I7" s="4" t="s">
        <v>105</v>
      </c>
      <c r="J7" s="4" t="s">
        <v>105</v>
      </c>
      <c r="K7" s="4" t="s">
        <v>105</v>
      </c>
      <c r="L7" s="4" t="s">
        <v>105</v>
      </c>
      <c r="M7" s="4" t="s">
        <v>105</v>
      </c>
      <c r="N7" s="3">
        <v>18</v>
      </c>
      <c r="O7" s="4" t="s">
        <v>107</v>
      </c>
      <c r="P7" s="4" t="s">
        <v>108</v>
      </c>
      <c r="Q7" s="4" t="s">
        <v>108</v>
      </c>
      <c r="R7" s="4" t="s">
        <v>109</v>
      </c>
      <c r="S7" s="4"/>
      <c r="T7" s="4"/>
      <c r="U7" s="4"/>
      <c r="V7" s="4" t="s">
        <v>109</v>
      </c>
      <c r="W7" s="4"/>
      <c r="X7" s="4"/>
      <c r="Y7" s="4"/>
      <c r="Z7" s="4"/>
      <c r="AA7" s="4"/>
      <c r="AB7" s="4"/>
      <c r="AC7" s="4" t="s">
        <v>112</v>
      </c>
      <c r="AD7" s="4" t="s">
        <v>110</v>
      </c>
      <c r="AE7" s="4" t="s">
        <v>136</v>
      </c>
      <c r="AF7" s="4" t="s">
        <v>110</v>
      </c>
      <c r="AG7" s="4" t="s">
        <v>118</v>
      </c>
      <c r="AH7" s="4" t="s">
        <v>112</v>
      </c>
      <c r="AI7" s="4" t="s">
        <v>113</v>
      </c>
      <c r="AJ7" s="4" t="s">
        <v>110</v>
      </c>
      <c r="AK7" s="4" t="s">
        <v>136</v>
      </c>
      <c r="AL7" s="4" t="s">
        <v>110</v>
      </c>
      <c r="AM7" s="4" t="s">
        <v>114</v>
      </c>
      <c r="AN7" s="4" t="s">
        <v>112</v>
      </c>
      <c r="AO7" s="4" t="s">
        <v>113</v>
      </c>
      <c r="AP7" s="4" t="s">
        <v>113</v>
      </c>
      <c r="AQ7" s="4" t="s">
        <v>113</v>
      </c>
      <c r="AR7" s="4" t="s">
        <v>113</v>
      </c>
      <c r="AS7" s="4" t="s">
        <v>113</v>
      </c>
      <c r="AT7" s="4" t="s">
        <v>113</v>
      </c>
      <c r="AU7" s="4" t="s">
        <v>113</v>
      </c>
      <c r="AV7" s="4" t="s">
        <v>113</v>
      </c>
      <c r="AW7" s="4" t="s">
        <v>113</v>
      </c>
      <c r="AX7" s="4" t="s">
        <v>113</v>
      </c>
      <c r="AY7" s="4" t="s">
        <v>113</v>
      </c>
      <c r="AZ7" s="4" t="s">
        <v>113</v>
      </c>
      <c r="BA7" s="4" t="s">
        <v>134</v>
      </c>
      <c r="BB7" s="4" t="s">
        <v>134</v>
      </c>
      <c r="BC7" s="4" t="s">
        <v>115</v>
      </c>
      <c r="BD7" s="4" t="s">
        <v>113</v>
      </c>
      <c r="BE7" s="4" t="s">
        <v>113</v>
      </c>
      <c r="BF7" s="4" t="s">
        <v>135</v>
      </c>
      <c r="BG7" s="4" t="s">
        <v>109</v>
      </c>
      <c r="BH7" s="4"/>
      <c r="BI7" s="4" t="s">
        <v>109</v>
      </c>
      <c r="BJ7" s="4"/>
      <c r="BK7" s="4" t="s">
        <v>118</v>
      </c>
      <c r="BL7" s="4" t="s">
        <v>117</v>
      </c>
      <c r="BM7" s="4" t="s">
        <v>111</v>
      </c>
      <c r="BN7" s="4" t="s">
        <v>136</v>
      </c>
      <c r="BO7" s="4" t="s">
        <v>136</v>
      </c>
      <c r="BP7" s="4" t="s">
        <v>118</v>
      </c>
      <c r="BQ7" s="4" t="s">
        <v>136</v>
      </c>
      <c r="BR7" s="4" t="s">
        <v>136</v>
      </c>
      <c r="BS7" s="4" t="s">
        <v>129</v>
      </c>
      <c r="BT7" s="4" t="s">
        <v>117</v>
      </c>
      <c r="BU7" s="4" t="s">
        <v>136</v>
      </c>
      <c r="BV7" s="4" t="s">
        <v>137</v>
      </c>
      <c r="BW7" s="4" t="s">
        <v>136</v>
      </c>
      <c r="BX7" s="4" t="s">
        <v>117</v>
      </c>
      <c r="BY7" s="4" t="s">
        <v>117</v>
      </c>
      <c r="BZ7" s="4" t="s">
        <v>136</v>
      </c>
      <c r="CA7" s="4" t="s">
        <v>136</v>
      </c>
      <c r="CB7" s="4" t="s">
        <v>118</v>
      </c>
      <c r="CC7" s="4" t="s">
        <v>119</v>
      </c>
      <c r="CD7" s="4" t="s">
        <v>136</v>
      </c>
      <c r="CE7" s="4" t="s">
        <v>136</v>
      </c>
      <c r="CF7" s="4" t="s">
        <v>129</v>
      </c>
      <c r="CG7" s="4" t="s">
        <v>122</v>
      </c>
      <c r="CH7" s="4" t="s">
        <v>122</v>
      </c>
      <c r="CI7" s="4" t="s">
        <v>122</v>
      </c>
      <c r="CJ7" s="4" t="s">
        <v>122</v>
      </c>
      <c r="CK7" s="4" t="s">
        <v>138</v>
      </c>
      <c r="CL7" s="4" t="s">
        <v>120</v>
      </c>
      <c r="CM7" s="4" t="s">
        <v>122</v>
      </c>
      <c r="CN7" s="4" t="s">
        <v>122</v>
      </c>
      <c r="CO7" s="4" t="s">
        <v>122</v>
      </c>
      <c r="CP7" s="4" t="s">
        <v>120</v>
      </c>
      <c r="CQ7" s="4" t="s">
        <v>120</v>
      </c>
      <c r="CR7" s="4" t="s">
        <v>121</v>
      </c>
      <c r="CS7" s="4" t="s">
        <v>122</v>
      </c>
      <c r="CT7" s="4" t="s">
        <v>120</v>
      </c>
      <c r="CU7" s="4" t="s">
        <v>122</v>
      </c>
      <c r="CV7" s="4" t="s">
        <v>120</v>
      </c>
      <c r="CW7" s="4" t="s">
        <v>120</v>
      </c>
      <c r="CX7" s="4" t="s">
        <v>120</v>
      </c>
      <c r="CY7" s="4" t="s">
        <v>120</v>
      </c>
      <c r="CZ7" s="4" t="s">
        <v>120</v>
      </c>
    </row>
    <row r="8" spans="1:104" x14ac:dyDescent="0.45">
      <c r="A8">
        <v>12</v>
      </c>
      <c r="B8" s="1" t="s">
        <v>264</v>
      </c>
      <c r="C8" s="1" t="s">
        <v>265</v>
      </c>
      <c r="D8" s="4" t="s">
        <v>104</v>
      </c>
      <c r="E8" s="4"/>
      <c r="F8" s="4" t="s">
        <v>105</v>
      </c>
      <c r="G8" s="4" t="s">
        <v>105</v>
      </c>
      <c r="H8" s="4" t="s">
        <v>105</v>
      </c>
      <c r="I8" s="4" t="s">
        <v>105</v>
      </c>
      <c r="J8" s="4" t="s">
        <v>105</v>
      </c>
      <c r="K8" s="4" t="s">
        <v>105</v>
      </c>
      <c r="L8" s="4" t="s">
        <v>105</v>
      </c>
      <c r="M8" s="4" t="s">
        <v>105</v>
      </c>
      <c r="N8" s="3">
        <v>17</v>
      </c>
      <c r="O8" s="4" t="s">
        <v>107</v>
      </c>
      <c r="P8" s="4" t="s">
        <v>124</v>
      </c>
      <c r="Q8" s="4" t="s">
        <v>124</v>
      </c>
      <c r="R8" s="4" t="s">
        <v>109</v>
      </c>
      <c r="S8" s="4"/>
      <c r="T8" s="4"/>
      <c r="U8" s="4"/>
      <c r="V8" s="4" t="s">
        <v>109</v>
      </c>
      <c r="W8" s="4"/>
      <c r="X8" s="4"/>
      <c r="Y8" s="4"/>
      <c r="Z8" s="4"/>
      <c r="AA8" s="4"/>
      <c r="AB8" s="4"/>
      <c r="AC8" s="4" t="s">
        <v>112</v>
      </c>
      <c r="AD8" s="4" t="s">
        <v>112</v>
      </c>
      <c r="AE8" s="4" t="s">
        <v>117</v>
      </c>
      <c r="AF8" s="4" t="s">
        <v>112</v>
      </c>
      <c r="AG8" s="4" t="s">
        <v>129</v>
      </c>
      <c r="AH8" s="4" t="s">
        <v>110</v>
      </c>
      <c r="AI8" s="4" t="s">
        <v>114</v>
      </c>
      <c r="AJ8" s="4" t="s">
        <v>110</v>
      </c>
      <c r="AK8" s="4" t="s">
        <v>111</v>
      </c>
      <c r="AL8" s="4" t="s">
        <v>112</v>
      </c>
      <c r="AM8" s="4" t="s">
        <v>130</v>
      </c>
      <c r="AN8" s="4" t="s">
        <v>112</v>
      </c>
      <c r="AO8" s="4" t="s">
        <v>113</v>
      </c>
      <c r="AP8" s="4" t="s">
        <v>113</v>
      </c>
      <c r="AQ8" s="4" t="s">
        <v>113</v>
      </c>
      <c r="AR8" s="4" t="s">
        <v>113</v>
      </c>
      <c r="AS8" s="4" t="s">
        <v>131</v>
      </c>
      <c r="AT8" s="4" t="s">
        <v>113</v>
      </c>
      <c r="AU8" s="4" t="s">
        <v>113</v>
      </c>
      <c r="AV8" s="4" t="s">
        <v>113</v>
      </c>
      <c r="AW8" s="4" t="s">
        <v>113</v>
      </c>
      <c r="AX8" s="4" t="s">
        <v>113</v>
      </c>
      <c r="AY8" s="4" t="s">
        <v>113</v>
      </c>
      <c r="AZ8" s="4" t="s">
        <v>113</v>
      </c>
      <c r="BA8" s="4" t="s">
        <v>134</v>
      </c>
      <c r="BB8" s="4" t="s">
        <v>134</v>
      </c>
      <c r="BC8" s="4" t="s">
        <v>115</v>
      </c>
      <c r="BD8" s="4" t="s">
        <v>113</v>
      </c>
      <c r="BE8" s="4" t="s">
        <v>113</v>
      </c>
      <c r="BF8" s="4" t="s">
        <v>116</v>
      </c>
      <c r="BG8" s="4" t="s">
        <v>109</v>
      </c>
      <c r="BH8" s="4"/>
      <c r="BI8" s="4" t="s">
        <v>109</v>
      </c>
      <c r="BJ8" s="4"/>
      <c r="BK8" s="4" t="s">
        <v>111</v>
      </c>
      <c r="BL8" s="4" t="s">
        <v>111</v>
      </c>
      <c r="BM8" s="4" t="s">
        <v>117</v>
      </c>
      <c r="BN8" s="4" t="s">
        <v>136</v>
      </c>
      <c r="BO8" s="4" t="s">
        <v>111</v>
      </c>
      <c r="BP8" s="4" t="s">
        <v>117</v>
      </c>
      <c r="BQ8" s="4" t="s">
        <v>117</v>
      </c>
      <c r="BR8" s="4" t="s">
        <v>111</v>
      </c>
      <c r="BS8" s="4" t="s">
        <v>137</v>
      </c>
      <c r="BT8" s="4" t="s">
        <v>111</v>
      </c>
      <c r="BU8" s="4" t="s">
        <v>111</v>
      </c>
      <c r="BV8" s="4" t="s">
        <v>137</v>
      </c>
      <c r="BW8" s="4" t="s">
        <v>111</v>
      </c>
      <c r="BX8" s="4" t="s">
        <v>136</v>
      </c>
      <c r="BY8" s="4" t="s">
        <v>117</v>
      </c>
      <c r="BZ8" s="4" t="s">
        <v>137</v>
      </c>
      <c r="CA8" s="4" t="s">
        <v>136</v>
      </c>
      <c r="CB8" s="4" t="s">
        <v>111</v>
      </c>
      <c r="CC8" s="4" t="s">
        <v>129</v>
      </c>
      <c r="CD8" s="4" t="s">
        <v>111</v>
      </c>
      <c r="CE8" s="4" t="s">
        <v>117</v>
      </c>
      <c r="CF8" s="4" t="s">
        <v>118</v>
      </c>
      <c r="CG8" s="4" t="s">
        <v>122</v>
      </c>
      <c r="CH8" s="4" t="s">
        <v>122</v>
      </c>
      <c r="CI8" s="4" t="s">
        <v>120</v>
      </c>
      <c r="CJ8" s="4" t="s">
        <v>120</v>
      </c>
      <c r="CK8" s="4" t="s">
        <v>122</v>
      </c>
      <c r="CL8" s="4" t="s">
        <v>120</v>
      </c>
      <c r="CM8" s="4" t="s">
        <v>120</v>
      </c>
      <c r="CN8" s="4" t="s">
        <v>120</v>
      </c>
      <c r="CO8" s="4" t="s">
        <v>120</v>
      </c>
      <c r="CP8" s="4" t="s">
        <v>122</v>
      </c>
      <c r="CQ8" s="4" t="s">
        <v>120</v>
      </c>
      <c r="CR8" s="4" t="s">
        <v>122</v>
      </c>
      <c r="CS8" s="4" t="s">
        <v>120</v>
      </c>
      <c r="CT8" s="4" t="s">
        <v>122</v>
      </c>
      <c r="CU8" s="4" t="s">
        <v>122</v>
      </c>
      <c r="CV8" s="4" t="s">
        <v>120</v>
      </c>
      <c r="CW8" s="4" t="s">
        <v>120</v>
      </c>
      <c r="CX8" s="4" t="s">
        <v>120</v>
      </c>
      <c r="CY8" s="4" t="s">
        <v>122</v>
      </c>
      <c r="CZ8" s="4" t="s">
        <v>120</v>
      </c>
    </row>
    <row r="9" spans="1:104" x14ac:dyDescent="0.45">
      <c r="A9">
        <v>13</v>
      </c>
      <c r="B9" s="1" t="s">
        <v>266</v>
      </c>
      <c r="C9" s="1" t="s">
        <v>267</v>
      </c>
      <c r="D9" s="4" t="s">
        <v>104</v>
      </c>
      <c r="E9" s="4"/>
      <c r="F9" s="4" t="s">
        <v>105</v>
      </c>
      <c r="G9" s="4" t="s">
        <v>105</v>
      </c>
      <c r="H9" s="4" t="s">
        <v>105</v>
      </c>
      <c r="I9" s="4" t="s">
        <v>105</v>
      </c>
      <c r="J9" s="4" t="s">
        <v>105</v>
      </c>
      <c r="K9" s="4" t="s">
        <v>105</v>
      </c>
      <c r="L9" s="4" t="s">
        <v>105</v>
      </c>
      <c r="M9" s="4" t="s">
        <v>105</v>
      </c>
      <c r="N9" s="4" t="s">
        <v>148</v>
      </c>
      <c r="O9" s="4" t="s">
        <v>107</v>
      </c>
      <c r="P9" s="4" t="s">
        <v>108</v>
      </c>
      <c r="Q9" s="4" t="s">
        <v>108</v>
      </c>
      <c r="R9" s="4" t="s">
        <v>109</v>
      </c>
      <c r="S9" s="4"/>
      <c r="T9" s="4"/>
      <c r="U9" s="4"/>
      <c r="V9" s="4" t="s">
        <v>109</v>
      </c>
      <c r="W9" s="4"/>
      <c r="X9" s="4"/>
      <c r="Y9" s="4"/>
      <c r="Z9" s="4"/>
      <c r="AA9" s="4"/>
      <c r="AB9" s="4"/>
      <c r="AC9" s="4" t="s">
        <v>110</v>
      </c>
      <c r="AD9" s="4" t="s">
        <v>128</v>
      </c>
      <c r="AE9" s="4" t="s">
        <v>136</v>
      </c>
      <c r="AF9" s="4" t="s">
        <v>112</v>
      </c>
      <c r="AG9" s="4" t="s">
        <v>117</v>
      </c>
      <c r="AH9" s="4" t="s">
        <v>112</v>
      </c>
      <c r="AI9" s="4" t="s">
        <v>113</v>
      </c>
      <c r="AJ9" s="4" t="s">
        <v>110</v>
      </c>
      <c r="AK9" s="4" t="s">
        <v>136</v>
      </c>
      <c r="AL9" s="4" t="s">
        <v>112</v>
      </c>
      <c r="AM9" s="4" t="s">
        <v>114</v>
      </c>
      <c r="AN9" s="4" t="s">
        <v>110</v>
      </c>
      <c r="AO9" s="4" t="s">
        <v>113</v>
      </c>
      <c r="AP9" s="4" t="s">
        <v>114</v>
      </c>
      <c r="AQ9" s="4" t="s">
        <v>113</v>
      </c>
      <c r="AR9" s="4" t="s">
        <v>130</v>
      </c>
      <c r="AS9" s="4" t="s">
        <v>113</v>
      </c>
      <c r="AT9" s="4" t="s">
        <v>113</v>
      </c>
      <c r="AU9" s="4" t="s">
        <v>131</v>
      </c>
      <c r="AV9" s="4" t="s">
        <v>131</v>
      </c>
      <c r="AW9" s="4" t="s">
        <v>113</v>
      </c>
      <c r="AX9" s="4" t="s">
        <v>113</v>
      </c>
      <c r="AY9" s="4" t="s">
        <v>113</v>
      </c>
      <c r="AZ9" s="4" t="s">
        <v>113</v>
      </c>
      <c r="BA9" s="4" t="s">
        <v>134</v>
      </c>
      <c r="BB9" s="4" t="s">
        <v>134</v>
      </c>
      <c r="BC9" s="4" t="s">
        <v>113</v>
      </c>
      <c r="BD9" s="4" t="s">
        <v>113</v>
      </c>
      <c r="BE9" s="4" t="s">
        <v>113</v>
      </c>
      <c r="BF9" s="4" t="s">
        <v>135</v>
      </c>
      <c r="BG9" s="4" t="s">
        <v>109</v>
      </c>
      <c r="BH9" s="4"/>
      <c r="BI9" s="4" t="s">
        <v>109</v>
      </c>
      <c r="BJ9" s="4"/>
      <c r="BK9" s="4" t="s">
        <v>136</v>
      </c>
      <c r="BL9" s="4" t="s">
        <v>111</v>
      </c>
      <c r="BM9" s="4" t="s">
        <v>119</v>
      </c>
      <c r="BN9" s="4" t="s">
        <v>118</v>
      </c>
      <c r="BO9" s="4" t="s">
        <v>111</v>
      </c>
      <c r="BP9" s="4" t="s">
        <v>118</v>
      </c>
      <c r="BQ9" s="4" t="s">
        <v>136</v>
      </c>
      <c r="BR9" s="4" t="s">
        <v>111</v>
      </c>
      <c r="BS9" s="4" t="s">
        <v>129</v>
      </c>
      <c r="BT9" s="4" t="s">
        <v>111</v>
      </c>
      <c r="BU9" s="4" t="s">
        <v>136</v>
      </c>
      <c r="BV9" s="4" t="s">
        <v>117</v>
      </c>
      <c r="BW9" s="4" t="s">
        <v>111</v>
      </c>
      <c r="BX9" s="4" t="s">
        <v>136</v>
      </c>
      <c r="BY9" s="4" t="s">
        <v>118</v>
      </c>
      <c r="BZ9" s="4" t="s">
        <v>136</v>
      </c>
      <c r="CA9" s="4" t="s">
        <v>136</v>
      </c>
      <c r="CB9" s="4" t="s">
        <v>129</v>
      </c>
      <c r="CC9" s="4" t="s">
        <v>118</v>
      </c>
      <c r="CD9" s="4" t="s">
        <v>136</v>
      </c>
      <c r="CE9" s="4" t="s">
        <v>136</v>
      </c>
      <c r="CF9" s="4" t="s">
        <v>118</v>
      </c>
      <c r="CG9" s="4" t="s">
        <v>122</v>
      </c>
      <c r="CH9" s="4" t="s">
        <v>121</v>
      </c>
      <c r="CI9" s="4" t="s">
        <v>121</v>
      </c>
      <c r="CJ9" s="4" t="s">
        <v>138</v>
      </c>
      <c r="CK9" s="4" t="s">
        <v>121</v>
      </c>
      <c r="CL9" s="4" t="s">
        <v>121</v>
      </c>
      <c r="CM9" s="4" t="s">
        <v>122</v>
      </c>
      <c r="CN9" s="4" t="s">
        <v>121</v>
      </c>
      <c r="CO9" s="4" t="s">
        <v>120</v>
      </c>
      <c r="CP9" s="4" t="s">
        <v>121</v>
      </c>
      <c r="CQ9" s="4" t="s">
        <v>120</v>
      </c>
      <c r="CR9" s="4" t="s">
        <v>138</v>
      </c>
      <c r="CS9" s="4" t="s">
        <v>122</v>
      </c>
      <c r="CT9" s="4" t="s">
        <v>138</v>
      </c>
      <c r="CU9" s="4" t="s">
        <v>138</v>
      </c>
      <c r="CV9" s="4" t="s">
        <v>121</v>
      </c>
      <c r="CW9" s="4" t="s">
        <v>120</v>
      </c>
      <c r="CX9" s="4" t="s">
        <v>120</v>
      </c>
      <c r="CY9" s="4" t="s">
        <v>121</v>
      </c>
      <c r="CZ9" s="4" t="s">
        <v>120</v>
      </c>
    </row>
    <row r="10" spans="1:104" x14ac:dyDescent="0.45">
      <c r="A10">
        <v>14</v>
      </c>
      <c r="B10" s="1" t="s">
        <v>268</v>
      </c>
      <c r="C10" s="1" t="s">
        <v>269</v>
      </c>
      <c r="D10" s="4" t="s">
        <v>104</v>
      </c>
      <c r="E10" s="4"/>
      <c r="F10" s="4" t="s">
        <v>105</v>
      </c>
      <c r="G10" s="4" t="s">
        <v>105</v>
      </c>
      <c r="H10" s="4" t="s">
        <v>105</v>
      </c>
      <c r="I10" s="4" t="s">
        <v>105</v>
      </c>
      <c r="J10" s="4" t="s">
        <v>105</v>
      </c>
      <c r="K10" s="4" t="s">
        <v>105</v>
      </c>
      <c r="L10" s="4" t="s">
        <v>105</v>
      </c>
      <c r="M10" s="4" t="s">
        <v>105</v>
      </c>
      <c r="N10" s="3">
        <v>17</v>
      </c>
      <c r="O10" s="4" t="s">
        <v>149</v>
      </c>
      <c r="P10" s="4" t="s">
        <v>124</v>
      </c>
      <c r="Q10" s="4" t="s">
        <v>124</v>
      </c>
      <c r="R10" s="4" t="s">
        <v>109</v>
      </c>
      <c r="S10" s="4"/>
      <c r="T10" s="4"/>
      <c r="U10" s="4"/>
      <c r="V10" s="4" t="s">
        <v>109</v>
      </c>
      <c r="W10" s="4"/>
      <c r="X10" s="4"/>
      <c r="Y10" s="4"/>
      <c r="Z10" s="4"/>
      <c r="AA10" s="4"/>
      <c r="AB10" s="4"/>
      <c r="AC10" s="4" t="s">
        <v>110</v>
      </c>
      <c r="AD10" s="4" t="s">
        <v>112</v>
      </c>
      <c r="AE10" s="4" t="s">
        <v>119</v>
      </c>
      <c r="AF10" s="4" t="s">
        <v>112</v>
      </c>
      <c r="AG10" s="4" t="s">
        <v>117</v>
      </c>
      <c r="AH10" s="4" t="s">
        <v>128</v>
      </c>
      <c r="AI10" s="4" t="s">
        <v>113</v>
      </c>
      <c r="AJ10" s="4" t="s">
        <v>128</v>
      </c>
      <c r="AK10" s="4" t="s">
        <v>118</v>
      </c>
      <c r="AL10" s="4" t="s">
        <v>128</v>
      </c>
      <c r="AM10" s="4" t="s">
        <v>146</v>
      </c>
      <c r="AN10" s="4" t="s">
        <v>128</v>
      </c>
      <c r="AO10" s="4" t="s">
        <v>113</v>
      </c>
      <c r="AP10" s="4" t="s">
        <v>113</v>
      </c>
      <c r="AQ10" s="4" t="s">
        <v>113</v>
      </c>
      <c r="AR10" s="4" t="s">
        <v>113</v>
      </c>
      <c r="AS10" s="4" t="s">
        <v>113</v>
      </c>
      <c r="AT10" s="4" t="s">
        <v>131</v>
      </c>
      <c r="AU10" s="4" t="s">
        <v>132</v>
      </c>
      <c r="AV10" s="4" t="s">
        <v>131</v>
      </c>
      <c r="AW10" s="4" t="s">
        <v>132</v>
      </c>
      <c r="AX10" s="4" t="s">
        <v>113</v>
      </c>
      <c r="AY10" s="4" t="s">
        <v>113</v>
      </c>
      <c r="AZ10" s="4" t="s">
        <v>113</v>
      </c>
      <c r="BA10" s="4" t="s">
        <v>133</v>
      </c>
      <c r="BB10" s="4" t="s">
        <v>133</v>
      </c>
      <c r="BC10" s="4" t="s">
        <v>115</v>
      </c>
      <c r="BD10" s="4" t="s">
        <v>113</v>
      </c>
      <c r="BE10" s="4" t="s">
        <v>113</v>
      </c>
      <c r="BF10" s="4" t="s">
        <v>135</v>
      </c>
      <c r="BG10" s="4" t="s">
        <v>109</v>
      </c>
      <c r="BH10" s="4"/>
      <c r="BI10" s="4" t="s">
        <v>109</v>
      </c>
      <c r="BJ10" s="4"/>
      <c r="BK10" s="4" t="s">
        <v>119</v>
      </c>
      <c r="BL10" s="4" t="s">
        <v>118</v>
      </c>
      <c r="BM10" s="4" t="s">
        <v>117</v>
      </c>
      <c r="BN10" s="4" t="s">
        <v>136</v>
      </c>
      <c r="BO10" s="4" t="s">
        <v>129</v>
      </c>
      <c r="BP10" s="4" t="s">
        <v>118</v>
      </c>
      <c r="BQ10" s="4" t="s">
        <v>118</v>
      </c>
      <c r="BR10" s="4" t="s">
        <v>118</v>
      </c>
      <c r="BS10" s="4" t="s">
        <v>118</v>
      </c>
      <c r="BT10" s="4" t="s">
        <v>119</v>
      </c>
      <c r="BU10" s="4" t="s">
        <v>137</v>
      </c>
      <c r="BV10" s="4" t="s">
        <v>111</v>
      </c>
      <c r="BW10" s="4" t="s">
        <v>117</v>
      </c>
      <c r="BX10" s="4" t="s">
        <v>129</v>
      </c>
      <c r="BY10" s="4" t="s">
        <v>118</v>
      </c>
      <c r="BZ10" s="4" t="s">
        <v>137</v>
      </c>
      <c r="CA10" s="4" t="s">
        <v>111</v>
      </c>
      <c r="CB10" s="4" t="s">
        <v>118</v>
      </c>
      <c r="CC10" s="4" t="s">
        <v>111</v>
      </c>
      <c r="CD10" s="4" t="s">
        <v>119</v>
      </c>
      <c r="CE10" s="4" t="s">
        <v>137</v>
      </c>
      <c r="CF10" s="4" t="s">
        <v>111</v>
      </c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</row>
    <row r="11" spans="1:104" x14ac:dyDescent="0.45">
      <c r="A11">
        <v>15</v>
      </c>
      <c r="B11" s="1" t="s">
        <v>270</v>
      </c>
      <c r="C11" s="1" t="s">
        <v>271</v>
      </c>
      <c r="D11" s="4" t="s">
        <v>104</v>
      </c>
      <c r="E11" s="4"/>
      <c r="F11" s="4" t="s">
        <v>105</v>
      </c>
      <c r="G11" s="4" t="s">
        <v>105</v>
      </c>
      <c r="H11" s="4" t="s">
        <v>105</v>
      </c>
      <c r="I11" s="4" t="s">
        <v>105</v>
      </c>
      <c r="J11" s="4" t="s">
        <v>105</v>
      </c>
      <c r="K11" s="4" t="s">
        <v>105</v>
      </c>
      <c r="L11" s="4" t="s">
        <v>105</v>
      </c>
      <c r="M11" s="4" t="s">
        <v>105</v>
      </c>
      <c r="N11" s="3">
        <v>18</v>
      </c>
      <c r="O11" s="4" t="s">
        <v>107</v>
      </c>
      <c r="P11" s="4" t="s">
        <v>150</v>
      </c>
      <c r="Q11" s="4" t="s">
        <v>108</v>
      </c>
      <c r="R11" s="4" t="s">
        <v>109</v>
      </c>
      <c r="S11" s="4"/>
      <c r="T11" s="4"/>
      <c r="U11" s="4"/>
      <c r="V11" s="4" t="s">
        <v>109</v>
      </c>
      <c r="W11" s="4"/>
      <c r="X11" s="4"/>
      <c r="Y11" s="4"/>
      <c r="Z11" s="4"/>
      <c r="AA11" s="4"/>
      <c r="AB11" s="4"/>
      <c r="AC11" s="4" t="s">
        <v>112</v>
      </c>
      <c r="AD11" s="4" t="s">
        <v>112</v>
      </c>
      <c r="AE11" s="4" t="s">
        <v>111</v>
      </c>
      <c r="AF11" s="4" t="s">
        <v>110</v>
      </c>
      <c r="AG11" s="4" t="s">
        <v>118</v>
      </c>
      <c r="AH11" s="4" t="s">
        <v>112</v>
      </c>
      <c r="AI11" s="4" t="s">
        <v>114</v>
      </c>
      <c r="AJ11" s="4" t="s">
        <v>112</v>
      </c>
      <c r="AK11" s="4" t="s">
        <v>117</v>
      </c>
      <c r="AL11" s="4" t="s">
        <v>112</v>
      </c>
      <c r="AM11" s="4" t="s">
        <v>130</v>
      </c>
      <c r="AN11" s="4" t="s">
        <v>112</v>
      </c>
      <c r="AO11" s="4" t="s">
        <v>114</v>
      </c>
      <c r="AP11" s="4" t="s">
        <v>113</v>
      </c>
      <c r="AQ11" s="4" t="s">
        <v>113</v>
      </c>
      <c r="AR11" s="4" t="s">
        <v>114</v>
      </c>
      <c r="AS11" s="4" t="s">
        <v>132</v>
      </c>
      <c r="AT11" s="4" t="s">
        <v>113</v>
      </c>
      <c r="AU11" s="4" t="s">
        <v>113</v>
      </c>
      <c r="AV11" s="4" t="s">
        <v>131</v>
      </c>
      <c r="AW11" s="4" t="s">
        <v>113</v>
      </c>
      <c r="AX11" s="4" t="s">
        <v>113</v>
      </c>
      <c r="AY11" s="4" t="s">
        <v>133</v>
      </c>
      <c r="AZ11" s="4" t="s">
        <v>134</v>
      </c>
      <c r="BA11" s="4" t="s">
        <v>113</v>
      </c>
      <c r="BB11" s="4" t="s">
        <v>134</v>
      </c>
      <c r="BC11" s="4" t="s">
        <v>113</v>
      </c>
      <c r="BD11" s="4" t="s">
        <v>113</v>
      </c>
      <c r="BE11" s="4" t="s">
        <v>113</v>
      </c>
      <c r="BF11" s="4" t="s">
        <v>135</v>
      </c>
      <c r="BG11" s="4" t="s">
        <v>109</v>
      </c>
      <c r="BH11" s="4"/>
      <c r="BI11" s="4" t="s">
        <v>109</v>
      </c>
      <c r="BJ11" s="4"/>
      <c r="BK11" s="4" t="s">
        <v>117</v>
      </c>
      <c r="BL11" s="4" t="s">
        <v>118</v>
      </c>
      <c r="BM11" s="4" t="s">
        <v>129</v>
      </c>
      <c r="BN11" s="4" t="s">
        <v>111</v>
      </c>
      <c r="BO11" s="4" t="s">
        <v>136</v>
      </c>
      <c r="BP11" s="4" t="s">
        <v>118</v>
      </c>
      <c r="BQ11" s="4" t="s">
        <v>117</v>
      </c>
      <c r="BR11" s="4" t="s">
        <v>111</v>
      </c>
      <c r="BS11" s="4" t="s">
        <v>129</v>
      </c>
      <c r="BT11" s="4" t="s">
        <v>118</v>
      </c>
      <c r="BU11" s="4" t="s">
        <v>111</v>
      </c>
      <c r="BV11" s="4" t="s">
        <v>129</v>
      </c>
      <c r="BW11" s="4" t="s">
        <v>118</v>
      </c>
      <c r="BX11" s="4" t="s">
        <v>117</v>
      </c>
      <c r="BY11" s="4" t="s">
        <v>111</v>
      </c>
      <c r="BZ11" s="4" t="s">
        <v>117</v>
      </c>
      <c r="CA11" s="4" t="s">
        <v>111</v>
      </c>
      <c r="CB11" s="4" t="s">
        <v>137</v>
      </c>
      <c r="CC11" s="4" t="s">
        <v>118</v>
      </c>
      <c r="CD11" s="4" t="s">
        <v>136</v>
      </c>
      <c r="CE11" s="4" t="s">
        <v>118</v>
      </c>
      <c r="CF11" s="4" t="s">
        <v>111</v>
      </c>
      <c r="CG11" s="4" t="s">
        <v>122</v>
      </c>
      <c r="CH11" s="4" t="s">
        <v>122</v>
      </c>
      <c r="CI11" s="4" t="s">
        <v>120</v>
      </c>
      <c r="CJ11" s="4" t="s">
        <v>121</v>
      </c>
      <c r="CK11" s="4" t="s">
        <v>121</v>
      </c>
      <c r="CL11" s="4" t="s">
        <v>120</v>
      </c>
      <c r="CM11" s="4" t="s">
        <v>121</v>
      </c>
      <c r="CN11" s="4" t="s">
        <v>122</v>
      </c>
      <c r="CO11" s="4" t="s">
        <v>120</v>
      </c>
      <c r="CP11" s="4" t="s">
        <v>122</v>
      </c>
      <c r="CQ11" s="4" t="s">
        <v>120</v>
      </c>
      <c r="CR11" s="4" t="s">
        <v>122</v>
      </c>
      <c r="CS11" s="4" t="s">
        <v>120</v>
      </c>
      <c r="CT11" s="4" t="s">
        <v>122</v>
      </c>
      <c r="CU11" s="4" t="s">
        <v>120</v>
      </c>
      <c r="CV11" s="4" t="s">
        <v>120</v>
      </c>
      <c r="CW11" s="4" t="s">
        <v>120</v>
      </c>
      <c r="CX11" s="4" t="s">
        <v>122</v>
      </c>
      <c r="CY11" s="4" t="s">
        <v>120</v>
      </c>
      <c r="CZ11" s="4" t="s">
        <v>121</v>
      </c>
    </row>
    <row r="12" spans="1:104" x14ac:dyDescent="0.45">
      <c r="A12">
        <v>16</v>
      </c>
      <c r="B12" s="1" t="s">
        <v>272</v>
      </c>
      <c r="C12" s="1" t="s">
        <v>273</v>
      </c>
      <c r="D12" s="4" t="s">
        <v>104</v>
      </c>
      <c r="E12" s="4"/>
      <c r="F12" s="4" t="s">
        <v>105</v>
      </c>
      <c r="G12" s="4" t="s">
        <v>105</v>
      </c>
      <c r="H12" s="4" t="s">
        <v>105</v>
      </c>
      <c r="I12" s="4" t="s">
        <v>105</v>
      </c>
      <c r="J12" s="4" t="s">
        <v>105</v>
      </c>
      <c r="K12" s="4" t="s">
        <v>105</v>
      </c>
      <c r="L12" s="4" t="s">
        <v>105</v>
      </c>
      <c r="M12" s="4" t="s">
        <v>105</v>
      </c>
      <c r="N12" s="3">
        <v>17</v>
      </c>
      <c r="O12" s="4" t="s">
        <v>107</v>
      </c>
      <c r="P12" s="4" t="s">
        <v>108</v>
      </c>
      <c r="Q12" s="4" t="s">
        <v>108</v>
      </c>
      <c r="R12" s="4" t="s">
        <v>109</v>
      </c>
      <c r="S12" s="4"/>
      <c r="T12" s="4"/>
      <c r="U12" s="4"/>
      <c r="V12" s="4" t="s">
        <v>109</v>
      </c>
      <c r="W12" s="4"/>
      <c r="X12" s="4"/>
      <c r="Y12" s="4"/>
      <c r="Z12" s="4"/>
      <c r="AA12" s="4"/>
      <c r="AB12" s="4"/>
      <c r="AC12" s="4" t="s">
        <v>110</v>
      </c>
      <c r="AD12" s="4" t="s">
        <v>128</v>
      </c>
      <c r="AE12" s="4" t="s">
        <v>111</v>
      </c>
      <c r="AF12" s="4" t="s">
        <v>110</v>
      </c>
      <c r="AG12" s="4" t="s">
        <v>117</v>
      </c>
      <c r="AH12" s="4" t="s">
        <v>112</v>
      </c>
      <c r="AI12" s="4" t="s">
        <v>114</v>
      </c>
      <c r="AJ12" s="4" t="s">
        <v>128</v>
      </c>
      <c r="AK12" s="4" t="s">
        <v>129</v>
      </c>
      <c r="AL12" s="4" t="s">
        <v>128</v>
      </c>
      <c r="AM12" s="4" t="s">
        <v>130</v>
      </c>
      <c r="AN12" s="4" t="s">
        <v>110</v>
      </c>
      <c r="AO12" s="4" t="s">
        <v>113</v>
      </c>
      <c r="AP12" s="4" t="s">
        <v>146</v>
      </c>
      <c r="AQ12" s="4" t="s">
        <v>114</v>
      </c>
      <c r="AR12" s="4" t="s">
        <v>130</v>
      </c>
      <c r="AS12" s="4" t="s">
        <v>113</v>
      </c>
      <c r="AT12" s="4" t="s">
        <v>113</v>
      </c>
      <c r="AU12" s="4" t="s">
        <v>113</v>
      </c>
      <c r="AV12" s="4" t="s">
        <v>113</v>
      </c>
      <c r="AW12" s="4" t="s">
        <v>131</v>
      </c>
      <c r="AX12" s="4" t="s">
        <v>131</v>
      </c>
      <c r="AY12" s="4" t="s">
        <v>134</v>
      </c>
      <c r="AZ12" s="4" t="s">
        <v>134</v>
      </c>
      <c r="BA12" s="4" t="s">
        <v>134</v>
      </c>
      <c r="BB12" s="4" t="s">
        <v>113</v>
      </c>
      <c r="BC12" s="4" t="s">
        <v>151</v>
      </c>
      <c r="BD12" s="4" t="s">
        <v>115</v>
      </c>
      <c r="BE12" s="4" t="s">
        <v>113</v>
      </c>
      <c r="BF12" s="4" t="s">
        <v>135</v>
      </c>
      <c r="BG12" s="4" t="s">
        <v>109</v>
      </c>
      <c r="BH12" s="4"/>
      <c r="BI12" s="4" t="s">
        <v>105</v>
      </c>
      <c r="BJ12" s="4" t="s">
        <v>152</v>
      </c>
      <c r="BK12" s="4" t="s">
        <v>117</v>
      </c>
      <c r="BL12" s="4" t="s">
        <v>111</v>
      </c>
      <c r="BM12" s="4" t="s">
        <v>119</v>
      </c>
      <c r="BN12" s="4" t="s">
        <v>129</v>
      </c>
      <c r="BO12" s="4" t="s">
        <v>137</v>
      </c>
      <c r="BP12" s="4" t="s">
        <v>118</v>
      </c>
      <c r="BQ12" s="4" t="s">
        <v>129</v>
      </c>
      <c r="BR12" s="4" t="s">
        <v>117</v>
      </c>
      <c r="BS12" s="4" t="s">
        <v>119</v>
      </c>
      <c r="BT12" s="4" t="s">
        <v>137</v>
      </c>
      <c r="BU12" s="4" t="s">
        <v>111</v>
      </c>
      <c r="BV12" s="4" t="s">
        <v>136</v>
      </c>
      <c r="BW12" s="4" t="s">
        <v>118</v>
      </c>
      <c r="BX12" s="4" t="s">
        <v>117</v>
      </c>
      <c r="BY12" s="4" t="s">
        <v>117</v>
      </c>
      <c r="BZ12" s="4" t="s">
        <v>117</v>
      </c>
      <c r="CA12" s="4" t="s">
        <v>129</v>
      </c>
      <c r="CB12" s="4" t="s">
        <v>129</v>
      </c>
      <c r="CC12" s="4" t="s">
        <v>111</v>
      </c>
      <c r="CD12" s="4" t="s">
        <v>136</v>
      </c>
      <c r="CE12" s="4" t="s">
        <v>117</v>
      </c>
      <c r="CF12" s="4" t="s">
        <v>117</v>
      </c>
      <c r="CG12" s="4" t="s">
        <v>121</v>
      </c>
      <c r="CH12" s="4" t="s">
        <v>138</v>
      </c>
      <c r="CI12" s="4" t="s">
        <v>121</v>
      </c>
      <c r="CJ12" s="4" t="s">
        <v>138</v>
      </c>
      <c r="CK12" s="4" t="s">
        <v>138</v>
      </c>
      <c r="CL12" s="4" t="s">
        <v>122</v>
      </c>
      <c r="CM12" s="4" t="s">
        <v>121</v>
      </c>
      <c r="CN12" s="4" t="s">
        <v>122</v>
      </c>
      <c r="CO12" s="4" t="s">
        <v>122</v>
      </c>
      <c r="CP12" s="4" t="s">
        <v>121</v>
      </c>
      <c r="CQ12" s="4" t="s">
        <v>120</v>
      </c>
      <c r="CR12" s="4" t="s">
        <v>138</v>
      </c>
      <c r="CS12" s="4" t="s">
        <v>122</v>
      </c>
      <c r="CT12" s="4" t="s">
        <v>138</v>
      </c>
      <c r="CU12" s="4" t="s">
        <v>122</v>
      </c>
      <c r="CV12" s="4" t="s">
        <v>120</v>
      </c>
      <c r="CW12" s="4" t="s">
        <v>122</v>
      </c>
      <c r="CX12" s="4" t="s">
        <v>121</v>
      </c>
      <c r="CY12" s="4" t="s">
        <v>138</v>
      </c>
      <c r="CZ12" s="4" t="s">
        <v>121</v>
      </c>
    </row>
    <row r="13" spans="1:104" x14ac:dyDescent="0.45">
      <c r="A13">
        <v>17</v>
      </c>
      <c r="B13" s="1" t="s">
        <v>274</v>
      </c>
      <c r="C13" s="1" t="s">
        <v>275</v>
      </c>
      <c r="D13" s="4" t="s">
        <v>104</v>
      </c>
      <c r="E13" s="4"/>
      <c r="F13" s="4" t="s">
        <v>105</v>
      </c>
      <c r="G13" s="4" t="s">
        <v>105</v>
      </c>
      <c r="H13" s="4" t="s">
        <v>105</v>
      </c>
      <c r="I13" s="4" t="s">
        <v>105</v>
      </c>
      <c r="J13" s="4" t="s">
        <v>105</v>
      </c>
      <c r="K13" s="4" t="s">
        <v>105</v>
      </c>
      <c r="L13" s="4" t="s">
        <v>105</v>
      </c>
      <c r="M13" s="4" t="s">
        <v>105</v>
      </c>
      <c r="N13" s="3">
        <v>17</v>
      </c>
      <c r="O13" s="4" t="s">
        <v>153</v>
      </c>
      <c r="P13" s="4" t="s">
        <v>108</v>
      </c>
      <c r="Q13" s="4" t="s">
        <v>108</v>
      </c>
      <c r="R13" s="4" t="s">
        <v>105</v>
      </c>
      <c r="S13" s="3">
        <v>14</v>
      </c>
      <c r="T13" s="4" t="s">
        <v>155</v>
      </c>
      <c r="U13" s="3">
        <v>2</v>
      </c>
      <c r="V13" s="27" t="s">
        <v>391</v>
      </c>
      <c r="W13" s="4"/>
      <c r="X13" s="4"/>
      <c r="Y13" s="4"/>
      <c r="Z13" s="4"/>
      <c r="AA13" s="4"/>
      <c r="AB13" s="4"/>
      <c r="AC13" s="4" t="s">
        <v>110</v>
      </c>
      <c r="AD13" s="4" t="s">
        <v>110</v>
      </c>
      <c r="AE13" s="4" t="s">
        <v>129</v>
      </c>
      <c r="AF13" s="4" t="s">
        <v>128</v>
      </c>
      <c r="AG13" s="4" t="s">
        <v>117</v>
      </c>
      <c r="AH13" s="4" t="s">
        <v>112</v>
      </c>
      <c r="AI13" s="4" t="s">
        <v>114</v>
      </c>
      <c r="AJ13" s="4" t="s">
        <v>110</v>
      </c>
      <c r="AK13" s="4" t="s">
        <v>129</v>
      </c>
      <c r="AL13" s="4" t="s">
        <v>110</v>
      </c>
      <c r="AM13" s="4" t="s">
        <v>130</v>
      </c>
      <c r="AN13" s="4" t="s">
        <v>128</v>
      </c>
      <c r="AO13" s="4" t="s">
        <v>113</v>
      </c>
      <c r="AP13" s="4" t="s">
        <v>113</v>
      </c>
      <c r="AQ13" s="4" t="s">
        <v>113</v>
      </c>
      <c r="AR13" s="4" t="s">
        <v>146</v>
      </c>
      <c r="AS13" s="4" t="s">
        <v>131</v>
      </c>
      <c r="AT13" s="4" t="s">
        <v>131</v>
      </c>
      <c r="AU13" s="4" t="s">
        <v>131</v>
      </c>
      <c r="AV13" s="4" t="s">
        <v>132</v>
      </c>
      <c r="AW13" s="4" t="s">
        <v>113</v>
      </c>
      <c r="AX13" s="4" t="s">
        <v>132</v>
      </c>
      <c r="AY13" s="4" t="s">
        <v>134</v>
      </c>
      <c r="AZ13" s="4" t="s">
        <v>134</v>
      </c>
      <c r="BA13" s="4" t="s">
        <v>134</v>
      </c>
      <c r="BB13" s="4" t="s">
        <v>133</v>
      </c>
      <c r="BC13" s="4" t="s">
        <v>115</v>
      </c>
      <c r="BD13" s="4" t="s">
        <v>113</v>
      </c>
      <c r="BE13" s="4" t="s">
        <v>115</v>
      </c>
      <c r="BF13" s="4" t="s">
        <v>135</v>
      </c>
      <c r="BG13" s="4" t="s">
        <v>105</v>
      </c>
      <c r="BH13" s="4" t="s">
        <v>156</v>
      </c>
      <c r="BI13" s="4" t="s">
        <v>105</v>
      </c>
      <c r="BJ13" s="4" t="s">
        <v>157</v>
      </c>
      <c r="BK13" s="4" t="s">
        <v>118</v>
      </c>
      <c r="BL13" s="4" t="s">
        <v>119</v>
      </c>
      <c r="BM13" s="4" t="s">
        <v>111</v>
      </c>
      <c r="BN13" s="4" t="s">
        <v>118</v>
      </c>
      <c r="BO13" s="4" t="s">
        <v>129</v>
      </c>
      <c r="BP13" s="4" t="s">
        <v>129</v>
      </c>
      <c r="BQ13" s="4" t="s">
        <v>129</v>
      </c>
      <c r="BR13" s="4" t="s">
        <v>129</v>
      </c>
      <c r="BS13" s="4" t="s">
        <v>129</v>
      </c>
      <c r="BT13" s="4" t="s">
        <v>129</v>
      </c>
      <c r="BU13" s="4" t="s">
        <v>129</v>
      </c>
      <c r="BV13" s="4" t="s">
        <v>129</v>
      </c>
      <c r="BW13" s="4" t="s">
        <v>119</v>
      </c>
      <c r="BX13" s="4" t="s">
        <v>118</v>
      </c>
      <c r="BY13" s="4" t="s">
        <v>129</v>
      </c>
      <c r="BZ13" s="4" t="s">
        <v>119</v>
      </c>
      <c r="CA13" s="4" t="s">
        <v>118</v>
      </c>
      <c r="CB13" s="4" t="s">
        <v>117</v>
      </c>
      <c r="CC13" s="4" t="s">
        <v>111</v>
      </c>
      <c r="CD13" s="4" t="s">
        <v>118</v>
      </c>
      <c r="CE13" s="4" t="s">
        <v>129</v>
      </c>
      <c r="CF13" s="4" t="s">
        <v>117</v>
      </c>
      <c r="CG13" s="4" t="s">
        <v>121</v>
      </c>
      <c r="CH13" s="4" t="s">
        <v>138</v>
      </c>
      <c r="CI13" s="4" t="s">
        <v>121</v>
      </c>
      <c r="CJ13" s="4" t="s">
        <v>138</v>
      </c>
      <c r="CK13" s="4" t="s">
        <v>138</v>
      </c>
      <c r="CL13" s="4" t="s">
        <v>122</v>
      </c>
      <c r="CM13" s="4" t="s">
        <v>121</v>
      </c>
      <c r="CN13" s="4" t="s">
        <v>121</v>
      </c>
      <c r="CO13" s="4" t="s">
        <v>121</v>
      </c>
      <c r="CP13" s="4" t="s">
        <v>138</v>
      </c>
      <c r="CQ13" s="4" t="s">
        <v>121</v>
      </c>
      <c r="CR13" s="4" t="s">
        <v>138</v>
      </c>
      <c r="CS13" s="4" t="s">
        <v>138</v>
      </c>
      <c r="CT13" s="4" t="s">
        <v>138</v>
      </c>
      <c r="CU13" s="4" t="s">
        <v>121</v>
      </c>
      <c r="CV13" s="4" t="s">
        <v>122</v>
      </c>
      <c r="CW13" s="4" t="s">
        <v>122</v>
      </c>
      <c r="CX13" s="4" t="s">
        <v>138</v>
      </c>
      <c r="CY13" s="4" t="s">
        <v>122</v>
      </c>
      <c r="CZ13" s="4" t="s">
        <v>121</v>
      </c>
    </row>
    <row r="14" spans="1:104" x14ac:dyDescent="0.45">
      <c r="A14">
        <v>18</v>
      </c>
      <c r="B14" s="1" t="s">
        <v>276</v>
      </c>
      <c r="C14" s="1" t="s">
        <v>277</v>
      </c>
      <c r="D14" s="4" t="s">
        <v>104</v>
      </c>
      <c r="E14" s="4"/>
      <c r="F14" s="4" t="s">
        <v>105</v>
      </c>
      <c r="G14" s="4" t="s">
        <v>105</v>
      </c>
      <c r="H14" s="4" t="s">
        <v>105</v>
      </c>
      <c r="I14" s="4" t="s">
        <v>105</v>
      </c>
      <c r="J14" s="4" t="s">
        <v>105</v>
      </c>
      <c r="K14" s="4" t="s">
        <v>105</v>
      </c>
      <c r="L14" s="4" t="s">
        <v>105</v>
      </c>
      <c r="M14" s="4" t="s">
        <v>105</v>
      </c>
      <c r="N14" s="3">
        <v>17</v>
      </c>
      <c r="O14" s="4" t="s">
        <v>107</v>
      </c>
      <c r="P14" s="4" t="s">
        <v>108</v>
      </c>
      <c r="Q14" s="4" t="s">
        <v>108</v>
      </c>
      <c r="R14" s="4" t="s">
        <v>109</v>
      </c>
      <c r="S14" s="4"/>
      <c r="T14" s="4"/>
      <c r="U14" s="4"/>
      <c r="V14" s="4" t="s">
        <v>109</v>
      </c>
      <c r="W14" s="4"/>
      <c r="X14" s="4"/>
      <c r="Y14" s="4"/>
      <c r="Z14" s="4"/>
      <c r="AA14" s="4"/>
      <c r="AB14" s="4"/>
      <c r="AC14" s="4" t="s">
        <v>112</v>
      </c>
      <c r="AD14" s="4" t="s">
        <v>112</v>
      </c>
      <c r="AE14" s="4" t="s">
        <v>136</v>
      </c>
      <c r="AF14" s="4" t="s">
        <v>112</v>
      </c>
      <c r="AG14" s="4" t="s">
        <v>117</v>
      </c>
      <c r="AH14" s="4" t="s">
        <v>112</v>
      </c>
      <c r="AI14" s="4" t="s">
        <v>114</v>
      </c>
      <c r="AJ14" s="4" t="s">
        <v>110</v>
      </c>
      <c r="AK14" s="4" t="s">
        <v>129</v>
      </c>
      <c r="AL14" s="4" t="s">
        <v>112</v>
      </c>
      <c r="AM14" s="4" t="s">
        <v>130</v>
      </c>
      <c r="AN14" s="4" t="s">
        <v>112</v>
      </c>
      <c r="AO14" s="4" t="s">
        <v>113</v>
      </c>
      <c r="AP14" s="4" t="s">
        <v>130</v>
      </c>
      <c r="AQ14" s="4" t="s">
        <v>114</v>
      </c>
      <c r="AR14" s="4" t="s">
        <v>114</v>
      </c>
      <c r="AS14" s="4" t="s">
        <v>113</v>
      </c>
      <c r="AT14" s="4" t="s">
        <v>113</v>
      </c>
      <c r="AU14" s="4" t="s">
        <v>113</v>
      </c>
      <c r="AV14" s="4" t="s">
        <v>113</v>
      </c>
      <c r="AW14" s="4" t="s">
        <v>113</v>
      </c>
      <c r="AX14" s="4" t="s">
        <v>113</v>
      </c>
      <c r="AY14" s="4" t="s">
        <v>113</v>
      </c>
      <c r="AZ14" s="4" t="s">
        <v>113</v>
      </c>
      <c r="BA14" s="4" t="s">
        <v>113</v>
      </c>
      <c r="BB14" s="4" t="s">
        <v>113</v>
      </c>
      <c r="BC14" s="4" t="s">
        <v>115</v>
      </c>
      <c r="BD14" s="4" t="s">
        <v>113</v>
      </c>
      <c r="BE14" s="4" t="s">
        <v>113</v>
      </c>
      <c r="BF14" s="4" t="s">
        <v>116</v>
      </c>
      <c r="BG14" s="4" t="s">
        <v>109</v>
      </c>
      <c r="BH14" s="4"/>
      <c r="BI14" s="4" t="s">
        <v>105</v>
      </c>
      <c r="BJ14" s="4" t="s">
        <v>158</v>
      </c>
      <c r="BK14" s="4" t="s">
        <v>118</v>
      </c>
      <c r="BL14" s="4" t="s">
        <v>129</v>
      </c>
      <c r="BM14" s="4" t="s">
        <v>111</v>
      </c>
      <c r="BN14" s="4" t="s">
        <v>136</v>
      </c>
      <c r="BO14" s="4" t="s">
        <v>118</v>
      </c>
      <c r="BP14" s="4" t="s">
        <v>118</v>
      </c>
      <c r="BQ14" s="4" t="s">
        <v>129</v>
      </c>
      <c r="BR14" s="4" t="s">
        <v>117</v>
      </c>
      <c r="BS14" s="4" t="s">
        <v>119</v>
      </c>
      <c r="BT14" s="4" t="s">
        <v>137</v>
      </c>
      <c r="BU14" s="4" t="s">
        <v>111</v>
      </c>
      <c r="BV14" s="4" t="s">
        <v>136</v>
      </c>
      <c r="BW14" s="4" t="s">
        <v>111</v>
      </c>
      <c r="BX14" s="4" t="s">
        <v>136</v>
      </c>
      <c r="BY14" s="4" t="s">
        <v>137</v>
      </c>
      <c r="BZ14" s="4" t="s">
        <v>117</v>
      </c>
      <c r="CA14" s="4" t="s">
        <v>136</v>
      </c>
      <c r="CB14" s="4" t="s">
        <v>129</v>
      </c>
      <c r="CC14" s="4" t="s">
        <v>137</v>
      </c>
      <c r="CD14" s="4" t="s">
        <v>136</v>
      </c>
      <c r="CE14" s="4" t="s">
        <v>129</v>
      </c>
      <c r="CF14" s="4" t="s">
        <v>118</v>
      </c>
      <c r="CG14" s="4" t="s">
        <v>121</v>
      </c>
      <c r="CH14" s="4" t="s">
        <v>138</v>
      </c>
      <c r="CI14" s="4" t="s">
        <v>138</v>
      </c>
      <c r="CJ14" s="4" t="s">
        <v>138</v>
      </c>
      <c r="CK14" s="4" t="s">
        <v>138</v>
      </c>
      <c r="CL14" s="4" t="s">
        <v>121</v>
      </c>
      <c r="CM14" s="4" t="s">
        <v>138</v>
      </c>
      <c r="CN14" s="4" t="s">
        <v>121</v>
      </c>
      <c r="CO14" s="4" t="s">
        <v>122</v>
      </c>
      <c r="CP14" s="4" t="s">
        <v>138</v>
      </c>
      <c r="CQ14" s="4" t="s">
        <v>122</v>
      </c>
      <c r="CR14" s="4" t="s">
        <v>138</v>
      </c>
      <c r="CS14" s="4" t="s">
        <v>138</v>
      </c>
      <c r="CT14" s="4" t="s">
        <v>138</v>
      </c>
      <c r="CU14" s="4" t="s">
        <v>138</v>
      </c>
      <c r="CV14" s="4" t="s">
        <v>122</v>
      </c>
      <c r="CW14" s="4" t="s">
        <v>120</v>
      </c>
      <c r="CX14" s="4" t="s">
        <v>120</v>
      </c>
      <c r="CY14" s="4" t="s">
        <v>138</v>
      </c>
      <c r="CZ14" s="4" t="s">
        <v>138</v>
      </c>
    </row>
    <row r="15" spans="1:104" x14ac:dyDescent="0.45">
      <c r="A15">
        <v>19</v>
      </c>
      <c r="B15" s="1" t="s">
        <v>278</v>
      </c>
      <c r="C15" s="1" t="s">
        <v>279</v>
      </c>
      <c r="D15" s="4" t="s">
        <v>104</v>
      </c>
      <c r="E15" s="4"/>
      <c r="F15" s="4" t="s">
        <v>105</v>
      </c>
      <c r="G15" s="4" t="s">
        <v>105</v>
      </c>
      <c r="H15" s="4" t="s">
        <v>105</v>
      </c>
      <c r="I15" s="4" t="s">
        <v>105</v>
      </c>
      <c r="J15" s="4" t="s">
        <v>105</v>
      </c>
      <c r="K15" s="4" t="s">
        <v>105</v>
      </c>
      <c r="L15" s="4" t="s">
        <v>105</v>
      </c>
      <c r="M15" s="4" t="s">
        <v>105</v>
      </c>
      <c r="N15" s="3">
        <v>17</v>
      </c>
      <c r="O15" s="4" t="s">
        <v>107</v>
      </c>
      <c r="P15" s="4" t="s">
        <v>108</v>
      </c>
      <c r="Q15" s="4" t="s">
        <v>108</v>
      </c>
      <c r="R15" s="4" t="s">
        <v>109</v>
      </c>
      <c r="S15" s="4"/>
      <c r="T15" s="4"/>
      <c r="U15" s="4"/>
      <c r="V15" s="4" t="s">
        <v>109</v>
      </c>
      <c r="W15" s="4"/>
      <c r="X15" s="4"/>
      <c r="Y15" s="4"/>
      <c r="Z15" s="4"/>
      <c r="AA15" s="4"/>
      <c r="AB15" s="4"/>
      <c r="AC15" s="4" t="s">
        <v>110</v>
      </c>
      <c r="AD15" s="4" t="s">
        <v>112</v>
      </c>
      <c r="AE15" s="4" t="s">
        <v>111</v>
      </c>
      <c r="AF15" s="4" t="s">
        <v>110</v>
      </c>
      <c r="AG15" s="4" t="s">
        <v>118</v>
      </c>
      <c r="AH15" s="4" t="s">
        <v>112</v>
      </c>
      <c r="AI15" s="4" t="s">
        <v>113</v>
      </c>
      <c r="AJ15" s="4" t="s">
        <v>128</v>
      </c>
      <c r="AK15" s="4" t="s">
        <v>111</v>
      </c>
      <c r="AL15" s="4" t="s">
        <v>110</v>
      </c>
      <c r="AM15" s="4" t="s">
        <v>113</v>
      </c>
      <c r="AN15" s="4" t="s">
        <v>112</v>
      </c>
      <c r="AO15" s="4" t="s">
        <v>113</v>
      </c>
      <c r="AP15" s="4" t="s">
        <v>113</v>
      </c>
      <c r="AQ15" s="4" t="s">
        <v>113</v>
      </c>
      <c r="AR15" s="4" t="s">
        <v>113</v>
      </c>
      <c r="AS15" s="4" t="s">
        <v>113</v>
      </c>
      <c r="AT15" s="4" t="s">
        <v>113</v>
      </c>
      <c r="AU15" s="4" t="s">
        <v>113</v>
      </c>
      <c r="AV15" s="4" t="s">
        <v>113</v>
      </c>
      <c r="AW15" s="4" t="s">
        <v>113</v>
      </c>
      <c r="AX15" s="4" t="s">
        <v>113</v>
      </c>
      <c r="AY15" s="4" t="s">
        <v>113</v>
      </c>
      <c r="AZ15" s="4" t="s">
        <v>113</v>
      </c>
      <c r="BA15" s="4" t="s">
        <v>113</v>
      </c>
      <c r="BB15" s="4" t="s">
        <v>134</v>
      </c>
      <c r="BC15" s="4" t="s">
        <v>115</v>
      </c>
      <c r="BD15" s="4" t="s">
        <v>113</v>
      </c>
      <c r="BE15" s="4" t="s">
        <v>113</v>
      </c>
      <c r="BF15" s="4" t="s">
        <v>116</v>
      </c>
      <c r="BG15" s="4" t="s">
        <v>109</v>
      </c>
      <c r="BH15" s="4"/>
      <c r="BI15" s="4" t="s">
        <v>109</v>
      </c>
      <c r="BJ15" s="4"/>
      <c r="BK15" s="4" t="s">
        <v>111</v>
      </c>
      <c r="BL15" s="4" t="s">
        <v>111</v>
      </c>
      <c r="BM15" s="4" t="s">
        <v>111</v>
      </c>
      <c r="BN15" s="4" t="s">
        <v>111</v>
      </c>
      <c r="BO15" s="4" t="s">
        <v>111</v>
      </c>
      <c r="BP15" s="4" t="s">
        <v>137</v>
      </c>
      <c r="BQ15" s="4" t="s">
        <v>111</v>
      </c>
      <c r="BR15" s="4" t="s">
        <v>111</v>
      </c>
      <c r="BS15" s="4" t="s">
        <v>118</v>
      </c>
      <c r="BT15" s="4" t="s">
        <v>111</v>
      </c>
      <c r="BU15" s="4" t="s">
        <v>111</v>
      </c>
      <c r="BV15" s="4" t="s">
        <v>137</v>
      </c>
      <c r="BW15" s="4" t="s">
        <v>111</v>
      </c>
      <c r="BX15" s="4" t="s">
        <v>111</v>
      </c>
      <c r="BY15" s="4" t="s">
        <v>111</v>
      </c>
      <c r="BZ15" s="4" t="s">
        <v>111</v>
      </c>
      <c r="CA15" s="4" t="s">
        <v>111</v>
      </c>
      <c r="CB15" s="4" t="s">
        <v>137</v>
      </c>
      <c r="CC15" s="4" t="s">
        <v>118</v>
      </c>
      <c r="CD15" s="4" t="s">
        <v>111</v>
      </c>
      <c r="CE15" s="4" t="s">
        <v>117</v>
      </c>
      <c r="CF15" s="4" t="s">
        <v>129</v>
      </c>
      <c r="CG15" s="4" t="s">
        <v>120</v>
      </c>
      <c r="CH15" s="4" t="s">
        <v>122</v>
      </c>
      <c r="CI15" s="4" t="s">
        <v>120</v>
      </c>
      <c r="CJ15" s="4" t="s">
        <v>122</v>
      </c>
      <c r="CK15" s="4" t="s">
        <v>122</v>
      </c>
      <c r="CL15" s="4" t="s">
        <v>120</v>
      </c>
      <c r="CM15" s="4" t="s">
        <v>120</v>
      </c>
      <c r="CN15" s="4" t="s">
        <v>120</v>
      </c>
      <c r="CO15" s="4" t="s">
        <v>120</v>
      </c>
      <c r="CP15" s="4" t="s">
        <v>120</v>
      </c>
      <c r="CQ15" s="4" t="s">
        <v>120</v>
      </c>
      <c r="CR15" s="4" t="s">
        <v>121</v>
      </c>
      <c r="CS15" s="4" t="s">
        <v>120</v>
      </c>
      <c r="CT15" s="4" t="s">
        <v>120</v>
      </c>
      <c r="CU15" s="4" t="s">
        <v>121</v>
      </c>
      <c r="CV15" s="4" t="s">
        <v>120</v>
      </c>
      <c r="CW15" s="4" t="s">
        <v>120</v>
      </c>
      <c r="CX15" s="4" t="s">
        <v>120</v>
      </c>
      <c r="CY15" s="4" t="s">
        <v>122</v>
      </c>
      <c r="CZ15" s="4" t="s">
        <v>120</v>
      </c>
    </row>
    <row r="16" spans="1:104" x14ac:dyDescent="0.45">
      <c r="A16">
        <v>20</v>
      </c>
      <c r="B16" s="1" t="s">
        <v>280</v>
      </c>
      <c r="C16" s="1" t="s">
        <v>281</v>
      </c>
      <c r="D16" s="4" t="s">
        <v>104</v>
      </c>
      <c r="E16" s="4"/>
      <c r="F16" s="4" t="s">
        <v>105</v>
      </c>
      <c r="G16" s="4" t="s">
        <v>105</v>
      </c>
      <c r="H16" s="4" t="s">
        <v>105</v>
      </c>
      <c r="I16" s="4" t="s">
        <v>105</v>
      </c>
      <c r="J16" s="4" t="s">
        <v>105</v>
      </c>
      <c r="K16" s="4" t="s">
        <v>105</v>
      </c>
      <c r="L16" s="4" t="s">
        <v>105</v>
      </c>
      <c r="M16" s="4" t="s">
        <v>105</v>
      </c>
      <c r="N16" s="3">
        <v>16</v>
      </c>
      <c r="O16" s="4" t="s">
        <v>107</v>
      </c>
      <c r="P16" s="4" t="s">
        <v>108</v>
      </c>
      <c r="Q16" s="4" t="s">
        <v>108</v>
      </c>
      <c r="R16" s="4" t="s">
        <v>109</v>
      </c>
      <c r="S16" s="4"/>
      <c r="T16" s="4"/>
      <c r="U16" s="4"/>
      <c r="V16" s="4" t="s">
        <v>109</v>
      </c>
      <c r="W16" s="4"/>
      <c r="X16" s="4"/>
      <c r="Y16" s="4"/>
      <c r="Z16" s="4"/>
      <c r="AA16" s="4"/>
      <c r="AB16" s="4"/>
      <c r="AC16" s="4" t="s">
        <v>112</v>
      </c>
      <c r="AD16" s="4" t="s">
        <v>112</v>
      </c>
      <c r="AE16" s="4" t="s">
        <v>136</v>
      </c>
      <c r="AF16" s="4" t="s">
        <v>112</v>
      </c>
      <c r="AG16" s="4" t="s">
        <v>137</v>
      </c>
      <c r="AH16" s="4" t="s">
        <v>112</v>
      </c>
      <c r="AI16" s="4" t="s">
        <v>114</v>
      </c>
      <c r="AJ16" s="4" t="s">
        <v>128</v>
      </c>
      <c r="AK16" s="4" t="s">
        <v>111</v>
      </c>
      <c r="AL16" s="4" t="s">
        <v>110</v>
      </c>
      <c r="AM16" s="4" t="s">
        <v>114</v>
      </c>
      <c r="AN16" s="4" t="s">
        <v>110</v>
      </c>
      <c r="AO16" s="4" t="s">
        <v>114</v>
      </c>
      <c r="AP16" s="4" t="s">
        <v>114</v>
      </c>
      <c r="AQ16" s="4" t="s">
        <v>113</v>
      </c>
      <c r="AR16" s="4" t="s">
        <v>113</v>
      </c>
      <c r="AS16" s="4" t="s">
        <v>113</v>
      </c>
      <c r="AT16" s="4" t="s">
        <v>113</v>
      </c>
      <c r="AU16" s="4" t="s">
        <v>113</v>
      </c>
      <c r="AV16" s="4" t="s">
        <v>113</v>
      </c>
      <c r="AW16" s="4" t="s">
        <v>113</v>
      </c>
      <c r="AX16" s="4" t="s">
        <v>113</v>
      </c>
      <c r="AY16" s="4" t="s">
        <v>113</v>
      </c>
      <c r="AZ16" s="4" t="s">
        <v>134</v>
      </c>
      <c r="BA16" s="4" t="s">
        <v>134</v>
      </c>
      <c r="BB16" s="4" t="s">
        <v>134</v>
      </c>
      <c r="BC16" s="4" t="s">
        <v>115</v>
      </c>
      <c r="BD16" s="4" t="s">
        <v>113</v>
      </c>
      <c r="BE16" s="4" t="s">
        <v>115</v>
      </c>
      <c r="BF16" s="4" t="s">
        <v>135</v>
      </c>
      <c r="BG16" s="4" t="s">
        <v>109</v>
      </c>
      <c r="BH16" s="4"/>
      <c r="BI16" s="4" t="s">
        <v>109</v>
      </c>
      <c r="BJ16" s="4"/>
      <c r="BK16" s="4" t="s">
        <v>111</v>
      </c>
      <c r="BL16" s="4" t="s">
        <v>111</v>
      </c>
      <c r="BM16" s="4" t="s">
        <v>129</v>
      </c>
      <c r="BN16" s="4" t="s">
        <v>111</v>
      </c>
      <c r="BO16" s="4" t="s">
        <v>111</v>
      </c>
      <c r="BP16" s="4" t="s">
        <v>111</v>
      </c>
      <c r="BQ16" s="4" t="s">
        <v>117</v>
      </c>
      <c r="BR16" s="4" t="s">
        <v>111</v>
      </c>
      <c r="BS16" s="4" t="s">
        <v>129</v>
      </c>
      <c r="BT16" s="4" t="s">
        <v>111</v>
      </c>
      <c r="BU16" s="4" t="s">
        <v>136</v>
      </c>
      <c r="BV16" s="4" t="s">
        <v>137</v>
      </c>
      <c r="BW16" s="4" t="s">
        <v>136</v>
      </c>
      <c r="BX16" s="4" t="s">
        <v>111</v>
      </c>
      <c r="BY16" s="4" t="s">
        <v>117</v>
      </c>
      <c r="BZ16" s="4" t="s">
        <v>136</v>
      </c>
      <c r="CA16" s="4" t="s">
        <v>136</v>
      </c>
      <c r="CB16" s="4" t="s">
        <v>129</v>
      </c>
      <c r="CC16" s="4" t="s">
        <v>129</v>
      </c>
      <c r="CD16" s="4" t="s">
        <v>136</v>
      </c>
      <c r="CE16" s="4" t="s">
        <v>136</v>
      </c>
      <c r="CF16" s="4" t="s">
        <v>129</v>
      </c>
      <c r="CG16" s="4" t="s">
        <v>122</v>
      </c>
      <c r="CH16" s="4" t="s">
        <v>138</v>
      </c>
      <c r="CI16" s="4" t="s">
        <v>122</v>
      </c>
      <c r="CJ16" s="4" t="s">
        <v>122</v>
      </c>
      <c r="CK16" s="4" t="s">
        <v>121</v>
      </c>
      <c r="CL16" s="4" t="s">
        <v>120</v>
      </c>
      <c r="CM16" s="4" t="s">
        <v>122</v>
      </c>
      <c r="CN16" s="4" t="s">
        <v>120</v>
      </c>
      <c r="CO16" s="4" t="s">
        <v>122</v>
      </c>
      <c r="CP16" s="4" t="s">
        <v>122</v>
      </c>
      <c r="CQ16" s="4" t="s">
        <v>120</v>
      </c>
      <c r="CR16" s="4" t="s">
        <v>121</v>
      </c>
      <c r="CS16" s="4" t="s">
        <v>121</v>
      </c>
      <c r="CT16" s="4" t="s">
        <v>122</v>
      </c>
      <c r="CU16" s="4" t="s">
        <v>121</v>
      </c>
      <c r="CV16" s="4" t="s">
        <v>120</v>
      </c>
      <c r="CW16" s="4" t="s">
        <v>122</v>
      </c>
      <c r="CX16" s="4" t="s">
        <v>122</v>
      </c>
      <c r="CY16" s="4" t="s">
        <v>121</v>
      </c>
      <c r="CZ16" s="4" t="s">
        <v>120</v>
      </c>
    </row>
    <row r="17" spans="1:104" x14ac:dyDescent="0.45">
      <c r="A17">
        <v>21</v>
      </c>
      <c r="B17" s="1" t="s">
        <v>282</v>
      </c>
      <c r="C17" s="1" t="s">
        <v>283</v>
      </c>
      <c r="D17" s="4" t="s">
        <v>104</v>
      </c>
      <c r="E17" s="4"/>
      <c r="F17" s="4" t="s">
        <v>105</v>
      </c>
      <c r="G17" s="4" t="s">
        <v>105</v>
      </c>
      <c r="H17" s="4" t="s">
        <v>105</v>
      </c>
      <c r="I17" s="4" t="s">
        <v>105</v>
      </c>
      <c r="J17" s="4" t="s">
        <v>105</v>
      </c>
      <c r="K17" s="4" t="s">
        <v>105</v>
      </c>
      <c r="L17" s="4" t="s">
        <v>105</v>
      </c>
      <c r="M17" s="4" t="s">
        <v>105</v>
      </c>
      <c r="N17" s="3">
        <v>16</v>
      </c>
      <c r="O17" s="4" t="s">
        <v>159</v>
      </c>
      <c r="P17" s="4" t="s">
        <v>124</v>
      </c>
      <c r="Q17" s="4" t="s">
        <v>124</v>
      </c>
      <c r="R17" s="4" t="s">
        <v>109</v>
      </c>
      <c r="S17" s="4"/>
      <c r="T17" s="4"/>
      <c r="U17" s="4"/>
      <c r="V17" s="4" t="s">
        <v>109</v>
      </c>
      <c r="W17" s="4"/>
      <c r="X17" s="4"/>
      <c r="Y17" s="4"/>
      <c r="Z17" s="4"/>
      <c r="AA17" s="4"/>
      <c r="AB17" s="4"/>
      <c r="AC17" s="4" t="s">
        <v>112</v>
      </c>
      <c r="AD17" s="4" t="s">
        <v>112</v>
      </c>
      <c r="AE17" s="4" t="s">
        <v>111</v>
      </c>
      <c r="AF17" s="4" t="s">
        <v>112</v>
      </c>
      <c r="AG17" s="4" t="s">
        <v>136</v>
      </c>
      <c r="AH17" s="4" t="s">
        <v>112</v>
      </c>
      <c r="AI17" s="4" t="s">
        <v>114</v>
      </c>
      <c r="AJ17" s="4" t="s">
        <v>112</v>
      </c>
      <c r="AK17" s="4" t="s">
        <v>136</v>
      </c>
      <c r="AL17" s="4" t="s">
        <v>112</v>
      </c>
      <c r="AM17" s="4" t="s">
        <v>114</v>
      </c>
      <c r="AN17" s="4" t="s">
        <v>112</v>
      </c>
      <c r="AO17" s="4" t="s">
        <v>113</v>
      </c>
      <c r="AP17" s="4" t="s">
        <v>114</v>
      </c>
      <c r="AQ17" s="4" t="s">
        <v>113</v>
      </c>
      <c r="AR17" s="4" t="s">
        <v>113</v>
      </c>
      <c r="AS17" s="4" t="s">
        <v>131</v>
      </c>
      <c r="AT17" s="4" t="s">
        <v>131</v>
      </c>
      <c r="AU17" s="4" t="s">
        <v>113</v>
      </c>
      <c r="AV17" s="4" t="s">
        <v>113</v>
      </c>
      <c r="AW17" s="4" t="s">
        <v>113</v>
      </c>
      <c r="AX17" s="4" t="s">
        <v>113</v>
      </c>
      <c r="AY17" s="4" t="s">
        <v>134</v>
      </c>
      <c r="AZ17" s="4" t="s">
        <v>134</v>
      </c>
      <c r="BA17" s="4" t="s">
        <v>113</v>
      </c>
      <c r="BB17" s="4" t="s">
        <v>113</v>
      </c>
      <c r="BC17" s="4" t="s">
        <v>115</v>
      </c>
      <c r="BD17" s="4" t="s">
        <v>113</v>
      </c>
      <c r="BE17" s="4" t="s">
        <v>113</v>
      </c>
      <c r="BF17" s="4" t="s">
        <v>135</v>
      </c>
      <c r="BG17" s="4" t="s">
        <v>109</v>
      </c>
      <c r="BH17" s="4"/>
      <c r="BI17" s="4" t="s">
        <v>109</v>
      </c>
      <c r="BJ17" s="4"/>
      <c r="BK17" s="4" t="s">
        <v>136</v>
      </c>
      <c r="BL17" s="4" t="s">
        <v>136</v>
      </c>
      <c r="BM17" s="4" t="s">
        <v>136</v>
      </c>
      <c r="BN17" s="4" t="s">
        <v>136</v>
      </c>
      <c r="BO17" s="4" t="s">
        <v>136</v>
      </c>
      <c r="BP17" s="4" t="s">
        <v>111</v>
      </c>
      <c r="BQ17" s="4" t="s">
        <v>136</v>
      </c>
      <c r="BR17" s="4" t="s">
        <v>136</v>
      </c>
      <c r="BS17" s="4" t="s">
        <v>111</v>
      </c>
      <c r="BT17" s="4" t="s">
        <v>136</v>
      </c>
      <c r="BU17" s="4" t="s">
        <v>136</v>
      </c>
      <c r="BV17" s="4" t="s">
        <v>119</v>
      </c>
      <c r="BW17" s="4" t="s">
        <v>136</v>
      </c>
      <c r="BX17" s="4" t="s">
        <v>111</v>
      </c>
      <c r="BY17" s="4" t="s">
        <v>136</v>
      </c>
      <c r="BZ17" s="4" t="s">
        <v>136</v>
      </c>
      <c r="CA17" s="4" t="s">
        <v>136</v>
      </c>
      <c r="CB17" s="4" t="s">
        <v>136</v>
      </c>
      <c r="CC17" s="4" t="s">
        <v>129</v>
      </c>
      <c r="CD17" s="4" t="s">
        <v>136</v>
      </c>
      <c r="CE17" s="4" t="s">
        <v>136</v>
      </c>
      <c r="CF17" s="4" t="s">
        <v>129</v>
      </c>
      <c r="CG17" s="4" t="s">
        <v>120</v>
      </c>
      <c r="CH17" s="4" t="s">
        <v>122</v>
      </c>
      <c r="CI17" s="4" t="s">
        <v>122</v>
      </c>
      <c r="CJ17" s="4" t="s">
        <v>122</v>
      </c>
      <c r="CK17" s="4" t="s">
        <v>122</v>
      </c>
      <c r="CL17" s="4" t="s">
        <v>120</v>
      </c>
      <c r="CM17" s="4" t="s">
        <v>120</v>
      </c>
      <c r="CN17" s="4" t="s">
        <v>122</v>
      </c>
      <c r="CO17" s="4" t="s">
        <v>120</v>
      </c>
      <c r="CP17" s="4" t="s">
        <v>120</v>
      </c>
      <c r="CQ17" s="4" t="s">
        <v>122</v>
      </c>
      <c r="CR17" s="4" t="s">
        <v>120</v>
      </c>
      <c r="CS17" s="4" t="s">
        <v>120</v>
      </c>
      <c r="CT17" s="4" t="s">
        <v>120</v>
      </c>
      <c r="CU17" s="4" t="s">
        <v>120</v>
      </c>
      <c r="CV17" s="4" t="s">
        <v>120</v>
      </c>
      <c r="CW17" s="4" t="s">
        <v>120</v>
      </c>
      <c r="CX17" s="4" t="s">
        <v>120</v>
      </c>
      <c r="CY17" s="4" t="s">
        <v>120</v>
      </c>
      <c r="CZ17" s="4" t="s">
        <v>120</v>
      </c>
    </row>
    <row r="18" spans="1:104" x14ac:dyDescent="0.45">
      <c r="A18">
        <v>23</v>
      </c>
      <c r="B18" s="1" t="s">
        <v>284</v>
      </c>
      <c r="C18" s="1" t="s">
        <v>285</v>
      </c>
      <c r="D18" s="4" t="s">
        <v>104</v>
      </c>
      <c r="E18" s="4"/>
      <c r="F18" s="4" t="s">
        <v>105</v>
      </c>
      <c r="G18" s="4" t="s">
        <v>105</v>
      </c>
      <c r="H18" s="4" t="s">
        <v>105</v>
      </c>
      <c r="I18" s="4" t="s">
        <v>105</v>
      </c>
      <c r="J18" s="4" t="s">
        <v>105</v>
      </c>
      <c r="K18" s="4" t="s">
        <v>105</v>
      </c>
      <c r="L18" s="4" t="s">
        <v>105</v>
      </c>
      <c r="M18" s="4" t="s">
        <v>105</v>
      </c>
      <c r="N18" s="3">
        <v>18</v>
      </c>
      <c r="O18" s="4" t="s">
        <v>107</v>
      </c>
      <c r="P18" s="4" t="s">
        <v>124</v>
      </c>
      <c r="Q18" s="4" t="s">
        <v>124</v>
      </c>
      <c r="R18" s="4" t="s">
        <v>109</v>
      </c>
      <c r="S18" s="4"/>
      <c r="T18" s="4"/>
      <c r="U18" s="4"/>
      <c r="V18" s="4" t="s">
        <v>109</v>
      </c>
      <c r="W18" s="4"/>
      <c r="X18" s="4"/>
      <c r="Y18" s="4"/>
      <c r="Z18" s="4"/>
      <c r="AA18" s="4"/>
      <c r="AB18" s="4"/>
      <c r="AC18" s="4" t="s">
        <v>128</v>
      </c>
      <c r="AD18" s="4" t="s">
        <v>110</v>
      </c>
      <c r="AE18" s="4" t="s">
        <v>136</v>
      </c>
      <c r="AF18" s="4" t="s">
        <v>112</v>
      </c>
      <c r="AG18" s="4" t="s">
        <v>137</v>
      </c>
      <c r="AH18" s="4" t="s">
        <v>110</v>
      </c>
      <c r="AI18" s="4" t="s">
        <v>114</v>
      </c>
      <c r="AJ18" s="4" t="s">
        <v>112</v>
      </c>
      <c r="AK18" s="4" t="s">
        <v>118</v>
      </c>
      <c r="AL18" s="4" t="s">
        <v>128</v>
      </c>
      <c r="AM18" s="4" t="s">
        <v>130</v>
      </c>
      <c r="AN18" s="4" t="s">
        <v>110</v>
      </c>
      <c r="AO18" s="4" t="s">
        <v>113</v>
      </c>
      <c r="AP18" s="4" t="s">
        <v>114</v>
      </c>
      <c r="AQ18" s="4" t="s">
        <v>114</v>
      </c>
      <c r="AR18" s="4" t="s">
        <v>130</v>
      </c>
      <c r="AS18" s="4" t="s">
        <v>131</v>
      </c>
      <c r="AT18" s="4" t="s">
        <v>131</v>
      </c>
      <c r="AU18" s="4" t="s">
        <v>113</v>
      </c>
      <c r="AV18" s="4" t="s">
        <v>113</v>
      </c>
      <c r="AW18" s="4" t="s">
        <v>131</v>
      </c>
      <c r="AX18" s="4" t="s">
        <v>113</v>
      </c>
      <c r="AY18" s="4" t="s">
        <v>134</v>
      </c>
      <c r="AZ18" s="4" t="s">
        <v>134</v>
      </c>
      <c r="BA18" s="4" t="s">
        <v>134</v>
      </c>
      <c r="BB18" s="4" t="s">
        <v>113</v>
      </c>
      <c r="BC18" s="4" t="s">
        <v>151</v>
      </c>
      <c r="BD18" s="4" t="s">
        <v>113</v>
      </c>
      <c r="BE18" s="4" t="s">
        <v>151</v>
      </c>
      <c r="BF18" s="4" t="s">
        <v>147</v>
      </c>
      <c r="BG18" s="4" t="s">
        <v>109</v>
      </c>
      <c r="BH18" s="4"/>
      <c r="BI18" s="4" t="s">
        <v>109</v>
      </c>
      <c r="BJ18" s="4"/>
      <c r="BK18" s="4" t="s">
        <v>111</v>
      </c>
      <c r="BL18" s="4" t="s">
        <v>118</v>
      </c>
      <c r="BM18" s="4" t="s">
        <v>111</v>
      </c>
      <c r="BN18" s="4" t="s">
        <v>118</v>
      </c>
      <c r="BO18" s="4" t="s">
        <v>136</v>
      </c>
      <c r="BP18" s="4" t="s">
        <v>137</v>
      </c>
      <c r="BQ18" s="4" t="s">
        <v>117</v>
      </c>
      <c r="BR18" s="4" t="s">
        <v>118</v>
      </c>
      <c r="BS18" s="4" t="s">
        <v>118</v>
      </c>
      <c r="BT18" s="4" t="s">
        <v>137</v>
      </c>
      <c r="BU18" s="4" t="s">
        <v>118</v>
      </c>
      <c r="BV18" s="4" t="s">
        <v>129</v>
      </c>
      <c r="BW18" s="4" t="s">
        <v>129</v>
      </c>
      <c r="BX18" s="4" t="s">
        <v>129</v>
      </c>
      <c r="BY18" s="4" t="s">
        <v>137</v>
      </c>
      <c r="BZ18" s="4" t="s">
        <v>117</v>
      </c>
      <c r="CA18" s="4" t="s">
        <v>129</v>
      </c>
      <c r="CB18" s="4" t="s">
        <v>118</v>
      </c>
      <c r="CC18" s="4" t="s">
        <v>137</v>
      </c>
      <c r="CD18" s="4" t="s">
        <v>136</v>
      </c>
      <c r="CE18" s="4" t="s">
        <v>118</v>
      </c>
      <c r="CF18" s="4" t="s">
        <v>118</v>
      </c>
      <c r="CG18" s="4" t="s">
        <v>138</v>
      </c>
      <c r="CH18" s="4" t="s">
        <v>138</v>
      </c>
      <c r="CI18" s="4" t="s">
        <v>121</v>
      </c>
      <c r="CJ18" s="4" t="s">
        <v>138</v>
      </c>
      <c r="CK18" s="4" t="s">
        <v>138</v>
      </c>
      <c r="CL18" s="4" t="s">
        <v>122</v>
      </c>
      <c r="CM18" s="4" t="s">
        <v>138</v>
      </c>
      <c r="CN18" s="4" t="s">
        <v>138</v>
      </c>
      <c r="CO18" s="4" t="s">
        <v>122</v>
      </c>
      <c r="CP18" s="4" t="s">
        <v>121</v>
      </c>
      <c r="CQ18" s="4" t="s">
        <v>121</v>
      </c>
      <c r="CR18" s="4" t="s">
        <v>138</v>
      </c>
      <c r="CS18" s="4" t="s">
        <v>138</v>
      </c>
      <c r="CT18" s="4" t="s">
        <v>138</v>
      </c>
      <c r="CU18" s="4" t="s">
        <v>121</v>
      </c>
      <c r="CV18" s="4" t="s">
        <v>121</v>
      </c>
      <c r="CW18" s="4" t="s">
        <v>138</v>
      </c>
      <c r="CX18" s="4" t="s">
        <v>121</v>
      </c>
      <c r="CY18" s="4" t="s">
        <v>121</v>
      </c>
      <c r="CZ18" s="4" t="s">
        <v>138</v>
      </c>
    </row>
    <row r="19" spans="1:104" x14ac:dyDescent="0.45">
      <c r="A19">
        <v>24</v>
      </c>
      <c r="B19" s="1" t="s">
        <v>286</v>
      </c>
      <c r="C19" s="1" t="s">
        <v>287</v>
      </c>
      <c r="D19" s="4" t="s">
        <v>104</v>
      </c>
      <c r="E19" s="4"/>
      <c r="F19" s="4" t="s">
        <v>105</v>
      </c>
      <c r="G19" s="4" t="s">
        <v>105</v>
      </c>
      <c r="H19" s="4" t="s">
        <v>105</v>
      </c>
      <c r="I19" s="4" t="s">
        <v>105</v>
      </c>
      <c r="J19" s="4" t="s">
        <v>105</v>
      </c>
      <c r="K19" s="4" t="s">
        <v>105</v>
      </c>
      <c r="L19" s="4" t="s">
        <v>105</v>
      </c>
      <c r="M19" s="4" t="s">
        <v>105</v>
      </c>
      <c r="N19" s="3">
        <v>17</v>
      </c>
      <c r="O19" s="4" t="s">
        <v>107</v>
      </c>
      <c r="P19" s="4" t="s">
        <v>108</v>
      </c>
      <c r="Q19" s="4" t="s">
        <v>108</v>
      </c>
      <c r="R19" s="4" t="s">
        <v>109</v>
      </c>
      <c r="S19" s="4"/>
      <c r="T19" s="4"/>
      <c r="U19" s="4"/>
      <c r="V19" s="4" t="s">
        <v>109</v>
      </c>
      <c r="W19" s="4"/>
      <c r="X19" s="4"/>
      <c r="Y19" s="4"/>
      <c r="Z19" s="4"/>
      <c r="AA19" s="4"/>
      <c r="AB19" s="4"/>
      <c r="AC19" s="4" t="s">
        <v>110</v>
      </c>
      <c r="AD19" s="4" t="s">
        <v>112</v>
      </c>
      <c r="AE19" s="4" t="s">
        <v>111</v>
      </c>
      <c r="AF19" s="4" t="s">
        <v>112</v>
      </c>
      <c r="AG19" s="4" t="s">
        <v>111</v>
      </c>
      <c r="AH19" s="4" t="s">
        <v>112</v>
      </c>
      <c r="AI19" s="4" t="s">
        <v>113</v>
      </c>
      <c r="AJ19" s="4" t="s">
        <v>110</v>
      </c>
      <c r="AK19" s="4" t="s">
        <v>117</v>
      </c>
      <c r="AL19" s="4" t="s">
        <v>110</v>
      </c>
      <c r="AM19" s="4" t="s">
        <v>114</v>
      </c>
      <c r="AN19" s="4" t="s">
        <v>112</v>
      </c>
      <c r="AO19" s="4" t="s">
        <v>113</v>
      </c>
      <c r="AP19" s="4" t="s">
        <v>113</v>
      </c>
      <c r="AQ19" s="4" t="s">
        <v>113</v>
      </c>
      <c r="AR19" s="4" t="s">
        <v>113</v>
      </c>
      <c r="AS19" s="4" t="s">
        <v>113</v>
      </c>
      <c r="AT19" s="4" t="s">
        <v>113</v>
      </c>
      <c r="AU19" s="4" t="s">
        <v>131</v>
      </c>
      <c r="AV19" s="4" t="s">
        <v>131</v>
      </c>
      <c r="AW19" s="4" t="s">
        <v>113</v>
      </c>
      <c r="AX19" s="4" t="s">
        <v>113</v>
      </c>
      <c r="AY19" s="4" t="s">
        <v>113</v>
      </c>
      <c r="AZ19" s="4" t="s">
        <v>113</v>
      </c>
      <c r="BA19" s="4" t="s">
        <v>133</v>
      </c>
      <c r="BB19" s="4" t="s">
        <v>134</v>
      </c>
      <c r="BC19" s="4" t="s">
        <v>151</v>
      </c>
      <c r="BD19" s="4" t="s">
        <v>113</v>
      </c>
      <c r="BE19" s="4" t="s">
        <v>113</v>
      </c>
      <c r="BF19" s="4" t="s">
        <v>135</v>
      </c>
      <c r="BG19" s="4" t="s">
        <v>109</v>
      </c>
      <c r="BH19" s="4"/>
      <c r="BI19" s="4" t="s">
        <v>109</v>
      </c>
      <c r="BJ19" s="4"/>
      <c r="BK19" s="4" t="s">
        <v>118</v>
      </c>
      <c r="BL19" s="4" t="s">
        <v>118</v>
      </c>
      <c r="BM19" s="4" t="s">
        <v>137</v>
      </c>
      <c r="BN19" s="4" t="s">
        <v>137</v>
      </c>
      <c r="BO19" s="4" t="s">
        <v>118</v>
      </c>
      <c r="BP19" s="4" t="s">
        <v>129</v>
      </c>
      <c r="BQ19" s="4" t="s">
        <v>137</v>
      </c>
      <c r="BR19" s="4" t="s">
        <v>117</v>
      </c>
      <c r="BS19" s="4" t="s">
        <v>119</v>
      </c>
      <c r="BT19" s="4" t="s">
        <v>111</v>
      </c>
      <c r="BU19" s="4" t="s">
        <v>111</v>
      </c>
      <c r="BV19" s="4" t="s">
        <v>118</v>
      </c>
      <c r="BW19" s="4" t="s">
        <v>111</v>
      </c>
      <c r="BX19" s="4" t="s">
        <v>136</v>
      </c>
      <c r="BY19" s="4" t="s">
        <v>117</v>
      </c>
      <c r="BZ19" s="4" t="s">
        <v>137</v>
      </c>
      <c r="CA19" s="4" t="s">
        <v>118</v>
      </c>
      <c r="CB19" s="4" t="s">
        <v>119</v>
      </c>
      <c r="CC19" s="4" t="s">
        <v>118</v>
      </c>
      <c r="CD19" s="4" t="s">
        <v>136</v>
      </c>
      <c r="CE19" s="4" t="s">
        <v>118</v>
      </c>
      <c r="CF19" s="4" t="s">
        <v>129</v>
      </c>
      <c r="CG19" s="4" t="s">
        <v>121</v>
      </c>
      <c r="CH19" s="4" t="s">
        <v>138</v>
      </c>
      <c r="CI19" s="4" t="s">
        <v>138</v>
      </c>
      <c r="CJ19" s="4" t="s">
        <v>138</v>
      </c>
      <c r="CK19" s="4" t="s">
        <v>138</v>
      </c>
      <c r="CL19" s="4" t="s">
        <v>121</v>
      </c>
      <c r="CM19" s="4" t="s">
        <v>121</v>
      </c>
      <c r="CN19" s="4" t="s">
        <v>121</v>
      </c>
      <c r="CO19" s="4" t="s">
        <v>122</v>
      </c>
      <c r="CP19" s="4" t="s">
        <v>122</v>
      </c>
      <c r="CQ19" s="4" t="s">
        <v>122</v>
      </c>
      <c r="CR19" s="4" t="s">
        <v>121</v>
      </c>
      <c r="CS19" s="4" t="s">
        <v>121</v>
      </c>
      <c r="CT19" s="4" t="s">
        <v>138</v>
      </c>
      <c r="CU19" s="4" t="s">
        <v>122</v>
      </c>
      <c r="CV19" s="4" t="s">
        <v>122</v>
      </c>
      <c r="CW19" s="4" t="s">
        <v>120</v>
      </c>
      <c r="CX19" s="4" t="s">
        <v>122</v>
      </c>
      <c r="CY19" s="4" t="s">
        <v>120</v>
      </c>
      <c r="CZ19" s="4" t="s">
        <v>120</v>
      </c>
    </row>
    <row r="20" spans="1:104" x14ac:dyDescent="0.45">
      <c r="A20">
        <v>25</v>
      </c>
      <c r="B20" s="1" t="s">
        <v>288</v>
      </c>
      <c r="C20" s="1" t="s">
        <v>289</v>
      </c>
      <c r="D20" s="4" t="s">
        <v>104</v>
      </c>
      <c r="E20" s="4"/>
      <c r="F20" s="4" t="s">
        <v>105</v>
      </c>
      <c r="G20" s="4" t="s">
        <v>105</v>
      </c>
      <c r="H20" s="4" t="s">
        <v>105</v>
      </c>
      <c r="I20" s="4" t="s">
        <v>105</v>
      </c>
      <c r="J20" s="4" t="s">
        <v>105</v>
      </c>
      <c r="K20" s="4" t="s">
        <v>105</v>
      </c>
      <c r="L20" s="4" t="s">
        <v>105</v>
      </c>
      <c r="M20" s="4" t="s">
        <v>105</v>
      </c>
      <c r="N20" s="3">
        <v>17</v>
      </c>
      <c r="O20" s="4" t="s">
        <v>107</v>
      </c>
      <c r="P20" s="4" t="s">
        <v>124</v>
      </c>
      <c r="Q20" s="4" t="s">
        <v>124</v>
      </c>
      <c r="R20" s="4" t="s">
        <v>109</v>
      </c>
      <c r="S20" s="4"/>
      <c r="T20" s="4"/>
      <c r="U20" s="4"/>
      <c r="V20" s="4" t="s">
        <v>105</v>
      </c>
      <c r="W20" s="4" t="s">
        <v>109</v>
      </c>
      <c r="X20" s="4"/>
      <c r="Y20" s="4"/>
      <c r="Z20" s="4"/>
      <c r="AA20" s="4" t="s">
        <v>109</v>
      </c>
      <c r="AB20" s="4"/>
      <c r="AC20" s="4" t="s">
        <v>128</v>
      </c>
      <c r="AD20" s="4" t="s">
        <v>110</v>
      </c>
      <c r="AE20" s="4" t="s">
        <v>118</v>
      </c>
      <c r="AF20" s="4" t="s">
        <v>112</v>
      </c>
      <c r="AG20" s="4" t="s">
        <v>136</v>
      </c>
      <c r="AH20" s="4" t="s">
        <v>112</v>
      </c>
      <c r="AI20" s="4" t="s">
        <v>114</v>
      </c>
      <c r="AJ20" s="4" t="s">
        <v>110</v>
      </c>
      <c r="AK20" s="4" t="s">
        <v>117</v>
      </c>
      <c r="AL20" s="4" t="s">
        <v>110</v>
      </c>
      <c r="AM20" s="4" t="s">
        <v>130</v>
      </c>
      <c r="AN20" s="4" t="s">
        <v>112</v>
      </c>
      <c r="AO20" s="4" t="s">
        <v>114</v>
      </c>
      <c r="AP20" s="4" t="s">
        <v>130</v>
      </c>
      <c r="AQ20" s="4" t="s">
        <v>114</v>
      </c>
      <c r="AR20" s="4" t="s">
        <v>146</v>
      </c>
      <c r="AS20" s="4" t="s">
        <v>131</v>
      </c>
      <c r="AT20" s="4" t="s">
        <v>131</v>
      </c>
      <c r="AU20" s="4" t="s">
        <v>113</v>
      </c>
      <c r="AV20" s="4" t="s">
        <v>131</v>
      </c>
      <c r="AW20" s="4" t="s">
        <v>131</v>
      </c>
      <c r="AX20" s="4" t="s">
        <v>113</v>
      </c>
      <c r="AY20" s="4" t="s">
        <v>134</v>
      </c>
      <c r="AZ20" s="4" t="s">
        <v>133</v>
      </c>
      <c r="BA20" s="4" t="s">
        <v>113</v>
      </c>
      <c r="BB20" s="4" t="s">
        <v>134</v>
      </c>
      <c r="BC20" s="4" t="s">
        <v>151</v>
      </c>
      <c r="BD20" s="4" t="s">
        <v>115</v>
      </c>
      <c r="BE20" s="4" t="s">
        <v>115</v>
      </c>
      <c r="BF20" s="4" t="s">
        <v>135</v>
      </c>
      <c r="BG20" s="4" t="s">
        <v>109</v>
      </c>
      <c r="BH20" s="4"/>
      <c r="BI20" s="4" t="s">
        <v>109</v>
      </c>
      <c r="BJ20" s="4"/>
      <c r="BK20" s="4" t="s">
        <v>137</v>
      </c>
      <c r="BL20" s="4" t="s">
        <v>129</v>
      </c>
      <c r="BM20" s="4" t="s">
        <v>111</v>
      </c>
      <c r="BN20" s="4" t="s">
        <v>137</v>
      </c>
      <c r="BO20" s="4" t="s">
        <v>117</v>
      </c>
      <c r="BP20" s="4" t="s">
        <v>129</v>
      </c>
      <c r="BQ20" s="4" t="s">
        <v>129</v>
      </c>
      <c r="BR20" s="4" t="s">
        <v>118</v>
      </c>
      <c r="BS20" s="4" t="s">
        <v>129</v>
      </c>
      <c r="BT20" s="4" t="s">
        <v>119</v>
      </c>
      <c r="BU20" s="4" t="s">
        <v>119</v>
      </c>
      <c r="BV20" s="4" t="s">
        <v>137</v>
      </c>
      <c r="BW20" s="4" t="s">
        <v>118</v>
      </c>
      <c r="BX20" s="4" t="s">
        <v>118</v>
      </c>
      <c r="BY20" s="4" t="s">
        <v>129</v>
      </c>
      <c r="BZ20" s="4" t="s">
        <v>119</v>
      </c>
      <c r="CA20" s="4" t="s">
        <v>137</v>
      </c>
      <c r="CB20" s="4" t="s">
        <v>118</v>
      </c>
      <c r="CC20" s="4" t="s">
        <v>137</v>
      </c>
      <c r="CD20" s="4" t="s">
        <v>129</v>
      </c>
      <c r="CE20" s="4" t="s">
        <v>118</v>
      </c>
      <c r="CF20" s="4" t="s">
        <v>137</v>
      </c>
      <c r="CG20" s="4" t="s">
        <v>121</v>
      </c>
      <c r="CH20" s="4" t="s">
        <v>121</v>
      </c>
      <c r="CI20" s="4" t="s">
        <v>121</v>
      </c>
      <c r="CJ20" s="4" t="s">
        <v>138</v>
      </c>
      <c r="CK20" s="4" t="s">
        <v>138</v>
      </c>
      <c r="CL20" s="4" t="s">
        <v>121</v>
      </c>
      <c r="CM20" s="4" t="s">
        <v>138</v>
      </c>
      <c r="CN20" s="4" t="s">
        <v>138</v>
      </c>
      <c r="CO20" s="4" t="s">
        <v>122</v>
      </c>
      <c r="CP20" s="4" t="s">
        <v>138</v>
      </c>
      <c r="CQ20" s="4" t="s">
        <v>138</v>
      </c>
      <c r="CR20" s="4" t="s">
        <v>121</v>
      </c>
      <c r="CS20" s="4" t="s">
        <v>121</v>
      </c>
      <c r="CT20" s="4" t="s">
        <v>138</v>
      </c>
      <c r="CU20" s="4" t="s">
        <v>138</v>
      </c>
      <c r="CV20" s="4" t="s">
        <v>121</v>
      </c>
      <c r="CW20" s="4" t="s">
        <v>121</v>
      </c>
      <c r="CX20" s="4" t="s">
        <v>121</v>
      </c>
      <c r="CY20" s="4" t="s">
        <v>121</v>
      </c>
      <c r="CZ20" s="4" t="s">
        <v>138</v>
      </c>
    </row>
    <row r="21" spans="1:104" x14ac:dyDescent="0.45">
      <c r="A21">
        <v>26</v>
      </c>
      <c r="B21" s="1" t="s">
        <v>290</v>
      </c>
      <c r="C21" s="1" t="s">
        <v>291</v>
      </c>
      <c r="D21" s="4" t="s">
        <v>104</v>
      </c>
      <c r="E21" s="4"/>
      <c r="F21" s="4" t="s">
        <v>105</v>
      </c>
      <c r="G21" s="4" t="s">
        <v>105</v>
      </c>
      <c r="H21" s="4" t="s">
        <v>105</v>
      </c>
      <c r="I21" s="4" t="s">
        <v>105</v>
      </c>
      <c r="J21" s="4" t="s">
        <v>105</v>
      </c>
      <c r="K21" s="4" t="s">
        <v>105</v>
      </c>
      <c r="L21" s="4" t="s">
        <v>105</v>
      </c>
      <c r="M21" s="4" t="s">
        <v>105</v>
      </c>
      <c r="N21" s="3">
        <v>16</v>
      </c>
      <c r="O21" s="4" t="s">
        <v>160</v>
      </c>
      <c r="P21" s="4" t="s">
        <v>108</v>
      </c>
      <c r="Q21" s="4" t="s">
        <v>108</v>
      </c>
      <c r="R21" s="4" t="s">
        <v>109</v>
      </c>
      <c r="S21" s="4"/>
      <c r="T21" s="4"/>
      <c r="U21" s="4"/>
      <c r="V21" s="4" t="s">
        <v>109</v>
      </c>
      <c r="W21" s="4"/>
      <c r="X21" s="4"/>
      <c r="Y21" s="4"/>
      <c r="Z21" s="4"/>
      <c r="AA21" s="4"/>
      <c r="AB21" s="4"/>
      <c r="AC21" s="4" t="s">
        <v>110</v>
      </c>
      <c r="AD21" s="4" t="s">
        <v>110</v>
      </c>
      <c r="AE21" s="4" t="s">
        <v>136</v>
      </c>
      <c r="AF21" s="4" t="s">
        <v>112</v>
      </c>
      <c r="AG21" s="4" t="s">
        <v>136</v>
      </c>
      <c r="AH21" s="4" t="s">
        <v>112</v>
      </c>
      <c r="AI21" s="4" t="s">
        <v>114</v>
      </c>
      <c r="AJ21" s="4" t="s">
        <v>128</v>
      </c>
      <c r="AK21" s="4" t="s">
        <v>119</v>
      </c>
      <c r="AL21" s="4" t="s">
        <v>110</v>
      </c>
      <c r="AM21" s="4" t="s">
        <v>146</v>
      </c>
      <c r="AN21" s="4" t="s">
        <v>110</v>
      </c>
      <c r="AO21" s="4" t="s">
        <v>130</v>
      </c>
      <c r="AP21" s="4" t="s">
        <v>114</v>
      </c>
      <c r="AQ21" s="4" t="s">
        <v>130</v>
      </c>
      <c r="AR21" s="4" t="s">
        <v>146</v>
      </c>
      <c r="AS21" s="4" t="s">
        <v>131</v>
      </c>
      <c r="AT21" s="4" t="s">
        <v>132</v>
      </c>
      <c r="AU21" s="4" t="s">
        <v>132</v>
      </c>
      <c r="AV21" s="4" t="s">
        <v>132</v>
      </c>
      <c r="AW21" s="4" t="s">
        <v>132</v>
      </c>
      <c r="AX21" s="4" t="s">
        <v>132</v>
      </c>
      <c r="AY21" s="4" t="s">
        <v>134</v>
      </c>
      <c r="AZ21" s="4" t="s">
        <v>133</v>
      </c>
      <c r="BA21" s="4" t="s">
        <v>134</v>
      </c>
      <c r="BB21" s="4" t="s">
        <v>133</v>
      </c>
      <c r="BC21" s="4" t="s">
        <v>144</v>
      </c>
      <c r="BD21" s="4" t="s">
        <v>113</v>
      </c>
      <c r="BE21" s="4" t="s">
        <v>151</v>
      </c>
      <c r="BF21" s="4" t="s">
        <v>135</v>
      </c>
      <c r="BG21" s="4" t="s">
        <v>109</v>
      </c>
      <c r="BH21" s="4"/>
      <c r="BI21" s="4" t="s">
        <v>105</v>
      </c>
      <c r="BJ21" s="4" t="s">
        <v>161</v>
      </c>
      <c r="BK21" s="4" t="s">
        <v>118</v>
      </c>
      <c r="BL21" s="4" t="s">
        <v>119</v>
      </c>
      <c r="BM21" s="4" t="s">
        <v>111</v>
      </c>
      <c r="BN21" s="4" t="s">
        <v>118</v>
      </c>
      <c r="BO21" s="4" t="s">
        <v>129</v>
      </c>
      <c r="BP21" s="4" t="s">
        <v>129</v>
      </c>
      <c r="BQ21" s="4" t="s">
        <v>118</v>
      </c>
      <c r="BR21" s="4" t="s">
        <v>118</v>
      </c>
      <c r="BS21" s="4" t="s">
        <v>119</v>
      </c>
      <c r="BT21" s="4" t="s">
        <v>129</v>
      </c>
      <c r="BU21" s="4" t="s">
        <v>137</v>
      </c>
      <c r="BV21" s="4" t="s">
        <v>129</v>
      </c>
      <c r="BW21" s="4" t="s">
        <v>129</v>
      </c>
      <c r="BX21" s="4" t="s">
        <v>117</v>
      </c>
      <c r="BY21" s="4" t="s">
        <v>118</v>
      </c>
      <c r="BZ21" s="4" t="s">
        <v>137</v>
      </c>
      <c r="CA21" s="4" t="s">
        <v>111</v>
      </c>
      <c r="CB21" s="4" t="s">
        <v>119</v>
      </c>
      <c r="CC21" s="4" t="s">
        <v>136</v>
      </c>
      <c r="CD21" s="4" t="s">
        <v>137</v>
      </c>
      <c r="CE21" s="4" t="s">
        <v>129</v>
      </c>
      <c r="CF21" s="4" t="s">
        <v>136</v>
      </c>
      <c r="CG21" s="4" t="s">
        <v>121</v>
      </c>
      <c r="CH21" s="4" t="s">
        <v>138</v>
      </c>
      <c r="CI21" s="4" t="s">
        <v>121</v>
      </c>
      <c r="CJ21" s="4" t="s">
        <v>138</v>
      </c>
      <c r="CK21" s="4" t="s">
        <v>138</v>
      </c>
      <c r="CL21" s="4" t="s">
        <v>122</v>
      </c>
      <c r="CM21" s="4" t="s">
        <v>138</v>
      </c>
      <c r="CN21" s="4" t="s">
        <v>121</v>
      </c>
      <c r="CO21" s="4" t="s">
        <v>122</v>
      </c>
      <c r="CP21" s="4" t="s">
        <v>138</v>
      </c>
      <c r="CQ21" s="4" t="s">
        <v>122</v>
      </c>
      <c r="CR21" s="4" t="s">
        <v>138</v>
      </c>
      <c r="CS21" s="4" t="s">
        <v>138</v>
      </c>
      <c r="CT21" s="4" t="s">
        <v>138</v>
      </c>
      <c r="CU21" s="4" t="s">
        <v>138</v>
      </c>
      <c r="CV21" s="4" t="s">
        <v>122</v>
      </c>
      <c r="CW21" s="4" t="s">
        <v>121</v>
      </c>
      <c r="CX21" s="4" t="s">
        <v>138</v>
      </c>
      <c r="CY21" s="4" t="s">
        <v>138</v>
      </c>
      <c r="CZ21" s="4" t="s">
        <v>120</v>
      </c>
    </row>
    <row r="22" spans="1:104" x14ac:dyDescent="0.45">
      <c r="A22">
        <v>27</v>
      </c>
      <c r="B22" s="1" t="s">
        <v>292</v>
      </c>
      <c r="C22" s="1" t="s">
        <v>293</v>
      </c>
      <c r="D22" s="4" t="s">
        <v>104</v>
      </c>
      <c r="E22" s="4"/>
      <c r="F22" s="4" t="s">
        <v>105</v>
      </c>
      <c r="G22" s="4" t="s">
        <v>105</v>
      </c>
      <c r="H22" s="4" t="s">
        <v>105</v>
      </c>
      <c r="I22" s="4" t="s">
        <v>105</v>
      </c>
      <c r="J22" s="4" t="s">
        <v>105</v>
      </c>
      <c r="K22" s="4" t="s">
        <v>105</v>
      </c>
      <c r="L22" s="4" t="s">
        <v>105</v>
      </c>
      <c r="M22" s="4" t="s">
        <v>105</v>
      </c>
      <c r="N22" s="4" t="s">
        <v>162</v>
      </c>
      <c r="O22" s="4" t="s">
        <v>163</v>
      </c>
      <c r="P22" s="4" t="s">
        <v>108</v>
      </c>
      <c r="Q22" s="4" t="s">
        <v>124</v>
      </c>
      <c r="R22" s="4" t="s">
        <v>109</v>
      </c>
      <c r="S22" s="4"/>
      <c r="T22" s="4"/>
      <c r="U22" s="4"/>
      <c r="V22" s="4" t="s">
        <v>109</v>
      </c>
      <c r="W22" s="4"/>
      <c r="X22" s="4"/>
      <c r="Y22" s="4"/>
      <c r="Z22" s="4"/>
      <c r="AA22" s="4"/>
      <c r="AB22" s="4"/>
      <c r="AC22" s="4" t="s">
        <v>112</v>
      </c>
      <c r="AD22" s="4" t="s">
        <v>112</v>
      </c>
      <c r="AE22" s="4" t="s">
        <v>118</v>
      </c>
      <c r="AF22" s="4" t="s">
        <v>112</v>
      </c>
      <c r="AG22" s="4" t="s">
        <v>111</v>
      </c>
      <c r="AH22" s="4" t="s">
        <v>110</v>
      </c>
      <c r="AI22" s="4" t="s">
        <v>113</v>
      </c>
      <c r="AJ22" s="4" t="s">
        <v>128</v>
      </c>
      <c r="AK22" s="4" t="s">
        <v>111</v>
      </c>
      <c r="AL22" s="4" t="s">
        <v>110</v>
      </c>
      <c r="AM22" s="4" t="s">
        <v>114</v>
      </c>
      <c r="AN22" s="4" t="s">
        <v>112</v>
      </c>
      <c r="AO22" s="4" t="s">
        <v>113</v>
      </c>
      <c r="AP22" s="4" t="s">
        <v>114</v>
      </c>
      <c r="AQ22" s="4" t="s">
        <v>114</v>
      </c>
      <c r="AR22" s="4" t="s">
        <v>113</v>
      </c>
      <c r="AS22" s="4" t="s">
        <v>113</v>
      </c>
      <c r="AT22" s="4" t="s">
        <v>113</v>
      </c>
      <c r="AU22" s="4" t="s">
        <v>113</v>
      </c>
      <c r="AV22" s="4" t="s">
        <v>113</v>
      </c>
      <c r="AW22" s="4" t="s">
        <v>113</v>
      </c>
      <c r="AX22" s="4" t="s">
        <v>131</v>
      </c>
      <c r="AY22" s="4" t="s">
        <v>134</v>
      </c>
      <c r="AZ22" s="4" t="s">
        <v>113</v>
      </c>
      <c r="BA22" s="4" t="s">
        <v>134</v>
      </c>
      <c r="BB22" s="4" t="s">
        <v>113</v>
      </c>
      <c r="BC22" s="4" t="s">
        <v>115</v>
      </c>
      <c r="BD22" s="4" t="s">
        <v>115</v>
      </c>
      <c r="BE22" s="4" t="s">
        <v>113</v>
      </c>
      <c r="BF22" s="4" t="s">
        <v>116</v>
      </c>
      <c r="BG22" s="4" t="s">
        <v>109</v>
      </c>
      <c r="BH22" s="4"/>
      <c r="BI22" s="4" t="s">
        <v>105</v>
      </c>
      <c r="BJ22" s="4" t="s">
        <v>164</v>
      </c>
      <c r="BK22" s="4" t="s">
        <v>119</v>
      </c>
      <c r="BL22" s="4" t="s">
        <v>129</v>
      </c>
      <c r="BM22" s="4" t="s">
        <v>118</v>
      </c>
      <c r="BN22" s="4" t="s">
        <v>117</v>
      </c>
      <c r="BO22" s="4" t="s">
        <v>117</v>
      </c>
      <c r="BP22" s="4" t="s">
        <v>119</v>
      </c>
      <c r="BQ22" s="4" t="s">
        <v>117</v>
      </c>
      <c r="BR22" s="4" t="s">
        <v>117</v>
      </c>
      <c r="BS22" s="4" t="s">
        <v>119</v>
      </c>
      <c r="BT22" s="4" t="s">
        <v>118</v>
      </c>
      <c r="BU22" s="4" t="s">
        <v>118</v>
      </c>
      <c r="BV22" s="4" t="s">
        <v>137</v>
      </c>
      <c r="BW22" s="4" t="s">
        <v>111</v>
      </c>
      <c r="BX22" s="4" t="s">
        <v>111</v>
      </c>
      <c r="BY22" s="4" t="s">
        <v>119</v>
      </c>
      <c r="BZ22" s="4" t="s">
        <v>136</v>
      </c>
      <c r="CA22" s="4" t="s">
        <v>136</v>
      </c>
      <c r="CB22" s="4" t="s">
        <v>118</v>
      </c>
      <c r="CC22" s="4" t="s">
        <v>129</v>
      </c>
      <c r="CD22" s="4" t="s">
        <v>129</v>
      </c>
      <c r="CE22" s="4" t="s">
        <v>117</v>
      </c>
      <c r="CF22" s="4" t="s">
        <v>118</v>
      </c>
      <c r="CG22" s="4" t="s">
        <v>120</v>
      </c>
      <c r="CH22" s="4" t="s">
        <v>121</v>
      </c>
      <c r="CI22" s="4" t="s">
        <v>120</v>
      </c>
      <c r="CJ22" s="4" t="s">
        <v>121</v>
      </c>
      <c r="CK22" s="4" t="s">
        <v>122</v>
      </c>
      <c r="CL22" s="4" t="s">
        <v>120</v>
      </c>
      <c r="CM22" s="4" t="s">
        <v>122</v>
      </c>
      <c r="CN22" s="4" t="s">
        <v>120</v>
      </c>
      <c r="CO22" s="4" t="s">
        <v>122</v>
      </c>
      <c r="CP22" s="4" t="s">
        <v>121</v>
      </c>
      <c r="CQ22" s="4" t="s">
        <v>120</v>
      </c>
      <c r="CR22" s="4" t="s">
        <v>122</v>
      </c>
      <c r="CS22" s="4" t="s">
        <v>120</v>
      </c>
      <c r="CT22" s="4" t="s">
        <v>121</v>
      </c>
      <c r="CU22" s="4" t="s">
        <v>120</v>
      </c>
      <c r="CV22" s="4" t="s">
        <v>120</v>
      </c>
      <c r="CW22" s="4" t="s">
        <v>120</v>
      </c>
      <c r="CX22" s="4" t="s">
        <v>120</v>
      </c>
      <c r="CY22" s="4" t="s">
        <v>122</v>
      </c>
      <c r="CZ22" s="4" t="s">
        <v>120</v>
      </c>
    </row>
    <row r="23" spans="1:104" x14ac:dyDescent="0.45">
      <c r="A23">
        <v>28</v>
      </c>
      <c r="B23" s="1" t="s">
        <v>294</v>
      </c>
      <c r="C23" s="1" t="s">
        <v>295</v>
      </c>
      <c r="D23" s="4" t="s">
        <v>104</v>
      </c>
      <c r="E23" s="4"/>
      <c r="F23" s="4" t="s">
        <v>105</v>
      </c>
      <c r="G23" s="4" t="s">
        <v>105</v>
      </c>
      <c r="H23" s="4" t="s">
        <v>105</v>
      </c>
      <c r="I23" s="4" t="s">
        <v>105</v>
      </c>
      <c r="J23" s="4" t="s">
        <v>105</v>
      </c>
      <c r="K23" s="4" t="s">
        <v>105</v>
      </c>
      <c r="L23" s="4" t="s">
        <v>105</v>
      </c>
      <c r="M23" s="4" t="s">
        <v>105</v>
      </c>
      <c r="N23" s="3">
        <v>22</v>
      </c>
      <c r="O23" s="4" t="s">
        <v>107</v>
      </c>
      <c r="P23" s="4" t="s">
        <v>108</v>
      </c>
      <c r="Q23" s="4" t="s">
        <v>108</v>
      </c>
      <c r="R23" s="4" t="s">
        <v>109</v>
      </c>
      <c r="S23" s="4"/>
      <c r="T23" s="4"/>
      <c r="U23" s="4"/>
      <c r="V23" s="4" t="s">
        <v>109</v>
      </c>
      <c r="W23" s="4"/>
      <c r="X23" s="4"/>
      <c r="Y23" s="4"/>
      <c r="Z23" s="4"/>
      <c r="AA23" s="4"/>
      <c r="AB23" s="4"/>
      <c r="AC23" s="4" t="s">
        <v>110</v>
      </c>
      <c r="AD23" s="4" t="s">
        <v>128</v>
      </c>
      <c r="AE23" s="4" t="s">
        <v>136</v>
      </c>
      <c r="AF23" s="4" t="s">
        <v>112</v>
      </c>
      <c r="AG23" s="4" t="s">
        <v>129</v>
      </c>
      <c r="AH23" s="4" t="s">
        <v>112</v>
      </c>
      <c r="AI23" s="4" t="s">
        <v>113</v>
      </c>
      <c r="AJ23" s="4" t="s">
        <v>112</v>
      </c>
      <c r="AK23" s="4" t="s">
        <v>111</v>
      </c>
      <c r="AL23" s="4" t="s">
        <v>112</v>
      </c>
      <c r="AM23" s="4" t="s">
        <v>113</v>
      </c>
      <c r="AN23" s="4" t="s">
        <v>112</v>
      </c>
      <c r="AO23" s="4" t="s">
        <v>113</v>
      </c>
      <c r="AP23" s="4" t="s">
        <v>113</v>
      </c>
      <c r="AQ23" s="4" t="s">
        <v>113</v>
      </c>
      <c r="AR23" s="4" t="s">
        <v>113</v>
      </c>
      <c r="AS23" s="4" t="s">
        <v>113</v>
      </c>
      <c r="AT23" s="4" t="s">
        <v>113</v>
      </c>
      <c r="AU23" s="4" t="s">
        <v>113</v>
      </c>
      <c r="AV23" s="4" t="s">
        <v>113</v>
      </c>
      <c r="AW23" s="4" t="s">
        <v>113</v>
      </c>
      <c r="AX23" s="4" t="s">
        <v>113</v>
      </c>
      <c r="AY23" s="4" t="s">
        <v>113</v>
      </c>
      <c r="AZ23" s="4" t="s">
        <v>113</v>
      </c>
      <c r="BA23" s="4" t="s">
        <v>113</v>
      </c>
      <c r="BB23" s="4" t="s">
        <v>134</v>
      </c>
      <c r="BC23" s="4" t="s">
        <v>113</v>
      </c>
      <c r="BD23" s="4" t="s">
        <v>113</v>
      </c>
      <c r="BE23" s="4" t="s">
        <v>115</v>
      </c>
      <c r="BF23" s="4" t="s">
        <v>135</v>
      </c>
      <c r="BG23" s="4" t="s">
        <v>109</v>
      </c>
      <c r="BH23" s="4"/>
      <c r="BI23" s="4" t="s">
        <v>109</v>
      </c>
      <c r="BJ23" s="4"/>
      <c r="BK23" s="4" t="s">
        <v>137</v>
      </c>
      <c r="BL23" s="4" t="s">
        <v>111</v>
      </c>
      <c r="BM23" s="4" t="s">
        <v>117</v>
      </c>
      <c r="BN23" s="4" t="s">
        <v>136</v>
      </c>
      <c r="BO23" s="4" t="s">
        <v>136</v>
      </c>
      <c r="BP23" s="4" t="s">
        <v>111</v>
      </c>
      <c r="BQ23" s="4" t="s">
        <v>111</v>
      </c>
      <c r="BR23" s="4" t="s">
        <v>136</v>
      </c>
      <c r="BS23" s="4" t="s">
        <v>118</v>
      </c>
      <c r="BT23" s="4" t="s">
        <v>111</v>
      </c>
      <c r="BU23" s="4" t="s">
        <v>136</v>
      </c>
      <c r="BV23" s="4" t="s">
        <v>111</v>
      </c>
      <c r="BW23" s="4" t="s">
        <v>117</v>
      </c>
      <c r="BX23" s="4" t="s">
        <v>136</v>
      </c>
      <c r="BY23" s="4" t="s">
        <v>136</v>
      </c>
      <c r="BZ23" s="4" t="s">
        <v>111</v>
      </c>
      <c r="CA23" s="4" t="s">
        <v>136</v>
      </c>
      <c r="CB23" s="4" t="s">
        <v>118</v>
      </c>
      <c r="CC23" s="4" t="s">
        <v>117</v>
      </c>
      <c r="CD23" s="4" t="s">
        <v>136</v>
      </c>
      <c r="CE23" s="4" t="s">
        <v>111</v>
      </c>
      <c r="CF23" s="4" t="s">
        <v>118</v>
      </c>
      <c r="CG23" s="4" t="s">
        <v>122</v>
      </c>
      <c r="CH23" s="4" t="s">
        <v>121</v>
      </c>
      <c r="CI23" s="4" t="s">
        <v>122</v>
      </c>
      <c r="CJ23" s="4" t="s">
        <v>122</v>
      </c>
      <c r="CK23" s="4" t="s">
        <v>121</v>
      </c>
      <c r="CL23" s="4" t="s">
        <v>121</v>
      </c>
      <c r="CM23" s="4" t="s">
        <v>122</v>
      </c>
      <c r="CN23" s="4" t="s">
        <v>122</v>
      </c>
      <c r="CO23" s="4" t="s">
        <v>122</v>
      </c>
      <c r="CP23" s="4" t="s">
        <v>122</v>
      </c>
      <c r="CQ23" s="4" t="s">
        <v>120</v>
      </c>
      <c r="CR23" s="4" t="s">
        <v>122</v>
      </c>
      <c r="CS23" s="4" t="s">
        <v>121</v>
      </c>
      <c r="CT23" s="4" t="s">
        <v>121</v>
      </c>
      <c r="CU23" s="4" t="s">
        <v>120</v>
      </c>
      <c r="CV23" s="4" t="s">
        <v>122</v>
      </c>
      <c r="CW23" s="4" t="s">
        <v>121</v>
      </c>
      <c r="CX23" s="4" t="s">
        <v>120</v>
      </c>
      <c r="CY23" s="4" t="s">
        <v>122</v>
      </c>
      <c r="CZ23" s="4" t="s">
        <v>120</v>
      </c>
    </row>
    <row r="24" spans="1:104" x14ac:dyDescent="0.45">
      <c r="A24">
        <v>29</v>
      </c>
      <c r="B24" s="1" t="s">
        <v>296</v>
      </c>
      <c r="C24" s="1" t="s">
        <v>297</v>
      </c>
      <c r="D24" s="4" t="s">
        <v>104</v>
      </c>
      <c r="E24" s="4"/>
      <c r="F24" s="4" t="s">
        <v>105</v>
      </c>
      <c r="G24" s="4" t="s">
        <v>105</v>
      </c>
      <c r="H24" s="4" t="s">
        <v>105</v>
      </c>
      <c r="I24" s="4" t="s">
        <v>105</v>
      </c>
      <c r="J24" s="4" t="s">
        <v>105</v>
      </c>
      <c r="K24" s="4" t="s">
        <v>105</v>
      </c>
      <c r="L24" s="4" t="s">
        <v>105</v>
      </c>
      <c r="M24" s="4" t="s">
        <v>105</v>
      </c>
      <c r="N24" s="3">
        <v>17</v>
      </c>
      <c r="O24" s="4" t="s">
        <v>107</v>
      </c>
      <c r="P24" s="4" t="s">
        <v>108</v>
      </c>
      <c r="Q24" s="4" t="s">
        <v>108</v>
      </c>
      <c r="R24" s="4" t="s">
        <v>109</v>
      </c>
      <c r="S24" s="4"/>
      <c r="T24" s="4"/>
      <c r="U24" s="4"/>
      <c r="V24" s="4" t="s">
        <v>105</v>
      </c>
      <c r="W24" s="4" t="s">
        <v>109</v>
      </c>
      <c r="X24" s="4"/>
      <c r="Y24" s="4"/>
      <c r="Z24" s="4"/>
      <c r="AA24" s="4" t="s">
        <v>109</v>
      </c>
      <c r="AB24" s="4"/>
      <c r="AC24" s="4" t="s">
        <v>128</v>
      </c>
      <c r="AD24" s="4" t="s">
        <v>128</v>
      </c>
      <c r="AE24" s="4" t="s">
        <v>119</v>
      </c>
      <c r="AF24" s="4" t="s">
        <v>110</v>
      </c>
      <c r="AG24" s="4" t="s">
        <v>111</v>
      </c>
      <c r="AH24" s="4" t="s">
        <v>110</v>
      </c>
      <c r="AI24" s="4" t="s">
        <v>114</v>
      </c>
      <c r="AJ24" s="4" t="s">
        <v>128</v>
      </c>
      <c r="AK24" s="4" t="s">
        <v>119</v>
      </c>
      <c r="AL24" s="4" t="s">
        <v>128</v>
      </c>
      <c r="AM24" s="4" t="s">
        <v>146</v>
      </c>
      <c r="AN24" s="4" t="s">
        <v>110</v>
      </c>
      <c r="AO24" s="4" t="s">
        <v>130</v>
      </c>
      <c r="AP24" s="4" t="s">
        <v>130</v>
      </c>
      <c r="AQ24" s="4" t="s">
        <v>146</v>
      </c>
      <c r="AR24" s="4" t="s">
        <v>146</v>
      </c>
      <c r="AS24" s="4" t="s">
        <v>132</v>
      </c>
      <c r="AT24" s="4" t="s">
        <v>132</v>
      </c>
      <c r="AU24" s="4" t="s">
        <v>131</v>
      </c>
      <c r="AV24" s="4" t="s">
        <v>132</v>
      </c>
      <c r="AW24" s="4" t="s">
        <v>132</v>
      </c>
      <c r="AX24" s="4" t="s">
        <v>131</v>
      </c>
      <c r="AY24" s="4" t="s">
        <v>142</v>
      </c>
      <c r="AZ24" s="4" t="s">
        <v>142</v>
      </c>
      <c r="BA24" s="4" t="s">
        <v>142</v>
      </c>
      <c r="BB24" s="4" t="s">
        <v>143</v>
      </c>
      <c r="BC24" s="4" t="s">
        <v>144</v>
      </c>
      <c r="BD24" s="4" t="s">
        <v>151</v>
      </c>
      <c r="BE24" s="4" t="s">
        <v>151</v>
      </c>
      <c r="BF24" s="4" t="s">
        <v>147</v>
      </c>
      <c r="BG24" s="4" t="s">
        <v>109</v>
      </c>
      <c r="BH24" s="4"/>
      <c r="BI24" s="4" t="s">
        <v>105</v>
      </c>
      <c r="BJ24" s="4" t="s">
        <v>166</v>
      </c>
      <c r="BK24" s="4" t="s">
        <v>119</v>
      </c>
      <c r="BL24" s="4" t="s">
        <v>119</v>
      </c>
      <c r="BM24" s="4" t="s">
        <v>136</v>
      </c>
      <c r="BN24" s="4" t="s">
        <v>119</v>
      </c>
      <c r="BO24" s="4" t="s">
        <v>119</v>
      </c>
      <c r="BP24" s="4" t="s">
        <v>119</v>
      </c>
      <c r="BQ24" s="4" t="s">
        <v>119</v>
      </c>
      <c r="BR24" s="4" t="s">
        <v>119</v>
      </c>
      <c r="BS24" s="4" t="s">
        <v>137</v>
      </c>
      <c r="BT24" s="4" t="s">
        <v>119</v>
      </c>
      <c r="BU24" s="4" t="s">
        <v>129</v>
      </c>
      <c r="BV24" s="4" t="s">
        <v>129</v>
      </c>
      <c r="BW24" s="4" t="s">
        <v>119</v>
      </c>
      <c r="BX24" s="4" t="s">
        <v>119</v>
      </c>
      <c r="BY24" s="4" t="s">
        <v>119</v>
      </c>
      <c r="BZ24" s="4" t="s">
        <v>119</v>
      </c>
      <c r="CA24" s="4" t="s">
        <v>119</v>
      </c>
      <c r="CB24" s="4" t="s">
        <v>111</v>
      </c>
      <c r="CC24" s="4" t="s">
        <v>136</v>
      </c>
      <c r="CD24" s="4" t="s">
        <v>119</v>
      </c>
      <c r="CE24" s="4" t="s">
        <v>129</v>
      </c>
      <c r="CF24" s="4" t="s">
        <v>136</v>
      </c>
      <c r="CG24" s="4" t="s">
        <v>138</v>
      </c>
      <c r="CH24" s="4" t="s">
        <v>138</v>
      </c>
      <c r="CI24" s="4" t="s">
        <v>138</v>
      </c>
      <c r="CJ24" s="4" t="s">
        <v>138</v>
      </c>
      <c r="CK24" s="4" t="s">
        <v>138</v>
      </c>
      <c r="CL24" s="4" t="s">
        <v>138</v>
      </c>
      <c r="CM24" s="4" t="s">
        <v>138</v>
      </c>
      <c r="CN24" s="4" t="s">
        <v>138</v>
      </c>
      <c r="CO24" s="4" t="s">
        <v>138</v>
      </c>
      <c r="CP24" s="4" t="s">
        <v>138</v>
      </c>
      <c r="CQ24" s="4" t="s">
        <v>138</v>
      </c>
      <c r="CR24" s="4" t="s">
        <v>138</v>
      </c>
      <c r="CS24" s="4" t="s">
        <v>138</v>
      </c>
      <c r="CT24" s="4" t="s">
        <v>138</v>
      </c>
      <c r="CU24" s="4" t="s">
        <v>138</v>
      </c>
      <c r="CV24" s="4" t="s">
        <v>138</v>
      </c>
      <c r="CW24" s="4" t="s">
        <v>138</v>
      </c>
      <c r="CX24" s="4" t="s">
        <v>138</v>
      </c>
      <c r="CY24" s="4" t="s">
        <v>138</v>
      </c>
      <c r="CZ24" s="4" t="s">
        <v>121</v>
      </c>
    </row>
    <row r="25" spans="1:104" x14ac:dyDescent="0.45">
      <c r="A25">
        <v>30</v>
      </c>
      <c r="B25" s="1" t="s">
        <v>298</v>
      </c>
      <c r="C25" s="1" t="s">
        <v>299</v>
      </c>
      <c r="D25" s="4" t="s">
        <v>104</v>
      </c>
      <c r="E25" s="4"/>
      <c r="F25" s="4" t="s">
        <v>105</v>
      </c>
      <c r="G25" s="4" t="s">
        <v>105</v>
      </c>
      <c r="H25" s="4" t="s">
        <v>105</v>
      </c>
      <c r="I25" s="4" t="s">
        <v>105</v>
      </c>
      <c r="J25" s="4" t="s">
        <v>105</v>
      </c>
      <c r="K25" s="4" t="s">
        <v>105</v>
      </c>
      <c r="L25" s="4" t="s">
        <v>105</v>
      </c>
      <c r="M25" s="4" t="s">
        <v>105</v>
      </c>
      <c r="N25" s="3">
        <v>17</v>
      </c>
      <c r="O25" s="4" t="s">
        <v>107</v>
      </c>
      <c r="P25" s="4" t="s">
        <v>108</v>
      </c>
      <c r="Q25" s="4" t="s">
        <v>108</v>
      </c>
      <c r="R25" s="4" t="s">
        <v>105</v>
      </c>
      <c r="S25" s="3">
        <v>16</v>
      </c>
      <c r="T25" s="4" t="s">
        <v>126</v>
      </c>
      <c r="U25" s="4" t="s">
        <v>167</v>
      </c>
      <c r="V25" s="27" t="s">
        <v>391</v>
      </c>
      <c r="W25" s="4"/>
      <c r="X25" s="4"/>
      <c r="Y25" s="4"/>
      <c r="Z25" s="4"/>
      <c r="AA25" s="4"/>
      <c r="AB25" s="4"/>
      <c r="AC25" s="4" t="s">
        <v>110</v>
      </c>
      <c r="AD25" s="4" t="s">
        <v>110</v>
      </c>
      <c r="AE25" s="4" t="s">
        <v>111</v>
      </c>
      <c r="AF25" s="4" t="s">
        <v>110</v>
      </c>
      <c r="AG25" s="4" t="s">
        <v>136</v>
      </c>
      <c r="AH25" s="4" t="s">
        <v>112</v>
      </c>
      <c r="AI25" s="4" t="s">
        <v>113</v>
      </c>
      <c r="AJ25" s="4" t="s">
        <v>128</v>
      </c>
      <c r="AK25" s="4" t="s">
        <v>118</v>
      </c>
      <c r="AL25" s="4" t="s">
        <v>128</v>
      </c>
      <c r="AM25" s="4" t="s">
        <v>130</v>
      </c>
      <c r="AN25" s="4" t="s">
        <v>112</v>
      </c>
      <c r="AO25" s="4" t="s">
        <v>113</v>
      </c>
      <c r="AP25" s="4" t="s">
        <v>114</v>
      </c>
      <c r="AQ25" s="4" t="s">
        <v>113</v>
      </c>
      <c r="AR25" s="4" t="s">
        <v>146</v>
      </c>
      <c r="AS25" s="4" t="s">
        <v>113</v>
      </c>
      <c r="AT25" s="4" t="s">
        <v>131</v>
      </c>
      <c r="AU25" s="4" t="s">
        <v>113</v>
      </c>
      <c r="AV25" s="4" t="s">
        <v>131</v>
      </c>
      <c r="AW25" s="4" t="s">
        <v>131</v>
      </c>
      <c r="AX25" s="4" t="s">
        <v>132</v>
      </c>
      <c r="AY25" s="4" t="s">
        <v>134</v>
      </c>
      <c r="AZ25" s="4" t="s">
        <v>134</v>
      </c>
      <c r="BA25" s="4" t="s">
        <v>134</v>
      </c>
      <c r="BB25" s="4" t="s">
        <v>133</v>
      </c>
      <c r="BC25" s="4" t="s">
        <v>151</v>
      </c>
      <c r="BD25" s="4" t="s">
        <v>113</v>
      </c>
      <c r="BE25" s="4" t="s">
        <v>113</v>
      </c>
      <c r="BF25" s="4" t="s">
        <v>135</v>
      </c>
      <c r="BG25" s="4" t="s">
        <v>109</v>
      </c>
      <c r="BH25" s="4"/>
      <c r="BI25" s="4" t="s">
        <v>105</v>
      </c>
      <c r="BJ25" s="4" t="s">
        <v>168</v>
      </c>
      <c r="BK25" s="4" t="s">
        <v>118</v>
      </c>
      <c r="BL25" s="4" t="s">
        <v>111</v>
      </c>
      <c r="BM25" s="4" t="s">
        <v>117</v>
      </c>
      <c r="BN25" s="4" t="s">
        <v>117</v>
      </c>
      <c r="BO25" s="4" t="s">
        <v>129</v>
      </c>
      <c r="BP25" s="4" t="s">
        <v>118</v>
      </c>
      <c r="BQ25" s="4" t="s">
        <v>118</v>
      </c>
      <c r="BR25" s="4" t="s">
        <v>129</v>
      </c>
      <c r="BS25" s="4" t="s">
        <v>119</v>
      </c>
      <c r="BT25" s="4" t="s">
        <v>129</v>
      </c>
      <c r="BU25" s="4" t="s">
        <v>136</v>
      </c>
      <c r="BV25" s="4" t="s">
        <v>117</v>
      </c>
      <c r="BW25" s="4" t="s">
        <v>129</v>
      </c>
      <c r="BX25" s="4" t="s">
        <v>129</v>
      </c>
      <c r="BY25" s="4" t="s">
        <v>118</v>
      </c>
      <c r="BZ25" s="4" t="s">
        <v>118</v>
      </c>
      <c r="CA25" s="4" t="s">
        <v>137</v>
      </c>
      <c r="CB25" s="4" t="s">
        <v>119</v>
      </c>
      <c r="CC25" s="4" t="s">
        <v>117</v>
      </c>
      <c r="CD25" s="4" t="s">
        <v>111</v>
      </c>
      <c r="CE25" s="4" t="s">
        <v>111</v>
      </c>
      <c r="CF25" s="4" t="s">
        <v>111</v>
      </c>
      <c r="CG25" s="4" t="s">
        <v>120</v>
      </c>
      <c r="CH25" s="4" t="s">
        <v>138</v>
      </c>
      <c r="CI25" s="4" t="s">
        <v>121</v>
      </c>
      <c r="CJ25" s="4" t="s">
        <v>138</v>
      </c>
      <c r="CK25" s="4" t="s">
        <v>138</v>
      </c>
      <c r="CL25" s="4" t="s">
        <v>122</v>
      </c>
      <c r="CM25" s="4" t="s">
        <v>138</v>
      </c>
      <c r="CN25" s="4" t="s">
        <v>122</v>
      </c>
      <c r="CO25" s="4" t="s">
        <v>121</v>
      </c>
      <c r="CP25" s="4" t="s">
        <v>121</v>
      </c>
      <c r="CQ25" s="4" t="s">
        <v>122</v>
      </c>
      <c r="CR25" s="4" t="s">
        <v>121</v>
      </c>
      <c r="CS25" s="4" t="s">
        <v>138</v>
      </c>
      <c r="CT25" s="4" t="s">
        <v>121</v>
      </c>
      <c r="CU25" s="4" t="s">
        <v>120</v>
      </c>
      <c r="CV25" s="4" t="s">
        <v>120</v>
      </c>
      <c r="CW25" s="4" t="s">
        <v>121</v>
      </c>
      <c r="CX25" s="4" t="s">
        <v>122</v>
      </c>
      <c r="CY25" s="4" t="s">
        <v>122</v>
      </c>
      <c r="CZ25" s="4" t="s">
        <v>120</v>
      </c>
    </row>
    <row r="26" spans="1:104" x14ac:dyDescent="0.45">
      <c r="A26">
        <v>31</v>
      </c>
      <c r="B26" s="1" t="s">
        <v>300</v>
      </c>
      <c r="C26" s="1" t="s">
        <v>301</v>
      </c>
      <c r="D26" s="4" t="s">
        <v>104</v>
      </c>
      <c r="E26" s="4"/>
      <c r="F26" s="4" t="s">
        <v>105</v>
      </c>
      <c r="G26" s="4" t="s">
        <v>105</v>
      </c>
      <c r="H26" s="4" t="s">
        <v>105</v>
      </c>
      <c r="I26" s="4" t="s">
        <v>105</v>
      </c>
      <c r="J26" s="4" t="s">
        <v>105</v>
      </c>
      <c r="K26" s="4" t="s">
        <v>105</v>
      </c>
      <c r="L26" s="4" t="s">
        <v>105</v>
      </c>
      <c r="M26" s="4" t="s">
        <v>105</v>
      </c>
      <c r="N26" s="3">
        <v>17</v>
      </c>
      <c r="O26" s="4" t="s">
        <v>107</v>
      </c>
      <c r="P26" s="4" t="s">
        <v>108</v>
      </c>
      <c r="Q26" s="4" t="s">
        <v>108</v>
      </c>
      <c r="R26" s="4" t="s">
        <v>109</v>
      </c>
      <c r="S26" s="4"/>
      <c r="T26" s="4"/>
      <c r="U26" s="4"/>
      <c r="V26" s="4" t="s">
        <v>109</v>
      </c>
      <c r="W26" s="4"/>
      <c r="X26" s="4"/>
      <c r="Y26" s="4"/>
      <c r="Z26" s="4"/>
      <c r="AA26" s="4"/>
      <c r="AB26" s="4"/>
      <c r="AC26" s="4" t="s">
        <v>110</v>
      </c>
      <c r="AD26" s="4" t="s">
        <v>110</v>
      </c>
      <c r="AE26" s="4" t="s">
        <v>111</v>
      </c>
      <c r="AF26" s="4" t="s">
        <v>112</v>
      </c>
      <c r="AG26" s="4" t="s">
        <v>111</v>
      </c>
      <c r="AH26" s="4" t="s">
        <v>128</v>
      </c>
      <c r="AI26" s="4" t="s">
        <v>114</v>
      </c>
      <c r="AJ26" s="4" t="s">
        <v>112</v>
      </c>
      <c r="AK26" s="4" t="s">
        <v>129</v>
      </c>
      <c r="AL26" s="4" t="s">
        <v>110</v>
      </c>
      <c r="AM26" s="4" t="s">
        <v>113</v>
      </c>
      <c r="AN26" s="4" t="s">
        <v>110</v>
      </c>
      <c r="AO26" s="4" t="s">
        <v>113</v>
      </c>
      <c r="AP26" s="4" t="s">
        <v>113</v>
      </c>
      <c r="AQ26" s="4" t="s">
        <v>113</v>
      </c>
      <c r="AR26" s="4" t="s">
        <v>113</v>
      </c>
      <c r="AS26" s="4" t="s">
        <v>113</v>
      </c>
      <c r="AT26" s="4" t="s">
        <v>113</v>
      </c>
      <c r="AU26" s="4" t="s">
        <v>113</v>
      </c>
      <c r="AV26" s="4" t="s">
        <v>113</v>
      </c>
      <c r="AW26" s="4" t="s">
        <v>113</v>
      </c>
      <c r="AX26" s="4" t="s">
        <v>113</v>
      </c>
      <c r="AY26" s="4" t="s">
        <v>133</v>
      </c>
      <c r="AZ26" s="4" t="s">
        <v>134</v>
      </c>
      <c r="BA26" s="4" t="s">
        <v>133</v>
      </c>
      <c r="BB26" s="4" t="s">
        <v>133</v>
      </c>
      <c r="BC26" s="4" t="s">
        <v>115</v>
      </c>
      <c r="BD26" s="4" t="s">
        <v>113</v>
      </c>
      <c r="BE26" s="4" t="s">
        <v>115</v>
      </c>
      <c r="BF26" s="4" t="s">
        <v>135</v>
      </c>
      <c r="BG26" s="4" t="s">
        <v>109</v>
      </c>
      <c r="BH26" s="4"/>
      <c r="BI26" s="4" t="s">
        <v>105</v>
      </c>
      <c r="BJ26" s="4" t="s">
        <v>169</v>
      </c>
      <c r="BK26" s="4" t="s">
        <v>111</v>
      </c>
      <c r="BL26" s="4" t="s">
        <v>129</v>
      </c>
      <c r="BM26" s="4" t="s">
        <v>111</v>
      </c>
      <c r="BN26" s="4" t="s">
        <v>118</v>
      </c>
      <c r="BO26" s="4" t="s">
        <v>118</v>
      </c>
      <c r="BP26" s="4" t="s">
        <v>129</v>
      </c>
      <c r="BQ26" s="4" t="s">
        <v>129</v>
      </c>
      <c r="BR26" s="4" t="s">
        <v>129</v>
      </c>
      <c r="BS26" s="4" t="s">
        <v>129</v>
      </c>
      <c r="BT26" s="4" t="s">
        <v>117</v>
      </c>
      <c r="BU26" s="4" t="s">
        <v>137</v>
      </c>
      <c r="BV26" s="4" t="s">
        <v>117</v>
      </c>
      <c r="BW26" s="4" t="s">
        <v>118</v>
      </c>
      <c r="BX26" s="4" t="s">
        <v>129</v>
      </c>
      <c r="BY26" s="4" t="s">
        <v>129</v>
      </c>
      <c r="BZ26" s="4" t="s">
        <v>111</v>
      </c>
      <c r="CA26" s="4" t="s">
        <v>111</v>
      </c>
      <c r="CB26" s="4" t="s">
        <v>129</v>
      </c>
      <c r="CC26" s="4" t="s">
        <v>111</v>
      </c>
      <c r="CD26" s="4" t="s">
        <v>111</v>
      </c>
      <c r="CE26" s="4" t="s">
        <v>129</v>
      </c>
      <c r="CF26" s="4" t="s">
        <v>111</v>
      </c>
      <c r="CG26" s="4" t="s">
        <v>122</v>
      </c>
      <c r="CH26" s="4" t="s">
        <v>121</v>
      </c>
      <c r="CI26" s="4" t="s">
        <v>121</v>
      </c>
      <c r="CJ26" s="4" t="s">
        <v>121</v>
      </c>
      <c r="CK26" s="4" t="s">
        <v>121</v>
      </c>
      <c r="CL26" s="4" t="s">
        <v>121</v>
      </c>
      <c r="CM26" s="4" t="s">
        <v>122</v>
      </c>
      <c r="CN26" s="4" t="s">
        <v>121</v>
      </c>
      <c r="CO26" s="4" t="s">
        <v>138</v>
      </c>
      <c r="CP26" s="4" t="s">
        <v>121</v>
      </c>
      <c r="CQ26" s="4" t="s">
        <v>121</v>
      </c>
      <c r="CR26" s="4" t="s">
        <v>121</v>
      </c>
      <c r="CS26" s="4" t="s">
        <v>138</v>
      </c>
      <c r="CT26" s="4" t="s">
        <v>121</v>
      </c>
      <c r="CU26" s="4" t="s">
        <v>138</v>
      </c>
      <c r="CV26" s="4" t="s">
        <v>122</v>
      </c>
      <c r="CW26" s="4" t="s">
        <v>122</v>
      </c>
      <c r="CX26" s="4" t="s">
        <v>138</v>
      </c>
      <c r="CY26" s="4" t="s">
        <v>138</v>
      </c>
      <c r="CZ26" s="4" t="s">
        <v>122</v>
      </c>
    </row>
    <row r="27" spans="1:104" x14ac:dyDescent="0.45">
      <c r="A27">
        <v>32</v>
      </c>
      <c r="B27" s="1" t="s">
        <v>302</v>
      </c>
      <c r="C27" s="1" t="s">
        <v>303</v>
      </c>
      <c r="D27" s="4" t="s">
        <v>104</v>
      </c>
      <c r="E27" s="4"/>
      <c r="F27" s="4" t="s">
        <v>105</v>
      </c>
      <c r="G27" s="4" t="s">
        <v>105</v>
      </c>
      <c r="H27" s="4" t="s">
        <v>105</v>
      </c>
      <c r="I27" s="4" t="s">
        <v>105</v>
      </c>
      <c r="J27" s="4" t="s">
        <v>105</v>
      </c>
      <c r="K27" s="4" t="s">
        <v>105</v>
      </c>
      <c r="L27" s="4" t="s">
        <v>105</v>
      </c>
      <c r="M27" s="4" t="s">
        <v>105</v>
      </c>
      <c r="N27" s="3">
        <v>16</v>
      </c>
      <c r="O27" s="4" t="s">
        <v>107</v>
      </c>
      <c r="P27" s="4" t="s">
        <v>108</v>
      </c>
      <c r="Q27" s="4" t="s">
        <v>108</v>
      </c>
      <c r="R27" s="4" t="s">
        <v>109</v>
      </c>
      <c r="S27" s="4"/>
      <c r="T27" s="4"/>
      <c r="U27" s="4"/>
      <c r="V27" s="4" t="s">
        <v>109</v>
      </c>
      <c r="W27" s="4"/>
      <c r="X27" s="4"/>
      <c r="Y27" s="4"/>
      <c r="Z27" s="4"/>
      <c r="AA27" s="4"/>
      <c r="AB27" s="4"/>
      <c r="AC27" s="4" t="s">
        <v>112</v>
      </c>
      <c r="AD27" s="4" t="s">
        <v>110</v>
      </c>
      <c r="AE27" s="4" t="s">
        <v>136</v>
      </c>
      <c r="AF27" s="4" t="s">
        <v>112</v>
      </c>
      <c r="AG27" s="4" t="s">
        <v>117</v>
      </c>
      <c r="AH27" s="4" t="s">
        <v>112</v>
      </c>
      <c r="AI27" s="4" t="s">
        <v>113</v>
      </c>
      <c r="AJ27" s="4" t="s">
        <v>112</v>
      </c>
      <c r="AK27" s="4" t="s">
        <v>137</v>
      </c>
      <c r="AL27" s="4" t="s">
        <v>110</v>
      </c>
      <c r="AM27" s="4" t="s">
        <v>114</v>
      </c>
      <c r="AN27" s="4" t="s">
        <v>112</v>
      </c>
      <c r="AO27" s="4" t="s">
        <v>114</v>
      </c>
      <c r="AP27" s="4" t="s">
        <v>113</v>
      </c>
      <c r="AQ27" s="4" t="s">
        <v>114</v>
      </c>
      <c r="AR27" s="4" t="s">
        <v>130</v>
      </c>
      <c r="AS27" s="4" t="s">
        <v>113</v>
      </c>
      <c r="AT27" s="4" t="s">
        <v>113</v>
      </c>
      <c r="AU27" s="4" t="s">
        <v>113</v>
      </c>
      <c r="AV27" s="4" t="s">
        <v>113</v>
      </c>
      <c r="AW27" s="4" t="s">
        <v>113</v>
      </c>
      <c r="AX27" s="4" t="s">
        <v>131</v>
      </c>
      <c r="AY27" s="4" t="s">
        <v>134</v>
      </c>
      <c r="AZ27" s="4" t="s">
        <v>113</v>
      </c>
      <c r="BA27" s="4" t="s">
        <v>113</v>
      </c>
      <c r="BB27" s="4" t="s">
        <v>134</v>
      </c>
      <c r="BC27" s="4" t="s">
        <v>115</v>
      </c>
      <c r="BD27" s="4" t="s">
        <v>113</v>
      </c>
      <c r="BE27" s="4" t="s">
        <v>113</v>
      </c>
      <c r="BF27" s="4" t="s">
        <v>116</v>
      </c>
      <c r="BG27" s="4" t="s">
        <v>109</v>
      </c>
      <c r="BH27" s="4"/>
      <c r="BI27" s="4" t="s">
        <v>109</v>
      </c>
      <c r="BJ27" s="4"/>
      <c r="BK27" s="4" t="s">
        <v>118</v>
      </c>
      <c r="BL27" s="4" t="s">
        <v>136</v>
      </c>
      <c r="BM27" s="4" t="s">
        <v>111</v>
      </c>
      <c r="BN27" s="4" t="s">
        <v>111</v>
      </c>
      <c r="BO27" s="4" t="s">
        <v>136</v>
      </c>
      <c r="BP27" s="4" t="s">
        <v>136</v>
      </c>
      <c r="BQ27" s="4" t="s">
        <v>111</v>
      </c>
      <c r="BR27" s="4" t="s">
        <v>136</v>
      </c>
      <c r="BS27" s="4" t="s">
        <v>118</v>
      </c>
      <c r="BT27" s="4" t="s">
        <v>111</v>
      </c>
      <c r="BU27" s="4" t="s">
        <v>136</v>
      </c>
      <c r="BV27" s="4" t="s">
        <v>118</v>
      </c>
      <c r="BW27" s="4" t="s">
        <v>136</v>
      </c>
      <c r="BX27" s="4" t="s">
        <v>136</v>
      </c>
      <c r="BY27" s="4" t="s">
        <v>136</v>
      </c>
      <c r="BZ27" s="4" t="s">
        <v>136</v>
      </c>
      <c r="CA27" s="4" t="s">
        <v>136</v>
      </c>
      <c r="CB27" s="4" t="s">
        <v>118</v>
      </c>
      <c r="CC27" s="4" t="s">
        <v>119</v>
      </c>
      <c r="CD27" s="4" t="s">
        <v>136</v>
      </c>
      <c r="CE27" s="4" t="s">
        <v>136</v>
      </c>
      <c r="CF27" s="4" t="s">
        <v>129</v>
      </c>
      <c r="CG27" s="4" t="s">
        <v>122</v>
      </c>
      <c r="CH27" s="4" t="s">
        <v>121</v>
      </c>
      <c r="CI27" s="4" t="s">
        <v>121</v>
      </c>
      <c r="CJ27" s="4" t="s">
        <v>122</v>
      </c>
      <c r="CK27" s="4" t="s">
        <v>122</v>
      </c>
      <c r="CL27" s="4" t="s">
        <v>121</v>
      </c>
      <c r="CM27" s="4" t="s">
        <v>122</v>
      </c>
      <c r="CN27" s="4" t="s">
        <v>122</v>
      </c>
      <c r="CO27" s="4" t="s">
        <v>120</v>
      </c>
      <c r="CP27" s="4" t="s">
        <v>121</v>
      </c>
      <c r="CQ27" s="4" t="s">
        <v>120</v>
      </c>
      <c r="CR27" s="4" t="s">
        <v>122</v>
      </c>
      <c r="CS27" s="4" t="s">
        <v>122</v>
      </c>
      <c r="CT27" s="4" t="s">
        <v>121</v>
      </c>
      <c r="CU27" s="4" t="s">
        <v>122</v>
      </c>
      <c r="CV27" s="4" t="s">
        <v>120</v>
      </c>
      <c r="CW27" s="4" t="s">
        <v>122</v>
      </c>
      <c r="CX27" s="4" t="s">
        <v>121</v>
      </c>
      <c r="CY27" s="4" t="s">
        <v>120</v>
      </c>
      <c r="CZ27" s="4" t="s">
        <v>122</v>
      </c>
    </row>
    <row r="28" spans="1:104" x14ac:dyDescent="0.45">
      <c r="A28">
        <v>33</v>
      </c>
      <c r="B28" s="1" t="s">
        <v>304</v>
      </c>
      <c r="C28" s="1" t="s">
        <v>305</v>
      </c>
      <c r="D28" s="4" t="s">
        <v>104</v>
      </c>
      <c r="E28" s="4"/>
      <c r="F28" s="4" t="s">
        <v>105</v>
      </c>
      <c r="G28" s="4" t="s">
        <v>105</v>
      </c>
      <c r="H28" s="4" t="s">
        <v>105</v>
      </c>
      <c r="I28" s="4" t="s">
        <v>105</v>
      </c>
      <c r="J28" s="4" t="s">
        <v>105</v>
      </c>
      <c r="K28" s="4" t="s">
        <v>105</v>
      </c>
      <c r="L28" s="4" t="s">
        <v>105</v>
      </c>
      <c r="M28" s="4" t="s">
        <v>105</v>
      </c>
      <c r="N28" s="3">
        <v>22</v>
      </c>
      <c r="O28" s="4" t="s">
        <v>170</v>
      </c>
      <c r="P28" s="4" t="s">
        <v>108</v>
      </c>
      <c r="Q28" s="4" t="s">
        <v>108</v>
      </c>
      <c r="R28" s="4" t="s">
        <v>109</v>
      </c>
      <c r="S28" s="4"/>
      <c r="T28" s="4"/>
      <c r="U28" s="4"/>
      <c r="V28" s="4" t="s">
        <v>109</v>
      </c>
      <c r="W28" s="4"/>
      <c r="X28" s="4"/>
      <c r="Y28" s="4"/>
      <c r="Z28" s="4"/>
      <c r="AA28" s="4"/>
      <c r="AB28" s="4"/>
      <c r="AC28" s="4" t="s">
        <v>128</v>
      </c>
      <c r="AD28" s="4" t="s">
        <v>128</v>
      </c>
      <c r="AE28" s="4" t="s">
        <v>117</v>
      </c>
      <c r="AF28" s="4" t="s">
        <v>110</v>
      </c>
      <c r="AG28" s="4" t="s">
        <v>137</v>
      </c>
      <c r="AH28" s="4" t="s">
        <v>110</v>
      </c>
      <c r="AI28" s="4" t="s">
        <v>113</v>
      </c>
      <c r="AJ28" s="4" t="s">
        <v>110</v>
      </c>
      <c r="AK28" s="4" t="s">
        <v>118</v>
      </c>
      <c r="AL28" s="4" t="s">
        <v>112</v>
      </c>
      <c r="AM28" s="4" t="s">
        <v>114</v>
      </c>
      <c r="AN28" s="4" t="s">
        <v>112</v>
      </c>
      <c r="AO28" s="4" t="s">
        <v>114</v>
      </c>
      <c r="AP28" s="4" t="s">
        <v>113</v>
      </c>
      <c r="AQ28" s="4" t="s">
        <v>130</v>
      </c>
      <c r="AR28" s="4" t="s">
        <v>113</v>
      </c>
      <c r="AS28" s="4" t="s">
        <v>131</v>
      </c>
      <c r="AT28" s="4" t="s">
        <v>113</v>
      </c>
      <c r="AU28" s="4" t="s">
        <v>113</v>
      </c>
      <c r="AV28" s="4" t="s">
        <v>131</v>
      </c>
      <c r="AW28" s="4" t="s">
        <v>113</v>
      </c>
      <c r="AX28" s="4" t="s">
        <v>113</v>
      </c>
      <c r="AY28" s="4" t="s">
        <v>134</v>
      </c>
      <c r="AZ28" s="4" t="s">
        <v>113</v>
      </c>
      <c r="BA28" s="4" t="s">
        <v>113</v>
      </c>
      <c r="BB28" s="4" t="s">
        <v>134</v>
      </c>
      <c r="BC28" s="4" t="s">
        <v>115</v>
      </c>
      <c r="BD28" s="4" t="s">
        <v>113</v>
      </c>
      <c r="BE28" s="4" t="s">
        <v>115</v>
      </c>
      <c r="BF28" s="4" t="s">
        <v>116</v>
      </c>
      <c r="BG28" s="4" t="s">
        <v>109</v>
      </c>
      <c r="BH28" s="4"/>
      <c r="BI28" s="4" t="s">
        <v>105</v>
      </c>
      <c r="BJ28" s="4" t="s">
        <v>171</v>
      </c>
      <c r="BK28" s="4" t="s">
        <v>111</v>
      </c>
      <c r="BL28" s="4" t="s">
        <v>118</v>
      </c>
      <c r="BM28" s="4" t="s">
        <v>129</v>
      </c>
      <c r="BN28" s="4" t="s">
        <v>118</v>
      </c>
      <c r="BO28" s="4" t="s">
        <v>119</v>
      </c>
      <c r="BP28" s="4" t="s">
        <v>129</v>
      </c>
      <c r="BQ28" s="4" t="s">
        <v>129</v>
      </c>
      <c r="BR28" s="4" t="s">
        <v>118</v>
      </c>
      <c r="BS28" s="4" t="s">
        <v>117</v>
      </c>
      <c r="BT28" s="4" t="s">
        <v>111</v>
      </c>
      <c r="BU28" s="4" t="s">
        <v>136</v>
      </c>
      <c r="BV28" s="4" t="s">
        <v>117</v>
      </c>
      <c r="BW28" s="4" t="s">
        <v>137</v>
      </c>
      <c r="BX28" s="4" t="s">
        <v>129</v>
      </c>
      <c r="BY28" s="4" t="s">
        <v>129</v>
      </c>
      <c r="BZ28" s="4" t="s">
        <v>137</v>
      </c>
      <c r="CA28" s="4" t="s">
        <v>118</v>
      </c>
      <c r="CB28" s="4" t="s">
        <v>111</v>
      </c>
      <c r="CC28" s="4" t="s">
        <v>129</v>
      </c>
      <c r="CD28" s="4" t="s">
        <v>117</v>
      </c>
      <c r="CE28" s="4" t="s">
        <v>118</v>
      </c>
      <c r="CF28" s="4" t="s">
        <v>118</v>
      </c>
      <c r="CG28" s="4" t="s">
        <v>122</v>
      </c>
      <c r="CH28" s="4" t="s">
        <v>122</v>
      </c>
      <c r="CI28" s="4" t="s">
        <v>122</v>
      </c>
      <c r="CJ28" s="4" t="s">
        <v>138</v>
      </c>
      <c r="CK28" s="4" t="s">
        <v>138</v>
      </c>
      <c r="CL28" s="4" t="s">
        <v>120</v>
      </c>
      <c r="CM28" s="4" t="s">
        <v>121</v>
      </c>
      <c r="CN28" s="4" t="s">
        <v>121</v>
      </c>
      <c r="CO28" s="4" t="s">
        <v>122</v>
      </c>
      <c r="CP28" s="4" t="s">
        <v>121</v>
      </c>
      <c r="CQ28" s="4" t="s">
        <v>121</v>
      </c>
      <c r="CR28" s="4" t="s">
        <v>138</v>
      </c>
      <c r="CS28" s="4" t="s">
        <v>138</v>
      </c>
      <c r="CT28" s="4" t="s">
        <v>138</v>
      </c>
      <c r="CU28" s="4" t="s">
        <v>122</v>
      </c>
      <c r="CV28" s="4" t="s">
        <v>120</v>
      </c>
      <c r="CW28" s="4" t="s">
        <v>120</v>
      </c>
      <c r="CX28" s="4" t="s">
        <v>121</v>
      </c>
      <c r="CY28" s="4" t="s">
        <v>122</v>
      </c>
      <c r="CZ28" s="4" t="s">
        <v>120</v>
      </c>
    </row>
    <row r="29" spans="1:104" x14ac:dyDescent="0.45">
      <c r="A29">
        <v>34</v>
      </c>
      <c r="B29" s="1" t="s">
        <v>306</v>
      </c>
      <c r="C29" s="1" t="s">
        <v>307</v>
      </c>
      <c r="D29" s="4" t="s">
        <v>104</v>
      </c>
      <c r="E29" s="4"/>
      <c r="F29" s="4" t="s">
        <v>105</v>
      </c>
      <c r="G29" s="4" t="s">
        <v>105</v>
      </c>
      <c r="H29" s="4" t="s">
        <v>105</v>
      </c>
      <c r="I29" s="4" t="s">
        <v>105</v>
      </c>
      <c r="J29" s="4" t="s">
        <v>105</v>
      </c>
      <c r="K29" s="4" t="s">
        <v>105</v>
      </c>
      <c r="L29" s="4" t="s">
        <v>105</v>
      </c>
      <c r="M29" s="4" t="s">
        <v>105</v>
      </c>
      <c r="N29" s="3">
        <v>17</v>
      </c>
      <c r="O29" s="4" t="s">
        <v>107</v>
      </c>
      <c r="P29" s="4" t="s">
        <v>108</v>
      </c>
      <c r="Q29" s="4" t="s">
        <v>108</v>
      </c>
      <c r="R29" s="4" t="s">
        <v>109</v>
      </c>
      <c r="S29" s="4"/>
      <c r="T29" s="4"/>
      <c r="U29" s="4"/>
      <c r="V29" s="4" t="s">
        <v>109</v>
      </c>
      <c r="W29" s="4"/>
      <c r="X29" s="4"/>
      <c r="Y29" s="4"/>
      <c r="Z29" s="4"/>
      <c r="AA29" s="4"/>
      <c r="AB29" s="4"/>
      <c r="AC29" s="4" t="s">
        <v>112</v>
      </c>
      <c r="AD29" s="4" t="s">
        <v>112</v>
      </c>
      <c r="AE29" s="4" t="s">
        <v>136</v>
      </c>
      <c r="AF29" s="4" t="s">
        <v>112</v>
      </c>
      <c r="AG29" s="4" t="s">
        <v>118</v>
      </c>
      <c r="AH29" s="4" t="s">
        <v>112</v>
      </c>
      <c r="AI29" s="4" t="s">
        <v>113</v>
      </c>
      <c r="AJ29" s="4" t="s">
        <v>112</v>
      </c>
      <c r="AK29" s="4" t="s">
        <v>117</v>
      </c>
      <c r="AL29" s="4" t="s">
        <v>112</v>
      </c>
      <c r="AM29" s="4" t="s">
        <v>114</v>
      </c>
      <c r="AN29" s="4" t="s">
        <v>112</v>
      </c>
      <c r="AO29" s="4" t="s">
        <v>113</v>
      </c>
      <c r="AP29" s="4" t="s">
        <v>113</v>
      </c>
      <c r="AQ29" s="4" t="s">
        <v>113</v>
      </c>
      <c r="AR29" s="4" t="s">
        <v>113</v>
      </c>
      <c r="AS29" s="4" t="s">
        <v>113</v>
      </c>
      <c r="AT29" s="4" t="s">
        <v>131</v>
      </c>
      <c r="AU29" s="4" t="s">
        <v>113</v>
      </c>
      <c r="AV29" s="4" t="s">
        <v>113</v>
      </c>
      <c r="AW29" s="4" t="s">
        <v>131</v>
      </c>
      <c r="AX29" s="4" t="s">
        <v>131</v>
      </c>
      <c r="AY29" s="4" t="s">
        <v>113</v>
      </c>
      <c r="AZ29" s="4" t="s">
        <v>134</v>
      </c>
      <c r="BA29" s="4" t="s">
        <v>113</v>
      </c>
      <c r="BB29" s="4" t="s">
        <v>113</v>
      </c>
      <c r="BC29" s="4" t="s">
        <v>115</v>
      </c>
      <c r="BD29" s="4" t="s">
        <v>113</v>
      </c>
      <c r="BE29" s="4" t="s">
        <v>113</v>
      </c>
      <c r="BF29" s="4" t="s">
        <v>135</v>
      </c>
      <c r="BG29" s="4" t="s">
        <v>109</v>
      </c>
      <c r="BH29" s="4"/>
      <c r="BI29" s="4" t="s">
        <v>109</v>
      </c>
      <c r="BJ29" s="4"/>
      <c r="BK29" s="4" t="s">
        <v>118</v>
      </c>
      <c r="BL29" s="4" t="s">
        <v>111</v>
      </c>
      <c r="BM29" s="4" t="s">
        <v>117</v>
      </c>
      <c r="BN29" s="4" t="s">
        <v>136</v>
      </c>
      <c r="BO29" s="4" t="s">
        <v>117</v>
      </c>
      <c r="BP29" s="4" t="s">
        <v>118</v>
      </c>
      <c r="BQ29" s="4" t="s">
        <v>111</v>
      </c>
      <c r="BR29" s="4" t="s">
        <v>111</v>
      </c>
      <c r="BS29" s="4" t="s">
        <v>118</v>
      </c>
      <c r="BT29" s="4" t="s">
        <v>118</v>
      </c>
      <c r="BU29" s="4" t="s">
        <v>136</v>
      </c>
      <c r="BV29" s="4" t="s">
        <v>118</v>
      </c>
      <c r="BW29" s="4" t="s">
        <v>111</v>
      </c>
      <c r="BX29" s="4" t="s">
        <v>111</v>
      </c>
      <c r="BY29" s="4" t="s">
        <v>117</v>
      </c>
      <c r="BZ29" s="4" t="s">
        <v>111</v>
      </c>
      <c r="CA29" s="4" t="s">
        <v>136</v>
      </c>
      <c r="CB29" s="4" t="s">
        <v>111</v>
      </c>
      <c r="CC29" s="4" t="s">
        <v>129</v>
      </c>
      <c r="CD29" s="4" t="s">
        <v>136</v>
      </c>
      <c r="CE29" s="4" t="s">
        <v>117</v>
      </c>
      <c r="CF29" s="4" t="s">
        <v>129</v>
      </c>
      <c r="CG29" s="4" t="s">
        <v>122</v>
      </c>
      <c r="CH29" s="4" t="s">
        <v>121</v>
      </c>
      <c r="CI29" s="4" t="s">
        <v>122</v>
      </c>
      <c r="CJ29" s="4" t="s">
        <v>121</v>
      </c>
      <c r="CK29" s="4" t="s">
        <v>121</v>
      </c>
      <c r="CL29" s="4" t="s">
        <v>122</v>
      </c>
      <c r="CM29" s="4" t="s">
        <v>121</v>
      </c>
      <c r="CN29" s="4" t="s">
        <v>121</v>
      </c>
      <c r="CO29" s="4" t="s">
        <v>122</v>
      </c>
      <c r="CP29" s="4" t="s">
        <v>122</v>
      </c>
      <c r="CQ29" s="4" t="s">
        <v>122</v>
      </c>
      <c r="CR29" s="4" t="s">
        <v>121</v>
      </c>
      <c r="CS29" s="4" t="s">
        <v>122</v>
      </c>
      <c r="CT29" s="4" t="s">
        <v>122</v>
      </c>
      <c r="CU29" s="4" t="s">
        <v>121</v>
      </c>
      <c r="CV29" s="4" t="s">
        <v>122</v>
      </c>
      <c r="CW29" s="4" t="s">
        <v>122</v>
      </c>
      <c r="CX29" s="4" t="s">
        <v>122</v>
      </c>
      <c r="CY29" s="4" t="s">
        <v>122</v>
      </c>
      <c r="CZ29" s="4" t="s">
        <v>120</v>
      </c>
    </row>
    <row r="30" spans="1:104" x14ac:dyDescent="0.45">
      <c r="A30">
        <v>35</v>
      </c>
      <c r="B30" s="1" t="s">
        <v>308</v>
      </c>
      <c r="C30" s="1" t="s">
        <v>309</v>
      </c>
      <c r="D30" s="4" t="s">
        <v>104</v>
      </c>
      <c r="E30" s="4"/>
      <c r="F30" s="4" t="s">
        <v>105</v>
      </c>
      <c r="G30" s="4" t="s">
        <v>105</v>
      </c>
      <c r="H30" s="4" t="s">
        <v>105</v>
      </c>
      <c r="I30" s="4" t="s">
        <v>105</v>
      </c>
      <c r="J30" s="4" t="s">
        <v>105</v>
      </c>
      <c r="K30" s="4" t="s">
        <v>105</v>
      </c>
      <c r="L30" s="4" t="s">
        <v>105</v>
      </c>
      <c r="M30" s="4" t="s">
        <v>105</v>
      </c>
      <c r="N30" s="3">
        <v>16</v>
      </c>
      <c r="O30" s="4" t="s">
        <v>107</v>
      </c>
      <c r="P30" s="4" t="s">
        <v>108</v>
      </c>
      <c r="Q30" s="4" t="s">
        <v>108</v>
      </c>
      <c r="R30" s="4" t="s">
        <v>109</v>
      </c>
      <c r="S30" s="4"/>
      <c r="T30" s="4"/>
      <c r="U30" s="4"/>
      <c r="V30" s="4" t="s">
        <v>109</v>
      </c>
      <c r="W30" s="4"/>
      <c r="X30" s="4"/>
      <c r="Y30" s="4"/>
      <c r="Z30" s="4"/>
      <c r="AA30" s="4"/>
      <c r="AB30" s="4"/>
      <c r="AC30" s="4" t="s">
        <v>110</v>
      </c>
      <c r="AD30" s="4" t="s">
        <v>110</v>
      </c>
      <c r="AE30" s="4" t="s">
        <v>111</v>
      </c>
      <c r="AF30" s="4" t="s">
        <v>112</v>
      </c>
      <c r="AG30" s="4" t="s">
        <v>137</v>
      </c>
      <c r="AH30" s="4" t="s">
        <v>112</v>
      </c>
      <c r="AI30" s="4" t="s">
        <v>114</v>
      </c>
      <c r="AJ30" s="4" t="s">
        <v>110</v>
      </c>
      <c r="AK30" s="4" t="s">
        <v>118</v>
      </c>
      <c r="AL30" s="4" t="s">
        <v>110</v>
      </c>
      <c r="AM30" s="4" t="s">
        <v>130</v>
      </c>
      <c r="AN30" s="4" t="s">
        <v>112</v>
      </c>
      <c r="AO30" s="4" t="s">
        <v>113</v>
      </c>
      <c r="AP30" s="4" t="s">
        <v>114</v>
      </c>
      <c r="AQ30" s="4" t="s">
        <v>113</v>
      </c>
      <c r="AR30" s="4" t="s">
        <v>113</v>
      </c>
      <c r="AS30" s="4" t="s">
        <v>113</v>
      </c>
      <c r="AT30" s="4" t="s">
        <v>113</v>
      </c>
      <c r="AU30" s="4" t="s">
        <v>113</v>
      </c>
      <c r="AV30" s="4" t="s">
        <v>131</v>
      </c>
      <c r="AW30" s="4" t="s">
        <v>113</v>
      </c>
      <c r="AX30" s="4" t="s">
        <v>113</v>
      </c>
      <c r="AY30" s="4" t="s">
        <v>134</v>
      </c>
      <c r="AZ30" s="4" t="s">
        <v>133</v>
      </c>
      <c r="BA30" s="4" t="s">
        <v>134</v>
      </c>
      <c r="BB30" s="4" t="s">
        <v>113</v>
      </c>
      <c r="BC30" s="4" t="s">
        <v>151</v>
      </c>
      <c r="BD30" s="4" t="s">
        <v>113</v>
      </c>
      <c r="BE30" s="4" t="s">
        <v>113</v>
      </c>
      <c r="BF30" s="4" t="s">
        <v>135</v>
      </c>
      <c r="BG30" s="4" t="s">
        <v>109</v>
      </c>
      <c r="BH30" s="4"/>
      <c r="BI30" s="4" t="s">
        <v>109</v>
      </c>
      <c r="BJ30" s="4"/>
      <c r="BK30" s="4" t="s">
        <v>111</v>
      </c>
      <c r="BL30" s="4" t="s">
        <v>118</v>
      </c>
      <c r="BM30" s="4" t="s">
        <v>137</v>
      </c>
      <c r="BN30" s="4" t="s">
        <v>117</v>
      </c>
      <c r="BO30" s="4" t="s">
        <v>118</v>
      </c>
      <c r="BP30" s="4" t="s">
        <v>129</v>
      </c>
      <c r="BQ30" s="4" t="s">
        <v>118</v>
      </c>
      <c r="BR30" s="4" t="s">
        <v>137</v>
      </c>
      <c r="BS30" s="4" t="s">
        <v>129</v>
      </c>
      <c r="BT30" s="4" t="s">
        <v>118</v>
      </c>
      <c r="BU30" s="4" t="s">
        <v>137</v>
      </c>
      <c r="BV30" s="4" t="s">
        <v>137</v>
      </c>
      <c r="BW30" s="4" t="s">
        <v>118</v>
      </c>
      <c r="BX30" s="4" t="s">
        <v>129</v>
      </c>
      <c r="BY30" s="4" t="s">
        <v>118</v>
      </c>
      <c r="BZ30" s="4" t="s">
        <v>137</v>
      </c>
      <c r="CA30" s="4" t="s">
        <v>111</v>
      </c>
      <c r="CB30" s="4" t="s">
        <v>137</v>
      </c>
      <c r="CC30" s="4" t="s">
        <v>117</v>
      </c>
      <c r="CD30" s="4" t="s">
        <v>117</v>
      </c>
      <c r="CE30" s="4" t="s">
        <v>118</v>
      </c>
      <c r="CF30" s="4" t="s">
        <v>117</v>
      </c>
      <c r="CG30" s="4" t="s">
        <v>121</v>
      </c>
      <c r="CH30" s="4" t="s">
        <v>121</v>
      </c>
      <c r="CI30" s="4" t="s">
        <v>122</v>
      </c>
      <c r="CJ30" s="4" t="s">
        <v>122</v>
      </c>
      <c r="CK30" s="4" t="s">
        <v>120</v>
      </c>
      <c r="CL30" s="4" t="s">
        <v>120</v>
      </c>
      <c r="CM30" s="4" t="s">
        <v>121</v>
      </c>
      <c r="CN30" s="4" t="s">
        <v>122</v>
      </c>
      <c r="CO30" s="4" t="s">
        <v>120</v>
      </c>
      <c r="CP30" s="4" t="s">
        <v>122</v>
      </c>
      <c r="CQ30" s="4" t="s">
        <v>122</v>
      </c>
      <c r="CR30" s="4" t="s">
        <v>122</v>
      </c>
      <c r="CS30" s="4" t="s">
        <v>121</v>
      </c>
      <c r="CT30" s="4" t="s">
        <v>121</v>
      </c>
      <c r="CU30" s="4" t="s">
        <v>122</v>
      </c>
      <c r="CV30" s="4" t="s">
        <v>120</v>
      </c>
      <c r="CW30" s="4" t="s">
        <v>120</v>
      </c>
      <c r="CX30" s="4" t="s">
        <v>121</v>
      </c>
      <c r="CY30" s="4" t="s">
        <v>120</v>
      </c>
      <c r="CZ30" s="4" t="s">
        <v>120</v>
      </c>
    </row>
    <row r="31" spans="1:104" x14ac:dyDescent="0.45">
      <c r="A31">
        <v>36</v>
      </c>
      <c r="B31" s="1" t="s">
        <v>310</v>
      </c>
      <c r="C31" s="1" t="s">
        <v>311</v>
      </c>
      <c r="D31" s="4" t="s">
        <v>104</v>
      </c>
      <c r="E31" s="4"/>
      <c r="F31" s="4" t="s">
        <v>105</v>
      </c>
      <c r="G31" s="4" t="s">
        <v>105</v>
      </c>
      <c r="H31" s="4" t="s">
        <v>105</v>
      </c>
      <c r="I31" s="4" t="s">
        <v>105</v>
      </c>
      <c r="J31" s="4" t="s">
        <v>105</v>
      </c>
      <c r="K31" s="4" t="s">
        <v>105</v>
      </c>
      <c r="L31" s="4" t="s">
        <v>105</v>
      </c>
      <c r="M31" s="4" t="s">
        <v>105</v>
      </c>
      <c r="N31" s="3">
        <v>17</v>
      </c>
      <c r="O31" s="4" t="s">
        <v>107</v>
      </c>
      <c r="P31" s="4" t="s">
        <v>108</v>
      </c>
      <c r="Q31" s="4" t="s">
        <v>108</v>
      </c>
      <c r="R31" s="4" t="s">
        <v>109</v>
      </c>
      <c r="S31" s="4"/>
      <c r="T31" s="4"/>
      <c r="U31" s="4"/>
      <c r="V31" s="4" t="s">
        <v>105</v>
      </c>
      <c r="W31" s="4" t="s">
        <v>109</v>
      </c>
      <c r="X31" s="4"/>
      <c r="Y31" s="4"/>
      <c r="Z31" s="4"/>
      <c r="AA31" s="4" t="s">
        <v>109</v>
      </c>
      <c r="AB31" s="4"/>
      <c r="AC31" s="4" t="s">
        <v>110</v>
      </c>
      <c r="AD31" s="4" t="s">
        <v>110</v>
      </c>
      <c r="AE31" s="4" t="s">
        <v>129</v>
      </c>
      <c r="AF31" s="4" t="s">
        <v>128</v>
      </c>
      <c r="AG31" s="4" t="s">
        <v>117</v>
      </c>
      <c r="AH31" s="4" t="s">
        <v>128</v>
      </c>
      <c r="AI31" s="4" t="s">
        <v>114</v>
      </c>
      <c r="AJ31" s="4" t="s">
        <v>128</v>
      </c>
      <c r="AK31" s="4" t="s">
        <v>119</v>
      </c>
      <c r="AL31" s="4" t="s">
        <v>128</v>
      </c>
      <c r="AM31" s="4" t="s">
        <v>146</v>
      </c>
      <c r="AN31" s="4" t="s">
        <v>128</v>
      </c>
      <c r="AO31" s="4" t="s">
        <v>113</v>
      </c>
      <c r="AP31" s="4" t="s">
        <v>114</v>
      </c>
      <c r="AQ31" s="4" t="s">
        <v>130</v>
      </c>
      <c r="AR31" s="4" t="s">
        <v>130</v>
      </c>
      <c r="AS31" s="4" t="s">
        <v>113</v>
      </c>
      <c r="AT31" s="4" t="s">
        <v>113</v>
      </c>
      <c r="AU31" s="4" t="s">
        <v>113</v>
      </c>
      <c r="AV31" s="4" t="s">
        <v>113</v>
      </c>
      <c r="AW31" s="4" t="s">
        <v>131</v>
      </c>
      <c r="AX31" s="4" t="s">
        <v>131</v>
      </c>
      <c r="AY31" s="4" t="s">
        <v>133</v>
      </c>
      <c r="AZ31" s="4" t="s">
        <v>134</v>
      </c>
      <c r="BA31" s="4" t="s">
        <v>142</v>
      </c>
      <c r="BB31" s="4" t="s">
        <v>143</v>
      </c>
      <c r="BC31" s="4" t="s">
        <v>151</v>
      </c>
      <c r="BD31" s="4" t="s">
        <v>115</v>
      </c>
      <c r="BE31" s="4" t="s">
        <v>115</v>
      </c>
      <c r="BF31" s="4" t="s">
        <v>147</v>
      </c>
      <c r="BG31" s="4" t="s">
        <v>109</v>
      </c>
      <c r="BH31" s="4"/>
      <c r="BI31" s="4" t="s">
        <v>105</v>
      </c>
      <c r="BJ31" s="4" t="s">
        <v>172</v>
      </c>
      <c r="BK31" s="4" t="s">
        <v>118</v>
      </c>
      <c r="BL31" s="4" t="s">
        <v>119</v>
      </c>
      <c r="BM31" s="4" t="s">
        <v>111</v>
      </c>
      <c r="BN31" s="4" t="s">
        <v>119</v>
      </c>
      <c r="BO31" s="4" t="s">
        <v>119</v>
      </c>
      <c r="BP31" s="4" t="s">
        <v>119</v>
      </c>
      <c r="BQ31" s="4" t="s">
        <v>119</v>
      </c>
      <c r="BR31" s="4" t="s">
        <v>119</v>
      </c>
      <c r="BS31" s="4" t="s">
        <v>119</v>
      </c>
      <c r="BT31" s="4" t="s">
        <v>119</v>
      </c>
      <c r="BU31" s="4" t="s">
        <v>119</v>
      </c>
      <c r="BV31" s="4" t="s">
        <v>137</v>
      </c>
      <c r="BW31" s="4" t="s">
        <v>119</v>
      </c>
      <c r="BX31" s="4" t="s">
        <v>119</v>
      </c>
      <c r="BY31" s="4" t="s">
        <v>119</v>
      </c>
      <c r="BZ31" s="4" t="s">
        <v>118</v>
      </c>
      <c r="CA31" s="4" t="s">
        <v>118</v>
      </c>
      <c r="CB31" s="4" t="s">
        <v>119</v>
      </c>
      <c r="CC31" s="4" t="s">
        <v>117</v>
      </c>
      <c r="CD31" s="4" t="s">
        <v>129</v>
      </c>
      <c r="CE31" s="4" t="s">
        <v>129</v>
      </c>
      <c r="CF31" s="4" t="s">
        <v>117</v>
      </c>
      <c r="CG31" s="4" t="s">
        <v>138</v>
      </c>
      <c r="CH31" s="4" t="s">
        <v>138</v>
      </c>
      <c r="CI31" s="4" t="s">
        <v>138</v>
      </c>
      <c r="CJ31" s="4" t="s">
        <v>138</v>
      </c>
      <c r="CK31" s="4" t="s">
        <v>138</v>
      </c>
      <c r="CL31" s="4" t="s">
        <v>138</v>
      </c>
      <c r="CM31" s="4" t="s">
        <v>138</v>
      </c>
      <c r="CN31" s="4" t="s">
        <v>138</v>
      </c>
      <c r="CO31" s="4" t="s">
        <v>138</v>
      </c>
      <c r="CP31" s="4" t="s">
        <v>138</v>
      </c>
      <c r="CQ31" s="4" t="s">
        <v>138</v>
      </c>
      <c r="CR31" s="4" t="s">
        <v>138</v>
      </c>
      <c r="CS31" s="4" t="s">
        <v>138</v>
      </c>
      <c r="CT31" s="4" t="s">
        <v>121</v>
      </c>
      <c r="CU31" s="4" t="s">
        <v>138</v>
      </c>
      <c r="CV31" s="4" t="s">
        <v>121</v>
      </c>
      <c r="CW31" s="4" t="s">
        <v>121</v>
      </c>
      <c r="CX31" s="4" t="s">
        <v>138</v>
      </c>
      <c r="CY31" s="4" t="s">
        <v>138</v>
      </c>
      <c r="CZ31" s="4" t="s">
        <v>138</v>
      </c>
    </row>
    <row r="32" spans="1:104" x14ac:dyDescent="0.45">
      <c r="A32">
        <v>37</v>
      </c>
      <c r="B32" s="1" t="s">
        <v>312</v>
      </c>
      <c r="C32" s="1" t="s">
        <v>313</v>
      </c>
      <c r="D32" s="4" t="s">
        <v>104</v>
      </c>
      <c r="E32" s="4"/>
      <c r="F32" s="4" t="s">
        <v>105</v>
      </c>
      <c r="G32" s="4" t="s">
        <v>105</v>
      </c>
      <c r="H32" s="4" t="s">
        <v>105</v>
      </c>
      <c r="I32" s="4" t="s">
        <v>105</v>
      </c>
      <c r="J32" s="4" t="s">
        <v>105</v>
      </c>
      <c r="K32" s="4" t="s">
        <v>105</v>
      </c>
      <c r="L32" s="4" t="s">
        <v>105</v>
      </c>
      <c r="M32" s="4" t="s">
        <v>105</v>
      </c>
      <c r="N32" s="3">
        <v>18</v>
      </c>
      <c r="O32" s="4" t="s">
        <v>107</v>
      </c>
      <c r="P32" s="4" t="s">
        <v>108</v>
      </c>
      <c r="Q32" s="4" t="s">
        <v>108</v>
      </c>
      <c r="R32" s="4" t="s">
        <v>109</v>
      </c>
      <c r="S32" s="4"/>
      <c r="T32" s="4"/>
      <c r="U32" s="4"/>
      <c r="V32" s="4" t="s">
        <v>109</v>
      </c>
      <c r="W32" s="4"/>
      <c r="X32" s="4"/>
      <c r="Y32" s="4"/>
      <c r="Z32" s="4"/>
      <c r="AA32" s="4"/>
      <c r="AB32" s="4"/>
      <c r="AC32" s="4" t="s">
        <v>110</v>
      </c>
      <c r="AD32" s="4" t="s">
        <v>110</v>
      </c>
      <c r="AE32" s="4" t="s">
        <v>118</v>
      </c>
      <c r="AF32" s="4" t="s">
        <v>112</v>
      </c>
      <c r="AG32" s="4" t="s">
        <v>119</v>
      </c>
      <c r="AH32" s="4" t="s">
        <v>112</v>
      </c>
      <c r="AI32" s="4" t="s">
        <v>114</v>
      </c>
      <c r="AJ32" s="4" t="s">
        <v>112</v>
      </c>
      <c r="AK32" s="4" t="s">
        <v>111</v>
      </c>
      <c r="AL32" s="4" t="s">
        <v>112</v>
      </c>
      <c r="AM32" s="4" t="s">
        <v>130</v>
      </c>
      <c r="AN32" s="4" t="s">
        <v>112</v>
      </c>
      <c r="AO32" s="4" t="s">
        <v>113</v>
      </c>
      <c r="AP32" s="4" t="s">
        <v>113</v>
      </c>
      <c r="AQ32" s="4" t="s">
        <v>113</v>
      </c>
      <c r="AR32" s="4" t="s">
        <v>130</v>
      </c>
      <c r="AS32" s="4" t="s">
        <v>113</v>
      </c>
      <c r="AT32" s="4" t="s">
        <v>113</v>
      </c>
      <c r="AU32" s="4" t="s">
        <v>113</v>
      </c>
      <c r="AV32" s="4" t="s">
        <v>131</v>
      </c>
      <c r="AW32" s="4" t="s">
        <v>113</v>
      </c>
      <c r="AX32" s="4" t="s">
        <v>131</v>
      </c>
      <c r="AY32" s="4" t="s">
        <v>113</v>
      </c>
      <c r="AZ32" s="4" t="s">
        <v>134</v>
      </c>
      <c r="BA32" s="4" t="s">
        <v>113</v>
      </c>
      <c r="BB32" s="4" t="s">
        <v>134</v>
      </c>
      <c r="BC32" s="4" t="s">
        <v>113</v>
      </c>
      <c r="BD32" s="4" t="s">
        <v>113</v>
      </c>
      <c r="BE32" s="4" t="s">
        <v>113</v>
      </c>
      <c r="BF32" s="4" t="s">
        <v>135</v>
      </c>
      <c r="BG32" s="4" t="s">
        <v>109</v>
      </c>
      <c r="BH32" s="4"/>
      <c r="BI32" s="4" t="s">
        <v>109</v>
      </c>
      <c r="BJ32" s="4"/>
      <c r="BK32" s="4" t="s">
        <v>117</v>
      </c>
      <c r="BL32" s="4" t="s">
        <v>136</v>
      </c>
      <c r="BM32" s="4" t="s">
        <v>118</v>
      </c>
      <c r="BN32" s="4" t="s">
        <v>117</v>
      </c>
      <c r="BO32" s="4" t="s">
        <v>136</v>
      </c>
      <c r="BP32" s="4" t="s">
        <v>117</v>
      </c>
      <c r="BQ32" s="4" t="s">
        <v>136</v>
      </c>
      <c r="BR32" s="4" t="s">
        <v>118</v>
      </c>
      <c r="BS32" s="4" t="s">
        <v>129</v>
      </c>
      <c r="BT32" s="4" t="s">
        <v>119</v>
      </c>
      <c r="BU32" s="4" t="s">
        <v>111</v>
      </c>
      <c r="BV32" s="4" t="s">
        <v>118</v>
      </c>
      <c r="BW32" s="4" t="s">
        <v>118</v>
      </c>
      <c r="BX32" s="4" t="s">
        <v>118</v>
      </c>
      <c r="BY32" s="4" t="s">
        <v>111</v>
      </c>
      <c r="BZ32" s="4" t="s">
        <v>117</v>
      </c>
      <c r="CA32" s="4" t="s">
        <v>136</v>
      </c>
      <c r="CB32" s="4" t="s">
        <v>118</v>
      </c>
      <c r="CC32" s="4" t="s">
        <v>118</v>
      </c>
      <c r="CD32" s="4" t="s">
        <v>118</v>
      </c>
      <c r="CE32" s="4" t="s">
        <v>117</v>
      </c>
      <c r="CF32" s="4" t="s">
        <v>118</v>
      </c>
      <c r="CG32" s="4" t="s">
        <v>120</v>
      </c>
      <c r="CH32" s="4" t="s">
        <v>121</v>
      </c>
      <c r="CI32" s="4" t="s">
        <v>122</v>
      </c>
      <c r="CJ32" s="4" t="s">
        <v>122</v>
      </c>
      <c r="CK32" s="4" t="s">
        <v>121</v>
      </c>
      <c r="CL32" s="4" t="s">
        <v>120</v>
      </c>
      <c r="CM32" s="4" t="s">
        <v>121</v>
      </c>
      <c r="CN32" s="4" t="s">
        <v>122</v>
      </c>
      <c r="CO32" s="4" t="s">
        <v>120</v>
      </c>
      <c r="CP32" s="4" t="s">
        <v>122</v>
      </c>
      <c r="CQ32" s="4" t="s">
        <v>120</v>
      </c>
      <c r="CR32" s="4" t="s">
        <v>121</v>
      </c>
      <c r="CS32" s="4" t="s">
        <v>138</v>
      </c>
      <c r="CT32" s="4" t="s">
        <v>121</v>
      </c>
      <c r="CU32" s="4" t="s">
        <v>120</v>
      </c>
      <c r="CV32" s="4" t="s">
        <v>120</v>
      </c>
      <c r="CW32" s="4" t="s">
        <v>120</v>
      </c>
      <c r="CX32" s="4" t="s">
        <v>120</v>
      </c>
      <c r="CY32" s="4" t="s">
        <v>120</v>
      </c>
      <c r="CZ32" s="4" t="s">
        <v>120</v>
      </c>
    </row>
    <row r="33" spans="1:104" x14ac:dyDescent="0.45">
      <c r="A33">
        <v>38</v>
      </c>
      <c r="B33" s="1" t="s">
        <v>314</v>
      </c>
      <c r="C33" s="1" t="s">
        <v>315</v>
      </c>
      <c r="D33" s="4" t="s">
        <v>104</v>
      </c>
      <c r="E33" s="4"/>
      <c r="F33" s="4" t="s">
        <v>105</v>
      </c>
      <c r="G33" s="4" t="s">
        <v>105</v>
      </c>
      <c r="H33" s="4" t="s">
        <v>105</v>
      </c>
      <c r="I33" s="4" t="s">
        <v>105</v>
      </c>
      <c r="J33" s="4" t="s">
        <v>105</v>
      </c>
      <c r="K33" s="4" t="s">
        <v>105</v>
      </c>
      <c r="L33" s="4" t="s">
        <v>105</v>
      </c>
      <c r="M33" s="4" t="s">
        <v>105</v>
      </c>
      <c r="N33" s="3">
        <v>18</v>
      </c>
      <c r="O33" s="4" t="s">
        <v>107</v>
      </c>
      <c r="P33" s="4" t="s">
        <v>108</v>
      </c>
      <c r="Q33" s="4" t="s">
        <v>108</v>
      </c>
      <c r="R33" s="4" t="s">
        <v>105</v>
      </c>
      <c r="S33" s="3">
        <v>11</v>
      </c>
      <c r="T33" s="4" t="s">
        <v>155</v>
      </c>
      <c r="U33" s="4" t="s">
        <v>167</v>
      </c>
      <c r="V33" s="27" t="s">
        <v>391</v>
      </c>
      <c r="W33" s="4"/>
      <c r="X33" s="4"/>
      <c r="Y33" s="4"/>
      <c r="Z33" s="4"/>
      <c r="AA33" s="4"/>
      <c r="AB33" s="4"/>
      <c r="AC33" s="4" t="s">
        <v>128</v>
      </c>
      <c r="AD33" s="4" t="s">
        <v>128</v>
      </c>
      <c r="AE33" s="4" t="s">
        <v>129</v>
      </c>
      <c r="AF33" s="4" t="s">
        <v>128</v>
      </c>
      <c r="AG33" s="4" t="s">
        <v>118</v>
      </c>
      <c r="AH33" s="4" t="s">
        <v>110</v>
      </c>
      <c r="AI33" s="4" t="s">
        <v>114</v>
      </c>
      <c r="AJ33" s="4" t="s">
        <v>128</v>
      </c>
      <c r="AK33" s="4" t="s">
        <v>129</v>
      </c>
      <c r="AL33" s="4" t="s">
        <v>128</v>
      </c>
      <c r="AM33" s="4" t="s">
        <v>114</v>
      </c>
      <c r="AN33" s="4" t="s">
        <v>128</v>
      </c>
      <c r="AO33" s="4" t="s">
        <v>114</v>
      </c>
      <c r="AP33" s="4" t="s">
        <v>130</v>
      </c>
      <c r="AQ33" s="4" t="s">
        <v>130</v>
      </c>
      <c r="AR33" s="4" t="s">
        <v>114</v>
      </c>
      <c r="AS33" s="4" t="s">
        <v>132</v>
      </c>
      <c r="AT33" s="4" t="s">
        <v>131</v>
      </c>
      <c r="AU33" s="4" t="s">
        <v>113</v>
      </c>
      <c r="AV33" s="4" t="s">
        <v>113</v>
      </c>
      <c r="AW33" s="4" t="s">
        <v>131</v>
      </c>
      <c r="AX33" s="4" t="s">
        <v>132</v>
      </c>
      <c r="AY33" s="4" t="s">
        <v>133</v>
      </c>
      <c r="AZ33" s="4" t="s">
        <v>133</v>
      </c>
      <c r="BA33" s="4" t="s">
        <v>133</v>
      </c>
      <c r="BB33" s="4" t="s">
        <v>133</v>
      </c>
      <c r="BC33" s="4" t="s">
        <v>151</v>
      </c>
      <c r="BD33" s="4" t="s">
        <v>151</v>
      </c>
      <c r="BE33" s="4" t="s">
        <v>144</v>
      </c>
      <c r="BF33" s="4" t="s">
        <v>135</v>
      </c>
      <c r="BG33" s="4" t="s">
        <v>109</v>
      </c>
      <c r="BH33" s="4"/>
      <c r="BI33" s="4" t="s">
        <v>109</v>
      </c>
      <c r="BJ33" s="4"/>
      <c r="BK33" s="4" t="s">
        <v>118</v>
      </c>
      <c r="BL33" s="4" t="s">
        <v>118</v>
      </c>
      <c r="BM33" s="4" t="s">
        <v>111</v>
      </c>
      <c r="BN33" s="4" t="s">
        <v>119</v>
      </c>
      <c r="BO33" s="4" t="s">
        <v>129</v>
      </c>
      <c r="BP33" s="4" t="s">
        <v>129</v>
      </c>
      <c r="BQ33" s="4" t="s">
        <v>118</v>
      </c>
      <c r="BR33" s="4" t="s">
        <v>118</v>
      </c>
      <c r="BS33" s="4" t="s">
        <v>119</v>
      </c>
      <c r="BT33" s="4" t="s">
        <v>119</v>
      </c>
      <c r="BU33" s="4" t="s">
        <v>118</v>
      </c>
      <c r="BV33" s="4" t="s">
        <v>117</v>
      </c>
      <c r="BW33" s="4" t="s">
        <v>129</v>
      </c>
      <c r="BX33" s="4" t="s">
        <v>118</v>
      </c>
      <c r="BY33" s="4" t="s">
        <v>118</v>
      </c>
      <c r="BZ33" s="4" t="s">
        <v>119</v>
      </c>
      <c r="CA33" s="4" t="s">
        <v>118</v>
      </c>
      <c r="CB33" s="4" t="s">
        <v>119</v>
      </c>
      <c r="CC33" s="4" t="s">
        <v>117</v>
      </c>
      <c r="CD33" s="4" t="s">
        <v>129</v>
      </c>
      <c r="CE33" s="4" t="s">
        <v>137</v>
      </c>
      <c r="CF33" s="4" t="s">
        <v>117</v>
      </c>
      <c r="CG33" s="4" t="s">
        <v>121</v>
      </c>
      <c r="CH33" s="4" t="s">
        <v>138</v>
      </c>
      <c r="CI33" s="4" t="s">
        <v>122</v>
      </c>
      <c r="CJ33" s="4" t="s">
        <v>138</v>
      </c>
      <c r="CK33" s="4" t="s">
        <v>138</v>
      </c>
      <c r="CL33" s="4" t="s">
        <v>122</v>
      </c>
      <c r="CM33" s="4" t="s">
        <v>138</v>
      </c>
      <c r="CN33" s="4" t="s">
        <v>122</v>
      </c>
      <c r="CO33" s="4" t="s">
        <v>138</v>
      </c>
      <c r="CP33" s="4" t="s">
        <v>138</v>
      </c>
      <c r="CQ33" s="4" t="s">
        <v>122</v>
      </c>
      <c r="CR33" s="4" t="s">
        <v>138</v>
      </c>
      <c r="CS33" s="4" t="s">
        <v>138</v>
      </c>
      <c r="CT33" s="4" t="s">
        <v>138</v>
      </c>
      <c r="CU33" s="4" t="s">
        <v>138</v>
      </c>
      <c r="CV33" s="4" t="s">
        <v>122</v>
      </c>
      <c r="CW33" s="4" t="s">
        <v>122</v>
      </c>
      <c r="CX33" s="4" t="s">
        <v>138</v>
      </c>
      <c r="CY33" s="4" t="s">
        <v>138</v>
      </c>
      <c r="CZ33" s="4" t="s">
        <v>122</v>
      </c>
    </row>
    <row r="34" spans="1:104" x14ac:dyDescent="0.45">
      <c r="A34">
        <v>39</v>
      </c>
      <c r="B34" s="1" t="s">
        <v>316</v>
      </c>
      <c r="C34" s="1" t="s">
        <v>317</v>
      </c>
      <c r="D34" s="4" t="s">
        <v>104</v>
      </c>
      <c r="E34" s="4"/>
      <c r="F34" s="4" t="s">
        <v>105</v>
      </c>
      <c r="G34" s="4" t="s">
        <v>105</v>
      </c>
      <c r="H34" s="4" t="s">
        <v>105</v>
      </c>
      <c r="I34" s="4" t="s">
        <v>105</v>
      </c>
      <c r="J34" s="4" t="s">
        <v>105</v>
      </c>
      <c r="K34" s="4" t="s">
        <v>105</v>
      </c>
      <c r="L34" s="4" t="s">
        <v>105</v>
      </c>
      <c r="M34" s="4" t="s">
        <v>105</v>
      </c>
      <c r="N34" s="3">
        <v>17</v>
      </c>
      <c r="O34" s="4" t="s">
        <v>174</v>
      </c>
      <c r="P34" s="4" t="s">
        <v>108</v>
      </c>
      <c r="Q34" s="4" t="s">
        <v>108</v>
      </c>
      <c r="R34" s="4" t="s">
        <v>109</v>
      </c>
      <c r="S34" s="4"/>
      <c r="T34" s="4"/>
      <c r="U34" s="4"/>
      <c r="V34" s="4" t="s">
        <v>109</v>
      </c>
      <c r="W34" s="4"/>
      <c r="X34" s="4"/>
      <c r="Y34" s="4"/>
      <c r="Z34" s="4"/>
      <c r="AA34" s="4"/>
      <c r="AB34" s="4"/>
      <c r="AC34" s="4" t="s">
        <v>110</v>
      </c>
      <c r="AD34" s="4" t="s">
        <v>110</v>
      </c>
      <c r="AE34" s="4" t="s">
        <v>136</v>
      </c>
      <c r="AF34" s="4" t="s">
        <v>110</v>
      </c>
      <c r="AG34" s="4" t="s">
        <v>137</v>
      </c>
      <c r="AH34" s="4" t="s">
        <v>112</v>
      </c>
      <c r="AI34" s="4" t="s">
        <v>114</v>
      </c>
      <c r="AJ34" s="4" t="s">
        <v>112</v>
      </c>
      <c r="AK34" s="4" t="s">
        <v>117</v>
      </c>
      <c r="AL34" s="4" t="s">
        <v>112</v>
      </c>
      <c r="AM34" s="4" t="s">
        <v>130</v>
      </c>
      <c r="AN34" s="4" t="s">
        <v>112</v>
      </c>
      <c r="AO34" s="4" t="s">
        <v>114</v>
      </c>
      <c r="AP34" s="4" t="s">
        <v>113</v>
      </c>
      <c r="AQ34" s="4" t="s">
        <v>113</v>
      </c>
      <c r="AR34" s="4" t="s">
        <v>113</v>
      </c>
      <c r="AS34" s="4" t="s">
        <v>113</v>
      </c>
      <c r="AT34" s="4" t="s">
        <v>113</v>
      </c>
      <c r="AU34" s="4" t="s">
        <v>131</v>
      </c>
      <c r="AV34" s="4" t="s">
        <v>113</v>
      </c>
      <c r="AW34" s="4" t="s">
        <v>113</v>
      </c>
      <c r="AX34" s="4" t="s">
        <v>113</v>
      </c>
      <c r="AY34" s="4" t="s">
        <v>113</v>
      </c>
      <c r="AZ34" s="4" t="s">
        <v>134</v>
      </c>
      <c r="BA34" s="4" t="s">
        <v>113</v>
      </c>
      <c r="BB34" s="4" t="s">
        <v>113</v>
      </c>
      <c r="BC34" s="4" t="s">
        <v>113</v>
      </c>
      <c r="BD34" s="4" t="s">
        <v>113</v>
      </c>
      <c r="BE34" s="4" t="s">
        <v>113</v>
      </c>
      <c r="BF34" s="4" t="s">
        <v>135</v>
      </c>
      <c r="BG34" s="4" t="s">
        <v>109</v>
      </c>
      <c r="BH34" s="4"/>
      <c r="BI34" s="4" t="s">
        <v>109</v>
      </c>
      <c r="BJ34" s="4"/>
      <c r="BK34" s="4" t="s">
        <v>111</v>
      </c>
      <c r="BL34" s="4" t="s">
        <v>136</v>
      </c>
      <c r="BM34" s="4" t="s">
        <v>117</v>
      </c>
      <c r="BN34" s="4" t="s">
        <v>111</v>
      </c>
      <c r="BO34" s="4" t="s">
        <v>136</v>
      </c>
      <c r="BP34" s="4" t="s">
        <v>111</v>
      </c>
      <c r="BQ34" s="4" t="s">
        <v>117</v>
      </c>
      <c r="BR34" s="4" t="s">
        <v>111</v>
      </c>
      <c r="BS34" s="4" t="s">
        <v>129</v>
      </c>
      <c r="BT34" s="4" t="s">
        <v>118</v>
      </c>
      <c r="BU34" s="4" t="s">
        <v>136</v>
      </c>
      <c r="BV34" s="4" t="s">
        <v>111</v>
      </c>
      <c r="BW34" s="4" t="s">
        <v>117</v>
      </c>
      <c r="BX34" s="4" t="s">
        <v>136</v>
      </c>
      <c r="BY34" s="4" t="s">
        <v>136</v>
      </c>
      <c r="BZ34" s="4" t="s">
        <v>111</v>
      </c>
      <c r="CA34" s="4" t="s">
        <v>136</v>
      </c>
      <c r="CB34" s="4" t="s">
        <v>118</v>
      </c>
      <c r="CC34" s="4" t="s">
        <v>129</v>
      </c>
      <c r="CD34" s="4" t="s">
        <v>111</v>
      </c>
      <c r="CE34" s="4" t="s">
        <v>136</v>
      </c>
      <c r="CF34" s="4" t="s">
        <v>129</v>
      </c>
      <c r="CG34" s="4" t="s">
        <v>120</v>
      </c>
      <c r="CH34" s="4" t="s">
        <v>138</v>
      </c>
      <c r="CI34" s="4" t="s">
        <v>120</v>
      </c>
      <c r="CJ34" s="4" t="s">
        <v>121</v>
      </c>
      <c r="CK34" s="4" t="s">
        <v>138</v>
      </c>
      <c r="CL34" s="4" t="s">
        <v>120</v>
      </c>
      <c r="CM34" s="4" t="s">
        <v>121</v>
      </c>
      <c r="CN34" s="4" t="s">
        <v>122</v>
      </c>
      <c r="CO34" s="4" t="s">
        <v>120</v>
      </c>
      <c r="CP34" s="4" t="s">
        <v>122</v>
      </c>
      <c r="CQ34" s="4" t="s">
        <v>122</v>
      </c>
      <c r="CR34" s="4" t="s">
        <v>121</v>
      </c>
      <c r="CS34" s="4" t="s">
        <v>122</v>
      </c>
      <c r="CT34" s="4" t="s">
        <v>121</v>
      </c>
      <c r="CU34" s="4" t="s">
        <v>120</v>
      </c>
      <c r="CV34" s="4" t="s">
        <v>120</v>
      </c>
      <c r="CW34" s="4" t="s">
        <v>120</v>
      </c>
      <c r="CX34" s="4" t="s">
        <v>122</v>
      </c>
      <c r="CY34" s="4" t="s">
        <v>122</v>
      </c>
      <c r="CZ34" s="4" t="s">
        <v>120</v>
      </c>
    </row>
    <row r="35" spans="1:104" x14ac:dyDescent="0.45">
      <c r="A35">
        <v>40</v>
      </c>
      <c r="B35" s="1" t="s">
        <v>318</v>
      </c>
      <c r="C35" s="1" t="s">
        <v>319</v>
      </c>
      <c r="D35" s="4" t="s">
        <v>104</v>
      </c>
      <c r="E35" s="4"/>
      <c r="F35" s="4" t="s">
        <v>105</v>
      </c>
      <c r="G35" s="4" t="s">
        <v>105</v>
      </c>
      <c r="H35" s="4" t="s">
        <v>105</v>
      </c>
      <c r="I35" s="4" t="s">
        <v>105</v>
      </c>
      <c r="J35" s="4" t="s">
        <v>105</v>
      </c>
      <c r="K35" s="4" t="s">
        <v>105</v>
      </c>
      <c r="L35" s="4" t="s">
        <v>105</v>
      </c>
      <c r="M35" s="4" t="s">
        <v>105</v>
      </c>
      <c r="N35" s="3">
        <v>24</v>
      </c>
      <c r="O35" s="4" t="s">
        <v>107</v>
      </c>
      <c r="P35" s="4" t="s">
        <v>108</v>
      </c>
      <c r="Q35" s="4" t="s">
        <v>108</v>
      </c>
      <c r="R35" s="4" t="s">
        <v>109</v>
      </c>
      <c r="S35" s="4"/>
      <c r="T35" s="4"/>
      <c r="U35" s="4"/>
      <c r="V35" s="4" t="s">
        <v>109</v>
      </c>
      <c r="W35" s="4"/>
      <c r="X35" s="4"/>
      <c r="Y35" s="4"/>
      <c r="Z35" s="4"/>
      <c r="AA35" s="4"/>
      <c r="AB35" s="4"/>
      <c r="AC35" s="4" t="s">
        <v>112</v>
      </c>
      <c r="AD35" s="4" t="s">
        <v>112</v>
      </c>
      <c r="AE35" s="4" t="s">
        <v>117</v>
      </c>
      <c r="AF35" s="4" t="s">
        <v>112</v>
      </c>
      <c r="AG35" s="4" t="s">
        <v>136</v>
      </c>
      <c r="AH35" s="4" t="s">
        <v>112</v>
      </c>
      <c r="AI35" s="4" t="s">
        <v>113</v>
      </c>
      <c r="AJ35" s="4" t="s">
        <v>110</v>
      </c>
      <c r="AK35" s="4" t="s">
        <v>118</v>
      </c>
      <c r="AL35" s="4" t="s">
        <v>112</v>
      </c>
      <c r="AM35" s="4" t="s">
        <v>113</v>
      </c>
      <c r="AN35" s="4" t="s">
        <v>110</v>
      </c>
      <c r="AO35" s="4" t="s">
        <v>113</v>
      </c>
      <c r="AP35" s="4" t="s">
        <v>113</v>
      </c>
      <c r="AQ35" s="4" t="s">
        <v>113</v>
      </c>
      <c r="AR35" s="4" t="s">
        <v>113</v>
      </c>
      <c r="AS35" s="4" t="s">
        <v>113</v>
      </c>
      <c r="AT35" s="4" t="s">
        <v>113</v>
      </c>
      <c r="AU35" s="4" t="s">
        <v>113</v>
      </c>
      <c r="AV35" s="4" t="s">
        <v>113</v>
      </c>
      <c r="AW35" s="4" t="s">
        <v>113</v>
      </c>
      <c r="AX35" s="4" t="s">
        <v>113</v>
      </c>
      <c r="AY35" s="4" t="s">
        <v>113</v>
      </c>
      <c r="AZ35" s="4" t="s">
        <v>134</v>
      </c>
      <c r="BA35" s="4" t="s">
        <v>113</v>
      </c>
      <c r="BB35" s="4" t="s">
        <v>113</v>
      </c>
      <c r="BC35" s="4" t="s">
        <v>151</v>
      </c>
      <c r="BD35" s="4" t="s">
        <v>113</v>
      </c>
      <c r="BE35" s="4" t="s">
        <v>115</v>
      </c>
      <c r="BF35" s="4" t="s">
        <v>135</v>
      </c>
      <c r="BG35" s="4" t="s">
        <v>109</v>
      </c>
      <c r="BH35" s="4"/>
      <c r="BI35" s="4" t="s">
        <v>109</v>
      </c>
      <c r="BJ35" s="4"/>
      <c r="BK35" s="4" t="s">
        <v>136</v>
      </c>
      <c r="BL35" s="4" t="s">
        <v>118</v>
      </c>
      <c r="BM35" s="4" t="s">
        <v>117</v>
      </c>
      <c r="BN35" s="4" t="s">
        <v>136</v>
      </c>
      <c r="BO35" s="4" t="s">
        <v>118</v>
      </c>
      <c r="BP35" s="4" t="s">
        <v>129</v>
      </c>
      <c r="BQ35" s="4" t="s">
        <v>117</v>
      </c>
      <c r="BR35" s="4" t="s">
        <v>118</v>
      </c>
      <c r="BS35" s="4" t="s">
        <v>119</v>
      </c>
      <c r="BT35" s="4" t="s">
        <v>117</v>
      </c>
      <c r="BU35" s="4" t="s">
        <v>111</v>
      </c>
      <c r="BV35" s="4" t="s">
        <v>136</v>
      </c>
      <c r="BW35" s="4" t="s">
        <v>111</v>
      </c>
      <c r="BX35" s="4" t="s">
        <v>136</v>
      </c>
      <c r="BY35" s="4" t="s">
        <v>119</v>
      </c>
      <c r="BZ35" s="4" t="s">
        <v>118</v>
      </c>
      <c r="CA35" s="4" t="s">
        <v>136</v>
      </c>
      <c r="CB35" s="4" t="s">
        <v>119</v>
      </c>
      <c r="CC35" s="4" t="s">
        <v>118</v>
      </c>
      <c r="CD35" s="4" t="s">
        <v>117</v>
      </c>
      <c r="CE35" s="4" t="s">
        <v>119</v>
      </c>
      <c r="CF35" s="4" t="s">
        <v>118</v>
      </c>
      <c r="CG35" s="4" t="s">
        <v>122</v>
      </c>
      <c r="CH35" s="4" t="s">
        <v>138</v>
      </c>
      <c r="CI35" s="4" t="s">
        <v>122</v>
      </c>
      <c r="CJ35" s="4" t="s">
        <v>121</v>
      </c>
      <c r="CK35" s="4" t="s">
        <v>138</v>
      </c>
      <c r="CL35" s="4" t="s">
        <v>122</v>
      </c>
      <c r="CM35" s="4" t="s">
        <v>122</v>
      </c>
      <c r="CN35" s="4" t="s">
        <v>122</v>
      </c>
      <c r="CO35" s="4" t="s">
        <v>121</v>
      </c>
      <c r="CP35" s="4" t="s">
        <v>138</v>
      </c>
      <c r="CQ35" s="4" t="s">
        <v>121</v>
      </c>
      <c r="CR35" s="4" t="s">
        <v>138</v>
      </c>
      <c r="CS35" s="4" t="s">
        <v>121</v>
      </c>
      <c r="CT35" s="4" t="s">
        <v>138</v>
      </c>
      <c r="CU35" s="4" t="s">
        <v>120</v>
      </c>
      <c r="CV35" s="4" t="s">
        <v>122</v>
      </c>
      <c r="CW35" s="4" t="s">
        <v>122</v>
      </c>
      <c r="CX35" s="4" t="s">
        <v>138</v>
      </c>
      <c r="CY35" s="4" t="s">
        <v>121</v>
      </c>
      <c r="CZ35" s="4" t="s">
        <v>120</v>
      </c>
    </row>
    <row r="36" spans="1:104" x14ac:dyDescent="0.45">
      <c r="A36">
        <v>41</v>
      </c>
      <c r="B36" s="1" t="s">
        <v>320</v>
      </c>
      <c r="C36" s="1" t="s">
        <v>321</v>
      </c>
      <c r="D36" s="4" t="s">
        <v>104</v>
      </c>
      <c r="E36" s="4"/>
      <c r="F36" s="4" t="s">
        <v>105</v>
      </c>
      <c r="G36" s="4" t="s">
        <v>105</v>
      </c>
      <c r="H36" s="4" t="s">
        <v>105</v>
      </c>
      <c r="I36" s="4" t="s">
        <v>105</v>
      </c>
      <c r="J36" s="4" t="s">
        <v>105</v>
      </c>
      <c r="K36" s="4" t="s">
        <v>105</v>
      </c>
      <c r="L36" s="4" t="s">
        <v>105</v>
      </c>
      <c r="M36" s="4" t="s">
        <v>105</v>
      </c>
      <c r="N36" s="3">
        <v>16</v>
      </c>
      <c r="O36" s="4" t="s">
        <v>107</v>
      </c>
      <c r="P36" s="4" t="s">
        <v>108</v>
      </c>
      <c r="Q36" s="4" t="s">
        <v>108</v>
      </c>
      <c r="R36" s="4" t="s">
        <v>109</v>
      </c>
      <c r="S36" s="4"/>
      <c r="T36" s="4"/>
      <c r="U36" s="4"/>
      <c r="V36" s="4" t="s">
        <v>109</v>
      </c>
      <c r="W36" s="4"/>
      <c r="X36" s="4"/>
      <c r="Y36" s="4"/>
      <c r="Z36" s="4"/>
      <c r="AA36" s="4"/>
      <c r="AB36" s="4"/>
      <c r="AC36" s="4" t="s">
        <v>110</v>
      </c>
      <c r="AD36" s="4" t="s">
        <v>128</v>
      </c>
      <c r="AE36" s="4" t="s">
        <v>119</v>
      </c>
      <c r="AF36" s="4" t="s">
        <v>128</v>
      </c>
      <c r="AG36" s="4" t="s">
        <v>118</v>
      </c>
      <c r="AH36" s="4" t="s">
        <v>110</v>
      </c>
      <c r="AI36" s="4" t="s">
        <v>113</v>
      </c>
      <c r="AJ36" s="4" t="s">
        <v>128</v>
      </c>
      <c r="AK36" s="4" t="s">
        <v>136</v>
      </c>
      <c r="AL36" s="4" t="s">
        <v>110</v>
      </c>
      <c r="AM36" s="4" t="s">
        <v>130</v>
      </c>
      <c r="AN36" s="4" t="s">
        <v>128</v>
      </c>
      <c r="AO36" s="4" t="s">
        <v>113</v>
      </c>
      <c r="AP36" s="4" t="s">
        <v>113</v>
      </c>
      <c r="AQ36" s="4" t="s">
        <v>146</v>
      </c>
      <c r="AR36" s="4" t="s">
        <v>114</v>
      </c>
      <c r="AS36" s="4" t="s">
        <v>113</v>
      </c>
      <c r="AT36" s="4" t="s">
        <v>113</v>
      </c>
      <c r="AU36" s="4" t="s">
        <v>113</v>
      </c>
      <c r="AV36" s="4" t="s">
        <v>132</v>
      </c>
      <c r="AW36" s="4" t="s">
        <v>113</v>
      </c>
      <c r="AX36" s="4" t="s">
        <v>131</v>
      </c>
      <c r="AY36" s="4" t="s">
        <v>133</v>
      </c>
      <c r="AZ36" s="4" t="s">
        <v>133</v>
      </c>
      <c r="BA36" s="4" t="s">
        <v>113</v>
      </c>
      <c r="BB36" s="4" t="s">
        <v>113</v>
      </c>
      <c r="BC36" s="4" t="s">
        <v>115</v>
      </c>
      <c r="BD36" s="4" t="s">
        <v>113</v>
      </c>
      <c r="BE36" s="4" t="s">
        <v>113</v>
      </c>
      <c r="BF36" s="4" t="s">
        <v>135</v>
      </c>
      <c r="BG36" s="4" t="s">
        <v>109</v>
      </c>
      <c r="BH36" s="4"/>
      <c r="BI36" s="4" t="s">
        <v>109</v>
      </c>
      <c r="BJ36" s="4"/>
      <c r="BK36" s="4" t="s">
        <v>117</v>
      </c>
      <c r="BL36" s="4" t="s">
        <v>136</v>
      </c>
      <c r="BM36" s="4" t="s">
        <v>119</v>
      </c>
      <c r="BN36" s="4" t="s">
        <v>136</v>
      </c>
      <c r="BO36" s="4" t="s">
        <v>119</v>
      </c>
      <c r="BP36" s="4" t="s">
        <v>119</v>
      </c>
      <c r="BQ36" s="4" t="s">
        <v>111</v>
      </c>
      <c r="BR36" s="4" t="s">
        <v>119</v>
      </c>
      <c r="BS36" s="4" t="s">
        <v>119</v>
      </c>
      <c r="BT36" s="4" t="s">
        <v>111</v>
      </c>
      <c r="BU36" s="4" t="s">
        <v>136</v>
      </c>
      <c r="BV36" s="4" t="s">
        <v>119</v>
      </c>
      <c r="BW36" s="4" t="s">
        <v>136</v>
      </c>
      <c r="BX36" s="4" t="s">
        <v>136</v>
      </c>
      <c r="BY36" s="4" t="s">
        <v>119</v>
      </c>
      <c r="BZ36" s="4" t="s">
        <v>136</v>
      </c>
      <c r="CA36" s="4" t="s">
        <v>136</v>
      </c>
      <c r="CB36" s="4" t="s">
        <v>136</v>
      </c>
      <c r="CC36" s="4" t="s">
        <v>129</v>
      </c>
      <c r="CD36" s="4" t="s">
        <v>119</v>
      </c>
      <c r="CE36" s="4" t="s">
        <v>136</v>
      </c>
      <c r="CF36" s="4" t="s">
        <v>129</v>
      </c>
      <c r="CG36" s="4" t="s">
        <v>120</v>
      </c>
      <c r="CH36" s="4" t="s">
        <v>121</v>
      </c>
      <c r="CI36" s="4" t="s">
        <v>122</v>
      </c>
      <c r="CJ36" s="4" t="s">
        <v>138</v>
      </c>
      <c r="CK36" s="4" t="s">
        <v>138</v>
      </c>
      <c r="CL36" s="4" t="s">
        <v>120</v>
      </c>
      <c r="CM36" s="4" t="s">
        <v>121</v>
      </c>
      <c r="CN36" s="4" t="s">
        <v>120</v>
      </c>
      <c r="CO36" s="4" t="s">
        <v>120</v>
      </c>
      <c r="CP36" s="4" t="s">
        <v>138</v>
      </c>
      <c r="CQ36" s="4" t="s">
        <v>120</v>
      </c>
      <c r="CR36" s="4" t="s">
        <v>138</v>
      </c>
      <c r="CS36" s="4" t="s">
        <v>120</v>
      </c>
      <c r="CT36" s="4" t="s">
        <v>138</v>
      </c>
      <c r="CU36" s="4" t="s">
        <v>122</v>
      </c>
      <c r="CV36" s="4" t="s">
        <v>120</v>
      </c>
      <c r="CW36" s="4" t="s">
        <v>120</v>
      </c>
      <c r="CX36" s="4" t="s">
        <v>121</v>
      </c>
      <c r="CY36" s="4" t="s">
        <v>120</v>
      </c>
      <c r="CZ36" s="4" t="s">
        <v>120</v>
      </c>
    </row>
    <row r="37" spans="1:104" x14ac:dyDescent="0.45">
      <c r="A37">
        <v>42</v>
      </c>
      <c r="B37" s="1" t="s">
        <v>322</v>
      </c>
      <c r="C37" s="1" t="s">
        <v>323</v>
      </c>
      <c r="D37" s="4" t="s">
        <v>104</v>
      </c>
      <c r="E37" s="4"/>
      <c r="F37" s="4" t="s">
        <v>105</v>
      </c>
      <c r="G37" s="4" t="s">
        <v>105</v>
      </c>
      <c r="H37" s="4" t="s">
        <v>105</v>
      </c>
      <c r="I37" s="4" t="s">
        <v>105</v>
      </c>
      <c r="J37" s="4" t="s">
        <v>105</v>
      </c>
      <c r="K37" s="4" t="s">
        <v>105</v>
      </c>
      <c r="L37" s="4" t="s">
        <v>105</v>
      </c>
      <c r="M37" s="4" t="s">
        <v>105</v>
      </c>
      <c r="N37" s="3">
        <v>18</v>
      </c>
      <c r="O37" s="4" t="s">
        <v>107</v>
      </c>
      <c r="P37" s="4" t="s">
        <v>108</v>
      </c>
      <c r="Q37" s="4" t="s">
        <v>108</v>
      </c>
      <c r="R37" s="4" t="s">
        <v>109</v>
      </c>
      <c r="S37" s="4"/>
      <c r="T37" s="4"/>
      <c r="U37" s="4"/>
      <c r="V37" s="4" t="s">
        <v>109</v>
      </c>
      <c r="W37" s="4"/>
      <c r="X37" s="4"/>
      <c r="Y37" s="4"/>
      <c r="Z37" s="4"/>
      <c r="AA37" s="4"/>
      <c r="AB37" s="4"/>
      <c r="AC37" s="4" t="s">
        <v>128</v>
      </c>
      <c r="AD37" s="4" t="s">
        <v>110</v>
      </c>
      <c r="AE37" s="4" t="s">
        <v>137</v>
      </c>
      <c r="AF37" s="4" t="s">
        <v>110</v>
      </c>
      <c r="AG37" s="4" t="s">
        <v>111</v>
      </c>
      <c r="AH37" s="4" t="s">
        <v>112</v>
      </c>
      <c r="AI37" s="4" t="s">
        <v>113</v>
      </c>
      <c r="AJ37" s="4" t="s">
        <v>110</v>
      </c>
      <c r="AK37" s="4" t="s">
        <v>119</v>
      </c>
      <c r="AL37" s="4" t="s">
        <v>112</v>
      </c>
      <c r="AM37" s="4" t="s">
        <v>146</v>
      </c>
      <c r="AN37" s="4" t="s">
        <v>110</v>
      </c>
      <c r="AO37" s="4" t="s">
        <v>114</v>
      </c>
      <c r="AP37" s="4" t="s">
        <v>130</v>
      </c>
      <c r="AQ37" s="4" t="s">
        <v>114</v>
      </c>
      <c r="AR37" s="4" t="s">
        <v>146</v>
      </c>
      <c r="AS37" s="4" t="s">
        <v>131</v>
      </c>
      <c r="AT37" s="4" t="s">
        <v>113</v>
      </c>
      <c r="AU37" s="4" t="s">
        <v>113</v>
      </c>
      <c r="AV37" s="4" t="s">
        <v>131</v>
      </c>
      <c r="AW37" s="4" t="s">
        <v>113</v>
      </c>
      <c r="AX37" s="4" t="s">
        <v>131</v>
      </c>
      <c r="AY37" s="4" t="s">
        <v>134</v>
      </c>
      <c r="AZ37" s="4" t="s">
        <v>133</v>
      </c>
      <c r="BA37" s="4" t="s">
        <v>134</v>
      </c>
      <c r="BB37" s="4" t="s">
        <v>134</v>
      </c>
      <c r="BC37" s="4" t="s">
        <v>151</v>
      </c>
      <c r="BD37" s="4" t="s">
        <v>113</v>
      </c>
      <c r="BE37" s="4" t="s">
        <v>113</v>
      </c>
      <c r="BF37" s="4" t="s">
        <v>135</v>
      </c>
      <c r="BG37" s="4" t="s">
        <v>109</v>
      </c>
      <c r="BH37" s="4"/>
      <c r="BI37" s="4" t="s">
        <v>109</v>
      </c>
      <c r="BJ37" s="4"/>
      <c r="BK37" s="4" t="s">
        <v>118</v>
      </c>
      <c r="BL37" s="4" t="s">
        <v>129</v>
      </c>
      <c r="BM37" s="4" t="s">
        <v>136</v>
      </c>
      <c r="BN37" s="4" t="s">
        <v>129</v>
      </c>
      <c r="BO37" s="4" t="s">
        <v>118</v>
      </c>
      <c r="BP37" s="4" t="s">
        <v>129</v>
      </c>
      <c r="BQ37" s="4" t="s">
        <v>119</v>
      </c>
      <c r="BR37" s="4" t="s">
        <v>118</v>
      </c>
      <c r="BS37" s="4" t="s">
        <v>119</v>
      </c>
      <c r="BT37" s="4" t="s">
        <v>118</v>
      </c>
      <c r="BU37" s="4" t="s">
        <v>118</v>
      </c>
      <c r="BV37" s="4" t="s">
        <v>111</v>
      </c>
      <c r="BW37" s="4" t="s">
        <v>118</v>
      </c>
      <c r="BX37" s="4" t="s">
        <v>118</v>
      </c>
      <c r="BY37" s="4" t="s">
        <v>129</v>
      </c>
      <c r="BZ37" s="4" t="s">
        <v>118</v>
      </c>
      <c r="CA37" s="4" t="s">
        <v>137</v>
      </c>
      <c r="CB37" s="4" t="s">
        <v>119</v>
      </c>
      <c r="CC37" s="4" t="s">
        <v>136</v>
      </c>
      <c r="CD37" s="4" t="s">
        <v>137</v>
      </c>
      <c r="CE37" s="4" t="s">
        <v>129</v>
      </c>
      <c r="CF37" s="4" t="s">
        <v>111</v>
      </c>
      <c r="CG37" s="4" t="s">
        <v>138</v>
      </c>
      <c r="CH37" s="4" t="s">
        <v>138</v>
      </c>
      <c r="CI37" s="4" t="s">
        <v>138</v>
      </c>
      <c r="CJ37" s="4" t="s">
        <v>138</v>
      </c>
      <c r="CK37" s="4" t="s">
        <v>121</v>
      </c>
      <c r="CL37" s="4" t="s">
        <v>138</v>
      </c>
      <c r="CM37" s="4" t="s">
        <v>138</v>
      </c>
      <c r="CN37" s="4" t="s">
        <v>121</v>
      </c>
      <c r="CO37" s="4" t="s">
        <v>138</v>
      </c>
      <c r="CP37" s="4" t="s">
        <v>138</v>
      </c>
      <c r="CQ37" s="4" t="s">
        <v>122</v>
      </c>
      <c r="CR37" s="4" t="s">
        <v>138</v>
      </c>
      <c r="CS37" s="4" t="s">
        <v>121</v>
      </c>
      <c r="CT37" s="4" t="s">
        <v>138</v>
      </c>
      <c r="CU37" s="4" t="s">
        <v>121</v>
      </c>
      <c r="CV37" s="4" t="s">
        <v>122</v>
      </c>
      <c r="CW37" s="4" t="s">
        <v>122</v>
      </c>
      <c r="CX37" s="4" t="s">
        <v>121</v>
      </c>
      <c r="CY37" s="4" t="s">
        <v>138</v>
      </c>
      <c r="CZ37" s="4" t="s">
        <v>122</v>
      </c>
    </row>
    <row r="38" spans="1:104" x14ac:dyDescent="0.45">
      <c r="A38">
        <v>44</v>
      </c>
      <c r="B38" s="1" t="s">
        <v>324</v>
      </c>
      <c r="C38" s="1" t="s">
        <v>325</v>
      </c>
      <c r="D38" s="4" t="s">
        <v>104</v>
      </c>
      <c r="E38" s="4"/>
      <c r="F38" s="4" t="s">
        <v>105</v>
      </c>
      <c r="G38" s="4" t="s">
        <v>105</v>
      </c>
      <c r="H38" s="4" t="s">
        <v>105</v>
      </c>
      <c r="I38" s="4" t="s">
        <v>105</v>
      </c>
      <c r="J38" s="4" t="s">
        <v>105</v>
      </c>
      <c r="K38" s="4" t="s">
        <v>105</v>
      </c>
      <c r="L38" s="4" t="s">
        <v>105</v>
      </c>
      <c r="M38" s="4" t="s">
        <v>105</v>
      </c>
      <c r="N38" s="3">
        <v>20</v>
      </c>
      <c r="O38" s="4" t="s">
        <v>176</v>
      </c>
      <c r="P38" s="4" t="s">
        <v>124</v>
      </c>
      <c r="Q38" s="4" t="s">
        <v>108</v>
      </c>
      <c r="R38" s="4" t="s">
        <v>105</v>
      </c>
      <c r="S38" s="3">
        <v>6</v>
      </c>
      <c r="T38" s="4" t="s">
        <v>178</v>
      </c>
      <c r="U38" s="3">
        <v>2</v>
      </c>
      <c r="V38" s="27" t="s">
        <v>391</v>
      </c>
      <c r="W38" s="4"/>
      <c r="X38" s="4"/>
      <c r="Y38" s="4"/>
      <c r="Z38" s="4"/>
      <c r="AA38" s="4"/>
      <c r="AB38" s="4"/>
      <c r="AC38" s="4" t="s">
        <v>110</v>
      </c>
      <c r="AD38" s="4" t="s">
        <v>110</v>
      </c>
      <c r="AE38" s="4" t="s">
        <v>136</v>
      </c>
      <c r="AF38" s="4" t="s">
        <v>110</v>
      </c>
      <c r="AG38" s="4" t="s">
        <v>111</v>
      </c>
      <c r="AH38" s="4" t="s">
        <v>110</v>
      </c>
      <c r="AI38" s="4" t="s">
        <v>114</v>
      </c>
      <c r="AJ38" s="4" t="s">
        <v>110</v>
      </c>
      <c r="AK38" s="4" t="s">
        <v>117</v>
      </c>
      <c r="AL38" s="4" t="s">
        <v>128</v>
      </c>
      <c r="AM38" s="4" t="s">
        <v>114</v>
      </c>
      <c r="AN38" s="4" t="s">
        <v>110</v>
      </c>
      <c r="AO38" s="4" t="s">
        <v>130</v>
      </c>
      <c r="AP38" s="4" t="s">
        <v>114</v>
      </c>
      <c r="AQ38" s="4" t="s">
        <v>114</v>
      </c>
      <c r="AR38" s="4" t="s">
        <v>114</v>
      </c>
      <c r="AS38" s="4" t="s">
        <v>113</v>
      </c>
      <c r="AT38" s="4" t="s">
        <v>131</v>
      </c>
      <c r="AU38" s="4" t="s">
        <v>131</v>
      </c>
      <c r="AV38" s="4" t="s">
        <v>131</v>
      </c>
      <c r="AW38" s="4" t="s">
        <v>132</v>
      </c>
      <c r="AX38" s="4" t="s">
        <v>131</v>
      </c>
      <c r="AY38" s="4" t="s">
        <v>134</v>
      </c>
      <c r="AZ38" s="4" t="s">
        <v>134</v>
      </c>
      <c r="BA38" s="4" t="s">
        <v>134</v>
      </c>
      <c r="BB38" s="4" t="s">
        <v>134</v>
      </c>
      <c r="BC38" s="4" t="s">
        <v>115</v>
      </c>
      <c r="BD38" s="4" t="s">
        <v>115</v>
      </c>
      <c r="BE38" s="4" t="s">
        <v>115</v>
      </c>
      <c r="BF38" s="4" t="s">
        <v>135</v>
      </c>
      <c r="BG38" s="4" t="s">
        <v>109</v>
      </c>
      <c r="BH38" s="4"/>
      <c r="BI38" s="4" t="s">
        <v>109</v>
      </c>
      <c r="BJ38" s="4"/>
      <c r="BK38" s="4" t="s">
        <v>111</v>
      </c>
      <c r="BL38" s="4" t="s">
        <v>117</v>
      </c>
      <c r="BM38" s="4" t="s">
        <v>137</v>
      </c>
      <c r="BN38" s="4" t="s">
        <v>117</v>
      </c>
      <c r="BO38" s="4" t="s">
        <v>137</v>
      </c>
      <c r="BP38" s="4" t="s">
        <v>117</v>
      </c>
      <c r="BQ38" s="4" t="s">
        <v>111</v>
      </c>
      <c r="BR38" s="4" t="s">
        <v>117</v>
      </c>
      <c r="BS38" s="4" t="s">
        <v>117</v>
      </c>
      <c r="BT38" s="4" t="s">
        <v>117</v>
      </c>
      <c r="BU38" s="4" t="s">
        <v>117</v>
      </c>
      <c r="BV38" s="4" t="s">
        <v>137</v>
      </c>
      <c r="BW38" s="4" t="s">
        <v>111</v>
      </c>
      <c r="BX38" s="4" t="s">
        <v>117</v>
      </c>
      <c r="BY38" s="4" t="s">
        <v>136</v>
      </c>
      <c r="BZ38" s="4" t="s">
        <v>117</v>
      </c>
      <c r="CA38" s="4" t="s">
        <v>111</v>
      </c>
      <c r="CB38" s="4" t="s">
        <v>117</v>
      </c>
      <c r="CC38" s="4" t="s">
        <v>111</v>
      </c>
      <c r="CD38" s="4" t="s">
        <v>117</v>
      </c>
      <c r="CE38" s="4" t="s">
        <v>117</v>
      </c>
      <c r="CF38" s="4" t="s">
        <v>117</v>
      </c>
      <c r="CG38" s="4" t="s">
        <v>120</v>
      </c>
      <c r="CH38" s="4" t="s">
        <v>122</v>
      </c>
      <c r="CI38" s="4" t="s">
        <v>121</v>
      </c>
      <c r="CJ38" s="4" t="s">
        <v>138</v>
      </c>
      <c r="CK38" s="4" t="s">
        <v>121</v>
      </c>
      <c r="CL38" s="4" t="s">
        <v>122</v>
      </c>
      <c r="CM38" s="4" t="s">
        <v>121</v>
      </c>
      <c r="CN38" s="4" t="s">
        <v>121</v>
      </c>
      <c r="CO38" s="4" t="s">
        <v>122</v>
      </c>
      <c r="CP38" s="4" t="s">
        <v>121</v>
      </c>
      <c r="CQ38" s="4" t="s">
        <v>122</v>
      </c>
      <c r="CR38" s="4" t="s">
        <v>121</v>
      </c>
      <c r="CS38" s="4" t="s">
        <v>121</v>
      </c>
      <c r="CT38" s="4" t="s">
        <v>122</v>
      </c>
      <c r="CU38" s="4" t="s">
        <v>121</v>
      </c>
      <c r="CV38" s="4" t="s">
        <v>122</v>
      </c>
      <c r="CW38" s="4" t="s">
        <v>138</v>
      </c>
      <c r="CX38" s="4" t="s">
        <v>121</v>
      </c>
      <c r="CY38" s="4" t="s">
        <v>122</v>
      </c>
      <c r="CZ38" s="4" t="s">
        <v>121</v>
      </c>
    </row>
    <row r="39" spans="1:104" x14ac:dyDescent="0.45">
      <c r="A39">
        <v>45</v>
      </c>
      <c r="B39" s="1" t="s">
        <v>326</v>
      </c>
      <c r="C39" s="1" t="s">
        <v>327</v>
      </c>
      <c r="D39" s="4" t="s">
        <v>104</v>
      </c>
      <c r="E39" s="4"/>
      <c r="F39" s="4" t="s">
        <v>105</v>
      </c>
      <c r="G39" s="4" t="s">
        <v>105</v>
      </c>
      <c r="H39" s="4" t="s">
        <v>105</v>
      </c>
      <c r="I39" s="4" t="s">
        <v>105</v>
      </c>
      <c r="J39" s="4" t="s">
        <v>105</v>
      </c>
      <c r="K39" s="4" t="s">
        <v>105</v>
      </c>
      <c r="L39" s="4" t="s">
        <v>105</v>
      </c>
      <c r="M39" s="4" t="s">
        <v>105</v>
      </c>
      <c r="N39" s="3">
        <v>22</v>
      </c>
      <c r="O39" s="4" t="s">
        <v>107</v>
      </c>
      <c r="P39" s="4" t="s">
        <v>179</v>
      </c>
      <c r="Q39" s="4" t="s">
        <v>108</v>
      </c>
      <c r="R39" s="4" t="s">
        <v>109</v>
      </c>
      <c r="S39" s="4"/>
      <c r="T39" s="4"/>
      <c r="U39" s="4"/>
      <c r="V39" s="4" t="s">
        <v>105</v>
      </c>
      <c r="W39" s="4" t="s">
        <v>109</v>
      </c>
      <c r="X39" s="4"/>
      <c r="Y39" s="4"/>
      <c r="Z39" s="4"/>
      <c r="AA39" s="4" t="s">
        <v>105</v>
      </c>
      <c r="AB39" s="3">
        <v>22</v>
      </c>
      <c r="AC39" s="4" t="s">
        <v>128</v>
      </c>
      <c r="AD39" s="4" t="s">
        <v>128</v>
      </c>
      <c r="AE39" s="4" t="s">
        <v>111</v>
      </c>
      <c r="AF39" s="4" t="s">
        <v>110</v>
      </c>
      <c r="AG39" s="4" t="s">
        <v>117</v>
      </c>
      <c r="AH39" s="4" t="s">
        <v>112</v>
      </c>
      <c r="AI39" s="4" t="s">
        <v>113</v>
      </c>
      <c r="AJ39" s="4" t="s">
        <v>110</v>
      </c>
      <c r="AK39" s="4" t="s">
        <v>129</v>
      </c>
      <c r="AL39" s="4" t="s">
        <v>110</v>
      </c>
      <c r="AM39" s="4" t="s">
        <v>146</v>
      </c>
      <c r="AN39" s="4" t="s">
        <v>110</v>
      </c>
      <c r="AO39" s="4" t="s">
        <v>113</v>
      </c>
      <c r="AP39" s="4" t="s">
        <v>146</v>
      </c>
      <c r="AQ39" s="4" t="s">
        <v>114</v>
      </c>
      <c r="AR39" s="4" t="s">
        <v>146</v>
      </c>
      <c r="AS39" s="4" t="s">
        <v>131</v>
      </c>
      <c r="AT39" s="4" t="s">
        <v>113</v>
      </c>
      <c r="AU39" s="4" t="s">
        <v>113</v>
      </c>
      <c r="AV39" s="4" t="s">
        <v>113</v>
      </c>
      <c r="AW39" s="4" t="s">
        <v>131</v>
      </c>
      <c r="AX39" s="4" t="s">
        <v>131</v>
      </c>
      <c r="AY39" s="4" t="s">
        <v>134</v>
      </c>
      <c r="AZ39" s="4" t="s">
        <v>134</v>
      </c>
      <c r="BA39" s="4" t="s">
        <v>134</v>
      </c>
      <c r="BB39" s="4" t="s">
        <v>133</v>
      </c>
      <c r="BC39" s="4" t="s">
        <v>115</v>
      </c>
      <c r="BD39" s="4" t="s">
        <v>151</v>
      </c>
      <c r="BE39" s="4" t="s">
        <v>151</v>
      </c>
      <c r="BF39" s="4" t="s">
        <v>135</v>
      </c>
      <c r="BG39" s="4" t="s">
        <v>109</v>
      </c>
      <c r="BH39" s="4"/>
      <c r="BI39" s="4" t="s">
        <v>105</v>
      </c>
      <c r="BJ39" s="4" t="s">
        <v>180</v>
      </c>
      <c r="BK39" s="4" t="s">
        <v>118</v>
      </c>
      <c r="BL39" s="4" t="s">
        <v>111</v>
      </c>
      <c r="BM39" s="4" t="s">
        <v>111</v>
      </c>
      <c r="BN39" s="4" t="s">
        <v>118</v>
      </c>
      <c r="BO39" s="4" t="s">
        <v>137</v>
      </c>
      <c r="BP39" s="4" t="s">
        <v>129</v>
      </c>
      <c r="BQ39" s="4" t="s">
        <v>118</v>
      </c>
      <c r="BR39" s="4" t="s">
        <v>129</v>
      </c>
      <c r="BS39" s="4" t="s">
        <v>129</v>
      </c>
      <c r="BT39" s="4" t="s">
        <v>118</v>
      </c>
      <c r="BU39" s="4" t="s">
        <v>111</v>
      </c>
      <c r="BV39" s="4" t="s">
        <v>137</v>
      </c>
      <c r="BW39" s="4" t="s">
        <v>118</v>
      </c>
      <c r="BX39" s="4" t="s">
        <v>129</v>
      </c>
      <c r="BY39" s="4" t="s">
        <v>137</v>
      </c>
      <c r="BZ39" s="4" t="s">
        <v>118</v>
      </c>
      <c r="CA39" s="4" t="s">
        <v>118</v>
      </c>
      <c r="CB39" s="4" t="s">
        <v>129</v>
      </c>
      <c r="CC39" s="4" t="s">
        <v>111</v>
      </c>
      <c r="CD39" s="4" t="s">
        <v>117</v>
      </c>
      <c r="CE39" s="4" t="s">
        <v>117</v>
      </c>
      <c r="CF39" s="4" t="s">
        <v>111</v>
      </c>
      <c r="CG39" s="4" t="s">
        <v>120</v>
      </c>
      <c r="CH39" s="4" t="s">
        <v>122</v>
      </c>
      <c r="CI39" s="4" t="s">
        <v>120</v>
      </c>
      <c r="CJ39" s="4" t="s">
        <v>122</v>
      </c>
      <c r="CK39" s="4" t="s">
        <v>122</v>
      </c>
      <c r="CL39" s="4" t="s">
        <v>120</v>
      </c>
      <c r="CM39" s="4" t="s">
        <v>121</v>
      </c>
      <c r="CN39" s="4" t="s">
        <v>122</v>
      </c>
      <c r="CO39" s="4" t="s">
        <v>120</v>
      </c>
      <c r="CP39" s="4" t="s">
        <v>138</v>
      </c>
      <c r="CQ39" s="4" t="s">
        <v>121</v>
      </c>
      <c r="CR39" s="4" t="s">
        <v>138</v>
      </c>
      <c r="CS39" s="4" t="s">
        <v>121</v>
      </c>
      <c r="CT39" s="4" t="s">
        <v>121</v>
      </c>
      <c r="CU39" s="4" t="s">
        <v>122</v>
      </c>
      <c r="CV39" s="4" t="s">
        <v>120</v>
      </c>
      <c r="CW39" s="4" t="s">
        <v>120</v>
      </c>
      <c r="CX39" s="4" t="s">
        <v>121</v>
      </c>
      <c r="CY39" s="4" t="s">
        <v>122</v>
      </c>
      <c r="CZ39" s="4" t="s">
        <v>121</v>
      </c>
    </row>
    <row r="40" spans="1:104" x14ac:dyDescent="0.45">
      <c r="A40">
        <v>46</v>
      </c>
      <c r="B40" s="1" t="s">
        <v>328</v>
      </c>
      <c r="C40" s="1" t="s">
        <v>329</v>
      </c>
      <c r="D40" s="4" t="s">
        <v>104</v>
      </c>
      <c r="E40" s="4"/>
      <c r="F40" s="4" t="s">
        <v>105</v>
      </c>
      <c r="G40" s="4" t="s">
        <v>105</v>
      </c>
      <c r="H40" s="4" t="s">
        <v>105</v>
      </c>
      <c r="I40" s="4" t="s">
        <v>105</v>
      </c>
      <c r="J40" s="4" t="s">
        <v>105</v>
      </c>
      <c r="K40" s="4" t="s">
        <v>105</v>
      </c>
      <c r="L40" s="4" t="s">
        <v>105</v>
      </c>
      <c r="M40" s="4" t="s">
        <v>105</v>
      </c>
      <c r="N40" s="3">
        <v>20</v>
      </c>
      <c r="O40" s="4" t="s">
        <v>107</v>
      </c>
      <c r="P40" s="4" t="s">
        <v>124</v>
      </c>
      <c r="Q40" s="4" t="s">
        <v>124</v>
      </c>
      <c r="R40" s="4" t="s">
        <v>109</v>
      </c>
      <c r="S40" s="4"/>
      <c r="T40" s="4"/>
      <c r="U40" s="4"/>
      <c r="V40" s="4" t="s">
        <v>105</v>
      </c>
      <c r="W40" s="4" t="s">
        <v>109</v>
      </c>
      <c r="X40" s="4"/>
      <c r="Y40" s="4"/>
      <c r="Z40" s="4"/>
      <c r="AA40" s="4" t="s">
        <v>105</v>
      </c>
      <c r="AB40" s="3">
        <v>21</v>
      </c>
      <c r="AC40" s="4" t="s">
        <v>112</v>
      </c>
      <c r="AD40" s="4" t="s">
        <v>110</v>
      </c>
      <c r="AE40" s="4" t="s">
        <v>111</v>
      </c>
      <c r="AF40" s="4" t="s">
        <v>110</v>
      </c>
      <c r="AG40" s="4" t="s">
        <v>137</v>
      </c>
      <c r="AH40" s="4" t="s">
        <v>128</v>
      </c>
      <c r="AI40" s="4" t="s">
        <v>114</v>
      </c>
      <c r="AJ40" s="4" t="s">
        <v>110</v>
      </c>
      <c r="AK40" s="4" t="s">
        <v>118</v>
      </c>
      <c r="AL40" s="4" t="s">
        <v>110</v>
      </c>
      <c r="AM40" s="4" t="s">
        <v>130</v>
      </c>
      <c r="AN40" s="4" t="s">
        <v>110</v>
      </c>
      <c r="AO40" s="4" t="s">
        <v>146</v>
      </c>
      <c r="AP40" s="4" t="s">
        <v>130</v>
      </c>
      <c r="AQ40" s="4" t="s">
        <v>113</v>
      </c>
      <c r="AR40" s="4" t="s">
        <v>114</v>
      </c>
      <c r="AS40" s="4" t="s">
        <v>131</v>
      </c>
      <c r="AT40" s="4" t="s">
        <v>132</v>
      </c>
      <c r="AU40" s="4" t="s">
        <v>131</v>
      </c>
      <c r="AV40" s="4" t="s">
        <v>113</v>
      </c>
      <c r="AW40" s="4" t="s">
        <v>113</v>
      </c>
      <c r="AX40" s="4" t="s">
        <v>131</v>
      </c>
      <c r="AY40" s="4" t="s">
        <v>134</v>
      </c>
      <c r="AZ40" s="4" t="s">
        <v>134</v>
      </c>
      <c r="BA40" s="4" t="s">
        <v>113</v>
      </c>
      <c r="BB40" s="4" t="s">
        <v>113</v>
      </c>
      <c r="BC40" s="4" t="s">
        <v>151</v>
      </c>
      <c r="BD40" s="4" t="s">
        <v>144</v>
      </c>
      <c r="BE40" s="4" t="s">
        <v>144</v>
      </c>
      <c r="BF40" s="4" t="s">
        <v>135</v>
      </c>
      <c r="BG40" s="4" t="s">
        <v>109</v>
      </c>
      <c r="BH40" s="4"/>
      <c r="BI40" s="4" t="s">
        <v>109</v>
      </c>
      <c r="BJ40" s="4"/>
      <c r="BK40" s="4" t="s">
        <v>136</v>
      </c>
      <c r="BL40" s="4" t="s">
        <v>111</v>
      </c>
      <c r="BM40" s="4" t="s">
        <v>117</v>
      </c>
      <c r="BN40" s="4" t="s">
        <v>118</v>
      </c>
      <c r="BO40" s="4" t="s">
        <v>129</v>
      </c>
      <c r="BP40" s="4" t="s">
        <v>137</v>
      </c>
      <c r="BQ40" s="4" t="s">
        <v>117</v>
      </c>
      <c r="BR40" s="4" t="s">
        <v>111</v>
      </c>
      <c r="BS40" s="4" t="s">
        <v>137</v>
      </c>
      <c r="BT40" s="4" t="s">
        <v>118</v>
      </c>
      <c r="BU40" s="4" t="s">
        <v>117</v>
      </c>
      <c r="BV40" s="4" t="s">
        <v>137</v>
      </c>
      <c r="BW40" s="4" t="s">
        <v>117</v>
      </c>
      <c r="BX40" s="4" t="s">
        <v>117</v>
      </c>
      <c r="BY40" s="4" t="s">
        <v>137</v>
      </c>
      <c r="BZ40" s="4" t="s">
        <v>111</v>
      </c>
      <c r="CA40" s="4" t="s">
        <v>137</v>
      </c>
      <c r="CB40" s="4" t="s">
        <v>137</v>
      </c>
      <c r="CC40" s="4" t="s">
        <v>117</v>
      </c>
      <c r="CD40" s="4" t="s">
        <v>117</v>
      </c>
      <c r="CE40" s="4" t="s">
        <v>117</v>
      </c>
      <c r="CF40" s="4" t="s">
        <v>117</v>
      </c>
      <c r="CG40" s="4" t="s">
        <v>120</v>
      </c>
      <c r="CH40" s="4" t="s">
        <v>122</v>
      </c>
      <c r="CI40" s="4" t="s">
        <v>122</v>
      </c>
      <c r="CJ40" s="4" t="s">
        <v>121</v>
      </c>
      <c r="CK40" s="4" t="s">
        <v>121</v>
      </c>
      <c r="CL40" s="4" t="s">
        <v>122</v>
      </c>
      <c r="CM40" s="4" t="s">
        <v>122</v>
      </c>
      <c r="CN40" s="4" t="s">
        <v>121</v>
      </c>
      <c r="CO40" s="4" t="s">
        <v>122</v>
      </c>
      <c r="CP40" s="4" t="s">
        <v>120</v>
      </c>
      <c r="CQ40" s="4" t="s">
        <v>122</v>
      </c>
      <c r="CR40" s="4" t="s">
        <v>120</v>
      </c>
      <c r="CS40" s="4" t="s">
        <v>120</v>
      </c>
      <c r="CT40" s="4" t="s">
        <v>122</v>
      </c>
      <c r="CU40" s="4" t="s">
        <v>121</v>
      </c>
      <c r="CV40" s="4" t="s">
        <v>120</v>
      </c>
      <c r="CW40" s="4" t="s">
        <v>122</v>
      </c>
      <c r="CX40" s="4" t="s">
        <v>121</v>
      </c>
      <c r="CY40" s="4" t="s">
        <v>122</v>
      </c>
      <c r="CZ40" s="4" t="s">
        <v>122</v>
      </c>
    </row>
    <row r="41" spans="1:104" x14ac:dyDescent="0.45">
      <c r="A41">
        <v>47</v>
      </c>
      <c r="B41" s="1" t="s">
        <v>330</v>
      </c>
      <c r="C41" s="1" t="s">
        <v>331</v>
      </c>
      <c r="D41" s="4" t="s">
        <v>104</v>
      </c>
      <c r="E41" s="4"/>
      <c r="F41" s="4" t="s">
        <v>105</v>
      </c>
      <c r="G41" s="4" t="s">
        <v>105</v>
      </c>
      <c r="H41" s="4" t="s">
        <v>105</v>
      </c>
      <c r="I41" s="4" t="s">
        <v>105</v>
      </c>
      <c r="J41" s="4" t="s">
        <v>105</v>
      </c>
      <c r="K41" s="4" t="s">
        <v>105</v>
      </c>
      <c r="L41" s="4" t="s">
        <v>105</v>
      </c>
      <c r="M41" s="4" t="s">
        <v>105</v>
      </c>
      <c r="N41" s="3">
        <v>21</v>
      </c>
      <c r="O41" s="4" t="s">
        <v>107</v>
      </c>
      <c r="P41" s="4" t="s">
        <v>108</v>
      </c>
      <c r="Q41" s="4" t="s">
        <v>108</v>
      </c>
      <c r="R41" s="4" t="s">
        <v>109</v>
      </c>
      <c r="S41" s="4"/>
      <c r="T41" s="4"/>
      <c r="U41" s="4"/>
      <c r="V41" s="4" t="s">
        <v>105</v>
      </c>
      <c r="W41" s="4" t="s">
        <v>109</v>
      </c>
      <c r="X41" s="4"/>
      <c r="Y41" s="4"/>
      <c r="Z41" s="4"/>
      <c r="AA41" s="4" t="s">
        <v>109</v>
      </c>
      <c r="AB41" s="4"/>
      <c r="AC41" s="4" t="s">
        <v>112</v>
      </c>
      <c r="AD41" s="4" t="s">
        <v>110</v>
      </c>
      <c r="AE41" s="4" t="s">
        <v>136</v>
      </c>
      <c r="AF41" s="4" t="s">
        <v>110</v>
      </c>
      <c r="AG41" s="4" t="s">
        <v>137</v>
      </c>
      <c r="AH41" s="4" t="s">
        <v>110</v>
      </c>
      <c r="AI41" s="4" t="s">
        <v>114</v>
      </c>
      <c r="AJ41" s="4" t="s">
        <v>112</v>
      </c>
      <c r="AK41" s="4" t="s">
        <v>118</v>
      </c>
      <c r="AL41" s="4" t="s">
        <v>128</v>
      </c>
      <c r="AM41" s="4" t="s">
        <v>146</v>
      </c>
      <c r="AN41" s="4" t="s">
        <v>112</v>
      </c>
      <c r="AO41" s="4" t="s">
        <v>146</v>
      </c>
      <c r="AP41" s="4" t="s">
        <v>130</v>
      </c>
      <c r="AQ41" s="4" t="s">
        <v>114</v>
      </c>
      <c r="AR41" s="4" t="s">
        <v>113</v>
      </c>
      <c r="AS41" s="4" t="s">
        <v>131</v>
      </c>
      <c r="AT41" s="4" t="s">
        <v>132</v>
      </c>
      <c r="AU41" s="4" t="s">
        <v>132</v>
      </c>
      <c r="AV41" s="4" t="s">
        <v>131</v>
      </c>
      <c r="AW41" s="4" t="s">
        <v>113</v>
      </c>
      <c r="AX41" s="4" t="s">
        <v>132</v>
      </c>
      <c r="AY41" s="4" t="s">
        <v>134</v>
      </c>
      <c r="AZ41" s="4" t="s">
        <v>142</v>
      </c>
      <c r="BA41" s="4" t="s">
        <v>134</v>
      </c>
      <c r="BB41" s="4" t="s">
        <v>134</v>
      </c>
      <c r="BC41" s="4" t="s">
        <v>144</v>
      </c>
      <c r="BD41" s="4" t="s">
        <v>144</v>
      </c>
      <c r="BE41" s="4" t="s">
        <v>151</v>
      </c>
      <c r="BF41" s="4" t="s">
        <v>116</v>
      </c>
      <c r="BG41" s="4" t="s">
        <v>109</v>
      </c>
      <c r="BH41" s="4"/>
      <c r="BI41" s="4" t="s">
        <v>109</v>
      </c>
      <c r="BJ41" s="4"/>
      <c r="BK41" s="4" t="s">
        <v>117</v>
      </c>
      <c r="BL41" s="4" t="s">
        <v>118</v>
      </c>
      <c r="BM41" s="4" t="s">
        <v>118</v>
      </c>
      <c r="BN41" s="4" t="s">
        <v>117</v>
      </c>
      <c r="BO41" s="4" t="s">
        <v>137</v>
      </c>
      <c r="BP41" s="4" t="s">
        <v>118</v>
      </c>
      <c r="BQ41" s="4" t="s">
        <v>111</v>
      </c>
      <c r="BR41" s="4" t="s">
        <v>118</v>
      </c>
      <c r="BS41" s="4" t="s">
        <v>117</v>
      </c>
      <c r="BT41" s="4" t="s">
        <v>111</v>
      </c>
      <c r="BU41" s="4" t="s">
        <v>137</v>
      </c>
      <c r="BV41" s="4" t="s">
        <v>111</v>
      </c>
      <c r="BW41" s="4" t="s">
        <v>118</v>
      </c>
      <c r="BX41" s="4" t="s">
        <v>117</v>
      </c>
      <c r="BY41" s="4" t="s">
        <v>137</v>
      </c>
      <c r="BZ41" s="4" t="s">
        <v>129</v>
      </c>
      <c r="CA41" s="4" t="s">
        <v>129</v>
      </c>
      <c r="CB41" s="4" t="s">
        <v>117</v>
      </c>
      <c r="CC41" s="4" t="s">
        <v>117</v>
      </c>
      <c r="CD41" s="4" t="s">
        <v>118</v>
      </c>
      <c r="CE41" s="4" t="s">
        <v>111</v>
      </c>
      <c r="CF41" s="4" t="s">
        <v>111</v>
      </c>
      <c r="CG41" s="4" t="s">
        <v>120</v>
      </c>
      <c r="CH41" s="4" t="s">
        <v>121</v>
      </c>
      <c r="CI41" s="4" t="s">
        <v>120</v>
      </c>
      <c r="CJ41" s="4" t="s">
        <v>121</v>
      </c>
      <c r="CK41" s="4" t="s">
        <v>121</v>
      </c>
      <c r="CL41" s="4" t="s">
        <v>121</v>
      </c>
      <c r="CM41" s="4" t="s">
        <v>138</v>
      </c>
      <c r="CN41" s="4" t="s">
        <v>121</v>
      </c>
      <c r="CO41" s="4" t="s">
        <v>122</v>
      </c>
      <c r="CP41" s="4" t="s">
        <v>122</v>
      </c>
      <c r="CQ41" s="4" t="s">
        <v>121</v>
      </c>
      <c r="CR41" s="4" t="s">
        <v>122</v>
      </c>
      <c r="CS41" s="4" t="s">
        <v>121</v>
      </c>
      <c r="CT41" s="4" t="s">
        <v>122</v>
      </c>
      <c r="CU41" s="4" t="s">
        <v>121</v>
      </c>
      <c r="CV41" s="4" t="s">
        <v>122</v>
      </c>
      <c r="CW41" s="4" t="s">
        <v>122</v>
      </c>
      <c r="CX41" s="4" t="s">
        <v>120</v>
      </c>
      <c r="CY41" s="4" t="s">
        <v>122</v>
      </c>
      <c r="CZ41" s="4" t="s">
        <v>121</v>
      </c>
    </row>
    <row r="42" spans="1:104" x14ac:dyDescent="0.45">
      <c r="A42">
        <v>48</v>
      </c>
      <c r="B42" s="1" t="s">
        <v>332</v>
      </c>
      <c r="C42" s="1" t="s">
        <v>333</v>
      </c>
      <c r="D42" s="4" t="s">
        <v>104</v>
      </c>
      <c r="E42" s="4"/>
      <c r="F42" s="4" t="s">
        <v>105</v>
      </c>
      <c r="G42" s="4" t="s">
        <v>105</v>
      </c>
      <c r="H42" s="4" t="s">
        <v>105</v>
      </c>
      <c r="I42" s="4" t="s">
        <v>105</v>
      </c>
      <c r="J42" s="4" t="s">
        <v>105</v>
      </c>
      <c r="K42" s="4" t="s">
        <v>105</v>
      </c>
      <c r="L42" s="4" t="s">
        <v>105</v>
      </c>
      <c r="M42" s="4" t="s">
        <v>105</v>
      </c>
      <c r="N42" s="3">
        <v>16</v>
      </c>
      <c r="O42" s="4" t="s">
        <v>182</v>
      </c>
      <c r="P42" s="4" t="s">
        <v>124</v>
      </c>
      <c r="Q42" s="4" t="s">
        <v>124</v>
      </c>
      <c r="R42" s="4" t="s">
        <v>109</v>
      </c>
      <c r="S42" s="4"/>
      <c r="T42" s="4"/>
      <c r="U42" s="4"/>
      <c r="V42" s="4" t="s">
        <v>109</v>
      </c>
      <c r="W42" s="4"/>
      <c r="X42" s="4"/>
      <c r="Y42" s="4"/>
      <c r="Z42" s="4"/>
      <c r="AA42" s="4"/>
      <c r="AB42" s="4"/>
      <c r="AC42" s="4" t="s">
        <v>112</v>
      </c>
      <c r="AD42" s="4" t="s">
        <v>112</v>
      </c>
      <c r="AE42" s="4" t="s">
        <v>111</v>
      </c>
      <c r="AF42" s="4" t="s">
        <v>112</v>
      </c>
      <c r="AG42" s="4" t="s">
        <v>129</v>
      </c>
      <c r="AH42" s="4" t="s">
        <v>112</v>
      </c>
      <c r="AI42" s="4" t="s">
        <v>114</v>
      </c>
      <c r="AJ42" s="4" t="s">
        <v>112</v>
      </c>
      <c r="AK42" s="4" t="s">
        <v>111</v>
      </c>
      <c r="AL42" s="4" t="s">
        <v>110</v>
      </c>
      <c r="AM42" s="4" t="s">
        <v>113</v>
      </c>
      <c r="AN42" s="4" t="s">
        <v>112</v>
      </c>
      <c r="AO42" s="4" t="s">
        <v>113</v>
      </c>
      <c r="AP42" s="4" t="s">
        <v>114</v>
      </c>
      <c r="AQ42" s="4" t="s">
        <v>113</v>
      </c>
      <c r="AR42" s="4" t="s">
        <v>113</v>
      </c>
      <c r="AS42" s="4" t="s">
        <v>113</v>
      </c>
      <c r="AT42" s="4" t="s">
        <v>113</v>
      </c>
      <c r="AU42" s="4" t="s">
        <v>113</v>
      </c>
      <c r="AV42" s="4" t="s">
        <v>113</v>
      </c>
      <c r="AW42" s="4" t="s">
        <v>113</v>
      </c>
      <c r="AX42" s="4" t="s">
        <v>113</v>
      </c>
      <c r="AY42" s="4" t="s">
        <v>134</v>
      </c>
      <c r="AZ42" s="4" t="s">
        <v>134</v>
      </c>
      <c r="BA42" s="4" t="s">
        <v>113</v>
      </c>
      <c r="BB42" s="4" t="s">
        <v>134</v>
      </c>
      <c r="BC42" s="4" t="s">
        <v>115</v>
      </c>
      <c r="BD42" s="4" t="s">
        <v>115</v>
      </c>
      <c r="BE42" s="4" t="s">
        <v>115</v>
      </c>
      <c r="BF42" s="4" t="s">
        <v>135</v>
      </c>
      <c r="BG42" s="4" t="s">
        <v>109</v>
      </c>
      <c r="BH42" s="4"/>
      <c r="BI42" s="4" t="s">
        <v>109</v>
      </c>
      <c r="BJ42" s="4"/>
      <c r="BK42" s="4" t="s">
        <v>111</v>
      </c>
      <c r="BL42" s="4" t="s">
        <v>111</v>
      </c>
      <c r="BM42" s="4" t="s">
        <v>119</v>
      </c>
      <c r="BN42" s="4" t="s">
        <v>111</v>
      </c>
      <c r="BO42" s="4" t="s">
        <v>111</v>
      </c>
      <c r="BP42" s="4" t="s">
        <v>111</v>
      </c>
      <c r="BQ42" s="4" t="s">
        <v>136</v>
      </c>
      <c r="BR42" s="4" t="s">
        <v>111</v>
      </c>
      <c r="BS42" s="4" t="s">
        <v>129</v>
      </c>
      <c r="BT42" s="4" t="s">
        <v>111</v>
      </c>
      <c r="BU42" s="4" t="s">
        <v>111</v>
      </c>
      <c r="BV42" s="4" t="s">
        <v>129</v>
      </c>
      <c r="BW42" s="4" t="s">
        <v>111</v>
      </c>
      <c r="BX42" s="4" t="s">
        <v>111</v>
      </c>
      <c r="BY42" s="4" t="s">
        <v>111</v>
      </c>
      <c r="BZ42" s="4" t="s">
        <v>111</v>
      </c>
      <c r="CA42" s="4" t="s">
        <v>111</v>
      </c>
      <c r="CB42" s="4" t="s">
        <v>129</v>
      </c>
      <c r="CC42" s="4" t="s">
        <v>119</v>
      </c>
      <c r="CD42" s="4" t="s">
        <v>111</v>
      </c>
      <c r="CE42" s="4" t="s">
        <v>111</v>
      </c>
      <c r="CF42" s="4" t="s">
        <v>129</v>
      </c>
      <c r="CG42" s="4" t="s">
        <v>120</v>
      </c>
      <c r="CH42" s="4" t="s">
        <v>122</v>
      </c>
      <c r="CI42" s="4" t="s">
        <v>120</v>
      </c>
      <c r="CJ42" s="4" t="s">
        <v>122</v>
      </c>
      <c r="CK42" s="4" t="s">
        <v>121</v>
      </c>
      <c r="CL42" s="4" t="s">
        <v>120</v>
      </c>
      <c r="CM42" s="4" t="s">
        <v>122</v>
      </c>
      <c r="CN42" s="4" t="s">
        <v>120</v>
      </c>
      <c r="CO42" s="4" t="s">
        <v>120</v>
      </c>
      <c r="CP42" s="4" t="s">
        <v>120</v>
      </c>
      <c r="CQ42" s="4" t="s">
        <v>120</v>
      </c>
      <c r="CR42" s="4" t="s">
        <v>120</v>
      </c>
      <c r="CS42" s="4" t="s">
        <v>120</v>
      </c>
      <c r="CT42" s="4" t="s">
        <v>122</v>
      </c>
      <c r="CU42" s="4" t="s">
        <v>122</v>
      </c>
      <c r="CV42" s="4" t="s">
        <v>120</v>
      </c>
      <c r="CW42" s="4" t="s">
        <v>120</v>
      </c>
      <c r="CX42" s="4" t="s">
        <v>120</v>
      </c>
      <c r="CY42" s="4" t="s">
        <v>120</v>
      </c>
      <c r="CZ42" s="4" t="s">
        <v>120</v>
      </c>
    </row>
    <row r="43" spans="1:104" x14ac:dyDescent="0.45">
      <c r="A43">
        <v>49</v>
      </c>
      <c r="B43" s="1" t="s">
        <v>334</v>
      </c>
      <c r="C43" s="1" t="s">
        <v>335</v>
      </c>
      <c r="D43" s="4" t="s">
        <v>104</v>
      </c>
      <c r="E43" s="4"/>
      <c r="F43" s="4" t="s">
        <v>105</v>
      </c>
      <c r="G43" s="4" t="s">
        <v>105</v>
      </c>
      <c r="H43" s="4" t="s">
        <v>105</v>
      </c>
      <c r="I43" s="4" t="s">
        <v>105</v>
      </c>
      <c r="J43" s="4" t="s">
        <v>105</v>
      </c>
      <c r="K43" s="4" t="s">
        <v>105</v>
      </c>
      <c r="L43" s="4" t="s">
        <v>105</v>
      </c>
      <c r="M43" s="4" t="s">
        <v>105</v>
      </c>
      <c r="N43" s="3">
        <v>17</v>
      </c>
      <c r="O43" s="4" t="s">
        <v>107</v>
      </c>
      <c r="P43" s="4" t="s">
        <v>108</v>
      </c>
      <c r="Q43" s="4" t="s">
        <v>108</v>
      </c>
      <c r="R43" s="4" t="s">
        <v>109</v>
      </c>
      <c r="S43" s="4"/>
      <c r="T43" s="4"/>
      <c r="U43" s="4"/>
      <c r="V43" s="4" t="s">
        <v>109</v>
      </c>
      <c r="W43" s="4"/>
      <c r="X43" s="4"/>
      <c r="Y43" s="4"/>
      <c r="Z43" s="4"/>
      <c r="AA43" s="4"/>
      <c r="AB43" s="4"/>
      <c r="AC43" s="4" t="s">
        <v>128</v>
      </c>
      <c r="AD43" s="4" t="s">
        <v>128</v>
      </c>
      <c r="AE43" s="4" t="s">
        <v>118</v>
      </c>
      <c r="AF43" s="4" t="s">
        <v>112</v>
      </c>
      <c r="AG43" s="4" t="s">
        <v>129</v>
      </c>
      <c r="AH43" s="4" t="s">
        <v>112</v>
      </c>
      <c r="AI43" s="4" t="s">
        <v>113</v>
      </c>
      <c r="AJ43" s="4" t="s">
        <v>110</v>
      </c>
      <c r="AK43" s="4" t="s">
        <v>137</v>
      </c>
      <c r="AL43" s="4" t="s">
        <v>112</v>
      </c>
      <c r="AM43" s="4" t="s">
        <v>114</v>
      </c>
      <c r="AN43" s="4" t="s">
        <v>112</v>
      </c>
      <c r="AO43" s="4" t="s">
        <v>113</v>
      </c>
      <c r="AP43" s="4" t="s">
        <v>113</v>
      </c>
      <c r="AQ43" s="4" t="s">
        <v>113</v>
      </c>
      <c r="AR43" s="4" t="s">
        <v>113</v>
      </c>
      <c r="AS43" s="4" t="s">
        <v>113</v>
      </c>
      <c r="AT43" s="4" t="s">
        <v>113</v>
      </c>
      <c r="AU43" s="4" t="s">
        <v>113</v>
      </c>
      <c r="AV43" s="4" t="s">
        <v>113</v>
      </c>
      <c r="AW43" s="4" t="s">
        <v>113</v>
      </c>
      <c r="AX43" s="4" t="s">
        <v>131</v>
      </c>
      <c r="AY43" s="4" t="s">
        <v>133</v>
      </c>
      <c r="AZ43" s="4" t="s">
        <v>134</v>
      </c>
      <c r="BA43" s="4" t="s">
        <v>134</v>
      </c>
      <c r="BB43" s="4" t="s">
        <v>133</v>
      </c>
      <c r="BC43" s="4" t="s">
        <v>115</v>
      </c>
      <c r="BD43" s="4" t="s">
        <v>113</v>
      </c>
      <c r="BE43" s="4" t="s">
        <v>113</v>
      </c>
      <c r="BF43" s="4" t="s">
        <v>147</v>
      </c>
      <c r="BG43" s="4" t="s">
        <v>109</v>
      </c>
      <c r="BH43" s="4"/>
      <c r="BI43" s="4" t="s">
        <v>109</v>
      </c>
      <c r="BJ43" s="4"/>
      <c r="BK43" s="4" t="s">
        <v>111</v>
      </c>
      <c r="BL43" s="4" t="s">
        <v>111</v>
      </c>
      <c r="BM43" s="4" t="s">
        <v>136</v>
      </c>
      <c r="BN43" s="4" t="s">
        <v>136</v>
      </c>
      <c r="BO43" s="4" t="s">
        <v>137</v>
      </c>
      <c r="BP43" s="4" t="s">
        <v>118</v>
      </c>
      <c r="BQ43" s="4" t="s">
        <v>118</v>
      </c>
      <c r="BR43" s="4" t="s">
        <v>117</v>
      </c>
      <c r="BS43" s="4" t="s">
        <v>119</v>
      </c>
      <c r="BT43" s="4" t="s">
        <v>118</v>
      </c>
      <c r="BU43" s="4" t="s">
        <v>136</v>
      </c>
      <c r="BV43" s="4" t="s">
        <v>111</v>
      </c>
      <c r="BW43" s="4" t="s">
        <v>119</v>
      </c>
      <c r="BX43" s="4" t="s">
        <v>111</v>
      </c>
      <c r="BY43" s="4" t="s">
        <v>136</v>
      </c>
      <c r="BZ43" s="4" t="s">
        <v>118</v>
      </c>
      <c r="CA43" s="4" t="s">
        <v>136</v>
      </c>
      <c r="CB43" s="4" t="s">
        <v>111</v>
      </c>
      <c r="CC43" s="4" t="s">
        <v>111</v>
      </c>
      <c r="CD43" s="4" t="s">
        <v>117</v>
      </c>
      <c r="CE43" s="4" t="s">
        <v>111</v>
      </c>
      <c r="CF43" s="4" t="s">
        <v>117</v>
      </c>
      <c r="CG43" s="4" t="s">
        <v>121</v>
      </c>
      <c r="CH43" s="4" t="s">
        <v>122</v>
      </c>
      <c r="CI43" s="4" t="s">
        <v>121</v>
      </c>
      <c r="CJ43" s="4" t="s">
        <v>138</v>
      </c>
      <c r="CK43" s="4" t="s">
        <v>138</v>
      </c>
      <c r="CL43" s="4" t="s">
        <v>120</v>
      </c>
      <c r="CM43" s="4" t="s">
        <v>121</v>
      </c>
      <c r="CN43" s="4" t="s">
        <v>120</v>
      </c>
      <c r="CO43" s="4" t="s">
        <v>122</v>
      </c>
      <c r="CP43" s="4" t="s">
        <v>122</v>
      </c>
      <c r="CQ43" s="4" t="s">
        <v>122</v>
      </c>
      <c r="CR43" s="4" t="s">
        <v>138</v>
      </c>
      <c r="CS43" s="4" t="s">
        <v>138</v>
      </c>
      <c r="CT43" s="4" t="s">
        <v>122</v>
      </c>
      <c r="CU43" s="4" t="s">
        <v>122</v>
      </c>
      <c r="CV43" s="4" t="s">
        <v>120</v>
      </c>
      <c r="CW43" s="4" t="s">
        <v>120</v>
      </c>
      <c r="CX43" s="4" t="s">
        <v>121</v>
      </c>
      <c r="CY43" s="4" t="s">
        <v>122</v>
      </c>
      <c r="CZ43" s="4" t="s">
        <v>122</v>
      </c>
    </row>
    <row r="44" spans="1:104" x14ac:dyDescent="0.45">
      <c r="A44">
        <v>50</v>
      </c>
      <c r="B44" s="1" t="s">
        <v>336</v>
      </c>
      <c r="C44" s="1" t="s">
        <v>337</v>
      </c>
      <c r="D44" s="4" t="s">
        <v>104</v>
      </c>
      <c r="E44" s="4"/>
      <c r="F44" s="4" t="s">
        <v>105</v>
      </c>
      <c r="G44" s="4" t="s">
        <v>105</v>
      </c>
      <c r="H44" s="4" t="s">
        <v>105</v>
      </c>
      <c r="I44" s="4" t="s">
        <v>105</v>
      </c>
      <c r="J44" s="4" t="s">
        <v>105</v>
      </c>
      <c r="K44" s="4" t="s">
        <v>105</v>
      </c>
      <c r="L44" s="4" t="s">
        <v>105</v>
      </c>
      <c r="M44" s="4" t="s">
        <v>105</v>
      </c>
      <c r="N44" s="3">
        <v>17</v>
      </c>
      <c r="O44" s="4" t="s">
        <v>107</v>
      </c>
      <c r="P44" s="4" t="s">
        <v>108</v>
      </c>
      <c r="Q44" s="4" t="s">
        <v>108</v>
      </c>
      <c r="R44" s="4" t="s">
        <v>109</v>
      </c>
      <c r="S44" s="4"/>
      <c r="T44" s="4"/>
      <c r="U44" s="4"/>
      <c r="V44" s="4" t="s">
        <v>109</v>
      </c>
      <c r="W44" s="4"/>
      <c r="X44" s="4"/>
      <c r="Y44" s="4"/>
      <c r="Z44" s="4"/>
      <c r="AA44" s="4"/>
      <c r="AB44" s="4"/>
      <c r="AC44" s="4" t="s">
        <v>128</v>
      </c>
      <c r="AD44" s="4" t="s">
        <v>110</v>
      </c>
      <c r="AE44" s="4" t="s">
        <v>136</v>
      </c>
      <c r="AF44" s="4" t="s">
        <v>112</v>
      </c>
      <c r="AG44" s="4" t="s">
        <v>111</v>
      </c>
      <c r="AH44" s="4" t="s">
        <v>112</v>
      </c>
      <c r="AI44" s="4" t="s">
        <v>113</v>
      </c>
      <c r="AJ44" s="4" t="s">
        <v>112</v>
      </c>
      <c r="AK44" s="4" t="s">
        <v>119</v>
      </c>
      <c r="AL44" s="4" t="s">
        <v>112</v>
      </c>
      <c r="AM44" s="4" t="s">
        <v>113</v>
      </c>
      <c r="AN44" s="4" t="s">
        <v>112</v>
      </c>
      <c r="AO44" s="4" t="s">
        <v>113</v>
      </c>
      <c r="AP44" s="4" t="s">
        <v>113</v>
      </c>
      <c r="AQ44" s="4" t="s">
        <v>113</v>
      </c>
      <c r="AR44" s="4" t="s">
        <v>113</v>
      </c>
      <c r="AS44" s="4" t="s">
        <v>113</v>
      </c>
      <c r="AT44" s="4" t="s">
        <v>113</v>
      </c>
      <c r="AU44" s="4" t="s">
        <v>131</v>
      </c>
      <c r="AV44" s="4" t="s">
        <v>113</v>
      </c>
      <c r="AW44" s="4" t="s">
        <v>113</v>
      </c>
      <c r="AX44" s="4" t="s">
        <v>113</v>
      </c>
      <c r="AY44" s="4" t="s">
        <v>113</v>
      </c>
      <c r="AZ44" s="4" t="s">
        <v>113</v>
      </c>
      <c r="BA44" s="4" t="s">
        <v>134</v>
      </c>
      <c r="BB44" s="4" t="s">
        <v>113</v>
      </c>
      <c r="BC44" s="4" t="s">
        <v>113</v>
      </c>
      <c r="BD44" s="4" t="s">
        <v>113</v>
      </c>
      <c r="BE44" s="4" t="s">
        <v>113</v>
      </c>
      <c r="BF44" s="4" t="s">
        <v>135</v>
      </c>
      <c r="BG44" s="4" t="s">
        <v>109</v>
      </c>
      <c r="BH44" s="4"/>
      <c r="BI44" s="4" t="s">
        <v>109</v>
      </c>
      <c r="BJ44" s="4"/>
      <c r="BK44" s="4" t="s">
        <v>111</v>
      </c>
      <c r="BL44" s="4" t="s">
        <v>111</v>
      </c>
      <c r="BM44" s="4" t="s">
        <v>136</v>
      </c>
      <c r="BN44" s="4" t="s">
        <v>111</v>
      </c>
      <c r="BO44" s="4" t="s">
        <v>136</v>
      </c>
      <c r="BP44" s="4" t="s">
        <v>117</v>
      </c>
      <c r="BQ44" s="4" t="s">
        <v>118</v>
      </c>
      <c r="BR44" s="4" t="s">
        <v>118</v>
      </c>
      <c r="BS44" s="4" t="s">
        <v>118</v>
      </c>
      <c r="BT44" s="4" t="s">
        <v>111</v>
      </c>
      <c r="BU44" s="4" t="s">
        <v>111</v>
      </c>
      <c r="BV44" s="4" t="s">
        <v>136</v>
      </c>
      <c r="BW44" s="4" t="s">
        <v>111</v>
      </c>
      <c r="BX44" s="4" t="s">
        <v>118</v>
      </c>
      <c r="BY44" s="4" t="s">
        <v>137</v>
      </c>
      <c r="BZ44" s="4" t="s">
        <v>137</v>
      </c>
      <c r="CA44" s="4" t="s">
        <v>137</v>
      </c>
      <c r="CB44" s="4" t="s">
        <v>119</v>
      </c>
      <c r="CC44" s="4" t="s">
        <v>111</v>
      </c>
      <c r="CD44" s="4" t="s">
        <v>136</v>
      </c>
      <c r="CE44" s="4" t="s">
        <v>111</v>
      </c>
      <c r="CF44" s="4" t="s">
        <v>129</v>
      </c>
      <c r="CG44" s="4" t="s">
        <v>120</v>
      </c>
      <c r="CH44" s="4" t="s">
        <v>121</v>
      </c>
      <c r="CI44" s="4" t="s">
        <v>120</v>
      </c>
      <c r="CJ44" s="4" t="s">
        <v>122</v>
      </c>
      <c r="CK44" s="4" t="s">
        <v>122</v>
      </c>
      <c r="CL44" s="4" t="s">
        <v>120</v>
      </c>
      <c r="CM44" s="4" t="s">
        <v>120</v>
      </c>
      <c r="CN44" s="4" t="s">
        <v>120</v>
      </c>
      <c r="CO44" s="4" t="s">
        <v>122</v>
      </c>
      <c r="CP44" s="4" t="s">
        <v>122</v>
      </c>
      <c r="CQ44" s="4" t="s">
        <v>120</v>
      </c>
      <c r="CR44" s="4" t="s">
        <v>122</v>
      </c>
      <c r="CS44" s="4" t="s">
        <v>120</v>
      </c>
      <c r="CT44" s="4" t="s">
        <v>122</v>
      </c>
      <c r="CU44" s="4" t="s">
        <v>120</v>
      </c>
      <c r="CV44" s="4" t="s">
        <v>122</v>
      </c>
      <c r="CW44" s="4" t="s">
        <v>120</v>
      </c>
      <c r="CX44" s="4" t="s">
        <v>120</v>
      </c>
      <c r="CY44" s="4" t="s">
        <v>120</v>
      </c>
      <c r="CZ44" s="4" t="s">
        <v>120</v>
      </c>
    </row>
    <row r="45" spans="1:104" x14ac:dyDescent="0.45">
      <c r="A45">
        <v>51</v>
      </c>
      <c r="B45" s="1" t="s">
        <v>338</v>
      </c>
      <c r="C45" s="1" t="s">
        <v>339</v>
      </c>
      <c r="D45" s="4" t="s">
        <v>104</v>
      </c>
      <c r="E45" s="4"/>
      <c r="F45" s="4" t="s">
        <v>105</v>
      </c>
      <c r="G45" s="4" t="s">
        <v>105</v>
      </c>
      <c r="H45" s="4" t="s">
        <v>105</v>
      </c>
      <c r="I45" s="4" t="s">
        <v>105</v>
      </c>
      <c r="J45" s="4" t="s">
        <v>105</v>
      </c>
      <c r="K45" s="4" t="s">
        <v>105</v>
      </c>
      <c r="L45" s="4" t="s">
        <v>105</v>
      </c>
      <c r="M45" s="4" t="s">
        <v>105</v>
      </c>
      <c r="N45" s="3">
        <v>18</v>
      </c>
      <c r="O45" s="4" t="s">
        <v>107</v>
      </c>
      <c r="P45" s="4" t="s">
        <v>108</v>
      </c>
      <c r="Q45" s="4" t="s">
        <v>108</v>
      </c>
      <c r="R45" s="4" t="s">
        <v>109</v>
      </c>
      <c r="S45" s="4"/>
      <c r="T45" s="4"/>
      <c r="U45" s="4"/>
      <c r="V45" s="4" t="s">
        <v>109</v>
      </c>
      <c r="W45" s="4"/>
      <c r="X45" s="4"/>
      <c r="Y45" s="4"/>
      <c r="Z45" s="4"/>
      <c r="AA45" s="4"/>
      <c r="AB45" s="4"/>
      <c r="AC45" s="4" t="s">
        <v>128</v>
      </c>
      <c r="AD45" s="4" t="s">
        <v>110</v>
      </c>
      <c r="AE45" s="4" t="s">
        <v>136</v>
      </c>
      <c r="AF45" s="4" t="s">
        <v>128</v>
      </c>
      <c r="AG45" s="4" t="s">
        <v>119</v>
      </c>
      <c r="AH45" s="4" t="s">
        <v>112</v>
      </c>
      <c r="AI45" s="4" t="s">
        <v>113</v>
      </c>
      <c r="AJ45" s="4" t="s">
        <v>112</v>
      </c>
      <c r="AK45" s="4" t="s">
        <v>118</v>
      </c>
      <c r="AL45" s="4" t="s">
        <v>112</v>
      </c>
      <c r="AM45" s="4" t="s">
        <v>146</v>
      </c>
      <c r="AN45" s="4" t="s">
        <v>112</v>
      </c>
      <c r="AO45" s="4" t="s">
        <v>113</v>
      </c>
      <c r="AP45" s="4" t="s">
        <v>113</v>
      </c>
      <c r="AQ45" s="4" t="s">
        <v>113</v>
      </c>
      <c r="AR45" s="4" t="s">
        <v>130</v>
      </c>
      <c r="AS45" s="4" t="s">
        <v>113</v>
      </c>
      <c r="AT45" s="4" t="s">
        <v>113</v>
      </c>
      <c r="AU45" s="4" t="s">
        <v>113</v>
      </c>
      <c r="AV45" s="4" t="s">
        <v>113</v>
      </c>
      <c r="AW45" s="4" t="s">
        <v>113</v>
      </c>
      <c r="AX45" s="4" t="s">
        <v>131</v>
      </c>
      <c r="AY45" s="4" t="s">
        <v>113</v>
      </c>
      <c r="AZ45" s="4" t="s">
        <v>113</v>
      </c>
      <c r="BA45" s="4" t="s">
        <v>134</v>
      </c>
      <c r="BB45" s="4" t="s">
        <v>113</v>
      </c>
      <c r="BC45" s="4" t="s">
        <v>151</v>
      </c>
      <c r="BD45" s="4" t="s">
        <v>113</v>
      </c>
      <c r="BE45" s="4" t="s">
        <v>113</v>
      </c>
      <c r="BF45" s="4" t="s">
        <v>147</v>
      </c>
      <c r="BG45" s="4" t="s">
        <v>109</v>
      </c>
      <c r="BH45" s="4"/>
      <c r="BI45" s="4" t="s">
        <v>109</v>
      </c>
      <c r="BJ45" s="4"/>
      <c r="BK45" s="4" t="s">
        <v>136</v>
      </c>
      <c r="BL45" s="4" t="s">
        <v>136</v>
      </c>
      <c r="BM45" s="4" t="s">
        <v>119</v>
      </c>
      <c r="BN45" s="4" t="s">
        <v>117</v>
      </c>
      <c r="BO45" s="4" t="s">
        <v>137</v>
      </c>
      <c r="BP45" s="4" t="s">
        <v>136</v>
      </c>
      <c r="BQ45" s="4" t="s">
        <v>129</v>
      </c>
      <c r="BR45" s="4" t="s">
        <v>118</v>
      </c>
      <c r="BS45" s="4" t="s">
        <v>111</v>
      </c>
      <c r="BT45" s="4" t="s">
        <v>111</v>
      </c>
      <c r="BU45" s="4" t="s">
        <v>136</v>
      </c>
      <c r="BV45" s="4" t="s">
        <v>129</v>
      </c>
      <c r="BW45" s="4" t="s">
        <v>118</v>
      </c>
      <c r="BX45" s="4" t="s">
        <v>118</v>
      </c>
      <c r="BY45" s="4" t="s">
        <v>136</v>
      </c>
      <c r="BZ45" s="4" t="s">
        <v>118</v>
      </c>
      <c r="CA45" s="4" t="s">
        <v>136</v>
      </c>
      <c r="CB45" s="4" t="s">
        <v>111</v>
      </c>
      <c r="CC45" s="4" t="s">
        <v>117</v>
      </c>
      <c r="CD45" s="4" t="s">
        <v>136</v>
      </c>
      <c r="CE45" s="4" t="s">
        <v>136</v>
      </c>
      <c r="CF45" s="4" t="s">
        <v>111</v>
      </c>
      <c r="CG45" s="4" t="s">
        <v>122</v>
      </c>
      <c r="CH45" s="4" t="s">
        <v>122</v>
      </c>
      <c r="CI45" s="4" t="s">
        <v>121</v>
      </c>
      <c r="CJ45" s="4" t="s">
        <v>122</v>
      </c>
      <c r="CK45" s="4" t="s">
        <v>121</v>
      </c>
      <c r="CL45" s="4" t="s">
        <v>122</v>
      </c>
      <c r="CM45" s="4" t="s">
        <v>121</v>
      </c>
      <c r="CN45" s="4" t="s">
        <v>121</v>
      </c>
      <c r="CO45" s="4" t="s">
        <v>122</v>
      </c>
      <c r="CP45" s="4" t="s">
        <v>138</v>
      </c>
      <c r="CQ45" s="4" t="s">
        <v>122</v>
      </c>
      <c r="CR45" s="4" t="s">
        <v>120</v>
      </c>
      <c r="CS45" s="4" t="s">
        <v>122</v>
      </c>
      <c r="CT45" s="4" t="s">
        <v>121</v>
      </c>
      <c r="CU45" s="4" t="s">
        <v>122</v>
      </c>
      <c r="CV45" s="4" t="s">
        <v>120</v>
      </c>
      <c r="CW45" s="4" t="s">
        <v>121</v>
      </c>
      <c r="CX45" s="4" t="s">
        <v>122</v>
      </c>
      <c r="CY45" s="4" t="s">
        <v>121</v>
      </c>
      <c r="CZ45" s="4" t="s">
        <v>122</v>
      </c>
    </row>
    <row r="46" spans="1:104" x14ac:dyDescent="0.45">
      <c r="A46">
        <v>52</v>
      </c>
      <c r="B46" s="1" t="s">
        <v>340</v>
      </c>
      <c r="C46" s="1" t="s">
        <v>341</v>
      </c>
      <c r="D46" s="4" t="s">
        <v>104</v>
      </c>
      <c r="E46" s="4"/>
      <c r="F46" s="4" t="s">
        <v>105</v>
      </c>
      <c r="G46" s="4" t="s">
        <v>105</v>
      </c>
      <c r="H46" s="4" t="s">
        <v>105</v>
      </c>
      <c r="I46" s="4" t="s">
        <v>105</v>
      </c>
      <c r="J46" s="4" t="s">
        <v>105</v>
      </c>
      <c r="K46" s="4" t="s">
        <v>105</v>
      </c>
      <c r="L46" s="4" t="s">
        <v>105</v>
      </c>
      <c r="M46" s="4" t="s">
        <v>105</v>
      </c>
      <c r="N46" s="3">
        <v>17</v>
      </c>
      <c r="O46" s="4" t="s">
        <v>183</v>
      </c>
      <c r="P46" s="4" t="s">
        <v>108</v>
      </c>
      <c r="Q46" s="4" t="s">
        <v>108</v>
      </c>
      <c r="R46" s="4" t="s">
        <v>109</v>
      </c>
      <c r="S46" s="4"/>
      <c r="T46" s="4"/>
      <c r="U46" s="4"/>
      <c r="V46" s="4" t="s">
        <v>109</v>
      </c>
      <c r="W46" s="4"/>
      <c r="X46" s="4"/>
      <c r="Y46" s="4"/>
      <c r="Z46" s="4"/>
      <c r="AA46" s="4"/>
      <c r="AB46" s="4"/>
      <c r="AC46" s="4" t="s">
        <v>128</v>
      </c>
      <c r="AD46" s="4" t="s">
        <v>128</v>
      </c>
      <c r="AE46" s="4" t="s">
        <v>111</v>
      </c>
      <c r="AF46" s="4" t="s">
        <v>110</v>
      </c>
      <c r="AG46" s="4" t="s">
        <v>111</v>
      </c>
      <c r="AH46" s="4" t="s">
        <v>112</v>
      </c>
      <c r="AI46" s="4" t="s">
        <v>114</v>
      </c>
      <c r="AJ46" s="4" t="s">
        <v>128</v>
      </c>
      <c r="AK46" s="4" t="s">
        <v>118</v>
      </c>
      <c r="AL46" s="4" t="s">
        <v>128</v>
      </c>
      <c r="AM46" s="4" t="s">
        <v>130</v>
      </c>
      <c r="AN46" s="4" t="s">
        <v>110</v>
      </c>
      <c r="AO46" s="4" t="s">
        <v>114</v>
      </c>
      <c r="AP46" s="4" t="s">
        <v>130</v>
      </c>
      <c r="AQ46" s="4" t="s">
        <v>113</v>
      </c>
      <c r="AR46" s="4" t="s">
        <v>146</v>
      </c>
      <c r="AS46" s="4" t="s">
        <v>131</v>
      </c>
      <c r="AT46" s="4" t="s">
        <v>113</v>
      </c>
      <c r="AU46" s="4" t="s">
        <v>113</v>
      </c>
      <c r="AV46" s="4" t="s">
        <v>131</v>
      </c>
      <c r="AW46" s="4" t="s">
        <v>132</v>
      </c>
      <c r="AX46" s="4" t="s">
        <v>131</v>
      </c>
      <c r="AY46" s="4" t="s">
        <v>134</v>
      </c>
      <c r="AZ46" s="4" t="s">
        <v>134</v>
      </c>
      <c r="BA46" s="4" t="s">
        <v>133</v>
      </c>
      <c r="BB46" s="4" t="s">
        <v>134</v>
      </c>
      <c r="BC46" s="4" t="s">
        <v>115</v>
      </c>
      <c r="BD46" s="4" t="s">
        <v>115</v>
      </c>
      <c r="BE46" s="4" t="s">
        <v>113</v>
      </c>
      <c r="BF46" s="4" t="s">
        <v>147</v>
      </c>
      <c r="BG46" s="4" t="s">
        <v>109</v>
      </c>
      <c r="BH46" s="4"/>
      <c r="BI46" s="4" t="s">
        <v>109</v>
      </c>
      <c r="BJ46" s="4"/>
      <c r="BK46" s="4" t="s">
        <v>137</v>
      </c>
      <c r="BL46" s="4" t="s">
        <v>118</v>
      </c>
      <c r="BM46" s="4" t="s">
        <v>111</v>
      </c>
      <c r="BN46" s="4" t="s">
        <v>137</v>
      </c>
      <c r="BO46" s="4" t="s">
        <v>118</v>
      </c>
      <c r="BP46" s="4" t="s">
        <v>111</v>
      </c>
      <c r="BQ46" s="4" t="s">
        <v>129</v>
      </c>
      <c r="BR46" s="4" t="s">
        <v>118</v>
      </c>
      <c r="BS46" s="4" t="s">
        <v>129</v>
      </c>
      <c r="BT46" s="4" t="s">
        <v>137</v>
      </c>
      <c r="BU46" s="4" t="s">
        <v>111</v>
      </c>
      <c r="BV46" s="4" t="s">
        <v>118</v>
      </c>
      <c r="BW46" s="4" t="s">
        <v>118</v>
      </c>
      <c r="BX46" s="4" t="s">
        <v>137</v>
      </c>
      <c r="BY46" s="4" t="s">
        <v>118</v>
      </c>
      <c r="BZ46" s="4" t="s">
        <v>119</v>
      </c>
      <c r="CA46" s="4" t="s">
        <v>111</v>
      </c>
      <c r="CB46" s="4" t="s">
        <v>118</v>
      </c>
      <c r="CC46" s="4" t="s">
        <v>117</v>
      </c>
      <c r="CD46" s="4" t="s">
        <v>111</v>
      </c>
      <c r="CE46" s="4" t="s">
        <v>137</v>
      </c>
      <c r="CF46" s="4" t="s">
        <v>117</v>
      </c>
      <c r="CG46" s="4" t="s">
        <v>122</v>
      </c>
      <c r="CH46" s="4" t="s">
        <v>121</v>
      </c>
      <c r="CI46" s="4" t="s">
        <v>121</v>
      </c>
      <c r="CJ46" s="4" t="s">
        <v>121</v>
      </c>
      <c r="CK46" s="4" t="s">
        <v>121</v>
      </c>
      <c r="CL46" s="4" t="s">
        <v>121</v>
      </c>
      <c r="CM46" s="4" t="s">
        <v>138</v>
      </c>
      <c r="CN46" s="4" t="s">
        <v>122</v>
      </c>
      <c r="CO46" s="4" t="s">
        <v>122</v>
      </c>
      <c r="CP46" s="4" t="s">
        <v>121</v>
      </c>
      <c r="CQ46" s="4" t="s">
        <v>122</v>
      </c>
      <c r="CR46" s="4" t="s">
        <v>121</v>
      </c>
      <c r="CS46" s="4" t="s">
        <v>138</v>
      </c>
      <c r="CT46" s="4" t="s">
        <v>138</v>
      </c>
      <c r="CU46" s="4" t="s">
        <v>121</v>
      </c>
      <c r="CV46" s="4" t="s">
        <v>122</v>
      </c>
      <c r="CW46" s="4" t="s">
        <v>121</v>
      </c>
      <c r="CX46" s="4" t="s">
        <v>138</v>
      </c>
      <c r="CY46" s="4" t="s">
        <v>121</v>
      </c>
      <c r="CZ46" s="4" t="s">
        <v>122</v>
      </c>
    </row>
    <row r="47" spans="1:104" x14ac:dyDescent="0.45">
      <c r="A47">
        <v>53</v>
      </c>
      <c r="B47" s="1">
        <v>44382.515104166669</v>
      </c>
      <c r="C47" s="1">
        <v>44382.522893518515</v>
      </c>
      <c r="D47" s="4" t="s">
        <v>104</v>
      </c>
      <c r="E47" s="4"/>
      <c r="F47" s="4" t="s">
        <v>105</v>
      </c>
      <c r="G47" s="4" t="s">
        <v>105</v>
      </c>
      <c r="H47" s="4" t="s">
        <v>105</v>
      </c>
      <c r="I47" s="4" t="s">
        <v>105</v>
      </c>
      <c r="J47" s="4" t="s">
        <v>105</v>
      </c>
      <c r="K47" s="4" t="s">
        <v>105</v>
      </c>
      <c r="L47" s="4" t="s">
        <v>105</v>
      </c>
      <c r="M47" s="4" t="s">
        <v>105</v>
      </c>
      <c r="N47" s="3">
        <v>20</v>
      </c>
      <c r="O47" s="4" t="s">
        <v>107</v>
      </c>
      <c r="P47" s="4" t="s">
        <v>124</v>
      </c>
      <c r="Q47" s="4" t="s">
        <v>124</v>
      </c>
      <c r="R47" s="4" t="s">
        <v>105</v>
      </c>
      <c r="S47" s="4" t="s">
        <v>184</v>
      </c>
      <c r="T47" s="4" t="s">
        <v>126</v>
      </c>
      <c r="U47" s="4" t="s">
        <v>167</v>
      </c>
      <c r="V47" s="27" t="s">
        <v>391</v>
      </c>
      <c r="W47" s="4"/>
      <c r="X47" s="4"/>
      <c r="Y47" s="4"/>
      <c r="Z47" s="4"/>
      <c r="AA47" s="4"/>
      <c r="AB47" s="4"/>
      <c r="AC47" s="4" t="s">
        <v>128</v>
      </c>
      <c r="AD47" s="4" t="s">
        <v>110</v>
      </c>
      <c r="AE47" s="4" t="s">
        <v>137</v>
      </c>
      <c r="AF47" s="4" t="s">
        <v>110</v>
      </c>
      <c r="AG47" s="4" t="s">
        <v>111</v>
      </c>
      <c r="AH47" s="4" t="s">
        <v>112</v>
      </c>
      <c r="AI47" s="4" t="s">
        <v>113</v>
      </c>
      <c r="AJ47" s="4" t="s">
        <v>110</v>
      </c>
      <c r="AK47" s="4" t="s">
        <v>119</v>
      </c>
      <c r="AL47" s="4" t="s">
        <v>112</v>
      </c>
      <c r="AM47" s="4" t="s">
        <v>114</v>
      </c>
      <c r="AN47" s="4" t="s">
        <v>110</v>
      </c>
      <c r="AO47" s="4" t="s">
        <v>113</v>
      </c>
      <c r="AP47" s="4" t="s">
        <v>130</v>
      </c>
      <c r="AQ47" s="4" t="s">
        <v>114</v>
      </c>
      <c r="AR47" s="4" t="s">
        <v>113</v>
      </c>
      <c r="AS47" s="4" t="s">
        <v>131</v>
      </c>
      <c r="AT47" s="4" t="s">
        <v>113</v>
      </c>
      <c r="AU47" s="4" t="s">
        <v>113</v>
      </c>
      <c r="AV47" s="4" t="s">
        <v>131</v>
      </c>
      <c r="AW47" s="4" t="s">
        <v>131</v>
      </c>
      <c r="AX47" s="4" t="s">
        <v>131</v>
      </c>
      <c r="AY47" s="4" t="s">
        <v>134</v>
      </c>
      <c r="AZ47" s="4" t="s">
        <v>134</v>
      </c>
      <c r="BA47" s="4" t="s">
        <v>134</v>
      </c>
      <c r="BB47" s="4" t="s">
        <v>134</v>
      </c>
      <c r="BC47" s="4" t="s">
        <v>115</v>
      </c>
      <c r="BD47" s="4" t="s">
        <v>151</v>
      </c>
      <c r="BE47" s="4" t="s">
        <v>151</v>
      </c>
      <c r="BF47" s="4" t="s">
        <v>135</v>
      </c>
      <c r="BG47" s="4" t="s">
        <v>109</v>
      </c>
      <c r="BH47" s="4"/>
      <c r="BI47" s="4" t="s">
        <v>109</v>
      </c>
      <c r="BJ47" s="4"/>
      <c r="BK47" s="4" t="s">
        <v>136</v>
      </c>
      <c r="BL47" s="4" t="s">
        <v>119</v>
      </c>
      <c r="BM47" s="4" t="s">
        <v>111</v>
      </c>
      <c r="BN47" s="4" t="s">
        <v>129</v>
      </c>
      <c r="BO47" s="4" t="s">
        <v>129</v>
      </c>
      <c r="BP47" s="4" t="s">
        <v>118</v>
      </c>
      <c r="BQ47" s="4" t="s">
        <v>118</v>
      </c>
      <c r="BR47" s="4" t="s">
        <v>118</v>
      </c>
      <c r="BS47" s="4" t="s">
        <v>129</v>
      </c>
      <c r="BT47" s="4" t="s">
        <v>118</v>
      </c>
      <c r="BU47" s="4" t="s">
        <v>129</v>
      </c>
      <c r="BV47" s="4" t="s">
        <v>119</v>
      </c>
      <c r="BW47" s="4" t="s">
        <v>111</v>
      </c>
      <c r="BX47" s="4" t="s">
        <v>137</v>
      </c>
      <c r="BY47" s="4" t="s">
        <v>137</v>
      </c>
      <c r="BZ47" s="4" t="s">
        <v>129</v>
      </c>
      <c r="CA47" s="4" t="s">
        <v>111</v>
      </c>
      <c r="CB47" s="4" t="s">
        <v>111</v>
      </c>
      <c r="CC47" s="4" t="s">
        <v>137</v>
      </c>
      <c r="CD47" s="4" t="s">
        <v>137</v>
      </c>
      <c r="CE47" s="4" t="s">
        <v>129</v>
      </c>
      <c r="CF47" s="4" t="s">
        <v>137</v>
      </c>
      <c r="CG47" s="4" t="s">
        <v>122</v>
      </c>
      <c r="CH47" s="4" t="s">
        <v>138</v>
      </c>
      <c r="CI47" s="4" t="s">
        <v>121</v>
      </c>
      <c r="CJ47" s="4" t="s">
        <v>121</v>
      </c>
      <c r="CK47" s="4" t="s">
        <v>121</v>
      </c>
      <c r="CL47" s="4" t="s">
        <v>122</v>
      </c>
      <c r="CM47" s="4" t="s">
        <v>138</v>
      </c>
      <c r="CN47" s="4" t="s">
        <v>121</v>
      </c>
      <c r="CO47" s="4" t="s">
        <v>121</v>
      </c>
      <c r="CP47" s="4" t="s">
        <v>138</v>
      </c>
      <c r="CQ47" s="4" t="s">
        <v>122</v>
      </c>
      <c r="CR47" s="4" t="s">
        <v>121</v>
      </c>
      <c r="CS47" s="4" t="s">
        <v>121</v>
      </c>
      <c r="CT47" s="4" t="s">
        <v>138</v>
      </c>
      <c r="CU47" s="4" t="s">
        <v>121</v>
      </c>
      <c r="CV47" s="4" t="s">
        <v>122</v>
      </c>
      <c r="CW47" s="4" t="s">
        <v>120</v>
      </c>
      <c r="CX47" s="4" t="s">
        <v>121</v>
      </c>
      <c r="CY47" s="4" t="s">
        <v>138</v>
      </c>
      <c r="CZ47" s="4" t="s">
        <v>121</v>
      </c>
    </row>
    <row r="48" spans="1:104" x14ac:dyDescent="0.45">
      <c r="A48">
        <v>54</v>
      </c>
      <c r="B48" s="1">
        <v>44474.570821759262</v>
      </c>
      <c r="C48" s="1">
        <v>44474.576608796298</v>
      </c>
      <c r="D48" s="4" t="s">
        <v>104</v>
      </c>
      <c r="E48" s="4"/>
      <c r="F48" s="4" t="s">
        <v>105</v>
      </c>
      <c r="G48" s="4" t="s">
        <v>105</v>
      </c>
      <c r="H48" s="4" t="s">
        <v>105</v>
      </c>
      <c r="I48" s="4" t="s">
        <v>105</v>
      </c>
      <c r="J48" s="4" t="s">
        <v>105</v>
      </c>
      <c r="K48" s="4" t="s">
        <v>105</v>
      </c>
      <c r="L48" s="4" t="s">
        <v>105</v>
      </c>
      <c r="M48" s="4" t="s">
        <v>105</v>
      </c>
      <c r="N48" s="3">
        <v>17</v>
      </c>
      <c r="O48" s="4" t="s">
        <v>107</v>
      </c>
      <c r="P48" s="4" t="s">
        <v>108</v>
      </c>
      <c r="Q48" s="4" t="s">
        <v>108</v>
      </c>
      <c r="R48" s="4" t="s">
        <v>109</v>
      </c>
      <c r="S48" s="4"/>
      <c r="T48" s="4"/>
      <c r="U48" s="4"/>
      <c r="V48" s="4" t="s">
        <v>105</v>
      </c>
      <c r="W48" s="4" t="s">
        <v>109</v>
      </c>
      <c r="X48" s="4"/>
      <c r="Y48" s="4"/>
      <c r="Z48" s="4"/>
      <c r="AA48" s="4" t="s">
        <v>105</v>
      </c>
      <c r="AB48" s="3">
        <v>17</v>
      </c>
      <c r="AC48" s="4" t="s">
        <v>128</v>
      </c>
      <c r="AD48" s="4" t="s">
        <v>128</v>
      </c>
      <c r="AE48" s="4" t="s">
        <v>119</v>
      </c>
      <c r="AF48" s="4" t="s">
        <v>128</v>
      </c>
      <c r="AG48" s="4" t="s">
        <v>111</v>
      </c>
      <c r="AH48" s="4" t="s">
        <v>110</v>
      </c>
      <c r="AI48" s="4" t="s">
        <v>114</v>
      </c>
      <c r="AJ48" s="4" t="s">
        <v>128</v>
      </c>
      <c r="AK48" s="4" t="s">
        <v>129</v>
      </c>
      <c r="AL48" s="4" t="s">
        <v>128</v>
      </c>
      <c r="AM48" s="4" t="s">
        <v>146</v>
      </c>
      <c r="AN48" s="4" t="s">
        <v>128</v>
      </c>
      <c r="AO48" s="4" t="s">
        <v>114</v>
      </c>
      <c r="AP48" s="4" t="s">
        <v>146</v>
      </c>
      <c r="AQ48" s="4" t="s">
        <v>114</v>
      </c>
      <c r="AR48" s="4" t="s">
        <v>113</v>
      </c>
      <c r="AS48" s="4" t="s">
        <v>113</v>
      </c>
      <c r="AT48" s="4" t="s">
        <v>113</v>
      </c>
      <c r="AU48" s="4" t="s">
        <v>131</v>
      </c>
      <c r="AV48" s="4" t="s">
        <v>132</v>
      </c>
      <c r="AW48" s="4" t="s">
        <v>132</v>
      </c>
      <c r="AX48" s="4" t="s">
        <v>113</v>
      </c>
      <c r="AY48" s="4" t="s">
        <v>133</v>
      </c>
      <c r="AZ48" s="4" t="s">
        <v>133</v>
      </c>
      <c r="BA48" s="4" t="s">
        <v>142</v>
      </c>
      <c r="BB48" s="4" t="s">
        <v>134</v>
      </c>
      <c r="BC48" s="4" t="s">
        <v>151</v>
      </c>
      <c r="BD48" s="4" t="s">
        <v>144</v>
      </c>
      <c r="BE48" s="4" t="s">
        <v>115</v>
      </c>
      <c r="BF48" s="4" t="s">
        <v>147</v>
      </c>
      <c r="BG48" s="4" t="s">
        <v>109</v>
      </c>
      <c r="BH48" s="4"/>
      <c r="BI48" s="4" t="s">
        <v>109</v>
      </c>
      <c r="BJ48" s="4"/>
      <c r="BK48" s="4" t="s">
        <v>129</v>
      </c>
      <c r="BL48" s="4" t="s">
        <v>119</v>
      </c>
      <c r="BM48" s="4" t="s">
        <v>136</v>
      </c>
      <c r="BN48" s="4" t="s">
        <v>129</v>
      </c>
      <c r="BO48" s="4" t="s">
        <v>119</v>
      </c>
      <c r="BP48" s="4" t="s">
        <v>119</v>
      </c>
      <c r="BQ48" s="4" t="s">
        <v>119</v>
      </c>
      <c r="BR48" s="4" t="s">
        <v>119</v>
      </c>
      <c r="BS48" s="4" t="s">
        <v>119</v>
      </c>
      <c r="BT48" s="4" t="s">
        <v>119</v>
      </c>
      <c r="BU48" s="4" t="s">
        <v>129</v>
      </c>
      <c r="BV48" s="4" t="s">
        <v>137</v>
      </c>
      <c r="BW48" s="4" t="s">
        <v>119</v>
      </c>
      <c r="BX48" s="4" t="s">
        <v>119</v>
      </c>
      <c r="BY48" s="4" t="s">
        <v>119</v>
      </c>
      <c r="BZ48" s="4" t="s">
        <v>119</v>
      </c>
      <c r="CA48" s="4" t="s">
        <v>118</v>
      </c>
      <c r="CB48" s="4" t="s">
        <v>137</v>
      </c>
      <c r="CC48" s="4" t="s">
        <v>111</v>
      </c>
      <c r="CD48" s="4" t="s">
        <v>129</v>
      </c>
      <c r="CE48" s="4" t="s">
        <v>129</v>
      </c>
      <c r="CF48" s="4" t="s">
        <v>111</v>
      </c>
      <c r="CG48" s="4" t="s">
        <v>121</v>
      </c>
      <c r="CH48" s="4" t="s">
        <v>138</v>
      </c>
      <c r="CI48" s="4" t="s">
        <v>138</v>
      </c>
      <c r="CJ48" s="4" t="s">
        <v>138</v>
      </c>
      <c r="CK48" s="4" t="s">
        <v>138</v>
      </c>
      <c r="CL48" s="4" t="s">
        <v>122</v>
      </c>
      <c r="CM48" s="4" t="s">
        <v>138</v>
      </c>
      <c r="CN48" s="4" t="s">
        <v>138</v>
      </c>
      <c r="CO48" s="4" t="s">
        <v>138</v>
      </c>
      <c r="CP48" s="4" t="s">
        <v>138</v>
      </c>
      <c r="CQ48" s="4" t="s">
        <v>121</v>
      </c>
      <c r="CR48" s="4" t="s">
        <v>121</v>
      </c>
      <c r="CS48" s="4" t="s">
        <v>138</v>
      </c>
      <c r="CT48" s="4" t="s">
        <v>121</v>
      </c>
      <c r="CU48" s="4" t="s">
        <v>122</v>
      </c>
      <c r="CV48" s="4" t="s">
        <v>121</v>
      </c>
      <c r="CW48" s="4" t="s">
        <v>138</v>
      </c>
      <c r="CX48" s="4" t="s">
        <v>138</v>
      </c>
      <c r="CY48" s="4" t="s">
        <v>122</v>
      </c>
      <c r="CZ48" s="4" t="s">
        <v>121</v>
      </c>
    </row>
    <row r="49" spans="1:104" x14ac:dyDescent="0.45">
      <c r="A49">
        <v>55</v>
      </c>
      <c r="B49" s="1">
        <v>44474.926932870374</v>
      </c>
      <c r="C49" s="1">
        <v>44474.933159722219</v>
      </c>
      <c r="D49" s="4" t="s">
        <v>104</v>
      </c>
      <c r="E49" s="4"/>
      <c r="F49" s="4" t="s">
        <v>105</v>
      </c>
      <c r="G49" s="4" t="s">
        <v>105</v>
      </c>
      <c r="H49" s="4" t="s">
        <v>105</v>
      </c>
      <c r="I49" s="4" t="s">
        <v>105</v>
      </c>
      <c r="J49" s="4" t="s">
        <v>105</v>
      </c>
      <c r="K49" s="4" t="s">
        <v>105</v>
      </c>
      <c r="L49" s="4" t="s">
        <v>105</v>
      </c>
      <c r="M49" s="4" t="s">
        <v>105</v>
      </c>
      <c r="N49" s="3">
        <v>16</v>
      </c>
      <c r="O49" s="4" t="s">
        <v>107</v>
      </c>
      <c r="P49" s="4" t="s">
        <v>108</v>
      </c>
      <c r="Q49" s="4" t="s">
        <v>108</v>
      </c>
      <c r="R49" s="4" t="s">
        <v>109</v>
      </c>
      <c r="S49" s="4"/>
      <c r="T49" s="4"/>
      <c r="U49" s="4"/>
      <c r="V49" s="4" t="s">
        <v>105</v>
      </c>
      <c r="W49" s="4" t="s">
        <v>109</v>
      </c>
      <c r="X49" s="4"/>
      <c r="Y49" s="4"/>
      <c r="Z49" s="4"/>
      <c r="AA49" s="4" t="s">
        <v>105</v>
      </c>
      <c r="AB49" s="3">
        <v>15</v>
      </c>
      <c r="AC49" s="4" t="s">
        <v>128</v>
      </c>
      <c r="AD49" s="4" t="s">
        <v>112</v>
      </c>
      <c r="AE49" s="4" t="s">
        <v>119</v>
      </c>
      <c r="AF49" s="4" t="s">
        <v>128</v>
      </c>
      <c r="AG49" s="4" t="s">
        <v>117</v>
      </c>
      <c r="AH49" s="4" t="s">
        <v>110</v>
      </c>
      <c r="AI49" s="4" t="s">
        <v>113</v>
      </c>
      <c r="AJ49" s="4" t="s">
        <v>110</v>
      </c>
      <c r="AK49" s="4" t="s">
        <v>119</v>
      </c>
      <c r="AL49" s="4" t="s">
        <v>128</v>
      </c>
      <c r="AM49" s="4" t="s">
        <v>146</v>
      </c>
      <c r="AN49" s="4" t="s">
        <v>110</v>
      </c>
      <c r="AO49" s="4" t="s">
        <v>114</v>
      </c>
      <c r="AP49" s="4" t="s">
        <v>130</v>
      </c>
      <c r="AQ49" s="4" t="s">
        <v>114</v>
      </c>
      <c r="AR49" s="4" t="s">
        <v>146</v>
      </c>
      <c r="AS49" s="4" t="s">
        <v>113</v>
      </c>
      <c r="AT49" s="4" t="s">
        <v>131</v>
      </c>
      <c r="AU49" s="4" t="s">
        <v>131</v>
      </c>
      <c r="AV49" s="4" t="s">
        <v>132</v>
      </c>
      <c r="AW49" s="4" t="s">
        <v>131</v>
      </c>
      <c r="AX49" s="4" t="s">
        <v>131</v>
      </c>
      <c r="AY49" s="4" t="s">
        <v>133</v>
      </c>
      <c r="AZ49" s="4" t="s">
        <v>133</v>
      </c>
      <c r="BA49" s="4" t="s">
        <v>134</v>
      </c>
      <c r="BB49" s="4" t="s">
        <v>133</v>
      </c>
      <c r="BC49" s="4" t="s">
        <v>151</v>
      </c>
      <c r="BD49" s="4" t="s">
        <v>151</v>
      </c>
      <c r="BE49" s="4" t="s">
        <v>151</v>
      </c>
      <c r="BF49" s="4" t="s">
        <v>135</v>
      </c>
      <c r="BG49" s="4" t="s">
        <v>109</v>
      </c>
      <c r="BH49" s="4"/>
      <c r="BI49" s="4" t="s">
        <v>105</v>
      </c>
      <c r="BJ49" s="4" t="s">
        <v>186</v>
      </c>
      <c r="BK49" s="4" t="s">
        <v>129</v>
      </c>
      <c r="BL49" s="4" t="s">
        <v>119</v>
      </c>
      <c r="BM49" s="4" t="s">
        <v>136</v>
      </c>
      <c r="BN49" s="4" t="s">
        <v>119</v>
      </c>
      <c r="BO49" s="4" t="s">
        <v>119</v>
      </c>
      <c r="BP49" s="4" t="s">
        <v>129</v>
      </c>
      <c r="BQ49" s="4" t="s">
        <v>119</v>
      </c>
      <c r="BR49" s="4" t="s">
        <v>119</v>
      </c>
      <c r="BS49" s="4" t="s">
        <v>119</v>
      </c>
      <c r="BT49" s="4" t="s">
        <v>129</v>
      </c>
      <c r="BU49" s="4" t="s">
        <v>129</v>
      </c>
      <c r="BV49" s="4" t="s">
        <v>111</v>
      </c>
      <c r="BW49" s="4" t="s">
        <v>118</v>
      </c>
      <c r="BX49" s="4" t="s">
        <v>119</v>
      </c>
      <c r="BY49" s="4" t="s">
        <v>119</v>
      </c>
      <c r="BZ49" s="4" t="s">
        <v>118</v>
      </c>
      <c r="CA49" s="4" t="s">
        <v>119</v>
      </c>
      <c r="CB49" s="4" t="s">
        <v>129</v>
      </c>
      <c r="CC49" s="4" t="s">
        <v>136</v>
      </c>
      <c r="CD49" s="4" t="s">
        <v>119</v>
      </c>
      <c r="CE49" s="4" t="s">
        <v>119</v>
      </c>
      <c r="CF49" s="4" t="s">
        <v>136</v>
      </c>
      <c r="CG49" s="4" t="s">
        <v>138</v>
      </c>
      <c r="CH49" s="4" t="s">
        <v>138</v>
      </c>
      <c r="CI49" s="4" t="s">
        <v>121</v>
      </c>
      <c r="CJ49" s="4" t="s">
        <v>138</v>
      </c>
      <c r="CK49" s="4" t="s">
        <v>138</v>
      </c>
      <c r="CL49" s="4" t="s">
        <v>121</v>
      </c>
      <c r="CM49" s="4" t="s">
        <v>138</v>
      </c>
      <c r="CN49" s="4" t="s">
        <v>121</v>
      </c>
      <c r="CO49" s="4" t="s">
        <v>121</v>
      </c>
      <c r="CP49" s="4" t="s">
        <v>138</v>
      </c>
      <c r="CQ49" s="4" t="s">
        <v>121</v>
      </c>
      <c r="CR49" s="4" t="s">
        <v>138</v>
      </c>
      <c r="CS49" s="4" t="s">
        <v>138</v>
      </c>
      <c r="CT49" s="4" t="s">
        <v>138</v>
      </c>
      <c r="CU49" s="4" t="s">
        <v>138</v>
      </c>
      <c r="CV49" s="4" t="s">
        <v>122</v>
      </c>
      <c r="CW49" s="4" t="s">
        <v>138</v>
      </c>
      <c r="CX49" s="4" t="s">
        <v>138</v>
      </c>
      <c r="CY49" s="4" t="s">
        <v>138</v>
      </c>
      <c r="CZ49" s="4" t="s">
        <v>138</v>
      </c>
    </row>
    <row r="50" spans="1:104" x14ac:dyDescent="0.45">
      <c r="A50">
        <v>56</v>
      </c>
      <c r="B50" s="1" t="s">
        <v>342</v>
      </c>
      <c r="C50" s="1" t="s">
        <v>343</v>
      </c>
      <c r="D50" s="4" t="s">
        <v>104</v>
      </c>
      <c r="E50" s="4"/>
      <c r="F50" s="4" t="s">
        <v>105</v>
      </c>
      <c r="G50" s="4" t="s">
        <v>105</v>
      </c>
      <c r="H50" s="4" t="s">
        <v>105</v>
      </c>
      <c r="I50" s="4" t="s">
        <v>105</v>
      </c>
      <c r="J50" s="4" t="s">
        <v>105</v>
      </c>
      <c r="K50" s="4" t="s">
        <v>105</v>
      </c>
      <c r="L50" s="4" t="s">
        <v>105</v>
      </c>
      <c r="M50" s="4" t="s">
        <v>105</v>
      </c>
      <c r="N50" s="3">
        <v>16</v>
      </c>
      <c r="O50" s="4" t="s">
        <v>187</v>
      </c>
      <c r="P50" s="4" t="s">
        <v>108</v>
      </c>
      <c r="Q50" s="4" t="s">
        <v>108</v>
      </c>
      <c r="R50" s="4" t="s">
        <v>109</v>
      </c>
      <c r="S50" s="4"/>
      <c r="T50" s="4"/>
      <c r="U50" s="4"/>
      <c r="V50" s="4" t="s">
        <v>109</v>
      </c>
      <c r="W50" s="4"/>
      <c r="X50" s="4"/>
      <c r="Y50" s="4"/>
      <c r="Z50" s="4"/>
      <c r="AA50" s="4"/>
      <c r="AB50" s="4"/>
      <c r="AC50" s="4" t="s">
        <v>110</v>
      </c>
      <c r="AD50" s="4" t="s">
        <v>112</v>
      </c>
      <c r="AE50" s="4" t="s">
        <v>136</v>
      </c>
      <c r="AF50" s="4" t="s">
        <v>112</v>
      </c>
      <c r="AG50" s="4" t="s">
        <v>137</v>
      </c>
      <c r="AH50" s="4" t="s">
        <v>112</v>
      </c>
      <c r="AI50" s="4" t="s">
        <v>114</v>
      </c>
      <c r="AJ50" s="4" t="s">
        <v>128</v>
      </c>
      <c r="AK50" s="4" t="s">
        <v>111</v>
      </c>
      <c r="AL50" s="4" t="s">
        <v>110</v>
      </c>
      <c r="AM50" s="4" t="s">
        <v>114</v>
      </c>
      <c r="AN50" s="4" t="s">
        <v>112</v>
      </c>
      <c r="AO50" s="4" t="s">
        <v>113</v>
      </c>
      <c r="AP50" s="4" t="s">
        <v>113</v>
      </c>
      <c r="AQ50" s="4" t="s">
        <v>113</v>
      </c>
      <c r="AR50" s="4" t="s">
        <v>113</v>
      </c>
      <c r="AS50" s="4" t="s">
        <v>113</v>
      </c>
      <c r="AT50" s="4" t="s">
        <v>113</v>
      </c>
      <c r="AU50" s="4" t="s">
        <v>113</v>
      </c>
      <c r="AV50" s="4" t="s">
        <v>113</v>
      </c>
      <c r="AW50" s="4" t="s">
        <v>113</v>
      </c>
      <c r="AX50" s="4" t="s">
        <v>113</v>
      </c>
      <c r="AY50" s="4" t="s">
        <v>113</v>
      </c>
      <c r="AZ50" s="4" t="s">
        <v>113</v>
      </c>
      <c r="BA50" s="4" t="s">
        <v>113</v>
      </c>
      <c r="BB50" s="4" t="s">
        <v>113</v>
      </c>
      <c r="BC50" s="4" t="s">
        <v>115</v>
      </c>
      <c r="BD50" s="4" t="s">
        <v>113</v>
      </c>
      <c r="BE50" s="4" t="s">
        <v>113</v>
      </c>
      <c r="BF50" s="4" t="s">
        <v>116</v>
      </c>
      <c r="BG50" s="4" t="s">
        <v>109</v>
      </c>
      <c r="BH50" s="4"/>
      <c r="BI50" s="4" t="s">
        <v>109</v>
      </c>
      <c r="BJ50" s="4"/>
      <c r="BK50" s="4" t="s">
        <v>111</v>
      </c>
      <c r="BL50" s="4" t="s">
        <v>111</v>
      </c>
      <c r="BM50" s="4" t="s">
        <v>117</v>
      </c>
      <c r="BN50" s="4" t="s">
        <v>136</v>
      </c>
      <c r="BO50" s="4" t="s">
        <v>136</v>
      </c>
      <c r="BP50" s="4" t="s">
        <v>137</v>
      </c>
      <c r="BQ50" s="4" t="s">
        <v>111</v>
      </c>
      <c r="BR50" s="4" t="s">
        <v>136</v>
      </c>
      <c r="BS50" s="4" t="s">
        <v>118</v>
      </c>
      <c r="BT50" s="4" t="s">
        <v>111</v>
      </c>
      <c r="BU50" s="4" t="s">
        <v>111</v>
      </c>
      <c r="BV50" s="4" t="s">
        <v>137</v>
      </c>
      <c r="BW50" s="4" t="s">
        <v>117</v>
      </c>
      <c r="BX50" s="4" t="s">
        <v>111</v>
      </c>
      <c r="BY50" s="4" t="s">
        <v>118</v>
      </c>
      <c r="BZ50" s="4" t="s">
        <v>111</v>
      </c>
      <c r="CA50" s="4" t="s">
        <v>136</v>
      </c>
      <c r="CB50" s="4" t="s">
        <v>137</v>
      </c>
      <c r="CC50" s="4" t="s">
        <v>118</v>
      </c>
      <c r="CD50" s="4" t="s">
        <v>136</v>
      </c>
      <c r="CE50" s="4" t="s">
        <v>111</v>
      </c>
      <c r="CF50" s="4" t="s">
        <v>137</v>
      </c>
      <c r="CG50" s="4" t="s">
        <v>120</v>
      </c>
      <c r="CH50" s="4" t="s">
        <v>122</v>
      </c>
      <c r="CI50" s="4" t="s">
        <v>120</v>
      </c>
      <c r="CJ50" s="4" t="s">
        <v>122</v>
      </c>
      <c r="CK50" s="4" t="s">
        <v>122</v>
      </c>
      <c r="CL50" s="4" t="s">
        <v>120</v>
      </c>
      <c r="CM50" s="4" t="s">
        <v>122</v>
      </c>
      <c r="CN50" s="4" t="s">
        <v>120</v>
      </c>
      <c r="CO50" s="4" t="s">
        <v>120</v>
      </c>
      <c r="CP50" s="4" t="s">
        <v>122</v>
      </c>
      <c r="CQ50" s="4" t="s">
        <v>120</v>
      </c>
      <c r="CR50" s="4" t="s">
        <v>122</v>
      </c>
      <c r="CS50" s="4" t="s">
        <v>120</v>
      </c>
      <c r="CT50" s="4" t="s">
        <v>122</v>
      </c>
      <c r="CU50" s="4" t="s">
        <v>120</v>
      </c>
      <c r="CV50" s="4" t="s">
        <v>120</v>
      </c>
      <c r="CW50" s="4" t="s">
        <v>120</v>
      </c>
      <c r="CX50" s="4" t="s">
        <v>120</v>
      </c>
      <c r="CY50" s="4" t="s">
        <v>120</v>
      </c>
      <c r="CZ50" s="4" t="s">
        <v>120</v>
      </c>
    </row>
    <row r="51" spans="1:104" x14ac:dyDescent="0.45">
      <c r="A51">
        <v>57</v>
      </c>
      <c r="B51" s="1" t="s">
        <v>344</v>
      </c>
      <c r="C51" s="1" t="s">
        <v>345</v>
      </c>
      <c r="D51" s="4" t="s">
        <v>104</v>
      </c>
      <c r="E51" s="4"/>
      <c r="F51" s="4" t="s">
        <v>105</v>
      </c>
      <c r="G51" s="4" t="s">
        <v>105</v>
      </c>
      <c r="H51" s="4" t="s">
        <v>105</v>
      </c>
      <c r="I51" s="4" t="s">
        <v>105</v>
      </c>
      <c r="J51" s="4" t="s">
        <v>105</v>
      </c>
      <c r="K51" s="4" t="s">
        <v>105</v>
      </c>
      <c r="L51" s="4" t="s">
        <v>105</v>
      </c>
      <c r="M51" s="4" t="s">
        <v>105</v>
      </c>
      <c r="N51" s="3">
        <v>16</v>
      </c>
      <c r="O51" s="4" t="s">
        <v>176</v>
      </c>
      <c r="P51" s="4" t="s">
        <v>108</v>
      </c>
      <c r="Q51" s="4" t="s">
        <v>108</v>
      </c>
      <c r="R51" s="4" t="s">
        <v>109</v>
      </c>
      <c r="S51" s="4"/>
      <c r="T51" s="4"/>
      <c r="U51" s="4"/>
      <c r="V51" s="4" t="s">
        <v>109</v>
      </c>
      <c r="W51" s="4"/>
      <c r="X51" s="4"/>
      <c r="Y51" s="4"/>
      <c r="Z51" s="4"/>
      <c r="AA51" s="4"/>
      <c r="AB51" s="4"/>
      <c r="AC51" s="4" t="s">
        <v>110</v>
      </c>
      <c r="AD51" s="4" t="s">
        <v>110</v>
      </c>
      <c r="AE51" s="4" t="s">
        <v>117</v>
      </c>
      <c r="AF51" s="4" t="s">
        <v>112</v>
      </c>
      <c r="AG51" s="4" t="s">
        <v>117</v>
      </c>
      <c r="AH51" s="4" t="s">
        <v>112</v>
      </c>
      <c r="AI51" s="4" t="s">
        <v>113</v>
      </c>
      <c r="AJ51" s="4" t="s">
        <v>112</v>
      </c>
      <c r="AK51" s="4" t="s">
        <v>136</v>
      </c>
      <c r="AL51" s="4" t="s">
        <v>112</v>
      </c>
      <c r="AM51" s="4" t="s">
        <v>114</v>
      </c>
      <c r="AN51" s="4" t="s">
        <v>112</v>
      </c>
      <c r="AO51" s="4" t="s">
        <v>114</v>
      </c>
      <c r="AP51" s="4" t="s">
        <v>113</v>
      </c>
      <c r="AQ51" s="4" t="s">
        <v>113</v>
      </c>
      <c r="AR51" s="4" t="s">
        <v>113</v>
      </c>
      <c r="AS51" s="4" t="s">
        <v>113</v>
      </c>
      <c r="AT51" s="4" t="s">
        <v>113</v>
      </c>
      <c r="AU51" s="4" t="s">
        <v>113</v>
      </c>
      <c r="AV51" s="4" t="s">
        <v>113</v>
      </c>
      <c r="AW51" s="4" t="s">
        <v>113</v>
      </c>
      <c r="AX51" s="4" t="s">
        <v>113</v>
      </c>
      <c r="AY51" s="4" t="s">
        <v>134</v>
      </c>
      <c r="AZ51" s="4" t="s">
        <v>134</v>
      </c>
      <c r="BA51" s="4" t="s">
        <v>134</v>
      </c>
      <c r="BB51" s="4" t="s">
        <v>134</v>
      </c>
      <c r="BC51" s="4" t="s">
        <v>115</v>
      </c>
      <c r="BD51" s="4" t="s">
        <v>115</v>
      </c>
      <c r="BE51" s="4" t="s">
        <v>113</v>
      </c>
      <c r="BF51" s="4" t="s">
        <v>135</v>
      </c>
      <c r="BG51" s="4" t="s">
        <v>109</v>
      </c>
      <c r="BH51" s="4"/>
      <c r="BI51" s="4" t="s">
        <v>109</v>
      </c>
      <c r="BJ51" s="4"/>
      <c r="BK51" s="4" t="s">
        <v>111</v>
      </c>
      <c r="BL51" s="4" t="s">
        <v>129</v>
      </c>
      <c r="BM51" s="4" t="s">
        <v>117</v>
      </c>
      <c r="BN51" s="4" t="s">
        <v>118</v>
      </c>
      <c r="BO51" s="4" t="s">
        <v>118</v>
      </c>
      <c r="BP51" s="4" t="s">
        <v>119</v>
      </c>
      <c r="BQ51" s="4" t="s">
        <v>111</v>
      </c>
      <c r="BR51" s="4" t="s">
        <v>137</v>
      </c>
      <c r="BS51" s="4" t="s">
        <v>118</v>
      </c>
      <c r="BT51" s="4" t="s">
        <v>118</v>
      </c>
      <c r="BU51" s="4" t="s">
        <v>136</v>
      </c>
      <c r="BV51" s="4" t="s">
        <v>117</v>
      </c>
      <c r="BW51" s="4" t="s">
        <v>118</v>
      </c>
      <c r="BX51" s="4" t="s">
        <v>118</v>
      </c>
      <c r="BY51" s="4" t="s">
        <v>129</v>
      </c>
      <c r="BZ51" s="4" t="s">
        <v>111</v>
      </c>
      <c r="CA51" s="4" t="s">
        <v>119</v>
      </c>
      <c r="CB51" s="4" t="s">
        <v>117</v>
      </c>
      <c r="CC51" s="4" t="s">
        <v>117</v>
      </c>
      <c r="CD51" s="4" t="s">
        <v>118</v>
      </c>
      <c r="CE51" s="4" t="s">
        <v>129</v>
      </c>
      <c r="CF51" s="4" t="s">
        <v>118</v>
      </c>
      <c r="CG51" s="4" t="s">
        <v>120</v>
      </c>
      <c r="CH51" s="4" t="s">
        <v>121</v>
      </c>
      <c r="CI51" s="4" t="s">
        <v>122</v>
      </c>
      <c r="CJ51" s="4" t="s">
        <v>121</v>
      </c>
      <c r="CK51" s="4" t="s">
        <v>122</v>
      </c>
      <c r="CL51" s="4" t="s">
        <v>120</v>
      </c>
      <c r="CM51" s="4" t="s">
        <v>122</v>
      </c>
      <c r="CN51" s="4" t="s">
        <v>120</v>
      </c>
      <c r="CO51" s="4" t="s">
        <v>120</v>
      </c>
      <c r="CP51" s="4" t="s">
        <v>121</v>
      </c>
      <c r="CQ51" s="4" t="s">
        <v>120</v>
      </c>
      <c r="CR51" s="4" t="s">
        <v>122</v>
      </c>
      <c r="CS51" s="4" t="s">
        <v>122</v>
      </c>
      <c r="CT51" s="4" t="s">
        <v>138</v>
      </c>
      <c r="CU51" s="4" t="s">
        <v>120</v>
      </c>
      <c r="CV51" s="4" t="s">
        <v>120</v>
      </c>
      <c r="CW51" s="4" t="s">
        <v>120</v>
      </c>
      <c r="CX51" s="4" t="s">
        <v>120</v>
      </c>
      <c r="CY51" s="4" t="s">
        <v>120</v>
      </c>
      <c r="CZ51" s="4" t="s">
        <v>120</v>
      </c>
    </row>
    <row r="52" spans="1:104" x14ac:dyDescent="0.45">
      <c r="A52">
        <v>58</v>
      </c>
      <c r="B52" s="1" t="s">
        <v>346</v>
      </c>
      <c r="C52" s="1" t="s">
        <v>347</v>
      </c>
      <c r="D52" s="4" t="s">
        <v>104</v>
      </c>
      <c r="E52" s="4"/>
      <c r="F52" s="4" t="s">
        <v>105</v>
      </c>
      <c r="G52" s="4" t="s">
        <v>105</v>
      </c>
      <c r="H52" s="4" t="s">
        <v>105</v>
      </c>
      <c r="I52" s="4" t="s">
        <v>105</v>
      </c>
      <c r="J52" s="4" t="s">
        <v>105</v>
      </c>
      <c r="K52" s="4" t="s">
        <v>105</v>
      </c>
      <c r="L52" s="4" t="s">
        <v>105</v>
      </c>
      <c r="M52" s="4" t="s">
        <v>105</v>
      </c>
      <c r="N52" s="3">
        <v>17</v>
      </c>
      <c r="O52" s="4" t="s">
        <v>107</v>
      </c>
      <c r="P52" s="4" t="s">
        <v>108</v>
      </c>
      <c r="Q52" s="4" t="s">
        <v>108</v>
      </c>
      <c r="R52" s="4" t="s">
        <v>105</v>
      </c>
      <c r="S52" s="3">
        <v>10</v>
      </c>
      <c r="T52" s="4" t="s">
        <v>189</v>
      </c>
      <c r="U52" s="4" t="s">
        <v>167</v>
      </c>
      <c r="V52" s="27" t="s">
        <v>391</v>
      </c>
      <c r="W52" s="4"/>
      <c r="X52" s="4"/>
      <c r="Y52" s="4"/>
      <c r="Z52" s="4"/>
      <c r="AA52" s="4"/>
      <c r="AB52" s="4"/>
      <c r="AC52" s="4" t="s">
        <v>128</v>
      </c>
      <c r="AD52" s="4" t="s">
        <v>128</v>
      </c>
      <c r="AE52" s="4" t="s">
        <v>137</v>
      </c>
      <c r="AF52" s="4" t="s">
        <v>110</v>
      </c>
      <c r="AG52" s="4" t="s">
        <v>111</v>
      </c>
      <c r="AH52" s="4" t="s">
        <v>112</v>
      </c>
      <c r="AI52" s="4" t="s">
        <v>113</v>
      </c>
      <c r="AJ52" s="4" t="s">
        <v>128</v>
      </c>
      <c r="AK52" s="4" t="s">
        <v>119</v>
      </c>
      <c r="AL52" s="4" t="s">
        <v>128</v>
      </c>
      <c r="AM52" s="4" t="s">
        <v>113</v>
      </c>
      <c r="AN52" s="4" t="s">
        <v>128</v>
      </c>
      <c r="AO52" s="4" t="s">
        <v>113</v>
      </c>
      <c r="AP52" s="4" t="s">
        <v>114</v>
      </c>
      <c r="AQ52" s="4" t="s">
        <v>113</v>
      </c>
      <c r="AR52" s="4" t="s">
        <v>113</v>
      </c>
      <c r="AS52" s="4" t="s">
        <v>131</v>
      </c>
      <c r="AT52" s="4" t="s">
        <v>131</v>
      </c>
      <c r="AU52" s="4" t="s">
        <v>131</v>
      </c>
      <c r="AV52" s="4" t="s">
        <v>131</v>
      </c>
      <c r="AW52" s="4" t="s">
        <v>131</v>
      </c>
      <c r="AX52" s="4" t="s">
        <v>132</v>
      </c>
      <c r="AY52" s="4" t="s">
        <v>133</v>
      </c>
      <c r="AZ52" s="4" t="s">
        <v>133</v>
      </c>
      <c r="BA52" s="4" t="s">
        <v>142</v>
      </c>
      <c r="BB52" s="4" t="s">
        <v>133</v>
      </c>
      <c r="BC52" s="4" t="s">
        <v>144</v>
      </c>
      <c r="BD52" s="4" t="s">
        <v>115</v>
      </c>
      <c r="BE52" s="4" t="s">
        <v>144</v>
      </c>
      <c r="BF52" s="4" t="s">
        <v>135</v>
      </c>
      <c r="BG52" s="4" t="s">
        <v>109</v>
      </c>
      <c r="BH52" s="4"/>
      <c r="BI52" s="4" t="s">
        <v>109</v>
      </c>
      <c r="BJ52" s="4"/>
      <c r="BK52" s="4" t="s">
        <v>129</v>
      </c>
      <c r="BL52" s="4" t="s">
        <v>119</v>
      </c>
      <c r="BM52" s="4" t="s">
        <v>119</v>
      </c>
      <c r="BN52" s="4" t="s">
        <v>119</v>
      </c>
      <c r="BO52" s="4" t="s">
        <v>119</v>
      </c>
      <c r="BP52" s="4" t="s">
        <v>119</v>
      </c>
      <c r="BQ52" s="4" t="s">
        <v>129</v>
      </c>
      <c r="BR52" s="4" t="s">
        <v>119</v>
      </c>
      <c r="BS52" s="4" t="s">
        <v>118</v>
      </c>
      <c r="BT52" s="4" t="s">
        <v>137</v>
      </c>
      <c r="BU52" s="4" t="s">
        <v>118</v>
      </c>
      <c r="BV52" s="4" t="s">
        <v>137</v>
      </c>
      <c r="BW52" s="4" t="s">
        <v>119</v>
      </c>
      <c r="BX52" s="4" t="s">
        <v>119</v>
      </c>
      <c r="BY52" s="4" t="s">
        <v>119</v>
      </c>
      <c r="BZ52" s="4" t="s">
        <v>129</v>
      </c>
      <c r="CA52" s="4" t="s">
        <v>119</v>
      </c>
      <c r="CB52" s="4" t="s">
        <v>118</v>
      </c>
      <c r="CC52" s="4" t="s">
        <v>111</v>
      </c>
      <c r="CD52" s="4" t="s">
        <v>137</v>
      </c>
      <c r="CE52" s="4" t="s">
        <v>119</v>
      </c>
      <c r="CF52" s="4" t="s">
        <v>137</v>
      </c>
      <c r="CG52" s="4" t="s">
        <v>122</v>
      </c>
      <c r="CH52" s="4" t="s">
        <v>121</v>
      </c>
      <c r="CI52" s="4" t="s">
        <v>121</v>
      </c>
      <c r="CJ52" s="4" t="s">
        <v>121</v>
      </c>
      <c r="CK52" s="4" t="s">
        <v>121</v>
      </c>
      <c r="CL52" s="4" t="s">
        <v>120</v>
      </c>
      <c r="CM52" s="4" t="s">
        <v>121</v>
      </c>
      <c r="CN52" s="4" t="s">
        <v>120</v>
      </c>
      <c r="CO52" s="4" t="s">
        <v>121</v>
      </c>
      <c r="CP52" s="4" t="s">
        <v>138</v>
      </c>
      <c r="CQ52" s="4" t="s">
        <v>138</v>
      </c>
      <c r="CR52" s="4" t="s">
        <v>121</v>
      </c>
      <c r="CS52" s="4" t="s">
        <v>121</v>
      </c>
      <c r="CT52" s="4" t="s">
        <v>122</v>
      </c>
      <c r="CU52" s="4" t="s">
        <v>120</v>
      </c>
      <c r="CV52" s="4" t="s">
        <v>122</v>
      </c>
      <c r="CW52" s="4" t="s">
        <v>120</v>
      </c>
      <c r="CX52" s="4" t="s">
        <v>122</v>
      </c>
      <c r="CY52" s="4" t="s">
        <v>120</v>
      </c>
      <c r="CZ52" s="4" t="s">
        <v>121</v>
      </c>
    </row>
    <row r="53" spans="1:104" x14ac:dyDescent="0.45">
      <c r="A53">
        <v>59</v>
      </c>
      <c r="B53" s="1" t="s">
        <v>348</v>
      </c>
      <c r="C53" s="1" t="s">
        <v>349</v>
      </c>
      <c r="D53" s="4" t="s">
        <v>104</v>
      </c>
      <c r="E53" s="4"/>
      <c r="F53" s="4" t="s">
        <v>105</v>
      </c>
      <c r="G53" s="4" t="s">
        <v>105</v>
      </c>
      <c r="H53" s="4" t="s">
        <v>105</v>
      </c>
      <c r="I53" s="4" t="s">
        <v>105</v>
      </c>
      <c r="J53" s="4" t="s">
        <v>105</v>
      </c>
      <c r="K53" s="4" t="s">
        <v>105</v>
      </c>
      <c r="L53" s="4" t="s">
        <v>105</v>
      </c>
      <c r="M53" s="4" t="s">
        <v>105</v>
      </c>
      <c r="N53" s="4" t="s">
        <v>190</v>
      </c>
      <c r="O53" s="4" t="s">
        <v>107</v>
      </c>
      <c r="P53" s="4" t="s">
        <v>108</v>
      </c>
      <c r="Q53" s="4" t="s">
        <v>108</v>
      </c>
      <c r="R53" s="4" t="s">
        <v>105</v>
      </c>
      <c r="S53" s="4" t="s">
        <v>191</v>
      </c>
      <c r="T53" s="4" t="s">
        <v>192</v>
      </c>
      <c r="U53" s="4" t="s">
        <v>167</v>
      </c>
      <c r="V53" s="27" t="s">
        <v>391</v>
      </c>
      <c r="W53" s="4"/>
      <c r="X53" s="4"/>
      <c r="Y53" s="4"/>
      <c r="Z53" s="4"/>
      <c r="AA53" s="4"/>
      <c r="AB53" s="4"/>
      <c r="AC53" s="4" t="s">
        <v>128</v>
      </c>
      <c r="AD53" s="4" t="s">
        <v>112</v>
      </c>
      <c r="AE53" s="4" t="s">
        <v>118</v>
      </c>
      <c r="AF53" s="4" t="s">
        <v>128</v>
      </c>
      <c r="AG53" s="4" t="s">
        <v>118</v>
      </c>
      <c r="AH53" s="4" t="s">
        <v>112</v>
      </c>
      <c r="AI53" s="4" t="s">
        <v>113</v>
      </c>
      <c r="AJ53" s="4" t="s">
        <v>112</v>
      </c>
      <c r="AK53" s="4" t="s">
        <v>119</v>
      </c>
      <c r="AL53" s="4" t="s">
        <v>128</v>
      </c>
      <c r="AM53" s="4" t="s">
        <v>113</v>
      </c>
      <c r="AN53" s="4" t="s">
        <v>128</v>
      </c>
      <c r="AO53" s="4" t="s">
        <v>113</v>
      </c>
      <c r="AP53" s="4" t="s">
        <v>113</v>
      </c>
      <c r="AQ53" s="4" t="s">
        <v>113</v>
      </c>
      <c r="AR53" s="4" t="s">
        <v>113</v>
      </c>
      <c r="AS53" s="4" t="s">
        <v>113</v>
      </c>
      <c r="AT53" s="4" t="s">
        <v>113</v>
      </c>
      <c r="AU53" s="4" t="s">
        <v>113</v>
      </c>
      <c r="AV53" s="4" t="s">
        <v>113</v>
      </c>
      <c r="AW53" s="4" t="s">
        <v>113</v>
      </c>
      <c r="AX53" s="4" t="s">
        <v>113</v>
      </c>
      <c r="AY53" s="4" t="s">
        <v>142</v>
      </c>
      <c r="AZ53" s="4" t="s">
        <v>142</v>
      </c>
      <c r="BA53" s="4" t="s">
        <v>142</v>
      </c>
      <c r="BB53" s="4" t="s">
        <v>143</v>
      </c>
      <c r="BC53" s="4" t="s">
        <v>115</v>
      </c>
      <c r="BD53" s="4" t="s">
        <v>113</v>
      </c>
      <c r="BE53" s="4" t="s">
        <v>115</v>
      </c>
      <c r="BF53" s="4" t="s">
        <v>147</v>
      </c>
      <c r="BG53" s="4" t="s">
        <v>109</v>
      </c>
      <c r="BH53" s="4"/>
      <c r="BI53" s="4" t="s">
        <v>109</v>
      </c>
      <c r="BJ53" s="4"/>
      <c r="BK53" s="4" t="s">
        <v>117</v>
      </c>
      <c r="BL53" s="4" t="s">
        <v>129</v>
      </c>
      <c r="BM53" s="4" t="s">
        <v>136</v>
      </c>
      <c r="BN53" s="4" t="s">
        <v>119</v>
      </c>
      <c r="BO53" s="4" t="s">
        <v>136</v>
      </c>
      <c r="BP53" s="4" t="s">
        <v>118</v>
      </c>
      <c r="BQ53" s="4" t="s">
        <v>119</v>
      </c>
      <c r="BR53" s="4" t="s">
        <v>129</v>
      </c>
      <c r="BS53" s="4" t="s">
        <v>119</v>
      </c>
      <c r="BT53" s="4" t="s">
        <v>119</v>
      </c>
      <c r="BU53" s="4" t="s">
        <v>137</v>
      </c>
      <c r="BV53" s="4" t="s">
        <v>119</v>
      </c>
      <c r="BW53" s="4" t="s">
        <v>119</v>
      </c>
      <c r="BX53" s="4" t="s">
        <v>118</v>
      </c>
      <c r="BY53" s="4" t="s">
        <v>118</v>
      </c>
      <c r="BZ53" s="4" t="s">
        <v>111</v>
      </c>
      <c r="CA53" s="4" t="s">
        <v>136</v>
      </c>
      <c r="CB53" s="4" t="s">
        <v>119</v>
      </c>
      <c r="CC53" s="4" t="s">
        <v>136</v>
      </c>
      <c r="CD53" s="4" t="s">
        <v>117</v>
      </c>
      <c r="CE53" s="4" t="s">
        <v>119</v>
      </c>
      <c r="CF53" s="4" t="s">
        <v>117</v>
      </c>
      <c r="CG53" s="4" t="s">
        <v>122</v>
      </c>
      <c r="CH53" s="4" t="s">
        <v>138</v>
      </c>
      <c r="CI53" s="4" t="s">
        <v>121</v>
      </c>
      <c r="CJ53" s="4" t="s">
        <v>138</v>
      </c>
      <c r="CK53" s="4" t="s">
        <v>138</v>
      </c>
      <c r="CL53" s="4" t="s">
        <v>120</v>
      </c>
      <c r="CM53" s="4" t="s">
        <v>138</v>
      </c>
      <c r="CN53" s="4" t="s">
        <v>138</v>
      </c>
      <c r="CO53" s="4" t="s">
        <v>138</v>
      </c>
      <c r="CP53" s="4" t="s">
        <v>138</v>
      </c>
      <c r="CQ53" s="4" t="s">
        <v>138</v>
      </c>
      <c r="CR53" s="4" t="s">
        <v>138</v>
      </c>
      <c r="CS53" s="4" t="s">
        <v>138</v>
      </c>
      <c r="CT53" s="4" t="s">
        <v>121</v>
      </c>
      <c r="CU53" s="4" t="s">
        <v>121</v>
      </c>
      <c r="CV53" s="4" t="s">
        <v>121</v>
      </c>
      <c r="CW53" s="4" t="s">
        <v>122</v>
      </c>
      <c r="CX53" s="4" t="s">
        <v>138</v>
      </c>
      <c r="CY53" s="4" t="s">
        <v>121</v>
      </c>
      <c r="CZ53" s="4" t="s">
        <v>138</v>
      </c>
    </row>
    <row r="54" spans="1:104" x14ac:dyDescent="0.45">
      <c r="A54">
        <v>61</v>
      </c>
      <c r="B54" s="1" t="s">
        <v>350</v>
      </c>
      <c r="C54" s="1" t="s">
        <v>351</v>
      </c>
      <c r="D54" s="4" t="s">
        <v>104</v>
      </c>
      <c r="E54" s="4"/>
      <c r="F54" s="4" t="s">
        <v>105</v>
      </c>
      <c r="G54" s="4" t="s">
        <v>105</v>
      </c>
      <c r="H54" s="4" t="s">
        <v>105</v>
      </c>
      <c r="I54" s="4" t="s">
        <v>105</v>
      </c>
      <c r="J54" s="4" t="s">
        <v>105</v>
      </c>
      <c r="K54" s="4" t="s">
        <v>105</v>
      </c>
      <c r="L54" s="4" t="s">
        <v>105</v>
      </c>
      <c r="M54" s="4" t="s">
        <v>105</v>
      </c>
      <c r="N54" s="3">
        <v>20</v>
      </c>
      <c r="O54" s="4" t="s">
        <v>193</v>
      </c>
      <c r="P54" s="4" t="s">
        <v>124</v>
      </c>
      <c r="Q54" s="4" t="s">
        <v>124</v>
      </c>
      <c r="R54" s="4" t="s">
        <v>105</v>
      </c>
      <c r="S54" s="3">
        <v>3</v>
      </c>
      <c r="T54" s="4" t="s">
        <v>195</v>
      </c>
      <c r="U54" s="3">
        <v>3</v>
      </c>
      <c r="V54" s="27" t="s">
        <v>391</v>
      </c>
      <c r="W54" s="4"/>
      <c r="X54" s="4"/>
      <c r="Y54" s="4"/>
      <c r="Z54" s="4"/>
      <c r="AA54" s="4"/>
      <c r="AB54" s="4"/>
      <c r="AC54" s="4" t="s">
        <v>110</v>
      </c>
      <c r="AD54" s="4" t="s">
        <v>110</v>
      </c>
      <c r="AE54" s="4" t="s">
        <v>111</v>
      </c>
      <c r="AF54" s="4" t="s">
        <v>110</v>
      </c>
      <c r="AG54" s="4" t="s">
        <v>129</v>
      </c>
      <c r="AH54" s="4" t="s">
        <v>110</v>
      </c>
      <c r="AI54" s="4" t="s">
        <v>114</v>
      </c>
      <c r="AJ54" s="4" t="s">
        <v>110</v>
      </c>
      <c r="AK54" s="4" t="s">
        <v>118</v>
      </c>
      <c r="AL54" s="4" t="s">
        <v>110</v>
      </c>
      <c r="AM54" s="4" t="s">
        <v>130</v>
      </c>
      <c r="AN54" s="4" t="s">
        <v>110</v>
      </c>
      <c r="AO54" s="4" t="s">
        <v>113</v>
      </c>
      <c r="AP54" s="4" t="s">
        <v>130</v>
      </c>
      <c r="AQ54" s="4" t="s">
        <v>114</v>
      </c>
      <c r="AR54" s="4" t="s">
        <v>114</v>
      </c>
      <c r="AS54" s="4" t="s">
        <v>131</v>
      </c>
      <c r="AT54" s="4" t="s">
        <v>113</v>
      </c>
      <c r="AU54" s="4" t="s">
        <v>131</v>
      </c>
      <c r="AV54" s="4" t="s">
        <v>131</v>
      </c>
      <c r="AW54" s="4" t="s">
        <v>131</v>
      </c>
      <c r="AX54" s="4" t="s">
        <v>113</v>
      </c>
      <c r="AY54" s="4" t="s">
        <v>133</v>
      </c>
      <c r="AZ54" s="4" t="s">
        <v>142</v>
      </c>
      <c r="BA54" s="4" t="s">
        <v>142</v>
      </c>
      <c r="BB54" s="4" t="s">
        <v>133</v>
      </c>
      <c r="BC54" s="4" t="s">
        <v>151</v>
      </c>
      <c r="BD54" s="4" t="s">
        <v>115</v>
      </c>
      <c r="BE54" s="4" t="s">
        <v>151</v>
      </c>
      <c r="BF54" s="4" t="s">
        <v>135</v>
      </c>
      <c r="BG54" s="4" t="s">
        <v>105</v>
      </c>
      <c r="BH54" s="4" t="s">
        <v>196</v>
      </c>
      <c r="BI54" s="4" t="s">
        <v>105</v>
      </c>
      <c r="BJ54" s="4" t="s">
        <v>196</v>
      </c>
      <c r="BK54" s="4" t="s">
        <v>111</v>
      </c>
      <c r="BL54" s="4" t="s">
        <v>129</v>
      </c>
      <c r="BM54" s="4" t="s">
        <v>137</v>
      </c>
      <c r="BN54" s="4" t="s">
        <v>137</v>
      </c>
      <c r="BO54" s="4" t="s">
        <v>137</v>
      </c>
      <c r="BP54" s="4" t="s">
        <v>118</v>
      </c>
      <c r="BQ54" s="4" t="s">
        <v>129</v>
      </c>
      <c r="BR54" s="4" t="s">
        <v>129</v>
      </c>
      <c r="BS54" s="4" t="s">
        <v>129</v>
      </c>
      <c r="BT54" s="4" t="s">
        <v>129</v>
      </c>
      <c r="BU54" s="4" t="s">
        <v>118</v>
      </c>
      <c r="BV54" s="4" t="s">
        <v>129</v>
      </c>
      <c r="BW54" s="4" t="s">
        <v>118</v>
      </c>
      <c r="BX54" s="4" t="s">
        <v>117</v>
      </c>
      <c r="BY54" s="4" t="s">
        <v>137</v>
      </c>
      <c r="BZ54" s="4" t="s">
        <v>118</v>
      </c>
      <c r="CA54" s="4" t="s">
        <v>137</v>
      </c>
      <c r="CB54" s="4" t="s">
        <v>117</v>
      </c>
      <c r="CC54" s="4" t="s">
        <v>117</v>
      </c>
      <c r="CD54" s="4" t="s">
        <v>129</v>
      </c>
      <c r="CE54" s="4" t="s">
        <v>111</v>
      </c>
      <c r="CF54" s="4" t="s">
        <v>111</v>
      </c>
      <c r="CG54" s="4" t="s">
        <v>122</v>
      </c>
      <c r="CH54" s="4" t="s">
        <v>120</v>
      </c>
      <c r="CI54" s="4" t="s">
        <v>121</v>
      </c>
      <c r="CJ54" s="4" t="s">
        <v>121</v>
      </c>
      <c r="CK54" s="4" t="s">
        <v>121</v>
      </c>
      <c r="CL54" s="4" t="s">
        <v>122</v>
      </c>
      <c r="CM54" s="4" t="s">
        <v>120</v>
      </c>
      <c r="CN54" s="4" t="s">
        <v>121</v>
      </c>
      <c r="CO54" s="4" t="s">
        <v>121</v>
      </c>
      <c r="CP54" s="4" t="s">
        <v>121</v>
      </c>
      <c r="CQ54" s="4" t="s">
        <v>138</v>
      </c>
      <c r="CR54" s="4" t="s">
        <v>121</v>
      </c>
      <c r="CS54" s="4" t="s">
        <v>121</v>
      </c>
      <c r="CT54" s="4" t="s">
        <v>121</v>
      </c>
      <c r="CU54" s="4" t="s">
        <v>121</v>
      </c>
      <c r="CV54" s="4" t="s">
        <v>121</v>
      </c>
      <c r="CW54" s="4" t="s">
        <v>122</v>
      </c>
      <c r="CX54" s="4" t="s">
        <v>121</v>
      </c>
      <c r="CY54" s="4" t="s">
        <v>121</v>
      </c>
      <c r="CZ54" s="4" t="s">
        <v>122</v>
      </c>
    </row>
    <row r="55" spans="1:104" x14ac:dyDescent="0.45">
      <c r="A55">
        <v>62</v>
      </c>
      <c r="B55" s="1" t="s">
        <v>352</v>
      </c>
      <c r="C55" s="1" t="s">
        <v>353</v>
      </c>
      <c r="D55" s="4" t="s">
        <v>104</v>
      </c>
      <c r="E55" s="4"/>
      <c r="F55" s="4" t="s">
        <v>105</v>
      </c>
      <c r="G55" s="4" t="s">
        <v>105</v>
      </c>
      <c r="H55" s="4" t="s">
        <v>105</v>
      </c>
      <c r="I55" s="4" t="s">
        <v>105</v>
      </c>
      <c r="J55" s="4" t="s">
        <v>105</v>
      </c>
      <c r="K55" s="4" t="s">
        <v>105</v>
      </c>
      <c r="L55" s="4" t="s">
        <v>105</v>
      </c>
      <c r="M55" s="4" t="s">
        <v>105</v>
      </c>
      <c r="N55" s="3">
        <v>10</v>
      </c>
      <c r="O55" s="4" t="s">
        <v>193</v>
      </c>
      <c r="P55" s="4" t="s">
        <v>124</v>
      </c>
      <c r="Q55" s="4" t="s">
        <v>124</v>
      </c>
      <c r="R55" s="4" t="s">
        <v>105</v>
      </c>
      <c r="S55" s="3">
        <v>10</v>
      </c>
      <c r="T55" s="4" t="s">
        <v>189</v>
      </c>
      <c r="U55" s="3">
        <v>3</v>
      </c>
      <c r="V55" s="27" t="s">
        <v>391</v>
      </c>
      <c r="W55" s="4"/>
      <c r="X55" s="4"/>
      <c r="Y55" s="4"/>
      <c r="Z55" s="4"/>
      <c r="AA55" s="4"/>
      <c r="AB55" s="4"/>
      <c r="AC55" s="4" t="s">
        <v>112</v>
      </c>
      <c r="AD55" s="4" t="s">
        <v>110</v>
      </c>
      <c r="AE55" s="4" t="s">
        <v>111</v>
      </c>
      <c r="AF55" s="4" t="s">
        <v>128</v>
      </c>
      <c r="AG55" s="4" t="s">
        <v>118</v>
      </c>
      <c r="AH55" s="4" t="s">
        <v>110</v>
      </c>
      <c r="AI55" s="4" t="s">
        <v>113</v>
      </c>
      <c r="AJ55" s="4" t="s">
        <v>110</v>
      </c>
      <c r="AK55" s="4" t="s">
        <v>117</v>
      </c>
      <c r="AL55" s="4" t="s">
        <v>112</v>
      </c>
      <c r="AM55" s="4" t="s">
        <v>113</v>
      </c>
      <c r="AN55" s="4" t="s">
        <v>110</v>
      </c>
      <c r="AO55" s="4" t="s">
        <v>130</v>
      </c>
      <c r="AP55" s="4" t="s">
        <v>130</v>
      </c>
      <c r="AQ55" s="4" t="s">
        <v>146</v>
      </c>
      <c r="AR55" s="4" t="s">
        <v>146</v>
      </c>
      <c r="AS55" s="4" t="s">
        <v>113</v>
      </c>
      <c r="AT55" s="4" t="s">
        <v>113</v>
      </c>
      <c r="AU55" s="4" t="s">
        <v>131</v>
      </c>
      <c r="AV55" s="4" t="s">
        <v>131</v>
      </c>
      <c r="AW55" s="4" t="s">
        <v>131</v>
      </c>
      <c r="AX55" s="4" t="s">
        <v>131</v>
      </c>
      <c r="AY55" s="4" t="s">
        <v>133</v>
      </c>
      <c r="AZ55" s="4" t="s">
        <v>133</v>
      </c>
      <c r="BA55" s="4" t="s">
        <v>134</v>
      </c>
      <c r="BB55" s="4" t="s">
        <v>133</v>
      </c>
      <c r="BC55" s="4" t="s">
        <v>115</v>
      </c>
      <c r="BD55" s="4" t="s">
        <v>151</v>
      </c>
      <c r="BE55" s="4" t="s">
        <v>115</v>
      </c>
      <c r="BF55" s="4" t="s">
        <v>116</v>
      </c>
      <c r="BG55" s="4" t="s">
        <v>105</v>
      </c>
      <c r="BH55" s="3">
        <v>3</v>
      </c>
      <c r="BI55" s="4" t="s">
        <v>105</v>
      </c>
      <c r="BJ55" s="3">
        <v>3</v>
      </c>
      <c r="BK55" s="4" t="s">
        <v>111</v>
      </c>
      <c r="BL55" s="4" t="s">
        <v>129</v>
      </c>
      <c r="BM55" s="4" t="s">
        <v>129</v>
      </c>
      <c r="BN55" s="4" t="s">
        <v>129</v>
      </c>
      <c r="BO55" s="4" t="s">
        <v>129</v>
      </c>
      <c r="BP55" s="4" t="s">
        <v>118</v>
      </c>
      <c r="BQ55" s="4" t="s">
        <v>118</v>
      </c>
      <c r="BR55" s="4" t="s">
        <v>118</v>
      </c>
      <c r="BS55" s="4" t="s">
        <v>129</v>
      </c>
      <c r="BT55" s="4" t="s">
        <v>118</v>
      </c>
      <c r="BU55" s="4" t="s">
        <v>137</v>
      </c>
      <c r="BV55" s="4" t="s">
        <v>111</v>
      </c>
      <c r="BW55" s="4" t="s">
        <v>117</v>
      </c>
      <c r="BX55" s="4" t="s">
        <v>137</v>
      </c>
      <c r="BY55" s="4" t="s">
        <v>137</v>
      </c>
      <c r="BZ55" s="4" t="s">
        <v>137</v>
      </c>
      <c r="CA55" s="4" t="s">
        <v>137</v>
      </c>
      <c r="CB55" s="4" t="s">
        <v>118</v>
      </c>
      <c r="CC55" s="4" t="s">
        <v>137</v>
      </c>
      <c r="CD55" s="4" t="s">
        <v>111</v>
      </c>
      <c r="CE55" s="4" t="s">
        <v>136</v>
      </c>
      <c r="CF55" s="4" t="s">
        <v>111</v>
      </c>
      <c r="CG55" s="4" t="s">
        <v>122</v>
      </c>
      <c r="CH55" s="4" t="s">
        <v>121</v>
      </c>
      <c r="CI55" s="4" t="s">
        <v>122</v>
      </c>
      <c r="CJ55" s="4" t="s">
        <v>122</v>
      </c>
      <c r="CK55" s="4" t="s">
        <v>120</v>
      </c>
      <c r="CL55" s="4" t="s">
        <v>122</v>
      </c>
      <c r="CM55" s="4" t="s">
        <v>138</v>
      </c>
      <c r="CN55" s="4" t="s">
        <v>121</v>
      </c>
      <c r="CO55" s="4" t="s">
        <v>122</v>
      </c>
      <c r="CP55" s="4" t="s">
        <v>122</v>
      </c>
      <c r="CQ55" s="4" t="s">
        <v>122</v>
      </c>
      <c r="CR55" s="4" t="s">
        <v>120</v>
      </c>
      <c r="CS55" s="4" t="s">
        <v>138</v>
      </c>
      <c r="CT55" s="4" t="s">
        <v>138</v>
      </c>
      <c r="CU55" s="4" t="s">
        <v>121</v>
      </c>
      <c r="CV55" s="4" t="s">
        <v>121</v>
      </c>
      <c r="CW55" s="4" t="s">
        <v>122</v>
      </c>
      <c r="CX55" s="4" t="s">
        <v>120</v>
      </c>
      <c r="CY55" s="4" t="s">
        <v>122</v>
      </c>
      <c r="CZ55" s="4" t="s">
        <v>122</v>
      </c>
    </row>
    <row r="56" spans="1:104" x14ac:dyDescent="0.45">
      <c r="A56">
        <v>63</v>
      </c>
      <c r="B56" s="1" t="s">
        <v>354</v>
      </c>
      <c r="C56" s="1" t="s">
        <v>355</v>
      </c>
      <c r="D56" s="4" t="s">
        <v>104</v>
      </c>
      <c r="E56" s="4"/>
      <c r="F56" s="4" t="s">
        <v>105</v>
      </c>
      <c r="G56" s="4" t="s">
        <v>105</v>
      </c>
      <c r="H56" s="4" t="s">
        <v>105</v>
      </c>
      <c r="I56" s="4" t="s">
        <v>105</v>
      </c>
      <c r="J56" s="4" t="s">
        <v>105</v>
      </c>
      <c r="K56" s="4" t="s">
        <v>105</v>
      </c>
      <c r="L56" s="4" t="s">
        <v>105</v>
      </c>
      <c r="M56" s="4" t="s">
        <v>105</v>
      </c>
      <c r="N56" s="3">
        <v>3</v>
      </c>
      <c r="O56" s="4" t="s">
        <v>193</v>
      </c>
      <c r="P56" s="4" t="s">
        <v>124</v>
      </c>
      <c r="Q56" s="4" t="s">
        <v>124</v>
      </c>
      <c r="R56" s="4" t="s">
        <v>105</v>
      </c>
      <c r="S56" s="3">
        <v>3</v>
      </c>
      <c r="T56" s="4" t="s">
        <v>195</v>
      </c>
      <c r="U56" s="3">
        <v>2</v>
      </c>
      <c r="V56" s="27" t="s">
        <v>391</v>
      </c>
      <c r="W56" s="4"/>
      <c r="X56" s="4"/>
      <c r="Y56" s="4"/>
      <c r="Z56" s="4"/>
      <c r="AA56" s="4"/>
      <c r="AB56" s="4"/>
      <c r="AC56" s="4" t="s">
        <v>112</v>
      </c>
      <c r="AD56" s="4" t="s">
        <v>110</v>
      </c>
      <c r="AE56" s="4" t="s">
        <v>111</v>
      </c>
      <c r="AF56" s="4" t="s">
        <v>110</v>
      </c>
      <c r="AG56" s="4" t="s">
        <v>129</v>
      </c>
      <c r="AH56" s="4" t="s">
        <v>112</v>
      </c>
      <c r="AI56" s="4" t="s">
        <v>114</v>
      </c>
      <c r="AJ56" s="4" t="s">
        <v>112</v>
      </c>
      <c r="AK56" s="4" t="s">
        <v>137</v>
      </c>
      <c r="AL56" s="4" t="s">
        <v>112</v>
      </c>
      <c r="AM56" s="4" t="s">
        <v>114</v>
      </c>
      <c r="AN56" s="4" t="s">
        <v>110</v>
      </c>
      <c r="AO56" s="4" t="s">
        <v>113</v>
      </c>
      <c r="AP56" s="4" t="s">
        <v>114</v>
      </c>
      <c r="AQ56" s="4" t="s">
        <v>146</v>
      </c>
      <c r="AR56" s="4" t="s">
        <v>114</v>
      </c>
      <c r="AS56" s="4" t="s">
        <v>113</v>
      </c>
      <c r="AT56" s="4" t="s">
        <v>131</v>
      </c>
      <c r="AU56" s="4" t="s">
        <v>132</v>
      </c>
      <c r="AV56" s="4" t="s">
        <v>113</v>
      </c>
      <c r="AW56" s="4" t="s">
        <v>131</v>
      </c>
      <c r="AX56" s="4" t="s">
        <v>132</v>
      </c>
      <c r="AY56" s="4" t="s">
        <v>134</v>
      </c>
      <c r="AZ56" s="4" t="s">
        <v>133</v>
      </c>
      <c r="BA56" s="4" t="s">
        <v>134</v>
      </c>
      <c r="BB56" s="4" t="s">
        <v>133</v>
      </c>
      <c r="BC56" s="4" t="s">
        <v>115</v>
      </c>
      <c r="BD56" s="4" t="s">
        <v>113</v>
      </c>
      <c r="BE56" s="4" t="s">
        <v>115</v>
      </c>
      <c r="BF56" s="4" t="s">
        <v>147</v>
      </c>
      <c r="BG56" s="4" t="s">
        <v>105</v>
      </c>
      <c r="BH56" s="3">
        <v>5</v>
      </c>
      <c r="BI56" s="4" t="s">
        <v>105</v>
      </c>
      <c r="BJ56" s="3">
        <v>5</v>
      </c>
      <c r="BK56" s="4" t="s">
        <v>117</v>
      </c>
      <c r="BL56" s="4" t="s">
        <v>129</v>
      </c>
      <c r="BM56" s="4" t="s">
        <v>118</v>
      </c>
      <c r="BN56" s="4" t="s">
        <v>118</v>
      </c>
      <c r="BO56" s="4" t="s">
        <v>137</v>
      </c>
      <c r="BP56" s="4" t="s">
        <v>137</v>
      </c>
      <c r="BQ56" s="4" t="s">
        <v>129</v>
      </c>
      <c r="BR56" s="4" t="s">
        <v>111</v>
      </c>
      <c r="BS56" s="4" t="s">
        <v>129</v>
      </c>
      <c r="BT56" s="4" t="s">
        <v>117</v>
      </c>
      <c r="BU56" s="4" t="s">
        <v>118</v>
      </c>
      <c r="BV56" s="4" t="s">
        <v>137</v>
      </c>
      <c r="BW56" s="4" t="s">
        <v>129</v>
      </c>
      <c r="BX56" s="4" t="s">
        <v>137</v>
      </c>
      <c r="BY56" s="4" t="s">
        <v>129</v>
      </c>
      <c r="BZ56" s="4" t="s">
        <v>117</v>
      </c>
      <c r="CA56" s="4" t="s">
        <v>117</v>
      </c>
      <c r="CB56" s="4" t="s">
        <v>117</v>
      </c>
      <c r="CC56" s="4" t="s">
        <v>117</v>
      </c>
      <c r="CD56" s="4" t="s">
        <v>118</v>
      </c>
      <c r="CE56" s="4" t="s">
        <v>117</v>
      </c>
      <c r="CF56" s="4" t="s">
        <v>137</v>
      </c>
      <c r="CG56" s="4" t="s">
        <v>122</v>
      </c>
      <c r="CH56" s="4" t="s">
        <v>121</v>
      </c>
      <c r="CI56" s="4" t="s">
        <v>121</v>
      </c>
      <c r="CJ56" s="4" t="s">
        <v>121</v>
      </c>
      <c r="CK56" s="4" t="s">
        <v>121</v>
      </c>
      <c r="CL56" s="4" t="s">
        <v>122</v>
      </c>
      <c r="CM56" s="4" t="s">
        <v>120</v>
      </c>
      <c r="CN56" s="4" t="s">
        <v>122</v>
      </c>
      <c r="CO56" s="4" t="s">
        <v>120</v>
      </c>
      <c r="CP56" s="4" t="s">
        <v>138</v>
      </c>
      <c r="CQ56" s="4" t="s">
        <v>138</v>
      </c>
      <c r="CR56" s="4" t="s">
        <v>138</v>
      </c>
      <c r="CS56" s="4" t="s">
        <v>121</v>
      </c>
      <c r="CT56" s="4" t="s">
        <v>122</v>
      </c>
      <c r="CU56" s="4" t="s">
        <v>120</v>
      </c>
      <c r="CV56" s="4" t="s">
        <v>121</v>
      </c>
      <c r="CW56" s="4" t="s">
        <v>122</v>
      </c>
      <c r="CX56" s="4" t="s">
        <v>120</v>
      </c>
      <c r="CY56" s="4" t="s">
        <v>120</v>
      </c>
      <c r="CZ56" s="4" t="s">
        <v>121</v>
      </c>
    </row>
    <row r="57" spans="1:104" x14ac:dyDescent="0.45">
      <c r="A57">
        <v>64</v>
      </c>
      <c r="B57" s="1" t="s">
        <v>356</v>
      </c>
      <c r="C57" s="1" t="s">
        <v>357</v>
      </c>
      <c r="D57" s="4" t="s">
        <v>104</v>
      </c>
      <c r="E57" s="4"/>
      <c r="F57" s="4" t="s">
        <v>105</v>
      </c>
      <c r="G57" s="4" t="s">
        <v>105</v>
      </c>
      <c r="H57" s="4" t="s">
        <v>105</v>
      </c>
      <c r="I57" s="4" t="s">
        <v>105</v>
      </c>
      <c r="J57" s="4" t="s">
        <v>105</v>
      </c>
      <c r="K57" s="4" t="s">
        <v>105</v>
      </c>
      <c r="L57" s="4" t="s">
        <v>105</v>
      </c>
      <c r="M57" s="4" t="s">
        <v>105</v>
      </c>
      <c r="N57" s="3">
        <v>20</v>
      </c>
      <c r="O57" s="4" t="s">
        <v>193</v>
      </c>
      <c r="P57" s="4" t="s">
        <v>124</v>
      </c>
      <c r="Q57" s="4" t="s">
        <v>124</v>
      </c>
      <c r="R57" s="4" t="s">
        <v>105</v>
      </c>
      <c r="S57" s="3">
        <v>50</v>
      </c>
      <c r="T57" s="4" t="s">
        <v>189</v>
      </c>
      <c r="U57" s="3">
        <v>2</v>
      </c>
      <c r="V57" s="27" t="s">
        <v>391</v>
      </c>
      <c r="W57" s="4"/>
      <c r="X57" s="4"/>
      <c r="Y57" s="4"/>
      <c r="Z57" s="4"/>
      <c r="AA57" s="4"/>
      <c r="AB57" s="4"/>
      <c r="AC57" s="4" t="s">
        <v>110</v>
      </c>
      <c r="AD57" s="4" t="s">
        <v>110</v>
      </c>
      <c r="AE57" s="4" t="s">
        <v>136</v>
      </c>
      <c r="AF57" s="4" t="s">
        <v>110</v>
      </c>
      <c r="AG57" s="4" t="s">
        <v>129</v>
      </c>
      <c r="AH57" s="4" t="s">
        <v>110</v>
      </c>
      <c r="AI57" s="4" t="s">
        <v>114</v>
      </c>
      <c r="AJ57" s="4" t="s">
        <v>110</v>
      </c>
      <c r="AK57" s="4" t="s">
        <v>118</v>
      </c>
      <c r="AL57" s="4" t="s">
        <v>110</v>
      </c>
      <c r="AM57" s="4" t="s">
        <v>114</v>
      </c>
      <c r="AN57" s="4" t="s">
        <v>112</v>
      </c>
      <c r="AO57" s="4" t="s">
        <v>130</v>
      </c>
      <c r="AP57" s="4" t="s">
        <v>114</v>
      </c>
      <c r="AQ57" s="4" t="s">
        <v>130</v>
      </c>
      <c r="AR57" s="4" t="s">
        <v>114</v>
      </c>
      <c r="AS57" s="4" t="s">
        <v>131</v>
      </c>
      <c r="AT57" s="4" t="s">
        <v>131</v>
      </c>
      <c r="AU57" s="4" t="s">
        <v>131</v>
      </c>
      <c r="AV57" s="4" t="s">
        <v>113</v>
      </c>
      <c r="AW57" s="4" t="s">
        <v>131</v>
      </c>
      <c r="AX57" s="4" t="s">
        <v>131</v>
      </c>
      <c r="AY57" s="4" t="s">
        <v>133</v>
      </c>
      <c r="AZ57" s="4" t="s">
        <v>134</v>
      </c>
      <c r="BA57" s="4" t="s">
        <v>113</v>
      </c>
      <c r="BB57" s="4" t="s">
        <v>133</v>
      </c>
      <c r="BC57" s="4" t="s">
        <v>151</v>
      </c>
      <c r="BD57" s="4" t="s">
        <v>144</v>
      </c>
      <c r="BE57" s="4" t="s">
        <v>115</v>
      </c>
      <c r="BF57" s="4" t="s">
        <v>116</v>
      </c>
      <c r="BG57" s="4" t="s">
        <v>109</v>
      </c>
      <c r="BH57" s="4"/>
      <c r="BI57" s="4" t="s">
        <v>109</v>
      </c>
      <c r="BJ57" s="4"/>
      <c r="BK57" s="4" t="s">
        <v>111</v>
      </c>
      <c r="BL57" s="4" t="s">
        <v>118</v>
      </c>
      <c r="BM57" s="4" t="s">
        <v>118</v>
      </c>
      <c r="BN57" s="4" t="s">
        <v>137</v>
      </c>
      <c r="BO57" s="4" t="s">
        <v>119</v>
      </c>
      <c r="BP57" s="4" t="s">
        <v>129</v>
      </c>
      <c r="BQ57" s="4" t="s">
        <v>117</v>
      </c>
      <c r="BR57" s="4" t="s">
        <v>129</v>
      </c>
      <c r="BS57" s="4" t="s">
        <v>118</v>
      </c>
      <c r="BT57" s="4" t="s">
        <v>137</v>
      </c>
      <c r="BU57" s="4" t="s">
        <v>118</v>
      </c>
      <c r="BV57" s="4" t="s">
        <v>129</v>
      </c>
      <c r="BW57" s="4" t="s">
        <v>137</v>
      </c>
      <c r="BX57" s="4" t="s">
        <v>129</v>
      </c>
      <c r="BY57" s="4" t="s">
        <v>118</v>
      </c>
      <c r="BZ57" s="4" t="s">
        <v>129</v>
      </c>
      <c r="CA57" s="4" t="s">
        <v>129</v>
      </c>
      <c r="CB57" s="4" t="s">
        <v>137</v>
      </c>
      <c r="CC57" s="4" t="s">
        <v>118</v>
      </c>
      <c r="CD57" s="4" t="s">
        <v>137</v>
      </c>
      <c r="CE57" s="4" t="s">
        <v>117</v>
      </c>
      <c r="CF57" s="4" t="s">
        <v>117</v>
      </c>
      <c r="CG57" s="4" t="s">
        <v>122</v>
      </c>
      <c r="CH57" s="4" t="s">
        <v>121</v>
      </c>
      <c r="CI57" s="4" t="s">
        <v>138</v>
      </c>
      <c r="CJ57" s="4" t="s">
        <v>121</v>
      </c>
      <c r="CK57" s="4" t="s">
        <v>120</v>
      </c>
      <c r="CL57" s="4" t="s">
        <v>122</v>
      </c>
      <c r="CM57" s="4" t="s">
        <v>138</v>
      </c>
      <c r="CN57" s="4" t="s">
        <v>121</v>
      </c>
      <c r="CO57" s="4" t="s">
        <v>121</v>
      </c>
      <c r="CP57" s="4" t="s">
        <v>122</v>
      </c>
      <c r="CQ57" s="4" t="s">
        <v>120</v>
      </c>
      <c r="CR57" s="4" t="s">
        <v>138</v>
      </c>
      <c r="CS57" s="4" t="s">
        <v>138</v>
      </c>
      <c r="CT57" s="4" t="s">
        <v>138</v>
      </c>
      <c r="CU57" s="4" t="s">
        <v>121</v>
      </c>
      <c r="CV57" s="4" t="s">
        <v>138</v>
      </c>
      <c r="CW57" s="4" t="s">
        <v>121</v>
      </c>
      <c r="CX57" s="4" t="s">
        <v>122</v>
      </c>
      <c r="CY57" s="4" t="s">
        <v>121</v>
      </c>
      <c r="CZ57" s="4" t="s">
        <v>122</v>
      </c>
    </row>
    <row r="58" spans="1:104" x14ac:dyDescent="0.45">
      <c r="A58">
        <v>65</v>
      </c>
      <c r="B58" s="1" t="s">
        <v>358</v>
      </c>
      <c r="C58" s="1" t="s">
        <v>359</v>
      </c>
      <c r="D58" s="4" t="s">
        <v>104</v>
      </c>
      <c r="E58" s="4"/>
      <c r="F58" s="4" t="s">
        <v>105</v>
      </c>
      <c r="G58" s="4" t="s">
        <v>105</v>
      </c>
      <c r="H58" s="4" t="s">
        <v>105</v>
      </c>
      <c r="I58" s="4" t="s">
        <v>105</v>
      </c>
      <c r="J58" s="4" t="s">
        <v>105</v>
      </c>
      <c r="K58" s="4" t="s">
        <v>105</v>
      </c>
      <c r="L58" s="4" t="s">
        <v>105</v>
      </c>
      <c r="M58" s="4" t="s">
        <v>105</v>
      </c>
      <c r="N58" s="3">
        <v>20</v>
      </c>
      <c r="O58" s="4" t="s">
        <v>107</v>
      </c>
      <c r="P58" s="4" t="s">
        <v>124</v>
      </c>
      <c r="Q58" s="4" t="s">
        <v>124</v>
      </c>
      <c r="R58" s="4" t="s">
        <v>109</v>
      </c>
      <c r="S58" s="4"/>
      <c r="T58" s="4"/>
      <c r="U58" s="4"/>
      <c r="V58" s="4" t="s">
        <v>109</v>
      </c>
      <c r="W58" s="4"/>
      <c r="X58" s="4"/>
      <c r="Y58" s="4"/>
      <c r="Z58" s="4"/>
      <c r="AA58" s="4"/>
      <c r="AB58" s="4"/>
      <c r="AC58" s="4" t="s">
        <v>112</v>
      </c>
      <c r="AD58" s="4" t="s">
        <v>110</v>
      </c>
      <c r="AE58" s="4" t="s">
        <v>136</v>
      </c>
      <c r="AF58" s="4" t="s">
        <v>112</v>
      </c>
      <c r="AG58" s="4" t="s">
        <v>129</v>
      </c>
      <c r="AH58" s="4" t="s">
        <v>112</v>
      </c>
      <c r="AI58" s="4" t="s">
        <v>114</v>
      </c>
      <c r="AJ58" s="4" t="s">
        <v>112</v>
      </c>
      <c r="AK58" s="4" t="s">
        <v>111</v>
      </c>
      <c r="AL58" s="4" t="s">
        <v>112</v>
      </c>
      <c r="AM58" s="4" t="s">
        <v>113</v>
      </c>
      <c r="AN58" s="4" t="s">
        <v>112</v>
      </c>
      <c r="AO58" s="4" t="s">
        <v>113</v>
      </c>
      <c r="AP58" s="4" t="s">
        <v>113</v>
      </c>
      <c r="AQ58" s="4" t="s">
        <v>113</v>
      </c>
      <c r="AR58" s="4" t="s">
        <v>113</v>
      </c>
      <c r="AS58" s="4" t="s">
        <v>113</v>
      </c>
      <c r="AT58" s="4" t="s">
        <v>113</v>
      </c>
      <c r="AU58" s="4" t="s">
        <v>113</v>
      </c>
      <c r="AV58" s="4" t="s">
        <v>113</v>
      </c>
      <c r="AW58" s="4" t="s">
        <v>132</v>
      </c>
      <c r="AX58" s="4" t="s">
        <v>113</v>
      </c>
      <c r="AY58" s="4" t="s">
        <v>113</v>
      </c>
      <c r="AZ58" s="4" t="s">
        <v>113</v>
      </c>
      <c r="BA58" s="4" t="s">
        <v>113</v>
      </c>
      <c r="BB58" s="4" t="s">
        <v>113</v>
      </c>
      <c r="BC58" s="4" t="s">
        <v>113</v>
      </c>
      <c r="BD58" s="4" t="s">
        <v>113</v>
      </c>
      <c r="BE58" s="4" t="s">
        <v>113</v>
      </c>
      <c r="BF58" s="4" t="s">
        <v>116</v>
      </c>
      <c r="BG58" s="4" t="s">
        <v>109</v>
      </c>
      <c r="BH58" s="4"/>
      <c r="BI58" s="4" t="s">
        <v>109</v>
      </c>
      <c r="BJ58" s="4"/>
      <c r="BK58" s="4" t="s">
        <v>136</v>
      </c>
      <c r="BL58" s="4" t="s">
        <v>136</v>
      </c>
      <c r="BM58" s="4" t="s">
        <v>119</v>
      </c>
      <c r="BN58" s="4" t="s">
        <v>137</v>
      </c>
      <c r="BO58" s="4" t="s">
        <v>111</v>
      </c>
      <c r="BP58" s="4" t="s">
        <v>137</v>
      </c>
      <c r="BQ58" s="4" t="s">
        <v>136</v>
      </c>
      <c r="BR58" s="4" t="s">
        <v>117</v>
      </c>
      <c r="BS58" s="4" t="s">
        <v>136</v>
      </c>
      <c r="BT58" s="4" t="s">
        <v>136</v>
      </c>
      <c r="BU58" s="4" t="s">
        <v>136</v>
      </c>
      <c r="BV58" s="4" t="s">
        <v>136</v>
      </c>
      <c r="BW58" s="4" t="s">
        <v>136</v>
      </c>
      <c r="BX58" s="4" t="s">
        <v>136</v>
      </c>
      <c r="BY58" s="4" t="s">
        <v>136</v>
      </c>
      <c r="BZ58" s="4" t="s">
        <v>136</v>
      </c>
      <c r="CA58" s="4" t="s">
        <v>136</v>
      </c>
      <c r="CB58" s="4" t="s">
        <v>111</v>
      </c>
      <c r="CC58" s="4" t="s">
        <v>129</v>
      </c>
      <c r="CD58" s="4" t="s">
        <v>136</v>
      </c>
      <c r="CE58" s="4" t="s">
        <v>111</v>
      </c>
      <c r="CF58" s="4" t="s">
        <v>119</v>
      </c>
      <c r="CG58" s="4" t="s">
        <v>120</v>
      </c>
      <c r="CH58" s="4" t="s">
        <v>120</v>
      </c>
      <c r="CI58" s="4" t="s">
        <v>122</v>
      </c>
      <c r="CJ58" s="4" t="s">
        <v>122</v>
      </c>
      <c r="CK58" s="4" t="s">
        <v>122</v>
      </c>
      <c r="CL58" s="4" t="s">
        <v>120</v>
      </c>
      <c r="CM58" s="4" t="s">
        <v>122</v>
      </c>
      <c r="CN58" s="4" t="s">
        <v>120</v>
      </c>
      <c r="CO58" s="4" t="s">
        <v>120</v>
      </c>
      <c r="CP58" s="4" t="s">
        <v>120</v>
      </c>
      <c r="CQ58" s="4" t="s">
        <v>120</v>
      </c>
      <c r="CR58" s="4" t="s">
        <v>122</v>
      </c>
      <c r="CS58" s="4" t="s">
        <v>120</v>
      </c>
      <c r="CT58" s="4" t="s">
        <v>120</v>
      </c>
      <c r="CU58" s="4" t="s">
        <v>120</v>
      </c>
      <c r="CV58" s="4" t="s">
        <v>120</v>
      </c>
      <c r="CW58" s="4" t="s">
        <v>120</v>
      </c>
      <c r="CX58" s="4" t="s">
        <v>120</v>
      </c>
      <c r="CY58" s="4" t="s">
        <v>120</v>
      </c>
      <c r="CZ58" s="4" t="s">
        <v>120</v>
      </c>
    </row>
    <row r="59" spans="1:104" x14ac:dyDescent="0.45">
      <c r="A59">
        <v>66</v>
      </c>
      <c r="B59" s="1">
        <v>44506.50167824074</v>
      </c>
      <c r="C59" s="1">
        <v>44506.509942129633</v>
      </c>
      <c r="D59" s="4" t="s">
        <v>104</v>
      </c>
      <c r="E59" s="4"/>
      <c r="F59" s="4" t="s">
        <v>105</v>
      </c>
      <c r="G59" s="4" t="s">
        <v>105</v>
      </c>
      <c r="H59" s="4" t="s">
        <v>105</v>
      </c>
      <c r="I59" s="4" t="s">
        <v>105</v>
      </c>
      <c r="J59" s="4" t="s">
        <v>105</v>
      </c>
      <c r="K59" s="4" t="s">
        <v>105</v>
      </c>
      <c r="L59" s="4" t="s">
        <v>105</v>
      </c>
      <c r="M59" s="4" t="s">
        <v>105</v>
      </c>
      <c r="N59" s="3">
        <v>17</v>
      </c>
      <c r="O59" s="4" t="s">
        <v>107</v>
      </c>
      <c r="P59" s="4" t="s">
        <v>108</v>
      </c>
      <c r="Q59" s="4" t="s">
        <v>108</v>
      </c>
      <c r="R59" s="4" t="s">
        <v>109</v>
      </c>
      <c r="S59" s="4"/>
      <c r="T59" s="4"/>
      <c r="U59" s="4"/>
      <c r="V59" s="4" t="s">
        <v>109</v>
      </c>
      <c r="W59" s="4"/>
      <c r="X59" s="4"/>
      <c r="Y59" s="4"/>
      <c r="Z59" s="4"/>
      <c r="AA59" s="4"/>
      <c r="AB59" s="4"/>
      <c r="AC59" s="4" t="s">
        <v>110</v>
      </c>
      <c r="AD59" s="4" t="s">
        <v>110</v>
      </c>
      <c r="AE59" s="4" t="s">
        <v>111</v>
      </c>
      <c r="AF59" s="4" t="s">
        <v>112</v>
      </c>
      <c r="AG59" s="4" t="s">
        <v>118</v>
      </c>
      <c r="AH59" s="4" t="s">
        <v>112</v>
      </c>
      <c r="AI59" s="4" t="s">
        <v>113</v>
      </c>
      <c r="AJ59" s="4" t="s">
        <v>110</v>
      </c>
      <c r="AK59" s="4" t="s">
        <v>111</v>
      </c>
      <c r="AL59" s="4" t="s">
        <v>110</v>
      </c>
      <c r="AM59" s="4" t="s">
        <v>146</v>
      </c>
      <c r="AN59" s="4" t="s">
        <v>110</v>
      </c>
      <c r="AO59" s="4" t="s">
        <v>114</v>
      </c>
      <c r="AP59" s="4" t="s">
        <v>114</v>
      </c>
      <c r="AQ59" s="4" t="s">
        <v>113</v>
      </c>
      <c r="AR59" s="4" t="s">
        <v>113</v>
      </c>
      <c r="AS59" s="4" t="s">
        <v>113</v>
      </c>
      <c r="AT59" s="4" t="s">
        <v>113</v>
      </c>
      <c r="AU59" s="4" t="s">
        <v>113</v>
      </c>
      <c r="AV59" s="4" t="s">
        <v>131</v>
      </c>
      <c r="AW59" s="4" t="s">
        <v>131</v>
      </c>
      <c r="AX59" s="4" t="s">
        <v>113</v>
      </c>
      <c r="AY59" s="4" t="s">
        <v>134</v>
      </c>
      <c r="AZ59" s="4" t="s">
        <v>134</v>
      </c>
      <c r="BA59" s="4" t="s">
        <v>113</v>
      </c>
      <c r="BB59" s="4" t="s">
        <v>113</v>
      </c>
      <c r="BC59" s="4" t="s">
        <v>115</v>
      </c>
      <c r="BD59" s="4" t="s">
        <v>113</v>
      </c>
      <c r="BE59" s="4" t="s">
        <v>113</v>
      </c>
      <c r="BF59" s="4" t="s">
        <v>135</v>
      </c>
      <c r="BG59" s="4" t="s">
        <v>109</v>
      </c>
      <c r="BH59" s="4"/>
      <c r="BI59" s="4" t="s">
        <v>109</v>
      </c>
      <c r="BJ59" s="4"/>
      <c r="BK59" s="4" t="s">
        <v>117</v>
      </c>
      <c r="BL59" s="4" t="s">
        <v>117</v>
      </c>
      <c r="BM59" s="4" t="s">
        <v>117</v>
      </c>
      <c r="BN59" s="4" t="s">
        <v>136</v>
      </c>
      <c r="BO59" s="4" t="s">
        <v>136</v>
      </c>
      <c r="BP59" s="4" t="s">
        <v>118</v>
      </c>
      <c r="BQ59" s="4" t="s">
        <v>111</v>
      </c>
      <c r="BR59" s="4" t="s">
        <v>111</v>
      </c>
      <c r="BS59" s="4" t="s">
        <v>129</v>
      </c>
      <c r="BT59" s="4" t="s">
        <v>118</v>
      </c>
      <c r="BU59" s="4" t="s">
        <v>136</v>
      </c>
      <c r="BV59" s="4" t="s">
        <v>137</v>
      </c>
      <c r="BW59" s="4" t="s">
        <v>117</v>
      </c>
      <c r="BX59" s="4" t="s">
        <v>136</v>
      </c>
      <c r="BY59" s="4" t="s">
        <v>118</v>
      </c>
      <c r="BZ59" s="4" t="s">
        <v>111</v>
      </c>
      <c r="CA59" s="4" t="s">
        <v>111</v>
      </c>
      <c r="CB59" s="4" t="s">
        <v>129</v>
      </c>
      <c r="CC59" s="4" t="s">
        <v>118</v>
      </c>
      <c r="CD59" s="4" t="s">
        <v>111</v>
      </c>
      <c r="CE59" s="4" t="s">
        <v>111</v>
      </c>
      <c r="CF59" s="4" t="s">
        <v>118</v>
      </c>
      <c r="CG59" s="4" t="s">
        <v>122</v>
      </c>
      <c r="CH59" s="4" t="s">
        <v>121</v>
      </c>
      <c r="CI59" s="4" t="s">
        <v>122</v>
      </c>
      <c r="CJ59" s="4" t="s">
        <v>121</v>
      </c>
      <c r="CK59" s="4" t="s">
        <v>138</v>
      </c>
      <c r="CL59" s="4" t="s">
        <v>122</v>
      </c>
      <c r="CM59" s="4" t="s">
        <v>121</v>
      </c>
      <c r="CN59" s="4" t="s">
        <v>122</v>
      </c>
      <c r="CO59" s="4" t="s">
        <v>120</v>
      </c>
      <c r="CP59" s="4" t="s">
        <v>120</v>
      </c>
      <c r="CQ59" s="4" t="s">
        <v>122</v>
      </c>
      <c r="CR59" s="4" t="s">
        <v>138</v>
      </c>
      <c r="CS59" s="4" t="s">
        <v>121</v>
      </c>
      <c r="CT59" s="4" t="s">
        <v>121</v>
      </c>
      <c r="CU59" s="4" t="s">
        <v>138</v>
      </c>
      <c r="CV59" s="4" t="s">
        <v>122</v>
      </c>
      <c r="CW59" s="4" t="s">
        <v>121</v>
      </c>
      <c r="CX59" s="4" t="s">
        <v>121</v>
      </c>
      <c r="CY59" s="4" t="s">
        <v>121</v>
      </c>
      <c r="CZ59" s="4" t="s">
        <v>120</v>
      </c>
    </row>
    <row r="60" spans="1:104" x14ac:dyDescent="0.45">
      <c r="A60">
        <v>67</v>
      </c>
      <c r="B60" s="1" t="s">
        <v>360</v>
      </c>
      <c r="C60" s="1" t="s">
        <v>361</v>
      </c>
      <c r="D60" s="4" t="s">
        <v>104</v>
      </c>
      <c r="E60" s="4"/>
      <c r="F60" s="4" t="s">
        <v>105</v>
      </c>
      <c r="G60" s="4" t="s">
        <v>105</v>
      </c>
      <c r="H60" s="4" t="s">
        <v>105</v>
      </c>
      <c r="I60" s="4" t="s">
        <v>105</v>
      </c>
      <c r="J60" s="4" t="s">
        <v>105</v>
      </c>
      <c r="K60" s="4" t="s">
        <v>105</v>
      </c>
      <c r="L60" s="4" t="s">
        <v>105</v>
      </c>
      <c r="M60" s="4" t="s">
        <v>105</v>
      </c>
      <c r="N60" s="3">
        <v>17</v>
      </c>
      <c r="O60" s="4" t="s">
        <v>153</v>
      </c>
      <c r="P60" s="4" t="s">
        <v>108</v>
      </c>
      <c r="Q60" s="4" t="s">
        <v>108</v>
      </c>
      <c r="R60" s="4" t="s">
        <v>109</v>
      </c>
      <c r="S60" s="4"/>
      <c r="T60" s="4"/>
      <c r="U60" s="4"/>
      <c r="V60" s="4" t="s">
        <v>109</v>
      </c>
      <c r="W60" s="4"/>
      <c r="X60" s="4"/>
      <c r="Y60" s="4"/>
      <c r="Z60" s="4"/>
      <c r="AA60" s="4"/>
      <c r="AB60" s="4"/>
      <c r="AC60" s="4" t="s">
        <v>110</v>
      </c>
      <c r="AD60" s="4" t="s">
        <v>110</v>
      </c>
      <c r="AE60" s="4" t="s">
        <v>118</v>
      </c>
      <c r="AF60" s="4" t="s">
        <v>110</v>
      </c>
      <c r="AG60" s="4" t="s">
        <v>137</v>
      </c>
      <c r="AH60" s="4" t="s">
        <v>112</v>
      </c>
      <c r="AI60" s="4" t="s">
        <v>114</v>
      </c>
      <c r="AJ60" s="4" t="s">
        <v>110</v>
      </c>
      <c r="AK60" s="4" t="s">
        <v>118</v>
      </c>
      <c r="AL60" s="4" t="s">
        <v>110</v>
      </c>
      <c r="AM60" s="4" t="s">
        <v>146</v>
      </c>
      <c r="AN60" s="4" t="s">
        <v>112</v>
      </c>
      <c r="AO60" s="4" t="s">
        <v>114</v>
      </c>
      <c r="AP60" s="4" t="s">
        <v>114</v>
      </c>
      <c r="AQ60" s="4" t="s">
        <v>114</v>
      </c>
      <c r="AR60" s="4" t="s">
        <v>114</v>
      </c>
      <c r="AS60" s="4" t="s">
        <v>131</v>
      </c>
      <c r="AT60" s="4" t="s">
        <v>131</v>
      </c>
      <c r="AU60" s="4" t="s">
        <v>113</v>
      </c>
      <c r="AV60" s="4" t="s">
        <v>113</v>
      </c>
      <c r="AW60" s="4" t="s">
        <v>131</v>
      </c>
      <c r="AX60" s="4" t="s">
        <v>131</v>
      </c>
      <c r="AY60" s="4" t="s">
        <v>134</v>
      </c>
      <c r="AZ60" s="4" t="s">
        <v>134</v>
      </c>
      <c r="BA60" s="4" t="s">
        <v>133</v>
      </c>
      <c r="BB60" s="4" t="s">
        <v>133</v>
      </c>
      <c r="BC60" s="4" t="s">
        <v>151</v>
      </c>
      <c r="BD60" s="4" t="s">
        <v>113</v>
      </c>
      <c r="BE60" s="4" t="s">
        <v>115</v>
      </c>
      <c r="BF60" s="4" t="s">
        <v>135</v>
      </c>
      <c r="BG60" s="4" t="s">
        <v>109</v>
      </c>
      <c r="BH60" s="4"/>
      <c r="BI60" s="4" t="s">
        <v>105</v>
      </c>
      <c r="BJ60" s="4" t="s">
        <v>198</v>
      </c>
      <c r="BK60" s="4" t="s">
        <v>117</v>
      </c>
      <c r="BL60" s="4" t="s">
        <v>118</v>
      </c>
      <c r="BM60" s="4" t="s">
        <v>137</v>
      </c>
      <c r="BN60" s="4" t="s">
        <v>118</v>
      </c>
      <c r="BO60" s="4" t="s">
        <v>118</v>
      </c>
      <c r="BP60" s="4" t="s">
        <v>129</v>
      </c>
      <c r="BQ60" s="4" t="s">
        <v>118</v>
      </c>
      <c r="BR60" s="4" t="s">
        <v>118</v>
      </c>
      <c r="BS60" s="4" t="s">
        <v>119</v>
      </c>
      <c r="BT60" s="4" t="s">
        <v>118</v>
      </c>
      <c r="BU60" s="4" t="s">
        <v>129</v>
      </c>
      <c r="BV60" s="4" t="s">
        <v>118</v>
      </c>
      <c r="BW60" s="4" t="s">
        <v>137</v>
      </c>
      <c r="BX60" s="4" t="s">
        <v>118</v>
      </c>
      <c r="BY60" s="4" t="s">
        <v>129</v>
      </c>
      <c r="BZ60" s="4" t="s">
        <v>137</v>
      </c>
      <c r="CA60" s="4" t="s">
        <v>118</v>
      </c>
      <c r="CB60" s="4" t="s">
        <v>129</v>
      </c>
      <c r="CC60" s="4" t="s">
        <v>137</v>
      </c>
      <c r="CD60" s="4" t="s">
        <v>118</v>
      </c>
      <c r="CE60" s="4" t="s">
        <v>129</v>
      </c>
      <c r="CF60" s="4" t="s">
        <v>129</v>
      </c>
      <c r="CG60" s="4" t="s">
        <v>138</v>
      </c>
      <c r="CH60" s="4" t="s">
        <v>138</v>
      </c>
      <c r="CI60" s="4" t="s">
        <v>121</v>
      </c>
      <c r="CJ60" s="4" t="s">
        <v>138</v>
      </c>
      <c r="CK60" s="4" t="s">
        <v>138</v>
      </c>
      <c r="CL60" s="4" t="s">
        <v>121</v>
      </c>
      <c r="CM60" s="4" t="s">
        <v>138</v>
      </c>
      <c r="CN60" s="4" t="s">
        <v>121</v>
      </c>
      <c r="CO60" s="4" t="s">
        <v>121</v>
      </c>
      <c r="CP60" s="4" t="s">
        <v>138</v>
      </c>
      <c r="CQ60" s="4" t="s">
        <v>122</v>
      </c>
      <c r="CR60" s="4" t="s">
        <v>138</v>
      </c>
      <c r="CS60" s="4" t="s">
        <v>138</v>
      </c>
      <c r="CT60" s="4" t="s">
        <v>138</v>
      </c>
      <c r="CU60" s="4" t="s">
        <v>138</v>
      </c>
      <c r="CV60" s="4" t="s">
        <v>121</v>
      </c>
      <c r="CW60" s="4" t="s">
        <v>122</v>
      </c>
      <c r="CX60" s="4" t="s">
        <v>138</v>
      </c>
      <c r="CY60" s="4" t="s">
        <v>121</v>
      </c>
      <c r="CZ60" s="4" t="s">
        <v>122</v>
      </c>
    </row>
    <row r="61" spans="1:104" x14ac:dyDescent="0.45">
      <c r="A61">
        <v>68</v>
      </c>
      <c r="B61" s="1">
        <v>44415.731817129628</v>
      </c>
      <c r="C61" s="1">
        <v>44415.740729166668</v>
      </c>
      <c r="D61" s="4" t="s">
        <v>104</v>
      </c>
      <c r="E61" s="4"/>
      <c r="F61" s="4" t="s">
        <v>105</v>
      </c>
      <c r="G61" s="4" t="s">
        <v>105</v>
      </c>
      <c r="H61" s="4" t="s">
        <v>105</v>
      </c>
      <c r="I61" s="4" t="s">
        <v>105</v>
      </c>
      <c r="J61" s="4" t="s">
        <v>105</v>
      </c>
      <c r="K61" s="4" t="s">
        <v>105</v>
      </c>
      <c r="L61" s="4" t="s">
        <v>105</v>
      </c>
      <c r="M61" s="4" t="s">
        <v>105</v>
      </c>
      <c r="N61" s="3">
        <v>21</v>
      </c>
      <c r="O61" s="4" t="s">
        <v>107</v>
      </c>
      <c r="P61" s="4" t="s">
        <v>108</v>
      </c>
      <c r="Q61" s="4" t="s">
        <v>108</v>
      </c>
      <c r="R61" s="4" t="s">
        <v>105</v>
      </c>
      <c r="S61" s="3">
        <v>15</v>
      </c>
      <c r="T61" s="4" t="s">
        <v>192</v>
      </c>
      <c r="U61" s="4" t="s">
        <v>167</v>
      </c>
      <c r="V61" s="27" t="s">
        <v>391</v>
      </c>
      <c r="W61" s="4"/>
      <c r="X61" s="4"/>
      <c r="Y61" s="4"/>
      <c r="Z61" s="4"/>
      <c r="AA61" s="4"/>
      <c r="AB61" s="4"/>
      <c r="AC61" s="4" t="s">
        <v>128</v>
      </c>
      <c r="AD61" s="4" t="s">
        <v>128</v>
      </c>
      <c r="AE61" s="4" t="s">
        <v>129</v>
      </c>
      <c r="AF61" s="4" t="s">
        <v>128</v>
      </c>
      <c r="AG61" s="4" t="s">
        <v>136</v>
      </c>
      <c r="AH61" s="4" t="s">
        <v>110</v>
      </c>
      <c r="AI61" s="4" t="s">
        <v>130</v>
      </c>
      <c r="AJ61" s="4" t="s">
        <v>128</v>
      </c>
      <c r="AK61" s="4" t="s">
        <v>119</v>
      </c>
      <c r="AL61" s="4" t="s">
        <v>128</v>
      </c>
      <c r="AM61" s="4" t="s">
        <v>130</v>
      </c>
      <c r="AN61" s="4" t="s">
        <v>110</v>
      </c>
      <c r="AO61" s="4" t="s">
        <v>113</v>
      </c>
      <c r="AP61" s="4" t="s">
        <v>114</v>
      </c>
      <c r="AQ61" s="4" t="s">
        <v>130</v>
      </c>
      <c r="AR61" s="4" t="s">
        <v>146</v>
      </c>
      <c r="AS61" s="4" t="s">
        <v>131</v>
      </c>
      <c r="AT61" s="4" t="s">
        <v>113</v>
      </c>
      <c r="AU61" s="4" t="s">
        <v>131</v>
      </c>
      <c r="AV61" s="4" t="s">
        <v>132</v>
      </c>
      <c r="AW61" s="4" t="s">
        <v>132</v>
      </c>
      <c r="AX61" s="4" t="s">
        <v>132</v>
      </c>
      <c r="AY61" s="4" t="s">
        <v>142</v>
      </c>
      <c r="AZ61" s="4" t="s">
        <v>142</v>
      </c>
      <c r="BA61" s="4" t="s">
        <v>142</v>
      </c>
      <c r="BB61" s="4" t="s">
        <v>143</v>
      </c>
      <c r="BC61" s="4" t="s">
        <v>151</v>
      </c>
      <c r="BD61" s="4" t="s">
        <v>144</v>
      </c>
      <c r="BE61" s="4" t="s">
        <v>144</v>
      </c>
      <c r="BF61" s="4" t="s">
        <v>147</v>
      </c>
      <c r="BG61" s="4" t="s">
        <v>109</v>
      </c>
      <c r="BH61" s="4"/>
      <c r="BI61" s="4" t="s">
        <v>109</v>
      </c>
      <c r="BJ61" s="4"/>
      <c r="BK61" s="4" t="s">
        <v>119</v>
      </c>
      <c r="BL61" s="4" t="s">
        <v>119</v>
      </c>
      <c r="BM61" s="4" t="s">
        <v>136</v>
      </c>
      <c r="BN61" s="4" t="s">
        <v>119</v>
      </c>
      <c r="BO61" s="4" t="s">
        <v>129</v>
      </c>
      <c r="BP61" s="4" t="s">
        <v>119</v>
      </c>
      <c r="BQ61" s="4" t="s">
        <v>119</v>
      </c>
      <c r="BR61" s="4" t="s">
        <v>119</v>
      </c>
      <c r="BS61" s="4" t="s">
        <v>119</v>
      </c>
      <c r="BT61" s="4" t="s">
        <v>119</v>
      </c>
      <c r="BU61" s="4" t="s">
        <v>119</v>
      </c>
      <c r="BV61" s="4" t="s">
        <v>119</v>
      </c>
      <c r="BW61" s="4" t="s">
        <v>119</v>
      </c>
      <c r="BX61" s="4" t="s">
        <v>119</v>
      </c>
      <c r="BY61" s="4" t="s">
        <v>119</v>
      </c>
      <c r="BZ61" s="4" t="s">
        <v>119</v>
      </c>
      <c r="CA61" s="4" t="s">
        <v>136</v>
      </c>
      <c r="CB61" s="4" t="s">
        <v>111</v>
      </c>
      <c r="CC61" s="4" t="s">
        <v>136</v>
      </c>
      <c r="CD61" s="4" t="s">
        <v>118</v>
      </c>
      <c r="CE61" s="4" t="s">
        <v>119</v>
      </c>
      <c r="CF61" s="4" t="s">
        <v>136</v>
      </c>
      <c r="CG61" s="4" t="s">
        <v>121</v>
      </c>
      <c r="CH61" s="4" t="s">
        <v>138</v>
      </c>
      <c r="CI61" s="4" t="s">
        <v>138</v>
      </c>
      <c r="CJ61" s="4" t="s">
        <v>138</v>
      </c>
      <c r="CK61" s="4" t="s">
        <v>138</v>
      </c>
      <c r="CL61" s="4" t="s">
        <v>121</v>
      </c>
      <c r="CM61" s="4" t="s">
        <v>138</v>
      </c>
      <c r="CN61" s="4" t="s">
        <v>138</v>
      </c>
      <c r="CO61" s="4" t="s">
        <v>138</v>
      </c>
      <c r="CP61" s="4" t="s">
        <v>138</v>
      </c>
      <c r="CQ61" s="4" t="s">
        <v>138</v>
      </c>
      <c r="CR61" s="4" t="s">
        <v>138</v>
      </c>
      <c r="CS61" s="4" t="s">
        <v>138</v>
      </c>
      <c r="CT61" s="4" t="s">
        <v>138</v>
      </c>
      <c r="CU61" s="4" t="s">
        <v>138</v>
      </c>
      <c r="CV61" s="4" t="s">
        <v>138</v>
      </c>
      <c r="CW61" s="4" t="s">
        <v>122</v>
      </c>
      <c r="CX61" s="4" t="s">
        <v>138</v>
      </c>
      <c r="CY61" s="4" t="s">
        <v>121</v>
      </c>
      <c r="CZ61" s="4" t="s">
        <v>138</v>
      </c>
    </row>
    <row r="62" spans="1:104" x14ac:dyDescent="0.45">
      <c r="A62">
        <v>69</v>
      </c>
      <c r="B62" s="1">
        <v>44507.635138888887</v>
      </c>
      <c r="C62" s="1">
        <v>44507.643831018519</v>
      </c>
      <c r="D62" s="4" t="s">
        <v>104</v>
      </c>
      <c r="E62" s="4"/>
      <c r="F62" s="4" t="s">
        <v>105</v>
      </c>
      <c r="G62" s="4" t="s">
        <v>105</v>
      </c>
      <c r="H62" s="4" t="s">
        <v>105</v>
      </c>
      <c r="I62" s="4" t="s">
        <v>105</v>
      </c>
      <c r="J62" s="4" t="s">
        <v>105</v>
      </c>
      <c r="K62" s="4" t="s">
        <v>105</v>
      </c>
      <c r="L62" s="4" t="s">
        <v>105</v>
      </c>
      <c r="M62" s="4" t="s">
        <v>105</v>
      </c>
      <c r="N62" s="3">
        <v>24</v>
      </c>
      <c r="O62" s="4" t="s">
        <v>199</v>
      </c>
      <c r="P62" s="4" t="s">
        <v>108</v>
      </c>
      <c r="Q62" s="4" t="s">
        <v>108</v>
      </c>
      <c r="R62" s="4" t="s">
        <v>105</v>
      </c>
      <c r="S62" s="4" t="s">
        <v>200</v>
      </c>
      <c r="T62" s="4" t="s">
        <v>201</v>
      </c>
      <c r="U62" s="4" t="s">
        <v>202</v>
      </c>
      <c r="V62" s="27" t="s">
        <v>391</v>
      </c>
      <c r="W62" s="4"/>
      <c r="X62" s="4"/>
      <c r="Y62" s="4"/>
      <c r="Z62" s="4"/>
      <c r="AA62" s="4"/>
      <c r="AB62" s="4"/>
      <c r="AC62" s="4" t="s">
        <v>128</v>
      </c>
      <c r="AD62" s="4" t="s">
        <v>128</v>
      </c>
      <c r="AE62" s="4" t="s">
        <v>137</v>
      </c>
      <c r="AF62" s="4" t="s">
        <v>110</v>
      </c>
      <c r="AG62" s="4" t="s">
        <v>117</v>
      </c>
      <c r="AH62" s="4" t="s">
        <v>110</v>
      </c>
      <c r="AI62" s="4" t="s">
        <v>113</v>
      </c>
      <c r="AJ62" s="4" t="s">
        <v>128</v>
      </c>
      <c r="AK62" s="4" t="s">
        <v>118</v>
      </c>
      <c r="AL62" s="4" t="s">
        <v>110</v>
      </c>
      <c r="AM62" s="4" t="s">
        <v>114</v>
      </c>
      <c r="AN62" s="4" t="s">
        <v>128</v>
      </c>
      <c r="AO62" s="4" t="s">
        <v>113</v>
      </c>
      <c r="AP62" s="4" t="s">
        <v>114</v>
      </c>
      <c r="AQ62" s="4" t="s">
        <v>114</v>
      </c>
      <c r="AR62" s="4" t="s">
        <v>146</v>
      </c>
      <c r="AS62" s="4" t="s">
        <v>131</v>
      </c>
      <c r="AT62" s="4" t="s">
        <v>113</v>
      </c>
      <c r="AU62" s="4" t="s">
        <v>131</v>
      </c>
      <c r="AV62" s="4" t="s">
        <v>131</v>
      </c>
      <c r="AW62" s="4" t="s">
        <v>113</v>
      </c>
      <c r="AX62" s="4" t="s">
        <v>132</v>
      </c>
      <c r="AY62" s="4" t="s">
        <v>134</v>
      </c>
      <c r="AZ62" s="4" t="s">
        <v>134</v>
      </c>
      <c r="BA62" s="4" t="s">
        <v>133</v>
      </c>
      <c r="BB62" s="4" t="s">
        <v>113</v>
      </c>
      <c r="BC62" s="4" t="s">
        <v>115</v>
      </c>
      <c r="BD62" s="4" t="s">
        <v>115</v>
      </c>
      <c r="BE62" s="4" t="s">
        <v>151</v>
      </c>
      <c r="BF62" s="4" t="s">
        <v>135</v>
      </c>
      <c r="BG62" s="4" t="s">
        <v>109</v>
      </c>
      <c r="BH62" s="4"/>
      <c r="BI62" s="4" t="s">
        <v>109</v>
      </c>
      <c r="BJ62" s="4"/>
      <c r="BK62" s="4" t="s">
        <v>117</v>
      </c>
      <c r="BL62" s="4" t="s">
        <v>137</v>
      </c>
      <c r="BM62" s="4" t="s">
        <v>111</v>
      </c>
      <c r="BN62" s="4" t="s">
        <v>137</v>
      </c>
      <c r="BO62" s="4" t="s">
        <v>118</v>
      </c>
      <c r="BP62" s="4" t="s">
        <v>118</v>
      </c>
      <c r="BQ62" s="4" t="s">
        <v>129</v>
      </c>
      <c r="BR62" s="4" t="s">
        <v>137</v>
      </c>
      <c r="BS62" s="4" t="s">
        <v>118</v>
      </c>
      <c r="BT62" s="4" t="s">
        <v>118</v>
      </c>
      <c r="BU62" s="4" t="s">
        <v>117</v>
      </c>
      <c r="BV62" s="4" t="s">
        <v>137</v>
      </c>
      <c r="BW62" s="4" t="s">
        <v>117</v>
      </c>
      <c r="BX62" s="4" t="s">
        <v>137</v>
      </c>
      <c r="BY62" s="4" t="s">
        <v>137</v>
      </c>
      <c r="BZ62" s="4" t="s">
        <v>119</v>
      </c>
      <c r="CA62" s="4" t="s">
        <v>136</v>
      </c>
      <c r="CB62" s="4" t="s">
        <v>137</v>
      </c>
      <c r="CC62" s="4" t="s">
        <v>117</v>
      </c>
      <c r="CD62" s="4" t="s">
        <v>111</v>
      </c>
      <c r="CE62" s="4" t="s">
        <v>137</v>
      </c>
      <c r="CF62" s="4" t="s">
        <v>111</v>
      </c>
      <c r="CG62" s="4" t="s">
        <v>138</v>
      </c>
      <c r="CH62" s="4" t="s">
        <v>138</v>
      </c>
      <c r="CI62" s="4" t="s">
        <v>122</v>
      </c>
      <c r="CJ62" s="4" t="s">
        <v>121</v>
      </c>
      <c r="CK62" s="4" t="s">
        <v>121</v>
      </c>
      <c r="CL62" s="4" t="s">
        <v>122</v>
      </c>
      <c r="CM62" s="4" t="s">
        <v>138</v>
      </c>
      <c r="CN62" s="4" t="s">
        <v>122</v>
      </c>
      <c r="CO62" s="4" t="s">
        <v>138</v>
      </c>
      <c r="CP62" s="4" t="s">
        <v>121</v>
      </c>
      <c r="CQ62" s="4" t="s">
        <v>138</v>
      </c>
      <c r="CR62" s="4" t="s">
        <v>121</v>
      </c>
      <c r="CS62" s="4" t="s">
        <v>138</v>
      </c>
      <c r="CT62" s="4" t="s">
        <v>138</v>
      </c>
      <c r="CU62" s="4" t="s">
        <v>121</v>
      </c>
      <c r="CV62" s="4" t="s">
        <v>120</v>
      </c>
      <c r="CW62" s="4" t="s">
        <v>122</v>
      </c>
      <c r="CX62" s="4" t="s">
        <v>121</v>
      </c>
      <c r="CY62" s="4" t="s">
        <v>138</v>
      </c>
      <c r="CZ62" s="4" t="s">
        <v>121</v>
      </c>
    </row>
    <row r="63" spans="1:104" x14ac:dyDescent="0.45">
      <c r="A63">
        <v>70</v>
      </c>
      <c r="B63" s="1" t="s">
        <v>362</v>
      </c>
      <c r="C63" s="1" t="s">
        <v>363</v>
      </c>
      <c r="D63" s="4" t="s">
        <v>104</v>
      </c>
      <c r="E63" s="4"/>
      <c r="F63" s="4" t="s">
        <v>105</v>
      </c>
      <c r="G63" s="4" t="s">
        <v>105</v>
      </c>
      <c r="H63" s="4" t="s">
        <v>105</v>
      </c>
      <c r="I63" s="4" t="s">
        <v>105</v>
      </c>
      <c r="J63" s="4" t="s">
        <v>105</v>
      </c>
      <c r="K63" s="4" t="s">
        <v>105</v>
      </c>
      <c r="L63" s="4" t="s">
        <v>105</v>
      </c>
      <c r="M63" s="4" t="s">
        <v>105</v>
      </c>
      <c r="N63" s="3">
        <v>24</v>
      </c>
      <c r="O63" s="4" t="s">
        <v>107</v>
      </c>
      <c r="P63" s="4" t="s">
        <v>108</v>
      </c>
      <c r="Q63" s="4" t="s">
        <v>108</v>
      </c>
      <c r="R63" s="4" t="s">
        <v>109</v>
      </c>
      <c r="S63" s="4"/>
      <c r="T63" s="4"/>
      <c r="U63" s="4"/>
      <c r="V63" s="4" t="s">
        <v>109</v>
      </c>
      <c r="W63" s="4"/>
      <c r="X63" s="4"/>
      <c r="Y63" s="4"/>
      <c r="Z63" s="4"/>
      <c r="AA63" s="4"/>
      <c r="AB63" s="4"/>
      <c r="AC63" s="4" t="s">
        <v>112</v>
      </c>
      <c r="AD63" s="4" t="s">
        <v>110</v>
      </c>
      <c r="AE63" s="4" t="s">
        <v>136</v>
      </c>
      <c r="AF63" s="4" t="s">
        <v>112</v>
      </c>
      <c r="AG63" s="4" t="s">
        <v>111</v>
      </c>
      <c r="AH63" s="4" t="s">
        <v>112</v>
      </c>
      <c r="AI63" s="4" t="s">
        <v>113</v>
      </c>
      <c r="AJ63" s="4" t="s">
        <v>112</v>
      </c>
      <c r="AK63" s="4" t="s">
        <v>111</v>
      </c>
      <c r="AL63" s="4" t="s">
        <v>110</v>
      </c>
      <c r="AM63" s="4" t="s">
        <v>113</v>
      </c>
      <c r="AN63" s="4" t="s">
        <v>112</v>
      </c>
      <c r="AO63" s="4" t="s">
        <v>113</v>
      </c>
      <c r="AP63" s="4" t="s">
        <v>113</v>
      </c>
      <c r="AQ63" s="4" t="s">
        <v>113</v>
      </c>
      <c r="AR63" s="4" t="s">
        <v>113</v>
      </c>
      <c r="AS63" s="4" t="s">
        <v>113</v>
      </c>
      <c r="AT63" s="4" t="s">
        <v>113</v>
      </c>
      <c r="AU63" s="4" t="s">
        <v>113</v>
      </c>
      <c r="AV63" s="4" t="s">
        <v>113</v>
      </c>
      <c r="AW63" s="4" t="s">
        <v>113</v>
      </c>
      <c r="AX63" s="4" t="s">
        <v>113</v>
      </c>
      <c r="AY63" s="4" t="s">
        <v>113</v>
      </c>
      <c r="AZ63" s="4" t="s">
        <v>113</v>
      </c>
      <c r="BA63" s="4" t="s">
        <v>113</v>
      </c>
      <c r="BB63" s="4" t="s">
        <v>113</v>
      </c>
      <c r="BC63" s="4" t="s">
        <v>115</v>
      </c>
      <c r="BD63" s="4" t="s">
        <v>113</v>
      </c>
      <c r="BE63" s="4" t="s">
        <v>113</v>
      </c>
      <c r="BF63" s="4" t="s">
        <v>135</v>
      </c>
      <c r="BG63" s="4" t="s">
        <v>109</v>
      </c>
      <c r="BH63" s="4"/>
      <c r="BI63" s="4" t="s">
        <v>109</v>
      </c>
      <c r="BJ63" s="4"/>
      <c r="BK63" s="4" t="s">
        <v>136</v>
      </c>
      <c r="BL63" s="4" t="s">
        <v>118</v>
      </c>
      <c r="BM63" s="4" t="s">
        <v>117</v>
      </c>
      <c r="BN63" s="4" t="s">
        <v>136</v>
      </c>
      <c r="BO63" s="4" t="s">
        <v>136</v>
      </c>
      <c r="BP63" s="4" t="s">
        <v>118</v>
      </c>
      <c r="BQ63" s="4" t="s">
        <v>137</v>
      </c>
      <c r="BR63" s="4" t="s">
        <v>111</v>
      </c>
      <c r="BS63" s="4" t="s">
        <v>129</v>
      </c>
      <c r="BT63" s="4" t="s">
        <v>117</v>
      </c>
      <c r="BU63" s="4" t="s">
        <v>136</v>
      </c>
      <c r="BV63" s="4" t="s">
        <v>129</v>
      </c>
      <c r="BW63" s="4" t="s">
        <v>118</v>
      </c>
      <c r="BX63" s="4" t="s">
        <v>136</v>
      </c>
      <c r="BY63" s="4" t="s">
        <v>118</v>
      </c>
      <c r="BZ63" s="4" t="s">
        <v>117</v>
      </c>
      <c r="CA63" s="4" t="s">
        <v>136</v>
      </c>
      <c r="CB63" s="4" t="s">
        <v>129</v>
      </c>
      <c r="CC63" s="4" t="s">
        <v>137</v>
      </c>
      <c r="CD63" s="4" t="s">
        <v>136</v>
      </c>
      <c r="CE63" s="4" t="s">
        <v>118</v>
      </c>
      <c r="CF63" s="4" t="s">
        <v>118</v>
      </c>
      <c r="CG63" s="4" t="s">
        <v>120</v>
      </c>
      <c r="CH63" s="4" t="s">
        <v>121</v>
      </c>
      <c r="CI63" s="4" t="s">
        <v>120</v>
      </c>
      <c r="CJ63" s="4" t="s">
        <v>122</v>
      </c>
      <c r="CK63" s="4" t="s">
        <v>122</v>
      </c>
      <c r="CL63" s="4" t="s">
        <v>120</v>
      </c>
      <c r="CM63" s="4" t="s">
        <v>120</v>
      </c>
      <c r="CN63" s="4" t="s">
        <v>120</v>
      </c>
      <c r="CO63" s="4" t="s">
        <v>120</v>
      </c>
      <c r="CP63" s="4" t="s">
        <v>121</v>
      </c>
      <c r="CQ63" s="4" t="s">
        <v>120</v>
      </c>
      <c r="CR63" s="4" t="s">
        <v>122</v>
      </c>
      <c r="CS63" s="4" t="s">
        <v>122</v>
      </c>
      <c r="CT63" s="4" t="s">
        <v>121</v>
      </c>
      <c r="CU63" s="4" t="s">
        <v>120</v>
      </c>
      <c r="CV63" s="4" t="s">
        <v>120</v>
      </c>
      <c r="CW63" s="4" t="s">
        <v>120</v>
      </c>
      <c r="CX63" s="4" t="s">
        <v>120</v>
      </c>
      <c r="CY63" s="4" t="s">
        <v>120</v>
      </c>
      <c r="CZ63" s="4" t="s">
        <v>120</v>
      </c>
    </row>
    <row r="64" spans="1:104" x14ac:dyDescent="0.45">
      <c r="A64">
        <v>71</v>
      </c>
      <c r="B64" s="1" t="s">
        <v>364</v>
      </c>
      <c r="C64" s="1" t="s">
        <v>365</v>
      </c>
      <c r="D64" s="4" t="s">
        <v>104</v>
      </c>
      <c r="E64" s="4"/>
      <c r="F64" s="4" t="s">
        <v>105</v>
      </c>
      <c r="G64" s="4" t="s">
        <v>105</v>
      </c>
      <c r="H64" s="4" t="s">
        <v>105</v>
      </c>
      <c r="I64" s="4" t="s">
        <v>105</v>
      </c>
      <c r="J64" s="4" t="s">
        <v>105</v>
      </c>
      <c r="K64" s="4" t="s">
        <v>105</v>
      </c>
      <c r="L64" s="4" t="s">
        <v>105</v>
      </c>
      <c r="M64" s="4" t="s">
        <v>105</v>
      </c>
      <c r="N64" s="3">
        <v>20</v>
      </c>
      <c r="O64" s="4" t="s">
        <v>203</v>
      </c>
      <c r="P64" s="4" t="s">
        <v>108</v>
      </c>
      <c r="Q64" s="4" t="s">
        <v>108</v>
      </c>
      <c r="R64" s="4" t="s">
        <v>105</v>
      </c>
      <c r="S64" s="3">
        <v>18</v>
      </c>
      <c r="T64" s="4" t="s">
        <v>204</v>
      </c>
      <c r="U64" s="4" t="s">
        <v>167</v>
      </c>
      <c r="V64" s="27" t="s">
        <v>391</v>
      </c>
      <c r="W64" s="4"/>
      <c r="X64" s="4"/>
      <c r="Y64" s="4"/>
      <c r="Z64" s="4"/>
      <c r="AA64" s="4"/>
      <c r="AB64" s="4"/>
      <c r="AC64" s="4" t="s">
        <v>110</v>
      </c>
      <c r="AD64" s="4" t="s">
        <v>110</v>
      </c>
      <c r="AE64" s="4" t="s">
        <v>119</v>
      </c>
      <c r="AF64" s="4" t="s">
        <v>128</v>
      </c>
      <c r="AG64" s="4" t="s">
        <v>117</v>
      </c>
      <c r="AH64" s="4" t="s">
        <v>110</v>
      </c>
      <c r="AI64" s="4" t="s">
        <v>114</v>
      </c>
      <c r="AJ64" s="4" t="s">
        <v>128</v>
      </c>
      <c r="AK64" s="4" t="s">
        <v>118</v>
      </c>
      <c r="AL64" s="4" t="s">
        <v>110</v>
      </c>
      <c r="AM64" s="4" t="s">
        <v>146</v>
      </c>
      <c r="AN64" s="4" t="s">
        <v>110</v>
      </c>
      <c r="AO64" s="4" t="s">
        <v>114</v>
      </c>
      <c r="AP64" s="4" t="s">
        <v>130</v>
      </c>
      <c r="AQ64" s="4" t="s">
        <v>114</v>
      </c>
      <c r="AR64" s="4" t="s">
        <v>114</v>
      </c>
      <c r="AS64" s="4" t="s">
        <v>131</v>
      </c>
      <c r="AT64" s="4" t="s">
        <v>132</v>
      </c>
      <c r="AU64" s="4" t="s">
        <v>131</v>
      </c>
      <c r="AV64" s="4" t="s">
        <v>132</v>
      </c>
      <c r="AW64" s="4" t="s">
        <v>132</v>
      </c>
      <c r="AX64" s="4" t="s">
        <v>131</v>
      </c>
      <c r="AY64" s="4" t="s">
        <v>133</v>
      </c>
      <c r="AZ64" s="4" t="s">
        <v>133</v>
      </c>
      <c r="BA64" s="4" t="s">
        <v>133</v>
      </c>
      <c r="BB64" s="4" t="s">
        <v>133</v>
      </c>
      <c r="BC64" s="4" t="s">
        <v>151</v>
      </c>
      <c r="BD64" s="4" t="s">
        <v>151</v>
      </c>
      <c r="BE64" s="4" t="s">
        <v>115</v>
      </c>
      <c r="BF64" s="4" t="s">
        <v>135</v>
      </c>
      <c r="BG64" s="4" t="s">
        <v>105</v>
      </c>
      <c r="BH64" s="4" t="s">
        <v>205</v>
      </c>
      <c r="BI64" s="4" t="s">
        <v>105</v>
      </c>
      <c r="BJ64" s="4" t="s">
        <v>206</v>
      </c>
      <c r="BK64" s="4" t="s">
        <v>118</v>
      </c>
      <c r="BL64" s="4" t="s">
        <v>129</v>
      </c>
      <c r="BM64" s="4" t="s">
        <v>117</v>
      </c>
      <c r="BN64" s="4" t="s">
        <v>118</v>
      </c>
      <c r="BO64" s="4" t="s">
        <v>129</v>
      </c>
      <c r="BP64" s="4" t="s">
        <v>129</v>
      </c>
      <c r="BQ64" s="4" t="s">
        <v>129</v>
      </c>
      <c r="BR64" s="4" t="s">
        <v>129</v>
      </c>
      <c r="BS64" s="4" t="s">
        <v>118</v>
      </c>
      <c r="BT64" s="4" t="s">
        <v>118</v>
      </c>
      <c r="BU64" s="4" t="s">
        <v>118</v>
      </c>
      <c r="BV64" s="4" t="s">
        <v>117</v>
      </c>
      <c r="BW64" s="4" t="s">
        <v>118</v>
      </c>
      <c r="BX64" s="4" t="s">
        <v>129</v>
      </c>
      <c r="BY64" s="4" t="s">
        <v>129</v>
      </c>
      <c r="BZ64" s="4" t="s">
        <v>111</v>
      </c>
      <c r="CA64" s="4" t="s">
        <v>119</v>
      </c>
      <c r="CB64" s="4" t="s">
        <v>111</v>
      </c>
      <c r="CC64" s="4" t="s">
        <v>117</v>
      </c>
      <c r="CD64" s="4" t="s">
        <v>129</v>
      </c>
      <c r="CE64" s="4" t="s">
        <v>118</v>
      </c>
      <c r="CF64" s="4" t="s">
        <v>117</v>
      </c>
      <c r="CG64" s="4" t="s">
        <v>122</v>
      </c>
      <c r="CH64" s="4" t="s">
        <v>122</v>
      </c>
      <c r="CI64" s="4" t="s">
        <v>121</v>
      </c>
      <c r="CJ64" s="4" t="s">
        <v>121</v>
      </c>
      <c r="CK64" s="4" t="s">
        <v>121</v>
      </c>
      <c r="CL64" s="4" t="s">
        <v>121</v>
      </c>
      <c r="CM64" s="4" t="s">
        <v>122</v>
      </c>
      <c r="CN64" s="4" t="s">
        <v>122</v>
      </c>
      <c r="CO64" s="4" t="s">
        <v>122</v>
      </c>
      <c r="CP64" s="4" t="s">
        <v>122</v>
      </c>
      <c r="CQ64" s="4" t="s">
        <v>122</v>
      </c>
      <c r="CR64" s="4" t="s">
        <v>121</v>
      </c>
      <c r="CS64" s="4" t="s">
        <v>122</v>
      </c>
      <c r="CT64" s="4" t="s">
        <v>122</v>
      </c>
      <c r="CU64" s="4" t="s">
        <v>121</v>
      </c>
      <c r="CV64" s="4" t="s">
        <v>122</v>
      </c>
      <c r="CW64" s="4" t="s">
        <v>122</v>
      </c>
      <c r="CX64" s="4" t="s">
        <v>122</v>
      </c>
      <c r="CY64" s="4" t="s">
        <v>121</v>
      </c>
      <c r="CZ64" s="4" t="s">
        <v>122</v>
      </c>
    </row>
    <row r="65" spans="1:104" x14ac:dyDescent="0.45">
      <c r="A65">
        <v>72</v>
      </c>
      <c r="B65" s="1" t="s">
        <v>366</v>
      </c>
      <c r="C65" s="1" t="s">
        <v>367</v>
      </c>
      <c r="D65" s="4" t="s">
        <v>104</v>
      </c>
      <c r="E65" s="4"/>
      <c r="F65" s="4" t="s">
        <v>105</v>
      </c>
      <c r="G65" s="4" t="s">
        <v>105</v>
      </c>
      <c r="H65" s="4" t="s">
        <v>105</v>
      </c>
      <c r="I65" s="4" t="s">
        <v>105</v>
      </c>
      <c r="J65" s="4" t="s">
        <v>105</v>
      </c>
      <c r="K65" s="4" t="s">
        <v>105</v>
      </c>
      <c r="L65" s="4" t="s">
        <v>105</v>
      </c>
      <c r="M65" s="4" t="s">
        <v>105</v>
      </c>
      <c r="N65" s="3">
        <v>20</v>
      </c>
      <c r="O65" s="4" t="s">
        <v>107</v>
      </c>
      <c r="P65" s="4" t="s">
        <v>207</v>
      </c>
      <c r="Q65" s="4" t="s">
        <v>108</v>
      </c>
      <c r="R65" s="4" t="s">
        <v>105</v>
      </c>
      <c r="S65" s="3">
        <v>5</v>
      </c>
      <c r="T65" s="4" t="s">
        <v>126</v>
      </c>
      <c r="U65" s="4" t="s">
        <v>167</v>
      </c>
      <c r="V65" s="27" t="s">
        <v>391</v>
      </c>
      <c r="W65" s="4"/>
      <c r="X65" s="4"/>
      <c r="Y65" s="4"/>
      <c r="Z65" s="4"/>
      <c r="AA65" s="4"/>
      <c r="AB65" s="4"/>
      <c r="AC65" s="4" t="s">
        <v>128</v>
      </c>
      <c r="AD65" s="4" t="s">
        <v>128</v>
      </c>
      <c r="AE65" s="4" t="s">
        <v>119</v>
      </c>
      <c r="AF65" s="4" t="s">
        <v>110</v>
      </c>
      <c r="AG65" s="4" t="s">
        <v>117</v>
      </c>
      <c r="AH65" s="4" t="s">
        <v>110</v>
      </c>
      <c r="AI65" s="4" t="s">
        <v>114</v>
      </c>
      <c r="AJ65" s="4" t="s">
        <v>128</v>
      </c>
      <c r="AK65" s="4" t="s">
        <v>119</v>
      </c>
      <c r="AL65" s="4" t="s">
        <v>128</v>
      </c>
      <c r="AM65" s="4" t="s">
        <v>146</v>
      </c>
      <c r="AN65" s="4" t="s">
        <v>128</v>
      </c>
      <c r="AO65" s="4" t="s">
        <v>113</v>
      </c>
      <c r="AP65" s="4" t="s">
        <v>114</v>
      </c>
      <c r="AQ65" s="4" t="s">
        <v>114</v>
      </c>
      <c r="AR65" s="4" t="s">
        <v>130</v>
      </c>
      <c r="AS65" s="4" t="s">
        <v>113</v>
      </c>
      <c r="AT65" s="4" t="s">
        <v>131</v>
      </c>
      <c r="AU65" s="4" t="s">
        <v>113</v>
      </c>
      <c r="AV65" s="4" t="s">
        <v>132</v>
      </c>
      <c r="AW65" s="4" t="s">
        <v>132</v>
      </c>
      <c r="AX65" s="4" t="s">
        <v>132</v>
      </c>
      <c r="AY65" s="4" t="s">
        <v>133</v>
      </c>
      <c r="AZ65" s="4" t="s">
        <v>133</v>
      </c>
      <c r="BA65" s="4" t="s">
        <v>133</v>
      </c>
      <c r="BB65" s="4" t="s">
        <v>134</v>
      </c>
      <c r="BC65" s="4" t="s">
        <v>144</v>
      </c>
      <c r="BD65" s="4" t="s">
        <v>115</v>
      </c>
      <c r="BE65" s="4" t="s">
        <v>115</v>
      </c>
      <c r="BF65" s="4" t="s">
        <v>147</v>
      </c>
      <c r="BG65" s="4" t="s">
        <v>109</v>
      </c>
      <c r="BH65" s="4"/>
      <c r="BI65" s="4" t="s">
        <v>109</v>
      </c>
      <c r="BJ65" s="4"/>
      <c r="BK65" s="4" t="s">
        <v>111</v>
      </c>
      <c r="BL65" s="4" t="s">
        <v>118</v>
      </c>
      <c r="BM65" s="4" t="s">
        <v>136</v>
      </c>
      <c r="BN65" s="4" t="s">
        <v>137</v>
      </c>
      <c r="BO65" s="4" t="s">
        <v>119</v>
      </c>
      <c r="BP65" s="4" t="s">
        <v>129</v>
      </c>
      <c r="BQ65" s="4" t="s">
        <v>119</v>
      </c>
      <c r="BR65" s="4" t="s">
        <v>129</v>
      </c>
      <c r="BS65" s="4" t="s">
        <v>119</v>
      </c>
      <c r="BT65" s="4" t="s">
        <v>118</v>
      </c>
      <c r="BU65" s="4" t="s">
        <v>119</v>
      </c>
      <c r="BV65" s="4" t="s">
        <v>118</v>
      </c>
      <c r="BW65" s="4" t="s">
        <v>117</v>
      </c>
      <c r="BX65" s="4" t="s">
        <v>111</v>
      </c>
      <c r="BY65" s="4" t="s">
        <v>118</v>
      </c>
      <c r="BZ65" s="4" t="s">
        <v>118</v>
      </c>
      <c r="CA65" s="4" t="s">
        <v>111</v>
      </c>
      <c r="CB65" s="4" t="s">
        <v>111</v>
      </c>
      <c r="CC65" s="4" t="s">
        <v>117</v>
      </c>
      <c r="CD65" s="4" t="s">
        <v>119</v>
      </c>
      <c r="CE65" s="4" t="s">
        <v>111</v>
      </c>
      <c r="CF65" s="4" t="s">
        <v>111</v>
      </c>
      <c r="CG65" s="4" t="s">
        <v>121</v>
      </c>
      <c r="CH65" s="4" t="s">
        <v>138</v>
      </c>
      <c r="CI65" s="4" t="s">
        <v>120</v>
      </c>
      <c r="CJ65" s="4" t="s">
        <v>138</v>
      </c>
      <c r="CK65" s="4" t="s">
        <v>138</v>
      </c>
      <c r="CL65" s="4" t="s">
        <v>138</v>
      </c>
      <c r="CM65" s="4" t="s">
        <v>121</v>
      </c>
      <c r="CN65" s="4" t="s">
        <v>122</v>
      </c>
      <c r="CO65" s="4" t="s">
        <v>121</v>
      </c>
      <c r="CP65" s="4" t="s">
        <v>122</v>
      </c>
      <c r="CQ65" s="4" t="s">
        <v>121</v>
      </c>
      <c r="CR65" s="4" t="s">
        <v>138</v>
      </c>
      <c r="CS65" s="4" t="s">
        <v>138</v>
      </c>
      <c r="CT65" s="4" t="s">
        <v>121</v>
      </c>
      <c r="CU65" s="4" t="s">
        <v>138</v>
      </c>
      <c r="CV65" s="4" t="s">
        <v>120</v>
      </c>
      <c r="CW65" s="4" t="s">
        <v>122</v>
      </c>
      <c r="CX65" s="4" t="s">
        <v>122</v>
      </c>
      <c r="CY65" s="4" t="s">
        <v>138</v>
      </c>
      <c r="CZ65" s="4" t="s">
        <v>122</v>
      </c>
    </row>
    <row r="66" spans="1:104" x14ac:dyDescent="0.45">
      <c r="A66">
        <v>73</v>
      </c>
      <c r="B66" s="1" t="s">
        <v>368</v>
      </c>
      <c r="C66" s="1" t="s">
        <v>369</v>
      </c>
      <c r="D66" s="4" t="s">
        <v>104</v>
      </c>
      <c r="E66" s="4"/>
      <c r="F66" s="4" t="s">
        <v>105</v>
      </c>
      <c r="G66" s="4" t="s">
        <v>105</v>
      </c>
      <c r="H66" s="4" t="s">
        <v>105</v>
      </c>
      <c r="I66" s="4" t="s">
        <v>105</v>
      </c>
      <c r="J66" s="4" t="s">
        <v>105</v>
      </c>
      <c r="K66" s="4" t="s">
        <v>105</v>
      </c>
      <c r="L66" s="4" t="s">
        <v>105</v>
      </c>
      <c r="M66" s="4" t="s">
        <v>105</v>
      </c>
      <c r="N66" s="3">
        <v>24</v>
      </c>
      <c r="O66" s="4" t="s">
        <v>107</v>
      </c>
      <c r="P66" s="4" t="s">
        <v>208</v>
      </c>
      <c r="Q66" s="4" t="s">
        <v>124</v>
      </c>
      <c r="R66" s="4" t="s">
        <v>109</v>
      </c>
      <c r="S66" s="4"/>
      <c r="T66" s="4"/>
      <c r="U66" s="4"/>
      <c r="V66" s="4" t="s">
        <v>105</v>
      </c>
      <c r="W66" s="4" t="s">
        <v>109</v>
      </c>
      <c r="X66" s="4"/>
      <c r="Y66" s="4"/>
      <c r="Z66" s="4"/>
      <c r="AA66" s="4" t="s">
        <v>109</v>
      </c>
      <c r="AB66" s="4"/>
      <c r="AC66" s="4" t="s">
        <v>128</v>
      </c>
      <c r="AD66" s="4" t="s">
        <v>128</v>
      </c>
      <c r="AE66" s="4" t="s">
        <v>137</v>
      </c>
      <c r="AF66" s="4" t="s">
        <v>110</v>
      </c>
      <c r="AG66" s="4" t="s">
        <v>129</v>
      </c>
      <c r="AH66" s="4" t="s">
        <v>110</v>
      </c>
      <c r="AI66" s="4" t="s">
        <v>114</v>
      </c>
      <c r="AJ66" s="4" t="s">
        <v>110</v>
      </c>
      <c r="AK66" s="4" t="s">
        <v>129</v>
      </c>
      <c r="AL66" s="4" t="s">
        <v>110</v>
      </c>
      <c r="AM66" s="4" t="s">
        <v>146</v>
      </c>
      <c r="AN66" s="4" t="s">
        <v>110</v>
      </c>
      <c r="AO66" s="4" t="s">
        <v>113</v>
      </c>
      <c r="AP66" s="4" t="s">
        <v>114</v>
      </c>
      <c r="AQ66" s="4" t="s">
        <v>114</v>
      </c>
      <c r="AR66" s="4" t="s">
        <v>146</v>
      </c>
      <c r="AS66" s="4" t="s">
        <v>131</v>
      </c>
      <c r="AT66" s="4" t="s">
        <v>131</v>
      </c>
      <c r="AU66" s="4" t="s">
        <v>113</v>
      </c>
      <c r="AV66" s="4" t="s">
        <v>113</v>
      </c>
      <c r="AW66" s="4" t="s">
        <v>113</v>
      </c>
      <c r="AX66" s="4" t="s">
        <v>113</v>
      </c>
      <c r="AY66" s="4" t="s">
        <v>133</v>
      </c>
      <c r="AZ66" s="4" t="s">
        <v>134</v>
      </c>
      <c r="BA66" s="4" t="s">
        <v>134</v>
      </c>
      <c r="BB66" s="4" t="s">
        <v>134</v>
      </c>
      <c r="BC66" s="4" t="s">
        <v>151</v>
      </c>
      <c r="BD66" s="4" t="s">
        <v>151</v>
      </c>
      <c r="BE66" s="4" t="s">
        <v>151</v>
      </c>
      <c r="BF66" s="4" t="s">
        <v>135</v>
      </c>
      <c r="BG66" s="4" t="s">
        <v>109</v>
      </c>
      <c r="BH66" s="4"/>
      <c r="BI66" s="4" t="s">
        <v>109</v>
      </c>
      <c r="BJ66" s="4"/>
      <c r="BK66" s="4" t="s">
        <v>137</v>
      </c>
      <c r="BL66" s="4" t="s">
        <v>118</v>
      </c>
      <c r="BM66" s="4" t="s">
        <v>136</v>
      </c>
      <c r="BN66" s="4" t="s">
        <v>129</v>
      </c>
      <c r="BO66" s="4" t="s">
        <v>129</v>
      </c>
      <c r="BP66" s="4" t="s">
        <v>129</v>
      </c>
      <c r="BQ66" s="4" t="s">
        <v>129</v>
      </c>
      <c r="BR66" s="4" t="s">
        <v>129</v>
      </c>
      <c r="BS66" s="4" t="s">
        <v>117</v>
      </c>
      <c r="BT66" s="4" t="s">
        <v>118</v>
      </c>
      <c r="BU66" s="4" t="s">
        <v>136</v>
      </c>
      <c r="BV66" s="4" t="s">
        <v>117</v>
      </c>
      <c r="BW66" s="4" t="s">
        <v>129</v>
      </c>
      <c r="BX66" s="4" t="s">
        <v>129</v>
      </c>
      <c r="BY66" s="4" t="s">
        <v>118</v>
      </c>
      <c r="BZ66" s="4" t="s">
        <v>119</v>
      </c>
      <c r="CA66" s="4" t="s">
        <v>137</v>
      </c>
      <c r="CB66" s="4" t="s">
        <v>118</v>
      </c>
      <c r="CC66" s="4" t="s">
        <v>117</v>
      </c>
      <c r="CD66" s="4" t="s">
        <v>111</v>
      </c>
      <c r="CE66" s="4" t="s">
        <v>137</v>
      </c>
      <c r="CF66" s="4" t="s">
        <v>117</v>
      </c>
      <c r="CG66" s="4" t="s">
        <v>122</v>
      </c>
      <c r="CH66" s="4" t="s">
        <v>122</v>
      </c>
      <c r="CI66" s="4" t="s">
        <v>122</v>
      </c>
      <c r="CJ66" s="4" t="s">
        <v>121</v>
      </c>
      <c r="CK66" s="4" t="s">
        <v>138</v>
      </c>
      <c r="CL66" s="4" t="s">
        <v>122</v>
      </c>
      <c r="CM66" s="4" t="s">
        <v>138</v>
      </c>
      <c r="CN66" s="4" t="s">
        <v>122</v>
      </c>
      <c r="CO66" s="4" t="s">
        <v>122</v>
      </c>
      <c r="CP66" s="4" t="s">
        <v>121</v>
      </c>
      <c r="CQ66" s="4" t="s">
        <v>122</v>
      </c>
      <c r="CR66" s="4" t="s">
        <v>121</v>
      </c>
      <c r="CS66" s="4" t="s">
        <v>138</v>
      </c>
      <c r="CT66" s="4" t="s">
        <v>122</v>
      </c>
      <c r="CU66" s="4" t="s">
        <v>122</v>
      </c>
      <c r="CV66" s="4" t="s">
        <v>121</v>
      </c>
      <c r="CW66" s="4" t="s">
        <v>122</v>
      </c>
      <c r="CX66" s="4" t="s">
        <v>122</v>
      </c>
      <c r="CY66" s="4" t="s">
        <v>120</v>
      </c>
      <c r="CZ66" s="4" t="s">
        <v>122</v>
      </c>
    </row>
    <row r="67" spans="1:104" x14ac:dyDescent="0.45">
      <c r="A67">
        <v>75</v>
      </c>
      <c r="B67" s="1" t="s">
        <v>370</v>
      </c>
      <c r="C67" s="1" t="s">
        <v>371</v>
      </c>
      <c r="D67" s="4" t="s">
        <v>104</v>
      </c>
      <c r="E67" s="4"/>
      <c r="F67" s="4" t="s">
        <v>105</v>
      </c>
      <c r="G67" s="4" t="s">
        <v>105</v>
      </c>
      <c r="H67" s="4" t="s">
        <v>105</v>
      </c>
      <c r="I67" s="4" t="s">
        <v>105</v>
      </c>
      <c r="J67" s="4" t="s">
        <v>105</v>
      </c>
      <c r="K67" s="4" t="s">
        <v>105</v>
      </c>
      <c r="L67" s="4" t="s">
        <v>105</v>
      </c>
      <c r="M67" s="4" t="s">
        <v>105</v>
      </c>
      <c r="N67" s="3">
        <v>24</v>
      </c>
      <c r="O67" s="4" t="s">
        <v>107</v>
      </c>
      <c r="P67" s="4" t="s">
        <v>108</v>
      </c>
      <c r="Q67" s="4" t="s">
        <v>108</v>
      </c>
      <c r="R67" s="4" t="s">
        <v>105</v>
      </c>
      <c r="S67" s="3">
        <v>24</v>
      </c>
      <c r="T67" s="4" t="s">
        <v>192</v>
      </c>
      <c r="U67" s="4" t="s">
        <v>167</v>
      </c>
      <c r="V67" s="27" t="s">
        <v>391</v>
      </c>
      <c r="W67" s="4"/>
      <c r="X67" s="4"/>
      <c r="Y67" s="4"/>
      <c r="Z67" s="4"/>
      <c r="AA67" s="4"/>
      <c r="AB67" s="4"/>
      <c r="AC67" s="4" t="s">
        <v>128</v>
      </c>
      <c r="AD67" s="4" t="s">
        <v>110</v>
      </c>
      <c r="AE67" s="4" t="s">
        <v>118</v>
      </c>
      <c r="AF67" s="4" t="s">
        <v>110</v>
      </c>
      <c r="AG67" s="4" t="s">
        <v>136</v>
      </c>
      <c r="AH67" s="4" t="s">
        <v>110</v>
      </c>
      <c r="AI67" s="4" t="s">
        <v>114</v>
      </c>
      <c r="AJ67" s="4" t="s">
        <v>128</v>
      </c>
      <c r="AK67" s="4" t="s">
        <v>119</v>
      </c>
      <c r="AL67" s="4" t="s">
        <v>128</v>
      </c>
      <c r="AM67" s="4" t="s">
        <v>130</v>
      </c>
      <c r="AN67" s="4" t="s">
        <v>110</v>
      </c>
      <c r="AO67" s="4" t="s">
        <v>113</v>
      </c>
      <c r="AP67" s="4" t="s">
        <v>130</v>
      </c>
      <c r="AQ67" s="4" t="s">
        <v>114</v>
      </c>
      <c r="AR67" s="4" t="s">
        <v>130</v>
      </c>
      <c r="AS67" s="4" t="s">
        <v>131</v>
      </c>
      <c r="AT67" s="4" t="s">
        <v>113</v>
      </c>
      <c r="AU67" s="4" t="s">
        <v>113</v>
      </c>
      <c r="AV67" s="4" t="s">
        <v>132</v>
      </c>
      <c r="AW67" s="4" t="s">
        <v>131</v>
      </c>
      <c r="AX67" s="4" t="s">
        <v>132</v>
      </c>
      <c r="AY67" s="4" t="s">
        <v>133</v>
      </c>
      <c r="AZ67" s="4" t="s">
        <v>133</v>
      </c>
      <c r="BA67" s="4" t="s">
        <v>133</v>
      </c>
      <c r="BB67" s="4" t="s">
        <v>133</v>
      </c>
      <c r="BC67" s="4" t="s">
        <v>151</v>
      </c>
      <c r="BD67" s="4" t="s">
        <v>151</v>
      </c>
      <c r="BE67" s="4" t="s">
        <v>151</v>
      </c>
      <c r="BF67" s="4" t="s">
        <v>135</v>
      </c>
      <c r="BG67" s="4" t="s">
        <v>105</v>
      </c>
      <c r="BH67" s="4" t="s">
        <v>209</v>
      </c>
      <c r="BI67" s="4" t="s">
        <v>105</v>
      </c>
      <c r="BJ67" s="4" t="s">
        <v>210</v>
      </c>
      <c r="BK67" s="4" t="s">
        <v>118</v>
      </c>
      <c r="BL67" s="4" t="s">
        <v>119</v>
      </c>
      <c r="BM67" s="4" t="s">
        <v>136</v>
      </c>
      <c r="BN67" s="4" t="s">
        <v>129</v>
      </c>
      <c r="BO67" s="4" t="s">
        <v>118</v>
      </c>
      <c r="BP67" s="4" t="s">
        <v>119</v>
      </c>
      <c r="BQ67" s="4" t="s">
        <v>119</v>
      </c>
      <c r="BR67" s="4" t="s">
        <v>118</v>
      </c>
      <c r="BS67" s="4" t="s">
        <v>129</v>
      </c>
      <c r="BT67" s="4" t="s">
        <v>118</v>
      </c>
      <c r="BU67" s="4" t="s">
        <v>118</v>
      </c>
      <c r="BV67" s="4" t="s">
        <v>136</v>
      </c>
      <c r="BW67" s="4" t="s">
        <v>118</v>
      </c>
      <c r="BX67" s="4" t="s">
        <v>129</v>
      </c>
      <c r="BY67" s="4" t="s">
        <v>119</v>
      </c>
      <c r="BZ67" s="4" t="s">
        <v>118</v>
      </c>
      <c r="CA67" s="4" t="s">
        <v>118</v>
      </c>
      <c r="CB67" s="4" t="s">
        <v>117</v>
      </c>
      <c r="CC67" s="4" t="s">
        <v>136</v>
      </c>
      <c r="CD67" s="4" t="s">
        <v>118</v>
      </c>
      <c r="CE67" s="4" t="s">
        <v>129</v>
      </c>
      <c r="CF67" s="4" t="s">
        <v>111</v>
      </c>
      <c r="CG67" s="4" t="s">
        <v>122</v>
      </c>
      <c r="CH67" s="4" t="s">
        <v>121</v>
      </c>
      <c r="CI67" s="4" t="s">
        <v>121</v>
      </c>
      <c r="CJ67" s="4" t="s">
        <v>138</v>
      </c>
      <c r="CK67" s="4" t="s">
        <v>121</v>
      </c>
      <c r="CL67" s="4" t="s">
        <v>120</v>
      </c>
      <c r="CM67" s="4" t="s">
        <v>138</v>
      </c>
      <c r="CN67" s="4" t="s">
        <v>122</v>
      </c>
      <c r="CO67" s="4" t="s">
        <v>121</v>
      </c>
      <c r="CP67" s="4" t="s">
        <v>138</v>
      </c>
      <c r="CQ67" s="4" t="s">
        <v>138</v>
      </c>
      <c r="CR67" s="4" t="s">
        <v>121</v>
      </c>
      <c r="CS67" s="4" t="s">
        <v>138</v>
      </c>
      <c r="CT67" s="4" t="s">
        <v>138</v>
      </c>
      <c r="CU67" s="4" t="s">
        <v>122</v>
      </c>
      <c r="CV67" s="4" t="s">
        <v>120</v>
      </c>
      <c r="CW67" s="4" t="s">
        <v>121</v>
      </c>
      <c r="CX67" s="4" t="s">
        <v>138</v>
      </c>
      <c r="CY67" s="4" t="s">
        <v>121</v>
      </c>
      <c r="CZ67" s="4" t="s">
        <v>121</v>
      </c>
    </row>
    <row r="68" spans="1:104" x14ac:dyDescent="0.45">
      <c r="A68">
        <v>76</v>
      </c>
      <c r="B68" s="1" t="s">
        <v>372</v>
      </c>
      <c r="C68" s="1" t="s">
        <v>373</v>
      </c>
      <c r="D68" s="4" t="s">
        <v>104</v>
      </c>
      <c r="E68" s="4"/>
      <c r="F68" s="4" t="s">
        <v>105</v>
      </c>
      <c r="G68" s="4" t="s">
        <v>105</v>
      </c>
      <c r="H68" s="4" t="s">
        <v>105</v>
      </c>
      <c r="I68" s="4" t="s">
        <v>105</v>
      </c>
      <c r="J68" s="4" t="s">
        <v>105</v>
      </c>
      <c r="K68" s="4" t="s">
        <v>105</v>
      </c>
      <c r="L68" s="4" t="s">
        <v>105</v>
      </c>
      <c r="M68" s="4" t="s">
        <v>105</v>
      </c>
      <c r="N68" s="3">
        <v>21</v>
      </c>
      <c r="O68" s="4" t="s">
        <v>211</v>
      </c>
      <c r="P68" s="4" t="s">
        <v>124</v>
      </c>
      <c r="Q68" s="4" t="s">
        <v>124</v>
      </c>
      <c r="R68" s="4" t="s">
        <v>109</v>
      </c>
      <c r="S68" s="4"/>
      <c r="T68" s="4"/>
      <c r="U68" s="4"/>
      <c r="V68" s="4" t="s">
        <v>105</v>
      </c>
      <c r="W68" s="4" t="s">
        <v>109</v>
      </c>
      <c r="X68" s="4"/>
      <c r="Y68" s="4"/>
      <c r="Z68" s="4"/>
      <c r="AA68" s="4" t="s">
        <v>109</v>
      </c>
      <c r="AB68" s="4"/>
      <c r="AC68" s="4" t="s">
        <v>128</v>
      </c>
      <c r="AD68" s="4" t="s">
        <v>128</v>
      </c>
      <c r="AE68" s="4" t="s">
        <v>136</v>
      </c>
      <c r="AF68" s="4" t="s">
        <v>128</v>
      </c>
      <c r="AG68" s="4" t="s">
        <v>129</v>
      </c>
      <c r="AH68" s="4" t="s">
        <v>128</v>
      </c>
      <c r="AI68" s="4" t="s">
        <v>113</v>
      </c>
      <c r="AJ68" s="4" t="s">
        <v>112</v>
      </c>
      <c r="AK68" s="4" t="s">
        <v>129</v>
      </c>
      <c r="AL68" s="4" t="s">
        <v>110</v>
      </c>
      <c r="AM68" s="4" t="s">
        <v>114</v>
      </c>
      <c r="AN68" s="4" t="s">
        <v>128</v>
      </c>
      <c r="AO68" s="4" t="s">
        <v>113</v>
      </c>
      <c r="AP68" s="4" t="s">
        <v>113</v>
      </c>
      <c r="AQ68" s="4" t="s">
        <v>113</v>
      </c>
      <c r="AR68" s="4" t="s">
        <v>113</v>
      </c>
      <c r="AS68" s="4" t="s">
        <v>113</v>
      </c>
      <c r="AT68" s="4" t="s">
        <v>113</v>
      </c>
      <c r="AU68" s="4" t="s">
        <v>113</v>
      </c>
      <c r="AV68" s="4" t="s">
        <v>113</v>
      </c>
      <c r="AW68" s="4" t="s">
        <v>113</v>
      </c>
      <c r="AX68" s="4" t="s">
        <v>113</v>
      </c>
      <c r="AY68" s="4" t="s">
        <v>134</v>
      </c>
      <c r="AZ68" s="4" t="s">
        <v>134</v>
      </c>
      <c r="BA68" s="4" t="s">
        <v>133</v>
      </c>
      <c r="BB68" s="4" t="s">
        <v>134</v>
      </c>
      <c r="BC68" s="4" t="s">
        <v>115</v>
      </c>
      <c r="BD68" s="4" t="s">
        <v>113</v>
      </c>
      <c r="BE68" s="4" t="s">
        <v>113</v>
      </c>
      <c r="BF68" s="4" t="s">
        <v>147</v>
      </c>
      <c r="BG68" s="4" t="s">
        <v>105</v>
      </c>
      <c r="BH68" s="4" t="s">
        <v>212</v>
      </c>
      <c r="BI68" s="4" t="s">
        <v>109</v>
      </c>
      <c r="BJ68" s="4"/>
      <c r="BK68" s="4" t="s">
        <v>111</v>
      </c>
      <c r="BL68" s="4" t="s">
        <v>118</v>
      </c>
      <c r="BM68" s="4" t="s">
        <v>117</v>
      </c>
      <c r="BN68" s="4" t="s">
        <v>111</v>
      </c>
      <c r="BO68" s="4" t="s">
        <v>111</v>
      </c>
      <c r="BP68" s="4" t="s">
        <v>117</v>
      </c>
      <c r="BQ68" s="4" t="s">
        <v>118</v>
      </c>
      <c r="BR68" s="4" t="s">
        <v>117</v>
      </c>
      <c r="BS68" s="4" t="s">
        <v>118</v>
      </c>
      <c r="BT68" s="4" t="s">
        <v>118</v>
      </c>
      <c r="BU68" s="4" t="s">
        <v>136</v>
      </c>
      <c r="BV68" s="4" t="s">
        <v>118</v>
      </c>
      <c r="BW68" s="4" t="s">
        <v>118</v>
      </c>
      <c r="BX68" s="4" t="s">
        <v>129</v>
      </c>
      <c r="BY68" s="4" t="s">
        <v>118</v>
      </c>
      <c r="BZ68" s="4" t="s">
        <v>117</v>
      </c>
      <c r="CA68" s="4" t="s">
        <v>111</v>
      </c>
      <c r="CB68" s="4" t="s">
        <v>111</v>
      </c>
      <c r="CC68" s="4" t="s">
        <v>111</v>
      </c>
      <c r="CD68" s="4" t="s">
        <v>136</v>
      </c>
      <c r="CE68" s="4" t="s">
        <v>118</v>
      </c>
      <c r="CF68" s="4" t="s">
        <v>137</v>
      </c>
      <c r="CG68" s="4" t="s">
        <v>121</v>
      </c>
      <c r="CH68" s="4" t="s">
        <v>138</v>
      </c>
      <c r="CI68" s="4" t="s">
        <v>121</v>
      </c>
      <c r="CJ68" s="4" t="s">
        <v>121</v>
      </c>
      <c r="CK68" s="4" t="s">
        <v>121</v>
      </c>
      <c r="CL68" s="4" t="s">
        <v>122</v>
      </c>
      <c r="CM68" s="4" t="s">
        <v>120</v>
      </c>
      <c r="CN68" s="4" t="s">
        <v>121</v>
      </c>
      <c r="CO68" s="4" t="s">
        <v>122</v>
      </c>
      <c r="CP68" s="4" t="s">
        <v>121</v>
      </c>
      <c r="CQ68" s="4" t="s">
        <v>121</v>
      </c>
      <c r="CR68" s="4" t="s">
        <v>121</v>
      </c>
      <c r="CS68" s="4" t="s">
        <v>122</v>
      </c>
      <c r="CT68" s="4" t="s">
        <v>121</v>
      </c>
      <c r="CU68" s="4" t="s">
        <v>138</v>
      </c>
      <c r="CV68" s="4" t="s">
        <v>121</v>
      </c>
      <c r="CW68" s="4" t="s">
        <v>121</v>
      </c>
      <c r="CX68" s="4" t="s">
        <v>122</v>
      </c>
      <c r="CY68" s="4" t="s">
        <v>121</v>
      </c>
      <c r="CZ68" s="4" t="s">
        <v>120</v>
      </c>
    </row>
    <row r="69" spans="1:104" x14ac:dyDescent="0.45">
      <c r="A69" s="30">
        <v>77</v>
      </c>
      <c r="B69" s="28" t="s">
        <v>374</v>
      </c>
      <c r="C69" s="28" t="s">
        <v>375</v>
      </c>
      <c r="D69" s="30" t="s">
        <v>104</v>
      </c>
      <c r="E69" s="30"/>
      <c r="F69" s="30" t="s">
        <v>105</v>
      </c>
      <c r="G69" s="30" t="s">
        <v>105</v>
      </c>
      <c r="H69" s="30" t="s">
        <v>105</v>
      </c>
      <c r="I69" s="30" t="s">
        <v>105</v>
      </c>
      <c r="J69" s="30" t="s">
        <v>105</v>
      </c>
      <c r="K69" s="30" t="s">
        <v>105</v>
      </c>
      <c r="L69" s="30" t="s">
        <v>105</v>
      </c>
      <c r="M69" s="30" t="s">
        <v>105</v>
      </c>
      <c r="N69" s="29">
        <v>20</v>
      </c>
      <c r="O69" s="30" t="s">
        <v>248</v>
      </c>
      <c r="P69" s="30" t="s">
        <v>124</v>
      </c>
      <c r="Q69" s="30" t="s">
        <v>124</v>
      </c>
      <c r="R69" s="30" t="s">
        <v>109</v>
      </c>
      <c r="S69" s="30"/>
      <c r="T69" s="30"/>
      <c r="U69" s="30"/>
      <c r="V69" s="30" t="s">
        <v>109</v>
      </c>
      <c r="W69" s="30"/>
      <c r="X69" s="30"/>
      <c r="Y69" s="30"/>
      <c r="Z69" s="30"/>
      <c r="AA69" s="30"/>
      <c r="AB69" s="30"/>
      <c r="AC69" s="30" t="s">
        <v>112</v>
      </c>
      <c r="AD69" s="30" t="s">
        <v>110</v>
      </c>
      <c r="AE69" s="30" t="s">
        <v>117</v>
      </c>
      <c r="AF69" s="30" t="s">
        <v>112</v>
      </c>
      <c r="AG69" s="30" t="s">
        <v>117</v>
      </c>
      <c r="AH69" s="30" t="s">
        <v>112</v>
      </c>
      <c r="AI69" s="30" t="s">
        <v>114</v>
      </c>
      <c r="AJ69" s="30" t="s">
        <v>128</v>
      </c>
      <c r="AK69" s="30" t="s">
        <v>111</v>
      </c>
      <c r="AL69" s="30" t="s">
        <v>112</v>
      </c>
      <c r="AM69" s="30" t="s">
        <v>114</v>
      </c>
      <c r="AN69" s="30" t="s">
        <v>112</v>
      </c>
      <c r="AO69" s="30" t="s">
        <v>113</v>
      </c>
      <c r="AP69" s="30" t="s">
        <v>113</v>
      </c>
      <c r="AQ69" s="30" t="s">
        <v>113</v>
      </c>
      <c r="AR69" s="30" t="s">
        <v>113</v>
      </c>
      <c r="AS69" s="30" t="s">
        <v>113</v>
      </c>
      <c r="AT69" s="30" t="s">
        <v>131</v>
      </c>
      <c r="AU69" s="30" t="s">
        <v>113</v>
      </c>
      <c r="AV69" s="30" t="s">
        <v>113</v>
      </c>
      <c r="AW69" s="30" t="s">
        <v>131</v>
      </c>
      <c r="AX69" s="30" t="s">
        <v>113</v>
      </c>
      <c r="AY69" s="30" t="s">
        <v>113</v>
      </c>
      <c r="AZ69" s="30" t="s">
        <v>134</v>
      </c>
      <c r="BA69" s="30" t="s">
        <v>134</v>
      </c>
      <c r="BB69" s="30" t="s">
        <v>133</v>
      </c>
      <c r="BC69" s="30" t="s">
        <v>115</v>
      </c>
      <c r="BD69" s="30" t="s">
        <v>113</v>
      </c>
      <c r="BE69" s="30" t="s">
        <v>113</v>
      </c>
      <c r="BF69" s="30" t="s">
        <v>135</v>
      </c>
      <c r="BG69" s="30" t="s">
        <v>109</v>
      </c>
      <c r="BH69" s="30"/>
      <c r="BI69" s="30" t="s">
        <v>109</v>
      </c>
      <c r="BJ69" s="30"/>
      <c r="BK69" s="30" t="s">
        <v>111</v>
      </c>
      <c r="BL69" s="30" t="s">
        <v>111</v>
      </c>
      <c r="BM69" s="30" t="s">
        <v>117</v>
      </c>
      <c r="BN69" s="30" t="s">
        <v>111</v>
      </c>
      <c r="BO69" s="30" t="s">
        <v>117</v>
      </c>
      <c r="BP69" s="30" t="s">
        <v>118</v>
      </c>
      <c r="BQ69" s="30" t="s">
        <v>136</v>
      </c>
      <c r="BR69" s="30" t="s">
        <v>111</v>
      </c>
      <c r="BS69" s="30" t="s">
        <v>117</v>
      </c>
      <c r="BT69" s="30" t="s">
        <v>118</v>
      </c>
      <c r="BU69" s="30" t="s">
        <v>111</v>
      </c>
      <c r="BV69" s="30" t="s">
        <v>129</v>
      </c>
      <c r="BW69" s="30" t="s">
        <v>111</v>
      </c>
      <c r="BX69" s="30" t="s">
        <v>111</v>
      </c>
      <c r="BY69" s="30" t="s">
        <v>118</v>
      </c>
      <c r="BZ69" s="30" t="s">
        <v>111</v>
      </c>
      <c r="CA69" s="30" t="s">
        <v>111</v>
      </c>
      <c r="CB69" s="30" t="s">
        <v>118</v>
      </c>
      <c r="CC69" s="30" t="s">
        <v>129</v>
      </c>
      <c r="CD69" s="30" t="s">
        <v>136</v>
      </c>
      <c r="CE69" s="30" t="s">
        <v>111</v>
      </c>
      <c r="CF69" s="30" t="s">
        <v>118</v>
      </c>
      <c r="CG69" s="30" t="s">
        <v>122</v>
      </c>
      <c r="CH69" s="30" t="s">
        <v>122</v>
      </c>
      <c r="CI69" s="30" t="s">
        <v>122</v>
      </c>
      <c r="CJ69" s="30" t="s">
        <v>122</v>
      </c>
      <c r="CK69" s="30" t="s">
        <v>121</v>
      </c>
      <c r="CL69" s="30" t="s">
        <v>120</v>
      </c>
      <c r="CM69" s="30" t="s">
        <v>122</v>
      </c>
      <c r="CN69" s="30" t="s">
        <v>122</v>
      </c>
      <c r="CO69" s="30" t="s">
        <v>120</v>
      </c>
      <c r="CP69" s="30" t="s">
        <v>122</v>
      </c>
      <c r="CQ69" s="30" t="s">
        <v>121</v>
      </c>
      <c r="CR69" s="30" t="s">
        <v>121</v>
      </c>
      <c r="CS69" s="30" t="s">
        <v>122</v>
      </c>
      <c r="CT69" s="30" t="s">
        <v>122</v>
      </c>
      <c r="CU69" s="30" t="s">
        <v>120</v>
      </c>
      <c r="CV69" s="30" t="s">
        <v>120</v>
      </c>
      <c r="CW69" s="30" t="s">
        <v>120</v>
      </c>
      <c r="CX69" s="30" t="s">
        <v>122</v>
      </c>
      <c r="CY69" s="30" t="s">
        <v>122</v>
      </c>
      <c r="CZ69" s="30" t="s">
        <v>120</v>
      </c>
    </row>
    <row r="70" spans="1:104" x14ac:dyDescent="0.45">
      <c r="A70" s="30">
        <v>78</v>
      </c>
      <c r="B70" s="28" t="s">
        <v>376</v>
      </c>
      <c r="C70" s="28" t="s">
        <v>377</v>
      </c>
      <c r="D70" s="30" t="s">
        <v>104</v>
      </c>
      <c r="E70" s="30"/>
      <c r="F70" s="30" t="s">
        <v>105</v>
      </c>
      <c r="G70" s="30" t="s">
        <v>105</v>
      </c>
      <c r="H70" s="30" t="s">
        <v>105</v>
      </c>
      <c r="I70" s="30" t="s">
        <v>105</v>
      </c>
      <c r="J70" s="30" t="s">
        <v>105</v>
      </c>
      <c r="K70" s="30" t="s">
        <v>105</v>
      </c>
      <c r="L70" s="30" t="s">
        <v>105</v>
      </c>
      <c r="M70" s="30" t="s">
        <v>105</v>
      </c>
      <c r="N70" s="29">
        <v>18</v>
      </c>
      <c r="O70" s="30" t="s">
        <v>107</v>
      </c>
      <c r="P70" s="30" t="s">
        <v>124</v>
      </c>
      <c r="Q70" s="30" t="s">
        <v>124</v>
      </c>
      <c r="R70" s="30" t="s">
        <v>109</v>
      </c>
      <c r="S70" s="30"/>
      <c r="T70" s="30"/>
      <c r="U70" s="30"/>
      <c r="V70" s="30" t="s">
        <v>109</v>
      </c>
      <c r="W70" s="30"/>
      <c r="X70" s="30"/>
      <c r="Y70" s="30"/>
      <c r="Z70" s="30"/>
      <c r="AA70" s="30"/>
      <c r="AB70" s="30"/>
      <c r="AC70" s="30" t="s">
        <v>128</v>
      </c>
      <c r="AD70" s="30" t="s">
        <v>128</v>
      </c>
      <c r="AE70" s="30" t="s">
        <v>117</v>
      </c>
      <c r="AF70" s="30" t="s">
        <v>128</v>
      </c>
      <c r="AG70" s="30" t="s">
        <v>129</v>
      </c>
      <c r="AH70" s="30" t="s">
        <v>110</v>
      </c>
      <c r="AI70" s="30" t="s">
        <v>114</v>
      </c>
      <c r="AJ70" s="30" t="s">
        <v>128</v>
      </c>
      <c r="AK70" s="30" t="s">
        <v>119</v>
      </c>
      <c r="AL70" s="30" t="s">
        <v>110</v>
      </c>
      <c r="AM70" s="30" t="s">
        <v>146</v>
      </c>
      <c r="AN70" s="30" t="s">
        <v>110</v>
      </c>
      <c r="AO70" s="30" t="s">
        <v>113</v>
      </c>
      <c r="AP70" s="30" t="s">
        <v>130</v>
      </c>
      <c r="AQ70" s="30" t="s">
        <v>114</v>
      </c>
      <c r="AR70" s="30" t="s">
        <v>130</v>
      </c>
      <c r="AS70" s="30" t="s">
        <v>131</v>
      </c>
      <c r="AT70" s="30" t="s">
        <v>131</v>
      </c>
      <c r="AU70" s="30" t="s">
        <v>113</v>
      </c>
      <c r="AV70" s="30" t="s">
        <v>113</v>
      </c>
      <c r="AW70" s="30" t="s">
        <v>131</v>
      </c>
      <c r="AX70" s="30" t="s">
        <v>131</v>
      </c>
      <c r="AY70" s="30" t="s">
        <v>133</v>
      </c>
      <c r="AZ70" s="30" t="s">
        <v>134</v>
      </c>
      <c r="BA70" s="30" t="s">
        <v>134</v>
      </c>
      <c r="BB70" s="30" t="s">
        <v>134</v>
      </c>
      <c r="BC70" s="30" t="s">
        <v>113</v>
      </c>
      <c r="BD70" s="30" t="s">
        <v>113</v>
      </c>
      <c r="BE70" s="30" t="s">
        <v>113</v>
      </c>
      <c r="BF70" s="30" t="s">
        <v>135</v>
      </c>
      <c r="BG70" s="30" t="s">
        <v>109</v>
      </c>
      <c r="BH70" s="30"/>
      <c r="BI70" s="30" t="s">
        <v>109</v>
      </c>
      <c r="BJ70" s="30"/>
      <c r="BK70" s="30" t="s">
        <v>118</v>
      </c>
      <c r="BL70" s="30" t="s">
        <v>129</v>
      </c>
      <c r="BM70" s="30" t="s">
        <v>111</v>
      </c>
      <c r="BN70" s="30" t="s">
        <v>129</v>
      </c>
      <c r="BO70" s="30" t="s">
        <v>137</v>
      </c>
      <c r="BP70" s="30" t="s">
        <v>118</v>
      </c>
      <c r="BQ70" s="30" t="s">
        <v>129</v>
      </c>
      <c r="BR70" s="30" t="s">
        <v>129</v>
      </c>
      <c r="BS70" s="30" t="s">
        <v>129</v>
      </c>
      <c r="BT70" s="30" t="s">
        <v>118</v>
      </c>
      <c r="BU70" s="30" t="s">
        <v>118</v>
      </c>
      <c r="BV70" s="30" t="s">
        <v>129</v>
      </c>
      <c r="BW70" s="30" t="s">
        <v>118</v>
      </c>
      <c r="BX70" s="30" t="s">
        <v>118</v>
      </c>
      <c r="BY70" s="30" t="s">
        <v>118</v>
      </c>
      <c r="BZ70" s="30" t="s">
        <v>118</v>
      </c>
      <c r="CA70" s="30" t="s">
        <v>118</v>
      </c>
      <c r="CB70" s="30" t="s">
        <v>129</v>
      </c>
      <c r="CC70" s="30" t="s">
        <v>117</v>
      </c>
      <c r="CD70" s="30" t="s">
        <v>117</v>
      </c>
      <c r="CE70" s="30" t="s">
        <v>129</v>
      </c>
      <c r="CF70" s="30" t="s">
        <v>118</v>
      </c>
      <c r="CG70" s="30" t="s">
        <v>120</v>
      </c>
      <c r="CH70" s="30" t="s">
        <v>121</v>
      </c>
      <c r="CI70" s="30" t="s">
        <v>121</v>
      </c>
      <c r="CJ70" s="30" t="s">
        <v>121</v>
      </c>
      <c r="CK70" s="30" t="s">
        <v>121</v>
      </c>
      <c r="CL70" s="30" t="s">
        <v>120</v>
      </c>
      <c r="CM70" s="30" t="s">
        <v>122</v>
      </c>
      <c r="CN70" s="30" t="s">
        <v>120</v>
      </c>
      <c r="CO70" s="30" t="s">
        <v>122</v>
      </c>
      <c r="CP70" s="30" t="s">
        <v>121</v>
      </c>
      <c r="CQ70" s="30" t="s">
        <v>120</v>
      </c>
      <c r="CR70" s="30" t="s">
        <v>121</v>
      </c>
      <c r="CS70" s="30" t="s">
        <v>122</v>
      </c>
      <c r="CT70" s="30" t="s">
        <v>122</v>
      </c>
      <c r="CU70" s="30" t="s">
        <v>121</v>
      </c>
      <c r="CV70" s="30" t="s">
        <v>120</v>
      </c>
      <c r="CW70" s="30" t="s">
        <v>120</v>
      </c>
      <c r="CX70" s="30" t="s">
        <v>122</v>
      </c>
      <c r="CY70" s="30" t="s">
        <v>122</v>
      </c>
      <c r="CZ70" s="30" t="s">
        <v>122</v>
      </c>
    </row>
    <row r="71" spans="1:104" x14ac:dyDescent="0.45">
      <c r="A71" s="30">
        <v>79</v>
      </c>
      <c r="B71" s="28" t="s">
        <v>378</v>
      </c>
      <c r="C71" s="28" t="s">
        <v>379</v>
      </c>
      <c r="D71" s="30" t="s">
        <v>104</v>
      </c>
      <c r="E71" s="30"/>
      <c r="F71" s="30" t="s">
        <v>105</v>
      </c>
      <c r="G71" s="30" t="s">
        <v>105</v>
      </c>
      <c r="H71" s="30" t="s">
        <v>105</v>
      </c>
      <c r="I71" s="30" t="s">
        <v>105</v>
      </c>
      <c r="J71" s="30" t="s">
        <v>105</v>
      </c>
      <c r="K71" s="30" t="s">
        <v>105</v>
      </c>
      <c r="L71" s="30" t="s">
        <v>105</v>
      </c>
      <c r="M71" s="30" t="s">
        <v>105</v>
      </c>
      <c r="N71" s="29">
        <v>21</v>
      </c>
      <c r="O71" s="30" t="s">
        <v>107</v>
      </c>
      <c r="P71" s="30" t="s">
        <v>124</v>
      </c>
      <c r="Q71" s="30" t="s">
        <v>124</v>
      </c>
      <c r="R71" s="30" t="s">
        <v>109</v>
      </c>
      <c r="S71" s="30"/>
      <c r="T71" s="30"/>
      <c r="U71" s="30"/>
      <c r="V71" s="30" t="s">
        <v>109</v>
      </c>
      <c r="W71" s="30"/>
      <c r="X71" s="30"/>
      <c r="Y71" s="30"/>
      <c r="Z71" s="30"/>
      <c r="AA71" s="30"/>
      <c r="AB71" s="30"/>
      <c r="AC71" s="30" t="s">
        <v>110</v>
      </c>
      <c r="AD71" s="30" t="s">
        <v>110</v>
      </c>
      <c r="AE71" s="30" t="s">
        <v>118</v>
      </c>
      <c r="AF71" s="30" t="s">
        <v>128</v>
      </c>
      <c r="AG71" s="30" t="s">
        <v>117</v>
      </c>
      <c r="AH71" s="30" t="s">
        <v>112</v>
      </c>
      <c r="AI71" s="30" t="s">
        <v>113</v>
      </c>
      <c r="AJ71" s="30" t="s">
        <v>110</v>
      </c>
      <c r="AK71" s="30" t="s">
        <v>137</v>
      </c>
      <c r="AL71" s="30" t="s">
        <v>112</v>
      </c>
      <c r="AM71" s="30" t="s">
        <v>114</v>
      </c>
      <c r="AN71" s="30" t="s">
        <v>112</v>
      </c>
      <c r="AO71" s="30" t="s">
        <v>113</v>
      </c>
      <c r="AP71" s="30" t="s">
        <v>114</v>
      </c>
      <c r="AQ71" s="30" t="s">
        <v>114</v>
      </c>
      <c r="AR71" s="30" t="s">
        <v>113</v>
      </c>
      <c r="AS71" s="30" t="s">
        <v>113</v>
      </c>
      <c r="AT71" s="30" t="s">
        <v>113</v>
      </c>
      <c r="AU71" s="30" t="s">
        <v>113</v>
      </c>
      <c r="AV71" s="30" t="s">
        <v>113</v>
      </c>
      <c r="AW71" s="30" t="s">
        <v>113</v>
      </c>
      <c r="AX71" s="30" t="s">
        <v>131</v>
      </c>
      <c r="AY71" s="30" t="s">
        <v>113</v>
      </c>
      <c r="AZ71" s="30" t="s">
        <v>113</v>
      </c>
      <c r="BA71" s="30" t="s">
        <v>113</v>
      </c>
      <c r="BB71" s="30" t="s">
        <v>113</v>
      </c>
      <c r="BC71" s="30" t="s">
        <v>115</v>
      </c>
      <c r="BD71" s="30" t="s">
        <v>113</v>
      </c>
      <c r="BE71" s="30" t="s">
        <v>113</v>
      </c>
      <c r="BF71" s="30" t="s">
        <v>135</v>
      </c>
      <c r="BG71" s="30" t="s">
        <v>109</v>
      </c>
      <c r="BH71" s="30"/>
      <c r="BI71" s="30" t="s">
        <v>109</v>
      </c>
      <c r="BJ71" s="30"/>
      <c r="BK71" s="30" t="s">
        <v>118</v>
      </c>
      <c r="BL71" s="30" t="s">
        <v>118</v>
      </c>
      <c r="BM71" s="30" t="s">
        <v>117</v>
      </c>
      <c r="BN71" s="30" t="s">
        <v>118</v>
      </c>
      <c r="BO71" s="30" t="s">
        <v>129</v>
      </c>
      <c r="BP71" s="30" t="s">
        <v>129</v>
      </c>
      <c r="BQ71" s="30" t="s">
        <v>129</v>
      </c>
      <c r="BR71" s="30" t="s">
        <v>119</v>
      </c>
      <c r="BS71" s="30" t="s">
        <v>119</v>
      </c>
      <c r="BT71" s="30" t="s">
        <v>118</v>
      </c>
      <c r="BU71" s="30" t="s">
        <v>137</v>
      </c>
      <c r="BV71" s="30" t="s">
        <v>118</v>
      </c>
      <c r="BW71" s="30" t="s">
        <v>137</v>
      </c>
      <c r="BX71" s="30" t="s">
        <v>118</v>
      </c>
      <c r="BY71" s="30" t="s">
        <v>129</v>
      </c>
      <c r="BZ71" s="30" t="s">
        <v>137</v>
      </c>
      <c r="CA71" s="30" t="s">
        <v>117</v>
      </c>
      <c r="CB71" s="30" t="s">
        <v>136</v>
      </c>
      <c r="CC71" s="30" t="s">
        <v>111</v>
      </c>
      <c r="CD71" s="30" t="s">
        <v>118</v>
      </c>
      <c r="CE71" s="30" t="s">
        <v>118</v>
      </c>
      <c r="CF71" s="30" t="s">
        <v>111</v>
      </c>
      <c r="CG71" s="30" t="s">
        <v>122</v>
      </c>
      <c r="CH71" s="30" t="s">
        <v>138</v>
      </c>
      <c r="CI71" s="30" t="s">
        <v>120</v>
      </c>
      <c r="CJ71" s="30" t="s">
        <v>121</v>
      </c>
      <c r="CK71" s="30" t="s">
        <v>121</v>
      </c>
      <c r="CL71" s="30" t="s">
        <v>120</v>
      </c>
      <c r="CM71" s="30" t="s">
        <v>121</v>
      </c>
      <c r="CN71" s="30" t="s">
        <v>138</v>
      </c>
      <c r="CO71" s="30" t="s">
        <v>122</v>
      </c>
      <c r="CP71" s="30" t="s">
        <v>121</v>
      </c>
      <c r="CQ71" s="30" t="s">
        <v>120</v>
      </c>
      <c r="CR71" s="30" t="s">
        <v>122</v>
      </c>
      <c r="CS71" s="30" t="s">
        <v>122</v>
      </c>
      <c r="CT71" s="30" t="s">
        <v>121</v>
      </c>
      <c r="CU71" s="30" t="s">
        <v>122</v>
      </c>
      <c r="CV71" s="30" t="s">
        <v>138</v>
      </c>
      <c r="CW71" s="30" t="s">
        <v>120</v>
      </c>
      <c r="CX71" s="30" t="s">
        <v>120</v>
      </c>
      <c r="CY71" s="30" t="s">
        <v>120</v>
      </c>
      <c r="CZ71" s="30" t="s">
        <v>120</v>
      </c>
    </row>
    <row r="72" spans="1:104" x14ac:dyDescent="0.45">
      <c r="A72" s="30">
        <v>80</v>
      </c>
      <c r="B72" s="28" t="s">
        <v>380</v>
      </c>
      <c r="C72" s="28" t="s">
        <v>381</v>
      </c>
      <c r="D72" s="30" t="s">
        <v>104</v>
      </c>
      <c r="E72" s="30"/>
      <c r="F72" s="30" t="s">
        <v>105</v>
      </c>
      <c r="G72" s="30" t="s">
        <v>105</v>
      </c>
      <c r="H72" s="30" t="s">
        <v>105</v>
      </c>
      <c r="I72" s="30" t="s">
        <v>105</v>
      </c>
      <c r="J72" s="30" t="s">
        <v>105</v>
      </c>
      <c r="K72" s="30" t="s">
        <v>105</v>
      </c>
      <c r="L72" s="30" t="s">
        <v>105</v>
      </c>
      <c r="M72" s="30" t="s">
        <v>105</v>
      </c>
      <c r="N72" s="29">
        <v>23</v>
      </c>
      <c r="O72" s="30" t="s">
        <v>107</v>
      </c>
      <c r="P72" s="30" t="s">
        <v>124</v>
      </c>
      <c r="Q72" s="30" t="s">
        <v>124</v>
      </c>
      <c r="R72" s="30" t="s">
        <v>109</v>
      </c>
      <c r="S72" s="30"/>
      <c r="T72" s="30"/>
      <c r="U72" s="30"/>
      <c r="V72" s="30" t="s">
        <v>109</v>
      </c>
      <c r="W72" s="30"/>
      <c r="X72" s="30"/>
      <c r="Y72" s="30"/>
      <c r="Z72" s="30"/>
      <c r="AA72" s="30"/>
      <c r="AB72" s="30"/>
      <c r="AC72" s="30" t="s">
        <v>112</v>
      </c>
      <c r="AD72" s="30" t="s">
        <v>110</v>
      </c>
      <c r="AE72" s="30" t="s">
        <v>136</v>
      </c>
      <c r="AF72" s="30" t="s">
        <v>112</v>
      </c>
      <c r="AG72" s="30" t="s">
        <v>118</v>
      </c>
      <c r="AH72" s="30" t="s">
        <v>128</v>
      </c>
      <c r="AI72" s="30" t="s">
        <v>113</v>
      </c>
      <c r="AJ72" s="30" t="s">
        <v>112</v>
      </c>
      <c r="AK72" s="30" t="s">
        <v>111</v>
      </c>
      <c r="AL72" s="30" t="s">
        <v>110</v>
      </c>
      <c r="AM72" s="30" t="s">
        <v>114</v>
      </c>
      <c r="AN72" s="30" t="s">
        <v>112</v>
      </c>
      <c r="AO72" s="30" t="s">
        <v>113</v>
      </c>
      <c r="AP72" s="30" t="s">
        <v>113</v>
      </c>
      <c r="AQ72" s="30" t="s">
        <v>113</v>
      </c>
      <c r="AR72" s="30" t="s">
        <v>113</v>
      </c>
      <c r="AS72" s="30" t="s">
        <v>113</v>
      </c>
      <c r="AT72" s="30" t="s">
        <v>113</v>
      </c>
      <c r="AU72" s="30" t="s">
        <v>113</v>
      </c>
      <c r="AV72" s="30" t="s">
        <v>113</v>
      </c>
      <c r="AW72" s="30" t="s">
        <v>113</v>
      </c>
      <c r="AX72" s="30" t="s">
        <v>113</v>
      </c>
      <c r="AY72" s="30" t="s">
        <v>113</v>
      </c>
      <c r="AZ72" s="30" t="s">
        <v>113</v>
      </c>
      <c r="BA72" s="30" t="s">
        <v>113</v>
      </c>
      <c r="BB72" s="30" t="s">
        <v>113</v>
      </c>
      <c r="BC72" s="30" t="s">
        <v>115</v>
      </c>
      <c r="BD72" s="30" t="s">
        <v>113</v>
      </c>
      <c r="BE72" s="30" t="s">
        <v>113</v>
      </c>
      <c r="BF72" s="30" t="s">
        <v>135</v>
      </c>
      <c r="BG72" s="30" t="s">
        <v>109</v>
      </c>
      <c r="BH72" s="30"/>
      <c r="BI72" s="30" t="s">
        <v>109</v>
      </c>
      <c r="BJ72" s="30"/>
      <c r="BK72" s="30" t="s">
        <v>111</v>
      </c>
      <c r="BL72" s="30" t="s">
        <v>118</v>
      </c>
      <c r="BM72" s="30" t="s">
        <v>129</v>
      </c>
      <c r="BN72" s="30" t="s">
        <v>136</v>
      </c>
      <c r="BO72" s="30" t="s">
        <v>111</v>
      </c>
      <c r="BP72" s="30" t="s">
        <v>129</v>
      </c>
      <c r="BQ72" s="30" t="s">
        <v>137</v>
      </c>
      <c r="BR72" s="30" t="s">
        <v>118</v>
      </c>
      <c r="BS72" s="30" t="s">
        <v>117</v>
      </c>
      <c r="BT72" s="30" t="s">
        <v>117</v>
      </c>
      <c r="BU72" s="30" t="s">
        <v>136</v>
      </c>
      <c r="BV72" s="30" t="s">
        <v>111</v>
      </c>
      <c r="BW72" s="30" t="s">
        <v>111</v>
      </c>
      <c r="BX72" s="30" t="s">
        <v>111</v>
      </c>
      <c r="BY72" s="30" t="s">
        <v>136</v>
      </c>
      <c r="BZ72" s="30" t="s">
        <v>136</v>
      </c>
      <c r="CA72" s="30" t="s">
        <v>136</v>
      </c>
      <c r="CB72" s="30" t="s">
        <v>111</v>
      </c>
      <c r="CC72" s="30" t="s">
        <v>129</v>
      </c>
      <c r="CD72" s="30" t="s">
        <v>136</v>
      </c>
      <c r="CE72" s="30" t="s">
        <v>118</v>
      </c>
      <c r="CF72" s="30" t="s">
        <v>129</v>
      </c>
      <c r="CG72" s="30" t="s">
        <v>120</v>
      </c>
      <c r="CH72" s="30" t="s">
        <v>120</v>
      </c>
      <c r="CI72" s="30" t="s">
        <v>120</v>
      </c>
      <c r="CJ72" s="30" t="s">
        <v>122</v>
      </c>
      <c r="CK72" s="30" t="s">
        <v>138</v>
      </c>
      <c r="CL72" s="30" t="s">
        <v>120</v>
      </c>
      <c r="CM72" s="30" t="s">
        <v>121</v>
      </c>
      <c r="CN72" s="30" t="s">
        <v>122</v>
      </c>
      <c r="CO72" s="30" t="s">
        <v>120</v>
      </c>
      <c r="CP72" s="30" t="s">
        <v>120</v>
      </c>
      <c r="CQ72" s="30" t="s">
        <v>120</v>
      </c>
      <c r="CR72" s="30" t="s">
        <v>122</v>
      </c>
      <c r="CS72" s="30" t="s">
        <v>122</v>
      </c>
      <c r="CT72" s="30" t="s">
        <v>120</v>
      </c>
      <c r="CU72" s="30" t="s">
        <v>120</v>
      </c>
      <c r="CV72" s="30" t="s">
        <v>120</v>
      </c>
      <c r="CW72" s="30" t="s">
        <v>120</v>
      </c>
      <c r="CX72" s="30" t="s">
        <v>120</v>
      </c>
      <c r="CY72" s="30" t="s">
        <v>120</v>
      </c>
      <c r="CZ72" s="30" t="s">
        <v>120</v>
      </c>
    </row>
    <row r="73" spans="1:104" x14ac:dyDescent="0.45">
      <c r="A73" s="30">
        <v>81</v>
      </c>
      <c r="B73" s="28" t="s">
        <v>379</v>
      </c>
      <c r="C73" s="28" t="s">
        <v>382</v>
      </c>
      <c r="D73" s="30" t="s">
        <v>104</v>
      </c>
      <c r="E73" s="30"/>
      <c r="F73" s="30" t="s">
        <v>105</v>
      </c>
      <c r="G73" s="30" t="s">
        <v>105</v>
      </c>
      <c r="H73" s="30" t="s">
        <v>105</v>
      </c>
      <c r="I73" s="30" t="s">
        <v>105</v>
      </c>
      <c r="J73" s="30" t="s">
        <v>105</v>
      </c>
      <c r="K73" s="30" t="s">
        <v>105</v>
      </c>
      <c r="L73" s="30" t="s">
        <v>105</v>
      </c>
      <c r="M73" s="30" t="s">
        <v>105</v>
      </c>
      <c r="N73" s="29">
        <v>19</v>
      </c>
      <c r="O73" s="30" t="s">
        <v>107</v>
      </c>
      <c r="P73" s="30" t="s">
        <v>124</v>
      </c>
      <c r="Q73" s="30" t="s">
        <v>124</v>
      </c>
      <c r="R73" s="30" t="s">
        <v>105</v>
      </c>
      <c r="S73" s="30">
        <v>11</v>
      </c>
      <c r="T73" s="30" t="s">
        <v>126</v>
      </c>
      <c r="U73" s="30">
        <v>2</v>
      </c>
      <c r="V73" s="27" t="s">
        <v>391</v>
      </c>
      <c r="W73" s="30"/>
      <c r="X73" s="30"/>
      <c r="Y73" s="30"/>
      <c r="Z73" s="30"/>
      <c r="AA73" s="30"/>
      <c r="AB73" s="30"/>
      <c r="AC73" s="30" t="s">
        <v>110</v>
      </c>
      <c r="AD73" s="30" t="s">
        <v>110</v>
      </c>
      <c r="AE73" s="30" t="s">
        <v>119</v>
      </c>
      <c r="AF73" s="30" t="s">
        <v>128</v>
      </c>
      <c r="AG73" s="30" t="s">
        <v>117</v>
      </c>
      <c r="AH73" s="30" t="s">
        <v>110</v>
      </c>
      <c r="AI73" s="30" t="s">
        <v>130</v>
      </c>
      <c r="AJ73" s="30" t="s">
        <v>128</v>
      </c>
      <c r="AK73" s="30" t="s">
        <v>137</v>
      </c>
      <c r="AL73" s="30" t="s">
        <v>128</v>
      </c>
      <c r="AM73" s="30" t="s">
        <v>146</v>
      </c>
      <c r="AN73" s="30" t="s">
        <v>110</v>
      </c>
      <c r="AO73" s="30" t="s">
        <v>113</v>
      </c>
      <c r="AP73" s="30" t="s">
        <v>114</v>
      </c>
      <c r="AQ73" s="30" t="s">
        <v>114</v>
      </c>
      <c r="AR73" s="30" t="s">
        <v>114</v>
      </c>
      <c r="AS73" s="30" t="s">
        <v>131</v>
      </c>
      <c r="AT73" s="30" t="s">
        <v>132</v>
      </c>
      <c r="AU73" s="30" t="s">
        <v>131</v>
      </c>
      <c r="AV73" s="30" t="s">
        <v>132</v>
      </c>
      <c r="AW73" s="30" t="s">
        <v>131</v>
      </c>
      <c r="AX73" s="30" t="s">
        <v>132</v>
      </c>
      <c r="AY73" s="30" t="s">
        <v>133</v>
      </c>
      <c r="AZ73" s="30" t="s">
        <v>133</v>
      </c>
      <c r="BA73" s="30" t="s">
        <v>134</v>
      </c>
      <c r="BB73" s="30" t="s">
        <v>143</v>
      </c>
      <c r="BC73" s="30" t="s">
        <v>115</v>
      </c>
      <c r="BD73" s="30" t="s">
        <v>151</v>
      </c>
      <c r="BE73" s="30" t="s">
        <v>115</v>
      </c>
      <c r="BF73" s="30" t="s">
        <v>135</v>
      </c>
      <c r="BG73" s="30" t="s">
        <v>109</v>
      </c>
      <c r="BH73" s="30"/>
      <c r="BI73" s="30" t="s">
        <v>105</v>
      </c>
      <c r="BJ73" s="30" t="s">
        <v>249</v>
      </c>
      <c r="BK73" s="30" t="s">
        <v>118</v>
      </c>
      <c r="BL73" s="30" t="s">
        <v>137</v>
      </c>
      <c r="BM73" s="30" t="s">
        <v>136</v>
      </c>
      <c r="BN73" s="30" t="s">
        <v>129</v>
      </c>
      <c r="BO73" s="30" t="s">
        <v>119</v>
      </c>
      <c r="BP73" s="30" t="s">
        <v>129</v>
      </c>
      <c r="BQ73" s="30" t="s">
        <v>119</v>
      </c>
      <c r="BR73" s="30" t="s">
        <v>119</v>
      </c>
      <c r="BS73" s="30" t="s">
        <v>129</v>
      </c>
      <c r="BT73" s="30" t="s">
        <v>118</v>
      </c>
      <c r="BU73" s="30" t="s">
        <v>137</v>
      </c>
      <c r="BV73" s="30" t="s">
        <v>137</v>
      </c>
      <c r="BW73" s="30" t="s">
        <v>119</v>
      </c>
      <c r="BX73" s="30" t="s">
        <v>129</v>
      </c>
      <c r="BY73" s="30" t="s">
        <v>129</v>
      </c>
      <c r="BZ73" s="30" t="s">
        <v>118</v>
      </c>
      <c r="CA73" s="30" t="s">
        <v>129</v>
      </c>
      <c r="CB73" s="30" t="s">
        <v>117</v>
      </c>
      <c r="CC73" s="30" t="s">
        <v>117</v>
      </c>
      <c r="CD73" s="30" t="s">
        <v>119</v>
      </c>
      <c r="CE73" s="30" t="s">
        <v>118</v>
      </c>
      <c r="CF73" s="30" t="s">
        <v>117</v>
      </c>
      <c r="CG73" s="30" t="s">
        <v>121</v>
      </c>
      <c r="CH73" s="30" t="s">
        <v>138</v>
      </c>
      <c r="CI73" s="30" t="s">
        <v>122</v>
      </c>
      <c r="CJ73" s="30" t="s">
        <v>138</v>
      </c>
      <c r="CK73" s="30" t="s">
        <v>122</v>
      </c>
      <c r="CL73" s="30" t="s">
        <v>122</v>
      </c>
      <c r="CM73" s="30" t="s">
        <v>121</v>
      </c>
      <c r="CN73" s="30" t="s">
        <v>122</v>
      </c>
      <c r="CO73" s="30" t="s">
        <v>122</v>
      </c>
      <c r="CP73" s="30" t="s">
        <v>121</v>
      </c>
      <c r="CQ73" s="30" t="s">
        <v>122</v>
      </c>
      <c r="CR73" s="30" t="s">
        <v>121</v>
      </c>
      <c r="CS73" s="30" t="s">
        <v>121</v>
      </c>
      <c r="CT73" s="30" t="s">
        <v>138</v>
      </c>
      <c r="CU73" s="30" t="s">
        <v>138</v>
      </c>
      <c r="CV73" s="30" t="s">
        <v>121</v>
      </c>
      <c r="CW73" s="30" t="s">
        <v>122</v>
      </c>
      <c r="CX73" s="30" t="s">
        <v>121</v>
      </c>
      <c r="CY73" s="30" t="s">
        <v>121</v>
      </c>
      <c r="CZ73" s="30" t="s">
        <v>122</v>
      </c>
    </row>
    <row r="74" spans="1:104" x14ac:dyDescent="0.45">
      <c r="A74" s="30">
        <v>82</v>
      </c>
      <c r="B74" s="28" t="s">
        <v>383</v>
      </c>
      <c r="C74" s="28" t="s">
        <v>384</v>
      </c>
      <c r="D74" s="30" t="s">
        <v>104</v>
      </c>
      <c r="E74" s="30"/>
      <c r="F74" s="30" t="s">
        <v>105</v>
      </c>
      <c r="G74" s="30" t="s">
        <v>105</v>
      </c>
      <c r="H74" s="30" t="s">
        <v>105</v>
      </c>
      <c r="I74" s="30" t="s">
        <v>105</v>
      </c>
      <c r="J74" s="30" t="s">
        <v>105</v>
      </c>
      <c r="K74" s="30" t="s">
        <v>105</v>
      </c>
      <c r="L74" s="30" t="s">
        <v>105</v>
      </c>
      <c r="M74" s="30" t="s">
        <v>105</v>
      </c>
      <c r="N74" s="29">
        <v>18</v>
      </c>
      <c r="O74" s="30" t="s">
        <v>107</v>
      </c>
      <c r="P74" s="30" t="s">
        <v>124</v>
      </c>
      <c r="Q74" s="30" t="s">
        <v>124</v>
      </c>
      <c r="R74" s="30" t="s">
        <v>109</v>
      </c>
      <c r="S74" s="30"/>
      <c r="T74" s="30"/>
      <c r="U74" s="30"/>
      <c r="V74" s="30" t="s">
        <v>109</v>
      </c>
      <c r="W74" s="30"/>
      <c r="X74" s="30"/>
      <c r="Y74" s="30"/>
      <c r="Z74" s="30"/>
      <c r="AA74" s="30"/>
      <c r="AB74" s="30"/>
      <c r="AC74" s="30" t="s">
        <v>112</v>
      </c>
      <c r="AD74" s="30" t="s">
        <v>112</v>
      </c>
      <c r="AE74" s="30" t="s">
        <v>136</v>
      </c>
      <c r="AF74" s="30" t="s">
        <v>112</v>
      </c>
      <c r="AG74" s="30" t="s">
        <v>111</v>
      </c>
      <c r="AH74" s="30" t="s">
        <v>112</v>
      </c>
      <c r="AI74" s="30" t="s">
        <v>113</v>
      </c>
      <c r="AJ74" s="30" t="s">
        <v>110</v>
      </c>
      <c r="AK74" s="30" t="s">
        <v>136</v>
      </c>
      <c r="AL74" s="30" t="s">
        <v>128</v>
      </c>
      <c r="AM74" s="30" t="s">
        <v>114</v>
      </c>
      <c r="AN74" s="30" t="s">
        <v>112</v>
      </c>
      <c r="AO74" s="30" t="s">
        <v>113</v>
      </c>
      <c r="AP74" s="30" t="s">
        <v>113</v>
      </c>
      <c r="AQ74" s="30" t="s">
        <v>113</v>
      </c>
      <c r="AR74" s="30" t="s">
        <v>113</v>
      </c>
      <c r="AS74" s="30" t="s">
        <v>113</v>
      </c>
      <c r="AT74" s="30" t="s">
        <v>113</v>
      </c>
      <c r="AU74" s="30" t="s">
        <v>113</v>
      </c>
      <c r="AV74" s="30" t="s">
        <v>113</v>
      </c>
      <c r="AW74" s="30" t="s">
        <v>113</v>
      </c>
      <c r="AX74" s="30" t="s">
        <v>113</v>
      </c>
      <c r="AY74" s="30" t="s">
        <v>134</v>
      </c>
      <c r="AZ74" s="30" t="s">
        <v>134</v>
      </c>
      <c r="BA74" s="30" t="s">
        <v>134</v>
      </c>
      <c r="BB74" s="30" t="s">
        <v>134</v>
      </c>
      <c r="BC74" s="30" t="s">
        <v>115</v>
      </c>
      <c r="BD74" s="30" t="s">
        <v>113</v>
      </c>
      <c r="BE74" s="30" t="s">
        <v>113</v>
      </c>
      <c r="BF74" s="30" t="s">
        <v>135</v>
      </c>
      <c r="BG74" s="30" t="s">
        <v>109</v>
      </c>
      <c r="BH74" s="30"/>
      <c r="BI74" s="30" t="s">
        <v>109</v>
      </c>
      <c r="BJ74" s="30"/>
      <c r="BK74" s="30" t="s">
        <v>111</v>
      </c>
      <c r="BL74" s="30" t="s">
        <v>136</v>
      </c>
      <c r="BM74" s="30" t="s">
        <v>137</v>
      </c>
      <c r="BN74" s="30" t="s">
        <v>111</v>
      </c>
      <c r="BO74" s="30" t="s">
        <v>111</v>
      </c>
      <c r="BP74" s="30" t="s">
        <v>117</v>
      </c>
      <c r="BQ74" s="30" t="s">
        <v>111</v>
      </c>
      <c r="BR74" s="30" t="s">
        <v>111</v>
      </c>
      <c r="BS74" s="30" t="s">
        <v>118</v>
      </c>
      <c r="BT74" s="30" t="s">
        <v>111</v>
      </c>
      <c r="BU74" s="30" t="s">
        <v>136</v>
      </c>
      <c r="BV74" s="30" t="s">
        <v>137</v>
      </c>
      <c r="BW74" s="30" t="s">
        <v>111</v>
      </c>
      <c r="BX74" s="30" t="s">
        <v>136</v>
      </c>
      <c r="BY74" s="30" t="s">
        <v>136</v>
      </c>
      <c r="BZ74" s="30" t="s">
        <v>111</v>
      </c>
      <c r="CA74" s="30" t="s">
        <v>136</v>
      </c>
      <c r="CB74" s="30" t="s">
        <v>129</v>
      </c>
      <c r="CC74" s="30" t="s">
        <v>129</v>
      </c>
      <c r="CD74" s="30" t="s">
        <v>136</v>
      </c>
      <c r="CE74" s="30" t="s">
        <v>136</v>
      </c>
      <c r="CF74" s="30" t="s">
        <v>129</v>
      </c>
      <c r="CG74" s="30" t="s">
        <v>122</v>
      </c>
      <c r="CH74" s="30" t="s">
        <v>121</v>
      </c>
      <c r="CI74" s="30" t="s">
        <v>122</v>
      </c>
      <c r="CJ74" s="30" t="s">
        <v>121</v>
      </c>
      <c r="CK74" s="30" t="s">
        <v>122</v>
      </c>
      <c r="CL74" s="30" t="s">
        <v>122</v>
      </c>
      <c r="CM74" s="30" t="s">
        <v>122</v>
      </c>
      <c r="CN74" s="30" t="s">
        <v>120</v>
      </c>
      <c r="CO74" s="30" t="s">
        <v>121</v>
      </c>
      <c r="CP74" s="30" t="s">
        <v>121</v>
      </c>
      <c r="CQ74" s="30" t="s">
        <v>120</v>
      </c>
      <c r="CR74" s="30" t="s">
        <v>121</v>
      </c>
      <c r="CS74" s="30" t="s">
        <v>122</v>
      </c>
      <c r="CT74" s="30" t="s">
        <v>138</v>
      </c>
      <c r="CU74" s="30" t="s">
        <v>120</v>
      </c>
      <c r="CV74" s="30" t="s">
        <v>120</v>
      </c>
      <c r="CW74" s="30" t="s">
        <v>120</v>
      </c>
      <c r="CX74" s="30" t="s">
        <v>120</v>
      </c>
      <c r="CY74" s="30" t="s">
        <v>120</v>
      </c>
      <c r="CZ74" s="30" t="s">
        <v>120</v>
      </c>
    </row>
    <row r="75" spans="1:104" x14ac:dyDescent="0.45">
      <c r="A75" s="30">
        <v>83</v>
      </c>
      <c r="B75" s="28" t="s">
        <v>385</v>
      </c>
      <c r="C75" s="28" t="s">
        <v>386</v>
      </c>
      <c r="D75" s="30" t="s">
        <v>104</v>
      </c>
      <c r="E75" s="30"/>
      <c r="F75" s="30" t="s">
        <v>105</v>
      </c>
      <c r="G75" s="30" t="s">
        <v>105</v>
      </c>
      <c r="H75" s="30" t="s">
        <v>105</v>
      </c>
      <c r="I75" s="30" t="s">
        <v>105</v>
      </c>
      <c r="J75" s="30" t="s">
        <v>105</v>
      </c>
      <c r="K75" s="30" t="s">
        <v>105</v>
      </c>
      <c r="L75" s="30" t="s">
        <v>105</v>
      </c>
      <c r="M75" s="30" t="s">
        <v>105</v>
      </c>
      <c r="N75" s="29">
        <v>25</v>
      </c>
      <c r="O75" s="30" t="s">
        <v>107</v>
      </c>
      <c r="P75" s="30" t="s">
        <v>124</v>
      </c>
      <c r="Q75" s="30" t="s">
        <v>124</v>
      </c>
      <c r="R75" s="30" t="s">
        <v>109</v>
      </c>
      <c r="S75" s="30"/>
      <c r="T75" s="30"/>
      <c r="U75" s="30"/>
      <c r="V75" s="30" t="s">
        <v>109</v>
      </c>
      <c r="W75" s="30"/>
      <c r="X75" s="30"/>
      <c r="Y75" s="30"/>
      <c r="Z75" s="30"/>
      <c r="AA75" s="30"/>
      <c r="AB75" s="30"/>
      <c r="AC75" s="30" t="s">
        <v>110</v>
      </c>
      <c r="AD75" s="30" t="s">
        <v>112</v>
      </c>
      <c r="AE75" s="30" t="s">
        <v>111</v>
      </c>
      <c r="AF75" s="30" t="s">
        <v>112</v>
      </c>
      <c r="AG75" s="30" t="s">
        <v>118</v>
      </c>
      <c r="AH75" s="30" t="s">
        <v>112</v>
      </c>
      <c r="AI75" s="30" t="s">
        <v>113</v>
      </c>
      <c r="AJ75" s="30" t="s">
        <v>110</v>
      </c>
      <c r="AK75" s="30" t="s">
        <v>111</v>
      </c>
      <c r="AL75" s="30" t="s">
        <v>112</v>
      </c>
      <c r="AM75" s="30" t="s">
        <v>114</v>
      </c>
      <c r="AN75" s="30" t="s">
        <v>112</v>
      </c>
      <c r="AO75" s="30" t="s">
        <v>113</v>
      </c>
      <c r="AP75" s="30" t="s">
        <v>113</v>
      </c>
      <c r="AQ75" s="30" t="s">
        <v>113</v>
      </c>
      <c r="AR75" s="30" t="s">
        <v>113</v>
      </c>
      <c r="AS75" s="30" t="s">
        <v>113</v>
      </c>
      <c r="AT75" s="30" t="s">
        <v>113</v>
      </c>
      <c r="AU75" s="30" t="s">
        <v>113</v>
      </c>
      <c r="AV75" s="30" t="s">
        <v>113</v>
      </c>
      <c r="AW75" s="30" t="s">
        <v>113</v>
      </c>
      <c r="AX75" s="30" t="s">
        <v>131</v>
      </c>
      <c r="AY75" s="30" t="s">
        <v>134</v>
      </c>
      <c r="AZ75" s="30" t="s">
        <v>113</v>
      </c>
      <c r="BA75" s="30" t="s">
        <v>113</v>
      </c>
      <c r="BB75" s="30" t="s">
        <v>113</v>
      </c>
      <c r="BC75" s="30" t="s">
        <v>113</v>
      </c>
      <c r="BD75" s="30" t="s">
        <v>115</v>
      </c>
      <c r="BE75" s="30" t="s">
        <v>113</v>
      </c>
      <c r="BF75" s="30" t="s">
        <v>116</v>
      </c>
      <c r="BG75" s="30" t="s">
        <v>109</v>
      </c>
      <c r="BH75" s="30"/>
      <c r="BI75" s="30" t="s">
        <v>109</v>
      </c>
      <c r="BJ75" s="30"/>
      <c r="BK75" s="30" t="s">
        <v>117</v>
      </c>
      <c r="BL75" s="30" t="s">
        <v>111</v>
      </c>
      <c r="BM75" s="30" t="s">
        <v>129</v>
      </c>
      <c r="BN75" s="30" t="s">
        <v>111</v>
      </c>
      <c r="BO75" s="30" t="s">
        <v>136</v>
      </c>
      <c r="BP75" s="30" t="s">
        <v>137</v>
      </c>
      <c r="BQ75" s="30" t="s">
        <v>111</v>
      </c>
      <c r="BR75" s="30" t="s">
        <v>111</v>
      </c>
      <c r="BS75" s="30" t="s">
        <v>118</v>
      </c>
      <c r="BT75" s="30" t="s">
        <v>117</v>
      </c>
      <c r="BU75" s="30" t="s">
        <v>111</v>
      </c>
      <c r="BV75" s="30" t="s">
        <v>129</v>
      </c>
      <c r="BW75" s="30" t="s">
        <v>111</v>
      </c>
      <c r="BX75" s="30" t="s">
        <v>111</v>
      </c>
      <c r="BY75" s="30" t="s">
        <v>117</v>
      </c>
      <c r="BZ75" s="30" t="s">
        <v>111</v>
      </c>
      <c r="CA75" s="30" t="s">
        <v>111</v>
      </c>
      <c r="CB75" s="30" t="s">
        <v>129</v>
      </c>
      <c r="CC75" s="30" t="s">
        <v>118</v>
      </c>
      <c r="CD75" s="30" t="s">
        <v>111</v>
      </c>
      <c r="CE75" s="30" t="s">
        <v>111</v>
      </c>
      <c r="CF75" s="30" t="s">
        <v>118</v>
      </c>
      <c r="CG75" s="30" t="s">
        <v>120</v>
      </c>
      <c r="CH75" s="30" t="s">
        <v>122</v>
      </c>
      <c r="CI75" s="30" t="s">
        <v>120</v>
      </c>
      <c r="CJ75" s="30" t="s">
        <v>122</v>
      </c>
      <c r="CK75" s="30" t="s">
        <v>121</v>
      </c>
      <c r="CL75" s="30" t="s">
        <v>120</v>
      </c>
      <c r="CM75" s="30" t="s">
        <v>120</v>
      </c>
      <c r="CN75" s="30" t="s">
        <v>122</v>
      </c>
      <c r="CO75" s="30" t="s">
        <v>120</v>
      </c>
      <c r="CP75" s="30" t="s">
        <v>122</v>
      </c>
      <c r="CQ75" s="30" t="s">
        <v>120</v>
      </c>
      <c r="CR75" s="30" t="s">
        <v>122</v>
      </c>
      <c r="CS75" s="30" t="s">
        <v>122</v>
      </c>
      <c r="CT75" s="30" t="s">
        <v>122</v>
      </c>
      <c r="CU75" s="30" t="s">
        <v>122</v>
      </c>
      <c r="CV75" s="30" t="s">
        <v>120</v>
      </c>
      <c r="CW75" s="30" t="s">
        <v>120</v>
      </c>
      <c r="CX75" s="30" t="s">
        <v>120</v>
      </c>
      <c r="CY75" s="30" t="s">
        <v>120</v>
      </c>
      <c r="CZ75" s="30" t="s">
        <v>120</v>
      </c>
    </row>
    <row r="76" spans="1:104" x14ac:dyDescent="0.45">
      <c r="A76" s="30">
        <v>84</v>
      </c>
      <c r="B76" s="28">
        <v>44565.475335648145</v>
      </c>
      <c r="C76" s="28">
        <v>44565.482256944444</v>
      </c>
      <c r="D76" s="30" t="s">
        <v>104</v>
      </c>
      <c r="E76" s="30"/>
      <c r="F76" s="30" t="s">
        <v>105</v>
      </c>
      <c r="G76" s="30" t="s">
        <v>105</v>
      </c>
      <c r="H76" s="30" t="s">
        <v>105</v>
      </c>
      <c r="I76" s="30" t="s">
        <v>105</v>
      </c>
      <c r="J76" s="30" t="s">
        <v>105</v>
      </c>
      <c r="K76" s="30" t="s">
        <v>105</v>
      </c>
      <c r="L76" s="30" t="s">
        <v>105</v>
      </c>
      <c r="M76" s="30" t="s">
        <v>105</v>
      </c>
      <c r="N76" s="29">
        <v>19</v>
      </c>
      <c r="O76" s="30" t="s">
        <v>107</v>
      </c>
      <c r="P76" s="30" t="s">
        <v>124</v>
      </c>
      <c r="Q76" s="30" t="s">
        <v>124</v>
      </c>
      <c r="R76" s="30" t="s">
        <v>105</v>
      </c>
      <c r="S76" s="30">
        <v>9</v>
      </c>
      <c r="T76" s="30" t="s">
        <v>192</v>
      </c>
      <c r="U76" s="30">
        <v>2</v>
      </c>
      <c r="V76" s="27" t="s">
        <v>391</v>
      </c>
      <c r="W76" s="30"/>
      <c r="X76" s="30"/>
      <c r="Y76" s="30"/>
      <c r="Z76" s="30"/>
      <c r="AA76" s="30"/>
      <c r="AB76" s="30"/>
      <c r="AC76" s="30" t="s">
        <v>128</v>
      </c>
      <c r="AD76" s="30" t="s">
        <v>128</v>
      </c>
      <c r="AE76" s="30" t="s">
        <v>129</v>
      </c>
      <c r="AF76" s="30" t="s">
        <v>128</v>
      </c>
      <c r="AG76" s="30" t="s">
        <v>129</v>
      </c>
      <c r="AH76" s="30" t="s">
        <v>110</v>
      </c>
      <c r="AI76" s="30" t="s">
        <v>113</v>
      </c>
      <c r="AJ76" s="30" t="s">
        <v>128</v>
      </c>
      <c r="AK76" s="30" t="s">
        <v>129</v>
      </c>
      <c r="AL76" s="30" t="s">
        <v>128</v>
      </c>
      <c r="AM76" s="30" t="s">
        <v>146</v>
      </c>
      <c r="AN76" s="30" t="s">
        <v>110</v>
      </c>
      <c r="AO76" s="30" t="s">
        <v>114</v>
      </c>
      <c r="AP76" s="30" t="s">
        <v>113</v>
      </c>
      <c r="AQ76" s="30" t="s">
        <v>130</v>
      </c>
      <c r="AR76" s="30" t="s">
        <v>113</v>
      </c>
      <c r="AS76" s="30" t="s">
        <v>131</v>
      </c>
      <c r="AT76" s="30" t="s">
        <v>113</v>
      </c>
      <c r="AU76" s="30" t="s">
        <v>113</v>
      </c>
      <c r="AV76" s="30" t="s">
        <v>131</v>
      </c>
      <c r="AW76" s="30" t="s">
        <v>132</v>
      </c>
      <c r="AX76" s="30" t="s">
        <v>113</v>
      </c>
      <c r="AY76" s="30" t="s">
        <v>142</v>
      </c>
      <c r="AZ76" s="30" t="s">
        <v>142</v>
      </c>
      <c r="BA76" s="30" t="s">
        <v>133</v>
      </c>
      <c r="BB76" s="30" t="s">
        <v>133</v>
      </c>
      <c r="BC76" s="30" t="s">
        <v>144</v>
      </c>
      <c r="BD76" s="30" t="s">
        <v>144</v>
      </c>
      <c r="BE76" s="30" t="s">
        <v>144</v>
      </c>
      <c r="BF76" s="30" t="s">
        <v>147</v>
      </c>
      <c r="BG76" s="30" t="s">
        <v>105</v>
      </c>
      <c r="BH76" s="30" t="s">
        <v>250</v>
      </c>
      <c r="BI76" s="30" t="s">
        <v>105</v>
      </c>
      <c r="BJ76" s="30" t="s">
        <v>251</v>
      </c>
      <c r="BK76" s="30" t="s">
        <v>111</v>
      </c>
      <c r="BL76" s="30" t="s">
        <v>118</v>
      </c>
      <c r="BM76" s="30" t="s">
        <v>118</v>
      </c>
      <c r="BN76" s="30" t="s">
        <v>111</v>
      </c>
      <c r="BO76" s="30" t="s">
        <v>119</v>
      </c>
      <c r="BP76" s="30" t="s">
        <v>111</v>
      </c>
      <c r="BQ76" s="30" t="s">
        <v>118</v>
      </c>
      <c r="BR76" s="30" t="s">
        <v>129</v>
      </c>
      <c r="BS76" s="30" t="s">
        <v>111</v>
      </c>
      <c r="BT76" s="30" t="s">
        <v>118</v>
      </c>
      <c r="BU76" s="30" t="s">
        <v>136</v>
      </c>
      <c r="BV76" s="30" t="s">
        <v>129</v>
      </c>
      <c r="BW76" s="30" t="s">
        <v>129</v>
      </c>
      <c r="BX76" s="30" t="s">
        <v>137</v>
      </c>
      <c r="BY76" s="30" t="s">
        <v>117</v>
      </c>
      <c r="BZ76" s="30" t="s">
        <v>118</v>
      </c>
      <c r="CA76" s="30" t="s">
        <v>111</v>
      </c>
      <c r="CB76" s="30" t="s">
        <v>137</v>
      </c>
      <c r="CC76" s="30" t="s">
        <v>117</v>
      </c>
      <c r="CD76" s="30" t="s">
        <v>129</v>
      </c>
      <c r="CE76" s="30" t="s">
        <v>111</v>
      </c>
      <c r="CF76" s="30" t="s">
        <v>111</v>
      </c>
      <c r="CG76" s="30" t="s">
        <v>121</v>
      </c>
      <c r="CH76" s="30" t="s">
        <v>122</v>
      </c>
      <c r="CI76" s="30" t="s">
        <v>122</v>
      </c>
      <c r="CJ76" s="30" t="s">
        <v>121</v>
      </c>
      <c r="CK76" s="30" t="s">
        <v>122</v>
      </c>
      <c r="CL76" s="30" t="s">
        <v>122</v>
      </c>
      <c r="CM76" s="30" t="s">
        <v>138</v>
      </c>
      <c r="CN76" s="30" t="s">
        <v>122</v>
      </c>
      <c r="CO76" s="30" t="s">
        <v>138</v>
      </c>
      <c r="CP76" s="30" t="s">
        <v>122</v>
      </c>
      <c r="CQ76" s="30" t="s">
        <v>121</v>
      </c>
      <c r="CR76" s="30" t="s">
        <v>121</v>
      </c>
      <c r="CS76" s="30" t="s">
        <v>138</v>
      </c>
      <c r="CT76" s="30" t="s">
        <v>122</v>
      </c>
      <c r="CU76" s="30" t="s">
        <v>122</v>
      </c>
      <c r="CV76" s="30" t="s">
        <v>122</v>
      </c>
      <c r="CW76" s="30" t="s">
        <v>120</v>
      </c>
      <c r="CX76" s="30" t="s">
        <v>138</v>
      </c>
      <c r="CY76" s="30" t="s">
        <v>122</v>
      </c>
      <c r="CZ76" s="30" t="s">
        <v>121</v>
      </c>
    </row>
    <row r="77" spans="1:104" x14ac:dyDescent="0.45">
      <c r="A77" s="35">
        <v>85</v>
      </c>
      <c r="B77" s="33">
        <v>44653.724247685197</v>
      </c>
      <c r="C77" s="33">
        <v>44653.731481481504</v>
      </c>
      <c r="D77" s="35" t="s">
        <v>104</v>
      </c>
      <c r="E77" s="35"/>
      <c r="F77" s="35" t="s">
        <v>105</v>
      </c>
      <c r="G77" s="35" t="s">
        <v>105</v>
      </c>
      <c r="H77" s="35" t="s">
        <v>105</v>
      </c>
      <c r="I77" s="35" t="s">
        <v>105</v>
      </c>
      <c r="J77" s="35" t="s">
        <v>105</v>
      </c>
      <c r="K77" s="35" t="s">
        <v>105</v>
      </c>
      <c r="L77" s="35" t="s">
        <v>105</v>
      </c>
      <c r="M77" s="35" t="s">
        <v>105</v>
      </c>
      <c r="N77" s="34" t="s">
        <v>175</v>
      </c>
      <c r="O77" s="35" t="s">
        <v>107</v>
      </c>
      <c r="P77" s="35" t="s">
        <v>124</v>
      </c>
      <c r="Q77" s="35" t="s">
        <v>124</v>
      </c>
      <c r="R77" s="35" t="s">
        <v>109</v>
      </c>
      <c r="S77" s="35"/>
      <c r="T77" s="35"/>
      <c r="U77" s="35"/>
      <c r="V77" s="35" t="s">
        <v>109</v>
      </c>
      <c r="W77" s="35"/>
      <c r="X77" s="35"/>
      <c r="Y77" s="35"/>
      <c r="Z77" s="35"/>
      <c r="AA77" s="35"/>
      <c r="AB77" s="35"/>
      <c r="AC77" s="35" t="s">
        <v>112</v>
      </c>
      <c r="AD77" s="35" t="s">
        <v>112</v>
      </c>
      <c r="AE77" s="35" t="s">
        <v>136</v>
      </c>
      <c r="AF77" s="35" t="s">
        <v>112</v>
      </c>
      <c r="AG77" s="35" t="s">
        <v>118</v>
      </c>
      <c r="AH77" s="35" t="s">
        <v>112</v>
      </c>
      <c r="AI77" s="35" t="s">
        <v>113</v>
      </c>
      <c r="AJ77" s="35" t="s">
        <v>112</v>
      </c>
      <c r="AK77" s="35" t="s">
        <v>136</v>
      </c>
      <c r="AL77" s="35" t="s">
        <v>112</v>
      </c>
      <c r="AM77" s="35" t="s">
        <v>114</v>
      </c>
      <c r="AN77" s="35" t="s">
        <v>112</v>
      </c>
      <c r="AO77" s="35" t="s">
        <v>113</v>
      </c>
      <c r="AP77" s="35" t="s">
        <v>113</v>
      </c>
      <c r="AQ77" s="35" t="s">
        <v>113</v>
      </c>
      <c r="AR77" s="35" t="s">
        <v>114</v>
      </c>
      <c r="AS77" s="35" t="s">
        <v>113</v>
      </c>
      <c r="AT77" s="35" t="s">
        <v>113</v>
      </c>
      <c r="AU77" s="35" t="s">
        <v>113</v>
      </c>
      <c r="AV77" s="35" t="s">
        <v>113</v>
      </c>
      <c r="AW77" s="35" t="s">
        <v>113</v>
      </c>
      <c r="AX77" s="35" t="s">
        <v>113</v>
      </c>
      <c r="AY77" s="35" t="s">
        <v>113</v>
      </c>
      <c r="AZ77" s="35" t="s">
        <v>113</v>
      </c>
      <c r="BA77" s="35" t="s">
        <v>113</v>
      </c>
      <c r="BB77" s="35" t="s">
        <v>113</v>
      </c>
      <c r="BC77" s="35" t="s">
        <v>115</v>
      </c>
      <c r="BD77" s="35" t="s">
        <v>113</v>
      </c>
      <c r="BE77" s="35" t="s">
        <v>113</v>
      </c>
      <c r="BF77" s="35" t="s">
        <v>116</v>
      </c>
      <c r="BG77" s="35" t="s">
        <v>109</v>
      </c>
      <c r="BH77" s="35"/>
      <c r="BI77" s="35" t="s">
        <v>109</v>
      </c>
      <c r="BJ77" s="35"/>
      <c r="BK77" s="35" t="s">
        <v>117</v>
      </c>
      <c r="BL77" s="35" t="s">
        <v>111</v>
      </c>
      <c r="BM77" s="35" t="s">
        <v>118</v>
      </c>
      <c r="BN77" s="35" t="s">
        <v>111</v>
      </c>
      <c r="BO77" s="35" t="s">
        <v>136</v>
      </c>
      <c r="BP77" s="35" t="s">
        <v>117</v>
      </c>
      <c r="BQ77" s="35" t="s">
        <v>136</v>
      </c>
      <c r="BR77" s="35" t="s">
        <v>136</v>
      </c>
      <c r="BS77" s="35" t="s">
        <v>118</v>
      </c>
      <c r="BT77" s="35" t="s">
        <v>136</v>
      </c>
      <c r="BU77" s="35" t="s">
        <v>136</v>
      </c>
      <c r="BV77" s="35" t="s">
        <v>129</v>
      </c>
      <c r="BW77" s="35" t="s">
        <v>136</v>
      </c>
      <c r="BX77" s="35" t="s">
        <v>136</v>
      </c>
      <c r="BY77" s="35" t="s">
        <v>118</v>
      </c>
      <c r="BZ77" s="35" t="s">
        <v>136</v>
      </c>
      <c r="CA77" s="35" t="s">
        <v>136</v>
      </c>
      <c r="CB77" s="35" t="s">
        <v>137</v>
      </c>
      <c r="CC77" s="35" t="s">
        <v>129</v>
      </c>
      <c r="CD77" s="35" t="s">
        <v>136</v>
      </c>
      <c r="CE77" s="35" t="s">
        <v>111</v>
      </c>
      <c r="CF77" s="35" t="s">
        <v>129</v>
      </c>
      <c r="CG77" s="35" t="s">
        <v>120</v>
      </c>
      <c r="CH77" s="35" t="s">
        <v>122</v>
      </c>
      <c r="CI77" s="35" t="s">
        <v>120</v>
      </c>
      <c r="CJ77" s="35" t="s">
        <v>122</v>
      </c>
      <c r="CK77" s="35" t="s">
        <v>121</v>
      </c>
      <c r="CL77" s="35" t="s">
        <v>120</v>
      </c>
      <c r="CM77" s="35" t="s">
        <v>121</v>
      </c>
      <c r="CN77" s="35" t="s">
        <v>122</v>
      </c>
      <c r="CO77" s="35" t="s">
        <v>120</v>
      </c>
      <c r="CP77" s="35" t="s">
        <v>122</v>
      </c>
      <c r="CQ77" s="35" t="s">
        <v>120</v>
      </c>
      <c r="CR77" s="35" t="s">
        <v>122</v>
      </c>
      <c r="CS77" s="35" t="s">
        <v>122</v>
      </c>
      <c r="CT77" s="35" t="s">
        <v>122</v>
      </c>
      <c r="CU77" s="35" t="s">
        <v>122</v>
      </c>
      <c r="CV77" s="35" t="s">
        <v>120</v>
      </c>
      <c r="CW77" s="35" t="s">
        <v>122</v>
      </c>
      <c r="CX77" s="35" t="s">
        <v>120</v>
      </c>
      <c r="CY77" s="35" t="s">
        <v>122</v>
      </c>
      <c r="CZ77" s="35" t="s">
        <v>120</v>
      </c>
    </row>
    <row r="78" spans="1:104" x14ac:dyDescent="0.45">
      <c r="A78" s="35">
        <v>86</v>
      </c>
      <c r="B78" s="33">
        <v>44653.730439814797</v>
      </c>
      <c r="C78" s="33">
        <v>44653.736226851797</v>
      </c>
      <c r="D78" s="35" t="s">
        <v>104</v>
      </c>
      <c r="E78" s="35"/>
      <c r="F78" s="35" t="s">
        <v>105</v>
      </c>
      <c r="G78" s="35" t="s">
        <v>105</v>
      </c>
      <c r="H78" s="35" t="s">
        <v>105</v>
      </c>
      <c r="I78" s="35" t="s">
        <v>105</v>
      </c>
      <c r="J78" s="35" t="s">
        <v>105</v>
      </c>
      <c r="K78" s="35" t="s">
        <v>105</v>
      </c>
      <c r="L78" s="35" t="s">
        <v>105</v>
      </c>
      <c r="M78" s="35" t="s">
        <v>105</v>
      </c>
      <c r="N78" s="34" t="s">
        <v>145</v>
      </c>
      <c r="O78" s="35" t="s">
        <v>107</v>
      </c>
      <c r="P78" s="35" t="s">
        <v>124</v>
      </c>
      <c r="Q78" s="35" t="s">
        <v>124</v>
      </c>
      <c r="R78" s="35" t="s">
        <v>109</v>
      </c>
      <c r="S78" s="35"/>
      <c r="T78" s="35"/>
      <c r="U78" s="35"/>
      <c r="V78" s="35" t="s">
        <v>109</v>
      </c>
      <c r="W78" s="35"/>
      <c r="X78" s="35"/>
      <c r="Y78" s="35"/>
      <c r="Z78" s="35"/>
      <c r="AA78" s="35"/>
      <c r="AB78" s="35"/>
      <c r="AC78" s="35" t="s">
        <v>112</v>
      </c>
      <c r="AD78" s="35" t="s">
        <v>112</v>
      </c>
      <c r="AE78" s="35" t="s">
        <v>136</v>
      </c>
      <c r="AF78" s="35" t="s">
        <v>112</v>
      </c>
      <c r="AG78" s="35" t="s">
        <v>111</v>
      </c>
      <c r="AH78" s="35" t="s">
        <v>112</v>
      </c>
      <c r="AI78" s="35" t="s">
        <v>113</v>
      </c>
      <c r="AJ78" s="35" t="s">
        <v>110</v>
      </c>
      <c r="AK78" s="35" t="s">
        <v>136</v>
      </c>
      <c r="AL78" s="35" t="s">
        <v>112</v>
      </c>
      <c r="AM78" s="35" t="s">
        <v>146</v>
      </c>
      <c r="AN78" s="35" t="s">
        <v>112</v>
      </c>
      <c r="AO78" s="35" t="s">
        <v>114</v>
      </c>
      <c r="AP78" s="35" t="s">
        <v>114</v>
      </c>
      <c r="AQ78" s="35" t="s">
        <v>130</v>
      </c>
      <c r="AR78" s="35" t="s">
        <v>146</v>
      </c>
      <c r="AS78" s="35" t="s">
        <v>131</v>
      </c>
      <c r="AT78" s="35" t="s">
        <v>113</v>
      </c>
      <c r="AU78" s="35" t="s">
        <v>131</v>
      </c>
      <c r="AV78" s="35" t="s">
        <v>131</v>
      </c>
      <c r="AW78" s="35" t="s">
        <v>113</v>
      </c>
      <c r="AX78" s="35" t="s">
        <v>113</v>
      </c>
      <c r="AY78" s="35" t="s">
        <v>134</v>
      </c>
      <c r="AZ78" s="35" t="s">
        <v>134</v>
      </c>
      <c r="BA78" s="35" t="s">
        <v>113</v>
      </c>
      <c r="BB78" s="35" t="s">
        <v>113</v>
      </c>
      <c r="BC78" s="35" t="s">
        <v>115</v>
      </c>
      <c r="BD78" s="35" t="s">
        <v>113</v>
      </c>
      <c r="BE78" s="35" t="s">
        <v>113</v>
      </c>
      <c r="BF78" s="35" t="s">
        <v>135</v>
      </c>
      <c r="BG78" s="35" t="s">
        <v>109</v>
      </c>
      <c r="BH78" s="35"/>
      <c r="BI78" s="35" t="s">
        <v>109</v>
      </c>
      <c r="BJ78" s="35"/>
      <c r="BK78" s="35" t="s">
        <v>118</v>
      </c>
      <c r="BL78" s="35" t="s">
        <v>129</v>
      </c>
      <c r="BM78" s="35" t="s">
        <v>129</v>
      </c>
      <c r="BN78" s="35" t="s">
        <v>118</v>
      </c>
      <c r="BO78" s="35" t="s">
        <v>118</v>
      </c>
      <c r="BP78" s="35" t="s">
        <v>129</v>
      </c>
      <c r="BQ78" s="35" t="s">
        <v>117</v>
      </c>
      <c r="BR78" s="35" t="s">
        <v>119</v>
      </c>
      <c r="BS78" s="35" t="s">
        <v>119</v>
      </c>
      <c r="BT78" s="35" t="s">
        <v>137</v>
      </c>
      <c r="BU78" s="35" t="s">
        <v>136</v>
      </c>
      <c r="BV78" s="35" t="s">
        <v>117</v>
      </c>
      <c r="BW78" s="35" t="s">
        <v>136</v>
      </c>
      <c r="BX78" s="35" t="s">
        <v>136</v>
      </c>
      <c r="BY78" s="35" t="s">
        <v>118</v>
      </c>
      <c r="BZ78" s="35" t="s">
        <v>136</v>
      </c>
      <c r="CA78" s="35" t="s">
        <v>136</v>
      </c>
      <c r="CB78" s="35" t="s">
        <v>119</v>
      </c>
      <c r="CC78" s="35" t="s">
        <v>118</v>
      </c>
      <c r="CD78" s="35" t="s">
        <v>111</v>
      </c>
      <c r="CE78" s="35" t="s">
        <v>118</v>
      </c>
      <c r="CF78" s="35" t="s">
        <v>119</v>
      </c>
      <c r="CG78" s="35" t="s">
        <v>122</v>
      </c>
      <c r="CH78" s="35" t="s">
        <v>121</v>
      </c>
      <c r="CI78" s="35" t="s">
        <v>122</v>
      </c>
      <c r="CJ78" s="35" t="s">
        <v>122</v>
      </c>
      <c r="CK78" s="35" t="s">
        <v>121</v>
      </c>
      <c r="CL78" s="35" t="s">
        <v>120</v>
      </c>
      <c r="CM78" s="35" t="s">
        <v>121</v>
      </c>
      <c r="CN78" s="35" t="s">
        <v>122</v>
      </c>
      <c r="CO78" s="35" t="s">
        <v>120</v>
      </c>
      <c r="CP78" s="35" t="s">
        <v>120</v>
      </c>
      <c r="CQ78" s="35" t="s">
        <v>120</v>
      </c>
      <c r="CR78" s="35" t="s">
        <v>121</v>
      </c>
      <c r="CS78" s="35" t="s">
        <v>122</v>
      </c>
      <c r="CT78" s="35" t="s">
        <v>120</v>
      </c>
      <c r="CU78" s="35" t="s">
        <v>122</v>
      </c>
      <c r="CV78" s="35" t="s">
        <v>120</v>
      </c>
      <c r="CW78" s="35" t="s">
        <v>120</v>
      </c>
      <c r="CX78" s="35" t="s">
        <v>120</v>
      </c>
      <c r="CY78" s="35" t="s">
        <v>122</v>
      </c>
      <c r="CZ78" s="35" t="s">
        <v>120</v>
      </c>
    </row>
    <row r="79" spans="1:104" x14ac:dyDescent="0.45">
      <c r="A79" s="35">
        <v>87</v>
      </c>
      <c r="B79" s="33">
        <v>44653.729131944398</v>
      </c>
      <c r="C79" s="33">
        <v>44653.739201388897</v>
      </c>
      <c r="D79" s="35" t="s">
        <v>104</v>
      </c>
      <c r="E79" s="35"/>
      <c r="F79" s="35" t="s">
        <v>105</v>
      </c>
      <c r="G79" s="35" t="s">
        <v>105</v>
      </c>
      <c r="H79" s="35" t="s">
        <v>105</v>
      </c>
      <c r="I79" s="35" t="s">
        <v>105</v>
      </c>
      <c r="J79" s="35" t="s">
        <v>105</v>
      </c>
      <c r="K79" s="35" t="s">
        <v>105</v>
      </c>
      <c r="L79" s="35" t="s">
        <v>105</v>
      </c>
      <c r="M79" s="35" t="s">
        <v>105</v>
      </c>
      <c r="N79" s="34" t="s">
        <v>140</v>
      </c>
      <c r="O79" s="35" t="s">
        <v>107</v>
      </c>
      <c r="P79" s="35" t="s">
        <v>124</v>
      </c>
      <c r="Q79" s="35" t="s">
        <v>124</v>
      </c>
      <c r="R79" s="35" t="s">
        <v>109</v>
      </c>
      <c r="S79" s="35"/>
      <c r="T79" s="35"/>
      <c r="U79" s="35"/>
      <c r="V79" s="35" t="s">
        <v>109</v>
      </c>
      <c r="W79" s="35"/>
      <c r="X79" s="35"/>
      <c r="Y79" s="35"/>
      <c r="Z79" s="35"/>
      <c r="AA79" s="35"/>
      <c r="AB79" s="35"/>
      <c r="AC79" s="35" t="s">
        <v>112</v>
      </c>
      <c r="AD79" s="35" t="s">
        <v>110</v>
      </c>
      <c r="AE79" s="35" t="s">
        <v>111</v>
      </c>
      <c r="AF79" s="35" t="s">
        <v>112</v>
      </c>
      <c r="AG79" s="35" t="s">
        <v>118</v>
      </c>
      <c r="AH79" s="35" t="s">
        <v>112</v>
      </c>
      <c r="AI79" s="35" t="s">
        <v>114</v>
      </c>
      <c r="AJ79" s="35" t="s">
        <v>112</v>
      </c>
      <c r="AK79" s="35" t="s">
        <v>111</v>
      </c>
      <c r="AL79" s="35" t="s">
        <v>110</v>
      </c>
      <c r="AM79" s="35" t="s">
        <v>130</v>
      </c>
      <c r="AN79" s="35" t="s">
        <v>110</v>
      </c>
      <c r="AO79" s="35" t="s">
        <v>113</v>
      </c>
      <c r="AP79" s="35" t="s">
        <v>113</v>
      </c>
      <c r="AQ79" s="35" t="s">
        <v>114</v>
      </c>
      <c r="AR79" s="35" t="s">
        <v>114</v>
      </c>
      <c r="AS79" s="35" t="s">
        <v>113</v>
      </c>
      <c r="AT79" s="35" t="s">
        <v>113</v>
      </c>
      <c r="AU79" s="35" t="s">
        <v>113</v>
      </c>
      <c r="AV79" s="35" t="s">
        <v>113</v>
      </c>
      <c r="AW79" s="35" t="s">
        <v>113</v>
      </c>
      <c r="AX79" s="35" t="s">
        <v>113</v>
      </c>
      <c r="AY79" s="35" t="s">
        <v>134</v>
      </c>
      <c r="AZ79" s="35" t="s">
        <v>113</v>
      </c>
      <c r="BA79" s="35" t="s">
        <v>134</v>
      </c>
      <c r="BB79" s="35" t="s">
        <v>134</v>
      </c>
      <c r="BC79" s="35" t="s">
        <v>115</v>
      </c>
      <c r="BD79" s="35" t="s">
        <v>113</v>
      </c>
      <c r="BE79" s="35" t="s">
        <v>113</v>
      </c>
      <c r="BF79" s="35" t="s">
        <v>116</v>
      </c>
      <c r="BG79" s="35" t="s">
        <v>109</v>
      </c>
      <c r="BH79" s="35"/>
      <c r="BI79" s="35" t="s">
        <v>109</v>
      </c>
      <c r="BJ79" s="35"/>
      <c r="BK79" s="35" t="s">
        <v>117</v>
      </c>
      <c r="BL79" s="35" t="s">
        <v>118</v>
      </c>
      <c r="BM79" s="35" t="s">
        <v>111</v>
      </c>
      <c r="BN79" s="35" t="s">
        <v>118</v>
      </c>
      <c r="BO79" s="35" t="s">
        <v>129</v>
      </c>
      <c r="BP79" s="35" t="s">
        <v>118</v>
      </c>
      <c r="BQ79" s="35" t="s">
        <v>118</v>
      </c>
      <c r="BR79" s="35" t="s">
        <v>118</v>
      </c>
      <c r="BS79" s="35" t="s">
        <v>129</v>
      </c>
      <c r="BT79" s="35" t="s">
        <v>118</v>
      </c>
      <c r="BU79" s="35" t="s">
        <v>111</v>
      </c>
      <c r="BV79" s="35" t="s">
        <v>117</v>
      </c>
      <c r="BW79" s="35" t="s">
        <v>117</v>
      </c>
      <c r="BX79" s="35" t="s">
        <v>118</v>
      </c>
      <c r="BY79" s="35" t="s">
        <v>117</v>
      </c>
      <c r="BZ79" s="35" t="s">
        <v>111</v>
      </c>
      <c r="CA79" s="35" t="s">
        <v>136</v>
      </c>
      <c r="CB79" s="35" t="s">
        <v>129</v>
      </c>
      <c r="CC79" s="35" t="s">
        <v>129</v>
      </c>
      <c r="CD79" s="35" t="s">
        <v>117</v>
      </c>
      <c r="CE79" s="35" t="s">
        <v>117</v>
      </c>
      <c r="CF79" s="35" t="s">
        <v>129</v>
      </c>
      <c r="CG79" s="35" t="s">
        <v>120</v>
      </c>
      <c r="CH79" s="35" t="s">
        <v>122</v>
      </c>
      <c r="CI79" s="35" t="s">
        <v>122</v>
      </c>
      <c r="CJ79" s="35" t="s">
        <v>122</v>
      </c>
      <c r="CK79" s="35" t="s">
        <v>121</v>
      </c>
      <c r="CL79" s="35" t="s">
        <v>120</v>
      </c>
      <c r="CM79" s="35" t="s">
        <v>120</v>
      </c>
      <c r="CN79" s="35" t="s">
        <v>122</v>
      </c>
      <c r="CO79" s="35" t="s">
        <v>120</v>
      </c>
      <c r="CP79" s="35" t="s">
        <v>122</v>
      </c>
      <c r="CQ79" s="35" t="s">
        <v>120</v>
      </c>
      <c r="CR79" s="35" t="s">
        <v>122</v>
      </c>
      <c r="CS79" s="35" t="s">
        <v>122</v>
      </c>
      <c r="CT79" s="35" t="s">
        <v>120</v>
      </c>
      <c r="CU79" s="35" t="s">
        <v>122</v>
      </c>
      <c r="CV79" s="35" t="s">
        <v>120</v>
      </c>
      <c r="CW79" s="35" t="s">
        <v>120</v>
      </c>
      <c r="CX79" s="35" t="s">
        <v>120</v>
      </c>
      <c r="CY79" s="35" t="s">
        <v>120</v>
      </c>
      <c r="CZ79" s="35" t="s">
        <v>120</v>
      </c>
    </row>
    <row r="80" spans="1:104" x14ac:dyDescent="0.45">
      <c r="A80" s="35">
        <v>88</v>
      </c>
      <c r="B80" s="33">
        <v>44653.731736111098</v>
      </c>
      <c r="C80" s="33">
        <v>44653.796145833301</v>
      </c>
      <c r="D80" s="35" t="s">
        <v>104</v>
      </c>
      <c r="E80" s="35"/>
      <c r="F80" s="35" t="s">
        <v>105</v>
      </c>
      <c r="G80" s="35" t="s">
        <v>105</v>
      </c>
      <c r="H80" s="35" t="s">
        <v>105</v>
      </c>
      <c r="I80" s="35" t="s">
        <v>105</v>
      </c>
      <c r="J80" s="35" t="s">
        <v>105</v>
      </c>
      <c r="K80" s="35" t="s">
        <v>105</v>
      </c>
      <c r="L80" s="35" t="s">
        <v>105</v>
      </c>
      <c r="M80" s="35" t="s">
        <v>105</v>
      </c>
      <c r="N80" s="34" t="s">
        <v>181</v>
      </c>
      <c r="O80" s="35" t="s">
        <v>107</v>
      </c>
      <c r="P80" s="35" t="s">
        <v>124</v>
      </c>
      <c r="Q80" s="35" t="s">
        <v>124</v>
      </c>
      <c r="R80" s="35" t="s">
        <v>109</v>
      </c>
      <c r="S80" s="35"/>
      <c r="T80" s="35"/>
      <c r="U80" s="35"/>
      <c r="V80" s="35" t="s">
        <v>109</v>
      </c>
      <c r="W80" s="35"/>
      <c r="X80" s="35"/>
      <c r="Y80" s="35"/>
      <c r="Z80" s="35"/>
      <c r="AA80" s="35"/>
      <c r="AB80" s="35"/>
      <c r="AC80" s="35" t="s">
        <v>110</v>
      </c>
      <c r="AD80" s="35" t="s">
        <v>112</v>
      </c>
      <c r="AE80" s="35" t="s">
        <v>119</v>
      </c>
      <c r="AF80" s="35" t="s">
        <v>110</v>
      </c>
      <c r="AG80" s="35" t="s">
        <v>136</v>
      </c>
      <c r="AH80" s="35" t="s">
        <v>110</v>
      </c>
      <c r="AI80" s="35" t="s">
        <v>130</v>
      </c>
      <c r="AJ80" s="35" t="s">
        <v>112</v>
      </c>
      <c r="AK80" s="35" t="s">
        <v>118</v>
      </c>
      <c r="AL80" s="35" t="s">
        <v>110</v>
      </c>
      <c r="AM80" s="35" t="s">
        <v>146</v>
      </c>
      <c r="AN80" s="35" t="s">
        <v>110</v>
      </c>
      <c r="AO80" s="35" t="s">
        <v>114</v>
      </c>
      <c r="AP80" s="35" t="s">
        <v>113</v>
      </c>
      <c r="AQ80" s="35" t="s">
        <v>114</v>
      </c>
      <c r="AR80" s="35" t="s">
        <v>114</v>
      </c>
      <c r="AS80" s="35" t="s">
        <v>131</v>
      </c>
      <c r="AT80" s="35" t="s">
        <v>131</v>
      </c>
      <c r="AU80" s="35" t="s">
        <v>131</v>
      </c>
      <c r="AV80" s="35" t="s">
        <v>131</v>
      </c>
      <c r="AW80" s="35" t="s">
        <v>131</v>
      </c>
      <c r="AX80" s="35" t="s">
        <v>131</v>
      </c>
      <c r="AY80" s="35" t="s">
        <v>113</v>
      </c>
      <c r="AZ80" s="35" t="s">
        <v>133</v>
      </c>
      <c r="BA80" s="35" t="s">
        <v>134</v>
      </c>
      <c r="BB80" s="35" t="s">
        <v>134</v>
      </c>
      <c r="BC80" s="35" t="s">
        <v>115</v>
      </c>
      <c r="BD80" s="35" t="s">
        <v>115</v>
      </c>
      <c r="BE80" s="35" t="s">
        <v>115</v>
      </c>
      <c r="BF80" s="35" t="s">
        <v>147</v>
      </c>
      <c r="BG80" s="35" t="s">
        <v>105</v>
      </c>
      <c r="BH80" s="35" t="s">
        <v>396</v>
      </c>
      <c r="BI80" s="35" t="s">
        <v>109</v>
      </c>
      <c r="BJ80" s="35"/>
      <c r="BK80" s="35" t="s">
        <v>118</v>
      </c>
      <c r="BL80" s="35" t="s">
        <v>118</v>
      </c>
      <c r="BM80" s="35" t="s">
        <v>111</v>
      </c>
      <c r="BN80" s="35" t="s">
        <v>111</v>
      </c>
      <c r="BO80" s="35" t="s">
        <v>118</v>
      </c>
      <c r="BP80" s="35" t="s">
        <v>119</v>
      </c>
      <c r="BQ80" s="35" t="s">
        <v>129</v>
      </c>
      <c r="BR80" s="35" t="s">
        <v>118</v>
      </c>
      <c r="BS80" s="35" t="s">
        <v>119</v>
      </c>
      <c r="BT80" s="35" t="s">
        <v>119</v>
      </c>
      <c r="BU80" s="35" t="s">
        <v>118</v>
      </c>
      <c r="BV80" s="35" t="s">
        <v>136</v>
      </c>
      <c r="BW80" s="35" t="s">
        <v>119</v>
      </c>
      <c r="BX80" s="35" t="s">
        <v>119</v>
      </c>
      <c r="BY80" s="35" t="s">
        <v>119</v>
      </c>
      <c r="BZ80" s="35" t="s">
        <v>119</v>
      </c>
      <c r="CA80" s="35" t="s">
        <v>136</v>
      </c>
      <c r="CB80" s="35" t="s">
        <v>119</v>
      </c>
      <c r="CC80" s="35" t="s">
        <v>111</v>
      </c>
      <c r="CD80" s="35" t="s">
        <v>119</v>
      </c>
      <c r="CE80" s="35" t="s">
        <v>129</v>
      </c>
      <c r="CF80" s="35" t="s">
        <v>111</v>
      </c>
      <c r="CG80" s="35" t="s">
        <v>122</v>
      </c>
      <c r="CH80" s="35" t="s">
        <v>138</v>
      </c>
      <c r="CI80" s="35" t="s">
        <v>122</v>
      </c>
      <c r="CJ80" s="35" t="s">
        <v>121</v>
      </c>
      <c r="CK80" s="35" t="s">
        <v>121</v>
      </c>
      <c r="CL80" s="35" t="s">
        <v>120</v>
      </c>
      <c r="CM80" s="35" t="s">
        <v>138</v>
      </c>
      <c r="CN80" s="35" t="s">
        <v>122</v>
      </c>
      <c r="CO80" s="35" t="s">
        <v>121</v>
      </c>
      <c r="CP80" s="35" t="s">
        <v>121</v>
      </c>
      <c r="CQ80" s="35" t="s">
        <v>120</v>
      </c>
      <c r="CR80" s="35" t="s">
        <v>121</v>
      </c>
      <c r="CS80" s="35" t="s">
        <v>121</v>
      </c>
      <c r="CT80" s="35" t="s">
        <v>138</v>
      </c>
      <c r="CU80" s="35" t="s">
        <v>138</v>
      </c>
      <c r="CV80" s="35" t="s">
        <v>120</v>
      </c>
      <c r="CW80" s="35" t="s">
        <v>120</v>
      </c>
      <c r="CX80" s="35" t="s">
        <v>120</v>
      </c>
      <c r="CY80" s="35" t="s">
        <v>121</v>
      </c>
      <c r="CZ80" s="35" t="s">
        <v>120</v>
      </c>
    </row>
    <row r="81" spans="1:104" x14ac:dyDescent="0.45">
      <c r="A81" s="35">
        <v>89</v>
      </c>
      <c r="B81" s="33">
        <v>44657.286261574103</v>
      </c>
      <c r="C81" s="33">
        <v>44657.5308449074</v>
      </c>
      <c r="D81" s="35" t="s">
        <v>104</v>
      </c>
      <c r="E81" s="35"/>
      <c r="F81" s="35" t="s">
        <v>105</v>
      </c>
      <c r="G81" s="35" t="s">
        <v>105</v>
      </c>
      <c r="H81" s="35" t="s">
        <v>105</v>
      </c>
      <c r="I81" s="35" t="s">
        <v>105</v>
      </c>
      <c r="J81" s="35" t="s">
        <v>105</v>
      </c>
      <c r="K81" s="35" t="s">
        <v>105</v>
      </c>
      <c r="L81" s="35" t="s">
        <v>105</v>
      </c>
      <c r="M81" s="35" t="s">
        <v>105</v>
      </c>
      <c r="N81" s="34" t="s">
        <v>397</v>
      </c>
      <c r="O81" s="35" t="s">
        <v>107</v>
      </c>
      <c r="P81" s="35" t="s">
        <v>124</v>
      </c>
      <c r="Q81" s="35" t="s">
        <v>124</v>
      </c>
      <c r="R81" s="35" t="s">
        <v>109</v>
      </c>
      <c r="S81" s="35"/>
      <c r="T81" s="35"/>
      <c r="U81" s="35"/>
      <c r="V81" s="35" t="s">
        <v>109</v>
      </c>
      <c r="W81" s="35"/>
      <c r="X81" s="35"/>
      <c r="Y81" s="35"/>
      <c r="Z81" s="35"/>
      <c r="AA81" s="35"/>
      <c r="AB81" s="35"/>
      <c r="AC81" s="35" t="s">
        <v>112</v>
      </c>
      <c r="AD81" s="35" t="s">
        <v>110</v>
      </c>
      <c r="AE81" s="35" t="s">
        <v>117</v>
      </c>
      <c r="AF81" s="35" t="s">
        <v>112</v>
      </c>
      <c r="AG81" s="35" t="s">
        <v>118</v>
      </c>
      <c r="AH81" s="35" t="s">
        <v>112</v>
      </c>
      <c r="AI81" s="35" t="s">
        <v>113</v>
      </c>
      <c r="AJ81" s="35" t="s">
        <v>112</v>
      </c>
      <c r="AK81" s="35" t="s">
        <v>118</v>
      </c>
      <c r="AL81" s="35" t="s">
        <v>112</v>
      </c>
      <c r="AM81" s="35" t="s">
        <v>114</v>
      </c>
      <c r="AN81" s="35" t="s">
        <v>112</v>
      </c>
      <c r="AO81" s="35" t="s">
        <v>113</v>
      </c>
      <c r="AP81" s="35" t="s">
        <v>113</v>
      </c>
      <c r="AQ81" s="35" t="s">
        <v>113</v>
      </c>
      <c r="AR81" s="35" t="s">
        <v>113</v>
      </c>
      <c r="AS81" s="35" t="s">
        <v>113</v>
      </c>
      <c r="AT81" s="35" t="s">
        <v>113</v>
      </c>
      <c r="AU81" s="35" t="s">
        <v>113</v>
      </c>
      <c r="AV81" s="35" t="s">
        <v>113</v>
      </c>
      <c r="AW81" s="35" t="s">
        <v>131</v>
      </c>
      <c r="AX81" s="35" t="s">
        <v>113</v>
      </c>
      <c r="AY81" s="35" t="s">
        <v>113</v>
      </c>
      <c r="AZ81" s="35" t="s">
        <v>113</v>
      </c>
      <c r="BA81" s="35" t="s">
        <v>113</v>
      </c>
      <c r="BB81" s="35" t="s">
        <v>113</v>
      </c>
      <c r="BC81" s="35" t="s">
        <v>115</v>
      </c>
      <c r="BD81" s="35" t="s">
        <v>113</v>
      </c>
      <c r="BE81" s="35" t="s">
        <v>113</v>
      </c>
      <c r="BF81" s="35" t="s">
        <v>135</v>
      </c>
      <c r="BG81" s="35" t="s">
        <v>109</v>
      </c>
      <c r="BH81" s="35"/>
      <c r="BI81" s="35" t="s">
        <v>109</v>
      </c>
      <c r="BJ81" s="35"/>
      <c r="BK81" s="35" t="s">
        <v>111</v>
      </c>
      <c r="BL81" s="35" t="s">
        <v>111</v>
      </c>
      <c r="BM81" s="35" t="s">
        <v>118</v>
      </c>
      <c r="BN81" s="35" t="s">
        <v>117</v>
      </c>
      <c r="BO81" s="35" t="s">
        <v>118</v>
      </c>
      <c r="BP81" s="35" t="s">
        <v>129</v>
      </c>
      <c r="BQ81" s="35" t="s">
        <v>118</v>
      </c>
      <c r="BR81" s="35" t="s">
        <v>117</v>
      </c>
      <c r="BS81" s="35" t="s">
        <v>129</v>
      </c>
      <c r="BT81" s="35" t="s">
        <v>118</v>
      </c>
      <c r="BU81" s="35" t="s">
        <v>111</v>
      </c>
      <c r="BV81" s="35" t="s">
        <v>117</v>
      </c>
      <c r="BW81" s="35" t="s">
        <v>117</v>
      </c>
      <c r="BX81" s="35" t="s">
        <v>111</v>
      </c>
      <c r="BY81" s="35" t="s">
        <v>129</v>
      </c>
      <c r="BZ81" s="35" t="s">
        <v>137</v>
      </c>
      <c r="CA81" s="35" t="s">
        <v>117</v>
      </c>
      <c r="CB81" s="35" t="s">
        <v>129</v>
      </c>
      <c r="CC81" s="35" t="s">
        <v>117</v>
      </c>
      <c r="CD81" s="35" t="s">
        <v>117</v>
      </c>
      <c r="CE81" s="35" t="s">
        <v>118</v>
      </c>
      <c r="CF81" s="35" t="s">
        <v>118</v>
      </c>
      <c r="CG81" s="35" t="s">
        <v>122</v>
      </c>
      <c r="CH81" s="35" t="s">
        <v>122</v>
      </c>
      <c r="CI81" s="35" t="s">
        <v>122</v>
      </c>
      <c r="CJ81" s="35" t="s">
        <v>121</v>
      </c>
      <c r="CK81" s="35" t="s">
        <v>138</v>
      </c>
      <c r="CL81" s="35" t="s">
        <v>121</v>
      </c>
      <c r="CM81" s="35" t="s">
        <v>122</v>
      </c>
      <c r="CN81" s="35" t="s">
        <v>122</v>
      </c>
      <c r="CO81" s="35" t="s">
        <v>120</v>
      </c>
      <c r="CP81" s="35" t="s">
        <v>122</v>
      </c>
      <c r="CQ81" s="35" t="s">
        <v>122</v>
      </c>
      <c r="CR81" s="35" t="s">
        <v>121</v>
      </c>
      <c r="CS81" s="35" t="s">
        <v>122</v>
      </c>
      <c r="CT81" s="35" t="s">
        <v>121</v>
      </c>
      <c r="CU81" s="35" t="s">
        <v>121</v>
      </c>
      <c r="CV81" s="35" t="s">
        <v>122</v>
      </c>
      <c r="CW81" s="35" t="s">
        <v>122</v>
      </c>
      <c r="CX81" s="35" t="s">
        <v>122</v>
      </c>
      <c r="CY81" s="35" t="s">
        <v>121</v>
      </c>
      <c r="CZ81" s="35" t="s">
        <v>120</v>
      </c>
    </row>
    <row r="82" spans="1:104" s="32" customFormat="1" x14ac:dyDescent="0.45">
      <c r="A82" s="32">
        <v>90</v>
      </c>
      <c r="B82" s="36">
        <v>44666.130486111098</v>
      </c>
      <c r="C82" s="36">
        <v>44666.155787037002</v>
      </c>
      <c r="D82" s="32" t="s">
        <v>104</v>
      </c>
      <c r="F82" s="32" t="s">
        <v>105</v>
      </c>
      <c r="G82" s="32" t="s">
        <v>105</v>
      </c>
      <c r="H82" s="32" t="s">
        <v>105</v>
      </c>
      <c r="I82" s="32" t="s">
        <v>105</v>
      </c>
      <c r="J82" s="32" t="s">
        <v>105</v>
      </c>
      <c r="K82" s="32" t="s">
        <v>105</v>
      </c>
      <c r="L82" s="32" t="s">
        <v>105</v>
      </c>
      <c r="M82" s="32" t="s">
        <v>105</v>
      </c>
      <c r="N82" s="39" t="s">
        <v>140</v>
      </c>
      <c r="O82" s="32" t="s">
        <v>107</v>
      </c>
      <c r="P82" s="32" t="s">
        <v>398</v>
      </c>
      <c r="Q82" s="32" t="s">
        <v>108</v>
      </c>
      <c r="R82" s="32" t="s">
        <v>105</v>
      </c>
      <c r="S82" s="39" t="s">
        <v>177</v>
      </c>
      <c r="T82" s="32" t="s">
        <v>399</v>
      </c>
      <c r="U82" s="32" t="s">
        <v>167</v>
      </c>
      <c r="V82" s="32" t="s">
        <v>391</v>
      </c>
      <c r="AC82" s="32" t="s">
        <v>128</v>
      </c>
      <c r="AD82" s="32" t="s">
        <v>128</v>
      </c>
      <c r="AE82" s="32" t="s">
        <v>111</v>
      </c>
      <c r="AF82" s="32" t="s">
        <v>128</v>
      </c>
      <c r="AG82" s="32" t="s">
        <v>111</v>
      </c>
      <c r="AH82" s="32" t="s">
        <v>112</v>
      </c>
      <c r="AI82" s="32" t="s">
        <v>114</v>
      </c>
      <c r="AJ82" s="32" t="s">
        <v>128</v>
      </c>
      <c r="AK82" s="32" t="s">
        <v>118</v>
      </c>
      <c r="AL82" s="32" t="s">
        <v>128</v>
      </c>
      <c r="AM82" s="32" t="s">
        <v>113</v>
      </c>
      <c r="AN82" s="32" t="s">
        <v>110</v>
      </c>
      <c r="AO82" s="32" t="s">
        <v>114</v>
      </c>
      <c r="AP82" s="32" t="s">
        <v>113</v>
      </c>
      <c r="AQ82" s="32" t="s">
        <v>113</v>
      </c>
      <c r="AR82" s="32" t="s">
        <v>113</v>
      </c>
      <c r="AS82" s="32" t="s">
        <v>132</v>
      </c>
      <c r="AT82" s="32" t="s">
        <v>132</v>
      </c>
      <c r="AU82" s="32" t="s">
        <v>113</v>
      </c>
      <c r="AV82" s="32" t="s">
        <v>131</v>
      </c>
      <c r="AW82" s="32" t="s">
        <v>131</v>
      </c>
      <c r="AX82" s="32" t="s">
        <v>132</v>
      </c>
      <c r="AY82" s="32" t="s">
        <v>142</v>
      </c>
      <c r="AZ82" s="32" t="s">
        <v>142</v>
      </c>
      <c r="BA82" s="32" t="s">
        <v>133</v>
      </c>
      <c r="BB82" s="32" t="s">
        <v>133</v>
      </c>
      <c r="BC82" s="32" t="s">
        <v>115</v>
      </c>
      <c r="BD82" s="32" t="s">
        <v>144</v>
      </c>
      <c r="BE82" s="32" t="s">
        <v>115</v>
      </c>
      <c r="BF82" s="32" t="s">
        <v>135</v>
      </c>
      <c r="BG82" s="32" t="s">
        <v>105</v>
      </c>
      <c r="BH82" s="32" t="s">
        <v>400</v>
      </c>
      <c r="BI82" s="32" t="s">
        <v>105</v>
      </c>
      <c r="BJ82" s="32" t="s">
        <v>401</v>
      </c>
      <c r="BK82" s="32" t="s">
        <v>137</v>
      </c>
      <c r="BL82" s="32" t="s">
        <v>111</v>
      </c>
      <c r="BM82" s="32" t="s">
        <v>129</v>
      </c>
      <c r="BN82" s="32" t="s">
        <v>111</v>
      </c>
      <c r="BO82" s="32" t="s">
        <v>117</v>
      </c>
      <c r="BP82" s="32" t="s">
        <v>118</v>
      </c>
      <c r="BQ82" s="32" t="s">
        <v>119</v>
      </c>
      <c r="BR82" s="32" t="s">
        <v>129</v>
      </c>
      <c r="BS82" s="32" t="s">
        <v>137</v>
      </c>
      <c r="BT82" s="32" t="s">
        <v>119</v>
      </c>
      <c r="BU82" s="32" t="s">
        <v>137</v>
      </c>
      <c r="BV82" s="32" t="s">
        <v>129</v>
      </c>
      <c r="BW82" s="32" t="s">
        <v>129</v>
      </c>
      <c r="BX82" s="32" t="s">
        <v>129</v>
      </c>
      <c r="BY82" s="32" t="s">
        <v>129</v>
      </c>
      <c r="BZ82" s="32" t="s">
        <v>129</v>
      </c>
      <c r="CA82" s="32" t="s">
        <v>111</v>
      </c>
      <c r="CB82" s="32" t="s">
        <v>117</v>
      </c>
      <c r="CC82" s="32" t="s">
        <v>111</v>
      </c>
      <c r="CD82" s="32" t="s">
        <v>111</v>
      </c>
      <c r="CE82" s="32" t="s">
        <v>137</v>
      </c>
      <c r="CF82" s="32" t="s">
        <v>111</v>
      </c>
      <c r="CG82" s="32" t="s">
        <v>121</v>
      </c>
      <c r="CH82" s="32" t="s">
        <v>122</v>
      </c>
      <c r="CI82" s="32" t="s">
        <v>121</v>
      </c>
      <c r="CJ82" s="32" t="s">
        <v>138</v>
      </c>
      <c r="CK82" s="32" t="s">
        <v>138</v>
      </c>
      <c r="CL82" s="32" t="s">
        <v>121</v>
      </c>
      <c r="CM82" s="32" t="s">
        <v>121</v>
      </c>
      <c r="CN82" s="32" t="s">
        <v>121</v>
      </c>
      <c r="CO82" s="32" t="s">
        <v>122</v>
      </c>
      <c r="CP82" s="32" t="s">
        <v>121</v>
      </c>
      <c r="CQ82" s="32" t="s">
        <v>122</v>
      </c>
      <c r="CR82" s="32" t="s">
        <v>138</v>
      </c>
      <c r="CS82" s="32" t="s">
        <v>121</v>
      </c>
      <c r="CT82" s="32" t="s">
        <v>122</v>
      </c>
      <c r="CU82" s="32" t="s">
        <v>122</v>
      </c>
      <c r="CV82" s="32" t="s">
        <v>121</v>
      </c>
      <c r="CW82" s="32" t="s">
        <v>121</v>
      </c>
      <c r="CX82" s="32" t="s">
        <v>122</v>
      </c>
      <c r="CY82" s="32" t="s">
        <v>122</v>
      </c>
      <c r="CZ82" s="32" t="s">
        <v>121</v>
      </c>
    </row>
    <row r="83" spans="1:104" s="32" customFormat="1" x14ac:dyDescent="0.45">
      <c r="A83" s="32">
        <v>91</v>
      </c>
      <c r="B83" s="36">
        <v>44670.320428240702</v>
      </c>
      <c r="C83" s="36">
        <v>44670.324606481503</v>
      </c>
      <c r="D83" s="32" t="s">
        <v>104</v>
      </c>
      <c r="F83" s="32" t="s">
        <v>105</v>
      </c>
      <c r="G83" s="32" t="s">
        <v>105</v>
      </c>
      <c r="H83" s="32" t="s">
        <v>105</v>
      </c>
      <c r="I83" s="32" t="s">
        <v>105</v>
      </c>
      <c r="J83" s="32" t="s">
        <v>105</v>
      </c>
      <c r="K83" s="32" t="s">
        <v>105</v>
      </c>
      <c r="L83" s="32" t="s">
        <v>105</v>
      </c>
      <c r="M83" s="32" t="s">
        <v>105</v>
      </c>
      <c r="N83" s="39" t="s">
        <v>140</v>
      </c>
      <c r="O83" s="32" t="s">
        <v>107</v>
      </c>
      <c r="P83" s="32" t="s">
        <v>124</v>
      </c>
      <c r="Q83" s="32" t="s">
        <v>124</v>
      </c>
      <c r="R83" s="32" t="s">
        <v>105</v>
      </c>
      <c r="S83" s="39" t="s">
        <v>185</v>
      </c>
      <c r="T83" s="32" t="s">
        <v>192</v>
      </c>
      <c r="U83" s="32" t="s">
        <v>167</v>
      </c>
      <c r="V83" s="32" t="s">
        <v>391</v>
      </c>
      <c r="AC83" s="32" t="s">
        <v>128</v>
      </c>
      <c r="AD83" s="32" t="s">
        <v>128</v>
      </c>
      <c r="AE83" s="32" t="s">
        <v>111</v>
      </c>
      <c r="AF83" s="32" t="s">
        <v>128</v>
      </c>
      <c r="AG83" s="32" t="s">
        <v>137</v>
      </c>
      <c r="AH83" s="32" t="s">
        <v>110</v>
      </c>
      <c r="AI83" s="32" t="s">
        <v>114</v>
      </c>
      <c r="AJ83" s="32" t="s">
        <v>110</v>
      </c>
      <c r="AK83" s="32" t="s">
        <v>111</v>
      </c>
      <c r="AL83" s="32" t="s">
        <v>128</v>
      </c>
      <c r="AM83" s="32" t="s">
        <v>130</v>
      </c>
      <c r="AN83" s="32" t="s">
        <v>112</v>
      </c>
      <c r="AO83" s="32" t="s">
        <v>113</v>
      </c>
      <c r="AP83" s="32" t="s">
        <v>113</v>
      </c>
      <c r="AQ83" s="32" t="s">
        <v>113</v>
      </c>
      <c r="AR83" s="32" t="s">
        <v>113</v>
      </c>
      <c r="AS83" s="32" t="s">
        <v>113</v>
      </c>
      <c r="AT83" s="32" t="s">
        <v>113</v>
      </c>
      <c r="AU83" s="32" t="s">
        <v>113</v>
      </c>
      <c r="AV83" s="32" t="s">
        <v>113</v>
      </c>
      <c r="AW83" s="32" t="s">
        <v>131</v>
      </c>
      <c r="AX83" s="32" t="s">
        <v>113</v>
      </c>
      <c r="AY83" s="32" t="s">
        <v>133</v>
      </c>
      <c r="AZ83" s="32" t="s">
        <v>134</v>
      </c>
      <c r="BA83" s="32" t="s">
        <v>133</v>
      </c>
      <c r="BB83" s="32" t="s">
        <v>133</v>
      </c>
      <c r="BC83" s="32" t="s">
        <v>151</v>
      </c>
      <c r="BD83" s="32" t="s">
        <v>151</v>
      </c>
      <c r="BE83" s="32" t="s">
        <v>151</v>
      </c>
      <c r="BF83" s="32" t="s">
        <v>135</v>
      </c>
      <c r="BG83" s="32" t="s">
        <v>109</v>
      </c>
      <c r="BI83" s="32" t="s">
        <v>109</v>
      </c>
      <c r="BK83" s="32" t="s">
        <v>111</v>
      </c>
      <c r="BL83" s="32" t="s">
        <v>137</v>
      </c>
      <c r="BM83" s="32" t="s">
        <v>118</v>
      </c>
      <c r="BN83" s="32" t="s">
        <v>111</v>
      </c>
      <c r="BO83" s="32" t="s">
        <v>129</v>
      </c>
      <c r="BP83" s="32" t="s">
        <v>118</v>
      </c>
      <c r="BQ83" s="32" t="s">
        <v>136</v>
      </c>
      <c r="BR83" s="32" t="s">
        <v>111</v>
      </c>
      <c r="BS83" s="32" t="s">
        <v>111</v>
      </c>
      <c r="BT83" s="32" t="s">
        <v>118</v>
      </c>
      <c r="BU83" s="32" t="s">
        <v>136</v>
      </c>
      <c r="BV83" s="32" t="s">
        <v>129</v>
      </c>
      <c r="BW83" s="32" t="s">
        <v>118</v>
      </c>
      <c r="BX83" s="32" t="s">
        <v>137</v>
      </c>
      <c r="BY83" s="32" t="s">
        <v>136</v>
      </c>
      <c r="BZ83" s="32" t="s">
        <v>118</v>
      </c>
      <c r="CA83" s="32" t="s">
        <v>136</v>
      </c>
      <c r="CB83" s="32" t="s">
        <v>111</v>
      </c>
      <c r="CC83" s="32" t="s">
        <v>111</v>
      </c>
      <c r="CD83" s="32" t="s">
        <v>111</v>
      </c>
      <c r="CE83" s="32" t="s">
        <v>136</v>
      </c>
      <c r="CF83" s="32" t="s">
        <v>137</v>
      </c>
      <c r="CG83" s="32" t="s">
        <v>122</v>
      </c>
      <c r="CH83" s="32" t="s">
        <v>120</v>
      </c>
      <c r="CI83" s="32" t="s">
        <v>122</v>
      </c>
      <c r="CJ83" s="32" t="s">
        <v>122</v>
      </c>
      <c r="CK83" s="32" t="s">
        <v>121</v>
      </c>
      <c r="CL83" s="32" t="s">
        <v>120</v>
      </c>
      <c r="CM83" s="32" t="s">
        <v>138</v>
      </c>
      <c r="CN83" s="32" t="s">
        <v>122</v>
      </c>
      <c r="CO83" s="32" t="s">
        <v>138</v>
      </c>
      <c r="CP83" s="32" t="s">
        <v>122</v>
      </c>
      <c r="CQ83" s="32" t="s">
        <v>121</v>
      </c>
      <c r="CR83" s="32" t="s">
        <v>120</v>
      </c>
      <c r="CS83" s="32" t="s">
        <v>138</v>
      </c>
      <c r="CT83" s="32" t="s">
        <v>120</v>
      </c>
      <c r="CU83" s="32" t="s">
        <v>120</v>
      </c>
      <c r="CV83" s="32" t="s">
        <v>120</v>
      </c>
      <c r="CW83" s="32" t="s">
        <v>120</v>
      </c>
      <c r="CX83" s="32" t="s">
        <v>138</v>
      </c>
      <c r="CY83" s="32" t="s">
        <v>120</v>
      </c>
      <c r="CZ83" s="32" t="s">
        <v>120</v>
      </c>
    </row>
    <row r="84" spans="1:104" s="32" customFormat="1" x14ac:dyDescent="0.45">
      <c r="A84" s="32">
        <v>92</v>
      </c>
      <c r="B84" s="36">
        <v>44686.669722222199</v>
      </c>
      <c r="C84" s="36">
        <v>44686.6887152778</v>
      </c>
      <c r="D84" s="32" t="s">
        <v>104</v>
      </c>
      <c r="F84" s="32" t="s">
        <v>105</v>
      </c>
      <c r="G84" s="32" t="s">
        <v>105</v>
      </c>
      <c r="H84" s="32" t="s">
        <v>105</v>
      </c>
      <c r="I84" s="32" t="s">
        <v>105</v>
      </c>
      <c r="J84" s="32" t="s">
        <v>105</v>
      </c>
      <c r="K84" s="32" t="s">
        <v>105</v>
      </c>
      <c r="L84" s="32" t="s">
        <v>105</v>
      </c>
      <c r="M84" s="32" t="s">
        <v>105</v>
      </c>
      <c r="N84" s="32" t="s">
        <v>402</v>
      </c>
      <c r="O84" s="32" t="s">
        <v>107</v>
      </c>
      <c r="P84" s="32" t="s">
        <v>124</v>
      </c>
      <c r="Q84" s="32" t="s">
        <v>124</v>
      </c>
      <c r="R84" s="32" t="s">
        <v>105</v>
      </c>
      <c r="S84" s="32" t="s">
        <v>403</v>
      </c>
      <c r="T84" s="32" t="s">
        <v>404</v>
      </c>
      <c r="U84" s="39" t="s">
        <v>194</v>
      </c>
      <c r="V84" s="32" t="s">
        <v>391</v>
      </c>
      <c r="AC84" s="32" t="s">
        <v>110</v>
      </c>
      <c r="AD84" s="32" t="s">
        <v>128</v>
      </c>
      <c r="AE84" s="32" t="s">
        <v>119</v>
      </c>
      <c r="AF84" s="32" t="s">
        <v>110</v>
      </c>
      <c r="AG84" s="32" t="s">
        <v>111</v>
      </c>
      <c r="AH84" s="32" t="s">
        <v>112</v>
      </c>
      <c r="AI84" s="32" t="s">
        <v>130</v>
      </c>
      <c r="AJ84" s="32" t="s">
        <v>128</v>
      </c>
      <c r="AK84" s="32" t="s">
        <v>111</v>
      </c>
      <c r="AL84" s="32" t="s">
        <v>128</v>
      </c>
      <c r="AM84" s="32" t="s">
        <v>130</v>
      </c>
      <c r="AO84" s="32" t="s">
        <v>113</v>
      </c>
      <c r="AP84" s="32" t="s">
        <v>113</v>
      </c>
      <c r="AQ84" s="32" t="s">
        <v>114</v>
      </c>
      <c r="AR84" s="32" t="s">
        <v>130</v>
      </c>
      <c r="AS84" s="32" t="s">
        <v>132</v>
      </c>
      <c r="AT84" s="32" t="s">
        <v>131</v>
      </c>
      <c r="AU84" s="32" t="s">
        <v>113</v>
      </c>
      <c r="AV84" s="32" t="s">
        <v>131</v>
      </c>
      <c r="AW84" s="32" t="s">
        <v>113</v>
      </c>
      <c r="AX84" s="32" t="s">
        <v>132</v>
      </c>
      <c r="AY84" s="32" t="s">
        <v>142</v>
      </c>
      <c r="AZ84" s="32" t="s">
        <v>134</v>
      </c>
      <c r="BA84" s="32" t="s">
        <v>142</v>
      </c>
      <c r="BB84" s="32" t="s">
        <v>143</v>
      </c>
      <c r="BC84" s="32" t="s">
        <v>115</v>
      </c>
      <c r="BD84" s="32" t="s">
        <v>151</v>
      </c>
      <c r="BE84" s="32" t="s">
        <v>144</v>
      </c>
      <c r="BF84" s="32" t="s">
        <v>147</v>
      </c>
      <c r="BG84" s="32" t="s">
        <v>109</v>
      </c>
      <c r="BI84" s="32" t="s">
        <v>109</v>
      </c>
      <c r="BK84" s="32" t="s">
        <v>111</v>
      </c>
      <c r="BL84" s="32" t="s">
        <v>129</v>
      </c>
      <c r="BM84" s="32" t="s">
        <v>111</v>
      </c>
      <c r="BN84" s="32" t="s">
        <v>118</v>
      </c>
      <c r="BO84" s="32" t="s">
        <v>129</v>
      </c>
      <c r="BP84" s="32" t="s">
        <v>118</v>
      </c>
      <c r="BQ84" s="32" t="s">
        <v>111</v>
      </c>
      <c r="BR84" s="32" t="s">
        <v>129</v>
      </c>
      <c r="BS84" s="32" t="s">
        <v>119</v>
      </c>
      <c r="BT84" s="32" t="s">
        <v>118</v>
      </c>
      <c r="BU84" s="32" t="s">
        <v>118</v>
      </c>
      <c r="BV84" s="32" t="s">
        <v>129</v>
      </c>
      <c r="BW84" s="32" t="s">
        <v>111</v>
      </c>
      <c r="BX84" s="32" t="s">
        <v>129</v>
      </c>
      <c r="BY84" s="32" t="s">
        <v>118</v>
      </c>
      <c r="BZ84" s="32" t="s">
        <v>118</v>
      </c>
      <c r="CA84" s="32" t="s">
        <v>118</v>
      </c>
      <c r="CB84" s="32" t="s">
        <v>119</v>
      </c>
      <c r="CC84" s="32" t="s">
        <v>129</v>
      </c>
      <c r="CD84" s="32" t="s">
        <v>119</v>
      </c>
      <c r="CE84" s="32" t="s">
        <v>118</v>
      </c>
      <c r="CF84" s="32" t="s">
        <v>129</v>
      </c>
      <c r="CG84" s="32" t="s">
        <v>122</v>
      </c>
      <c r="CH84" s="32" t="s">
        <v>121</v>
      </c>
      <c r="CI84" s="32" t="s">
        <v>138</v>
      </c>
      <c r="CJ84" s="32" t="s">
        <v>121</v>
      </c>
      <c r="CK84" s="32" t="s">
        <v>138</v>
      </c>
      <c r="CL84" s="32" t="s">
        <v>120</v>
      </c>
      <c r="CM84" s="32" t="s">
        <v>121</v>
      </c>
      <c r="CN84" s="32" t="s">
        <v>120</v>
      </c>
      <c r="CO84" s="32" t="s">
        <v>138</v>
      </c>
      <c r="CP84" s="32" t="s">
        <v>138</v>
      </c>
      <c r="CQ84" s="32" t="s">
        <v>121</v>
      </c>
      <c r="CR84" s="32" t="s">
        <v>138</v>
      </c>
      <c r="CS84" s="32" t="s">
        <v>138</v>
      </c>
      <c r="CT84" s="32" t="s">
        <v>138</v>
      </c>
      <c r="CU84" s="32" t="s">
        <v>121</v>
      </c>
      <c r="CV84" s="32" t="s">
        <v>120</v>
      </c>
      <c r="CW84" s="32" t="s">
        <v>120</v>
      </c>
      <c r="CX84" s="32" t="s">
        <v>122</v>
      </c>
      <c r="CY84" s="32" t="s">
        <v>122</v>
      </c>
      <c r="CZ84" s="32" t="s">
        <v>121</v>
      </c>
    </row>
    <row r="85" spans="1:104" s="32" customFormat="1" x14ac:dyDescent="0.45">
      <c r="A85" s="32">
        <v>93</v>
      </c>
      <c r="B85" s="36">
        <v>44687.342361111099</v>
      </c>
      <c r="C85" s="36">
        <v>44687.346956018497</v>
      </c>
      <c r="D85" s="32" t="s">
        <v>104</v>
      </c>
      <c r="F85" s="32" t="s">
        <v>105</v>
      </c>
      <c r="G85" s="32" t="s">
        <v>105</v>
      </c>
      <c r="H85" s="32" t="s">
        <v>105</v>
      </c>
      <c r="I85" s="32" t="s">
        <v>105</v>
      </c>
      <c r="J85" s="32" t="s">
        <v>105</v>
      </c>
      <c r="K85" s="32" t="s">
        <v>105</v>
      </c>
      <c r="L85" s="32" t="s">
        <v>105</v>
      </c>
      <c r="M85" s="32" t="s">
        <v>105</v>
      </c>
      <c r="N85" s="39" t="s">
        <v>405</v>
      </c>
      <c r="O85" s="32" t="s">
        <v>107</v>
      </c>
      <c r="P85" s="32" t="s">
        <v>124</v>
      </c>
      <c r="Q85" s="32" t="s">
        <v>124</v>
      </c>
      <c r="R85" s="32" t="s">
        <v>109</v>
      </c>
      <c r="V85" s="32" t="s">
        <v>105</v>
      </c>
      <c r="W85" s="32" t="s">
        <v>109</v>
      </c>
      <c r="AA85" s="32" t="s">
        <v>109</v>
      </c>
      <c r="AC85" s="32" t="s">
        <v>110</v>
      </c>
      <c r="AD85" s="32" t="s">
        <v>128</v>
      </c>
      <c r="AE85" s="32" t="s">
        <v>111</v>
      </c>
      <c r="AF85" s="32" t="s">
        <v>112</v>
      </c>
      <c r="AG85" s="32" t="s">
        <v>118</v>
      </c>
      <c r="AH85" s="32" t="s">
        <v>112</v>
      </c>
      <c r="AI85" s="32" t="s">
        <v>114</v>
      </c>
      <c r="AJ85" s="32" t="s">
        <v>128</v>
      </c>
      <c r="AK85" s="32" t="s">
        <v>118</v>
      </c>
      <c r="AL85" s="32" t="s">
        <v>128</v>
      </c>
      <c r="AM85" s="32" t="s">
        <v>130</v>
      </c>
      <c r="AN85" s="32" t="s">
        <v>110</v>
      </c>
      <c r="AO85" s="32" t="s">
        <v>113</v>
      </c>
      <c r="AP85" s="32" t="s">
        <v>113</v>
      </c>
      <c r="AQ85" s="32" t="s">
        <v>113</v>
      </c>
      <c r="AR85" s="32" t="s">
        <v>113</v>
      </c>
      <c r="AS85" s="32" t="s">
        <v>113</v>
      </c>
      <c r="AT85" s="32" t="s">
        <v>113</v>
      </c>
      <c r="AU85" s="32" t="s">
        <v>113</v>
      </c>
      <c r="AV85" s="32" t="s">
        <v>113</v>
      </c>
      <c r="AW85" s="32" t="s">
        <v>113</v>
      </c>
      <c r="AX85" s="32" t="s">
        <v>131</v>
      </c>
      <c r="AY85" s="32" t="s">
        <v>134</v>
      </c>
      <c r="AZ85" s="32" t="s">
        <v>113</v>
      </c>
      <c r="BA85" s="32" t="s">
        <v>134</v>
      </c>
      <c r="BB85" s="32" t="s">
        <v>134</v>
      </c>
      <c r="BC85" s="32" t="s">
        <v>151</v>
      </c>
      <c r="BD85" s="32" t="s">
        <v>113</v>
      </c>
      <c r="BE85" s="32" t="s">
        <v>115</v>
      </c>
      <c r="BF85" s="32" t="s">
        <v>147</v>
      </c>
      <c r="BG85" s="32" t="s">
        <v>109</v>
      </c>
      <c r="BI85" s="32" t="s">
        <v>109</v>
      </c>
      <c r="BK85" s="32" t="s">
        <v>111</v>
      </c>
      <c r="BL85" s="32" t="s">
        <v>118</v>
      </c>
      <c r="BM85" s="32" t="s">
        <v>117</v>
      </c>
      <c r="BN85" s="32" t="s">
        <v>118</v>
      </c>
      <c r="BO85" s="32" t="s">
        <v>136</v>
      </c>
      <c r="BP85" s="32" t="s">
        <v>118</v>
      </c>
      <c r="BQ85" s="32" t="s">
        <v>118</v>
      </c>
      <c r="BR85" s="32" t="s">
        <v>137</v>
      </c>
      <c r="BS85" s="32" t="s">
        <v>118</v>
      </c>
      <c r="BT85" s="32" t="s">
        <v>136</v>
      </c>
      <c r="BU85" s="32" t="s">
        <v>136</v>
      </c>
      <c r="BV85" s="32" t="s">
        <v>118</v>
      </c>
      <c r="BW85" s="32" t="s">
        <v>118</v>
      </c>
      <c r="BX85" s="32" t="s">
        <v>118</v>
      </c>
      <c r="BY85" s="32" t="s">
        <v>118</v>
      </c>
      <c r="BZ85" s="32" t="s">
        <v>111</v>
      </c>
      <c r="CA85" s="32" t="s">
        <v>118</v>
      </c>
      <c r="CB85" s="32" t="s">
        <v>118</v>
      </c>
      <c r="CC85" s="32" t="s">
        <v>137</v>
      </c>
      <c r="CD85" s="32" t="s">
        <v>111</v>
      </c>
      <c r="CE85" s="32" t="s">
        <v>118</v>
      </c>
      <c r="CF85" s="32" t="s">
        <v>117</v>
      </c>
      <c r="CG85" s="32" t="s">
        <v>120</v>
      </c>
      <c r="CH85" s="32" t="s">
        <v>122</v>
      </c>
      <c r="CI85" s="32" t="s">
        <v>120</v>
      </c>
      <c r="CJ85" s="32" t="s">
        <v>122</v>
      </c>
      <c r="CK85" s="32" t="s">
        <v>121</v>
      </c>
      <c r="CL85" s="32" t="s">
        <v>120</v>
      </c>
      <c r="CM85" s="32" t="s">
        <v>121</v>
      </c>
      <c r="CN85" s="32" t="s">
        <v>120</v>
      </c>
      <c r="CO85" s="32" t="s">
        <v>121</v>
      </c>
      <c r="CP85" s="32" t="s">
        <v>122</v>
      </c>
      <c r="CQ85" s="32" t="s">
        <v>121</v>
      </c>
      <c r="CR85" s="32" t="s">
        <v>121</v>
      </c>
      <c r="CS85" s="32" t="s">
        <v>121</v>
      </c>
      <c r="CT85" s="32" t="s">
        <v>122</v>
      </c>
      <c r="CU85" s="32" t="s">
        <v>120</v>
      </c>
      <c r="CV85" s="32" t="s">
        <v>120</v>
      </c>
      <c r="CW85" s="32" t="s">
        <v>120</v>
      </c>
      <c r="CX85" s="32" t="s">
        <v>121</v>
      </c>
      <c r="CY85" s="32" t="s">
        <v>120</v>
      </c>
      <c r="CZ85" s="32" t="s">
        <v>120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60E0E-765A-4D4D-A6CA-96B5B38A3C31}">
  <dimension ref="A1:DC81"/>
  <sheetViews>
    <sheetView topLeftCell="A38" zoomScale="70" zoomScaleNormal="70" workbookViewId="0">
      <selection sqref="A1:XFD1048576"/>
    </sheetView>
  </sheetViews>
  <sheetFormatPr defaultRowHeight="14.25" x14ac:dyDescent="0.45"/>
  <cols>
    <col min="1" max="30" width="20" bestFit="1" customWidth="1"/>
    <col min="31" max="40" width="20" customWidth="1"/>
    <col min="41" max="42" width="20" bestFit="1" customWidth="1"/>
    <col min="43" max="43" width="104.33203125" bestFit="1" customWidth="1"/>
    <col min="44" max="53" width="20" bestFit="1" customWidth="1"/>
    <col min="54" max="54" width="46.06640625" customWidth="1"/>
    <col min="55" max="64" width="20" bestFit="1" customWidth="1"/>
    <col min="65" max="65" width="20" customWidth="1"/>
    <col min="66" max="73" width="20" bestFit="1" customWidth="1"/>
    <col min="74" max="74" width="20" customWidth="1"/>
    <col min="75" max="80" width="20" bestFit="1" customWidth="1"/>
    <col min="81" max="81" width="20" customWidth="1"/>
    <col min="82" max="83" width="20" bestFit="1" customWidth="1"/>
    <col min="84" max="84" width="20" customWidth="1"/>
    <col min="85" max="104" width="20" bestFit="1" customWidth="1"/>
    <col min="105" max="105" width="12.46484375" bestFit="1" customWidth="1"/>
    <col min="106" max="106" width="14.6640625" bestFit="1" customWidth="1"/>
    <col min="107" max="107" width="10.33203125" bestFit="1" customWidth="1"/>
  </cols>
  <sheetData>
    <row r="1" spans="1:107" x14ac:dyDescent="0.45">
      <c r="AC1" s="11" t="s">
        <v>213</v>
      </c>
      <c r="AD1" s="9"/>
      <c r="AI1" s="16" t="s">
        <v>214</v>
      </c>
      <c r="AJ1" s="17"/>
      <c r="AK1" s="17"/>
      <c r="AL1" s="17"/>
      <c r="AM1" s="17"/>
      <c r="BN1" s="6" t="s">
        <v>136</v>
      </c>
      <c r="BO1">
        <v>1</v>
      </c>
      <c r="BP1" s="5" t="s">
        <v>129</v>
      </c>
      <c r="BQ1">
        <v>6</v>
      </c>
      <c r="BR1" s="6" t="s">
        <v>136</v>
      </c>
      <c r="BS1">
        <v>7</v>
      </c>
      <c r="BT1" s="5" t="s">
        <v>129</v>
      </c>
      <c r="BU1">
        <v>2</v>
      </c>
    </row>
    <row r="2" spans="1:107" x14ac:dyDescent="0.45">
      <c r="AC2" s="10" t="s">
        <v>112</v>
      </c>
      <c r="AD2" s="9">
        <v>0</v>
      </c>
      <c r="AI2" s="18" t="s">
        <v>113</v>
      </c>
      <c r="AJ2" s="17"/>
      <c r="AK2" s="17"/>
      <c r="AL2" s="17"/>
      <c r="AM2" s="17">
        <v>1</v>
      </c>
      <c r="AO2" s="18" t="s">
        <v>113</v>
      </c>
      <c r="AP2" s="17">
        <v>1</v>
      </c>
      <c r="AQ2" s="18" t="s">
        <v>113</v>
      </c>
      <c r="AR2" s="17">
        <v>1</v>
      </c>
      <c r="AS2" s="17"/>
      <c r="AT2" s="17"/>
      <c r="AU2" s="18" t="s">
        <v>113</v>
      </c>
      <c r="AV2">
        <v>1</v>
      </c>
      <c r="BN2" s="6" t="s">
        <v>111</v>
      </c>
      <c r="BO2">
        <v>2</v>
      </c>
      <c r="BP2" s="6" t="s">
        <v>119</v>
      </c>
      <c r="BQ2">
        <v>7</v>
      </c>
      <c r="BR2" s="6" t="s">
        <v>111</v>
      </c>
      <c r="BS2">
        <v>6</v>
      </c>
      <c r="BT2" s="6" t="s">
        <v>119</v>
      </c>
      <c r="BU2">
        <v>1</v>
      </c>
      <c r="CG2" t="s">
        <v>120</v>
      </c>
      <c r="CH2">
        <v>0</v>
      </c>
    </row>
    <row r="3" spans="1:107" x14ac:dyDescent="0.45">
      <c r="AC3" s="10" t="s">
        <v>110</v>
      </c>
      <c r="AD3" s="9">
        <v>1</v>
      </c>
      <c r="AI3" s="18" t="s">
        <v>114</v>
      </c>
      <c r="AJ3" s="17"/>
      <c r="AK3" s="17"/>
      <c r="AL3" s="17"/>
      <c r="AM3" s="17">
        <v>2</v>
      </c>
      <c r="AO3" s="18" t="s">
        <v>131</v>
      </c>
      <c r="AP3" s="17">
        <v>2</v>
      </c>
      <c r="AQ3" s="18" t="s">
        <v>134</v>
      </c>
      <c r="AR3" s="17">
        <v>2</v>
      </c>
      <c r="AS3" s="17"/>
      <c r="AT3" s="17"/>
      <c r="AU3" s="18" t="s">
        <v>115</v>
      </c>
      <c r="AV3">
        <v>2</v>
      </c>
      <c r="BF3" s="6" t="s">
        <v>116</v>
      </c>
      <c r="BG3">
        <v>1</v>
      </c>
      <c r="BN3" s="5" t="s">
        <v>117</v>
      </c>
      <c r="BO3">
        <v>3</v>
      </c>
      <c r="BR3" s="5" t="s">
        <v>117</v>
      </c>
      <c r="BS3">
        <v>5</v>
      </c>
      <c r="CG3" t="s">
        <v>122</v>
      </c>
      <c r="CH3">
        <v>1</v>
      </c>
    </row>
    <row r="4" spans="1:107" x14ac:dyDescent="0.45">
      <c r="AC4" s="10" t="s">
        <v>128</v>
      </c>
      <c r="AD4" s="9">
        <v>2</v>
      </c>
      <c r="AI4" s="19" t="s">
        <v>130</v>
      </c>
      <c r="AJ4" s="17"/>
      <c r="AK4" s="17"/>
      <c r="AL4" s="17"/>
      <c r="AM4" s="17">
        <v>3</v>
      </c>
      <c r="AO4" s="18" t="s">
        <v>132</v>
      </c>
      <c r="AP4" s="17">
        <v>3</v>
      </c>
      <c r="AQ4" s="18" t="s">
        <v>133</v>
      </c>
      <c r="AR4" s="17">
        <v>3</v>
      </c>
      <c r="AS4" s="17"/>
      <c r="AT4" s="17"/>
      <c r="AU4" s="19" t="s">
        <v>151</v>
      </c>
      <c r="AV4">
        <v>3</v>
      </c>
      <c r="BF4" s="6" t="s">
        <v>135</v>
      </c>
      <c r="BG4">
        <v>2</v>
      </c>
      <c r="BN4" s="6" t="s">
        <v>137</v>
      </c>
      <c r="BO4">
        <v>4</v>
      </c>
      <c r="BR4" s="6" t="s">
        <v>137</v>
      </c>
      <c r="BS4">
        <v>4</v>
      </c>
      <c r="CG4" t="s">
        <v>121</v>
      </c>
      <c r="CH4">
        <v>2</v>
      </c>
    </row>
    <row r="5" spans="1:107" x14ac:dyDescent="0.45">
      <c r="AC5" s="7"/>
      <c r="AI5" s="19" t="s">
        <v>146</v>
      </c>
      <c r="AJ5" s="17"/>
      <c r="AK5" s="17"/>
      <c r="AL5" s="17"/>
      <c r="AM5" s="17">
        <v>4</v>
      </c>
      <c r="AO5" s="18" t="s">
        <v>219</v>
      </c>
      <c r="AP5" s="17">
        <v>4</v>
      </c>
      <c r="AQ5" s="19" t="s">
        <v>142</v>
      </c>
      <c r="AR5" s="17">
        <v>4</v>
      </c>
      <c r="AS5" s="19" t="s">
        <v>143</v>
      </c>
      <c r="AT5" s="17"/>
      <c r="AU5" s="18" t="s">
        <v>144</v>
      </c>
      <c r="AV5">
        <v>4</v>
      </c>
      <c r="BF5" s="6" t="s">
        <v>147</v>
      </c>
      <c r="BG5">
        <v>3</v>
      </c>
      <c r="BN5" s="6" t="s">
        <v>118</v>
      </c>
      <c r="BO5">
        <v>5</v>
      </c>
      <c r="BR5" s="6" t="s">
        <v>118</v>
      </c>
      <c r="BS5">
        <v>3</v>
      </c>
      <c r="CG5" t="s">
        <v>138</v>
      </c>
      <c r="CH5">
        <v>3</v>
      </c>
    </row>
    <row r="6" spans="1:107" x14ac:dyDescent="0.45">
      <c r="AC6" s="8" t="s">
        <v>213</v>
      </c>
      <c r="AD6" s="8" t="s">
        <v>213</v>
      </c>
      <c r="AE6" s="20" t="s">
        <v>215</v>
      </c>
      <c r="AF6" s="8" t="s">
        <v>213</v>
      </c>
      <c r="AG6" s="20" t="s">
        <v>215</v>
      </c>
      <c r="AH6" s="8" t="s">
        <v>213</v>
      </c>
      <c r="AI6" s="13" t="s">
        <v>214</v>
      </c>
      <c r="AJ6" s="8" t="s">
        <v>213</v>
      </c>
      <c r="AK6" s="20" t="s">
        <v>215</v>
      </c>
      <c r="AL6" s="8" t="s">
        <v>213</v>
      </c>
      <c r="AM6" s="13" t="s">
        <v>214</v>
      </c>
      <c r="AN6" s="8" t="s">
        <v>213</v>
      </c>
      <c r="AO6" s="13" t="s">
        <v>214</v>
      </c>
      <c r="AP6" s="13" t="s">
        <v>214</v>
      </c>
      <c r="AQ6" s="13" t="s">
        <v>214</v>
      </c>
      <c r="AR6" s="13" t="s">
        <v>214</v>
      </c>
      <c r="AS6" s="13" t="s">
        <v>214</v>
      </c>
      <c r="AT6" s="13" t="s">
        <v>214</v>
      </c>
      <c r="AU6" s="13" t="s">
        <v>214</v>
      </c>
      <c r="AV6" s="13" t="s">
        <v>214</v>
      </c>
      <c r="AW6" s="13" t="s">
        <v>214</v>
      </c>
      <c r="AX6" s="13" t="s">
        <v>214</v>
      </c>
      <c r="AY6" s="13" t="s">
        <v>214</v>
      </c>
      <c r="AZ6" s="13" t="s">
        <v>214</v>
      </c>
      <c r="BA6" s="13" t="s">
        <v>214</v>
      </c>
      <c r="BB6" s="13" t="s">
        <v>214</v>
      </c>
      <c r="BC6" s="13" t="s">
        <v>214</v>
      </c>
      <c r="BD6" s="13" t="s">
        <v>214</v>
      </c>
      <c r="BE6" s="13" t="s">
        <v>214</v>
      </c>
      <c r="BF6" s="14" t="s">
        <v>214</v>
      </c>
      <c r="BK6" s="20" t="s">
        <v>215</v>
      </c>
      <c r="BL6" s="20" t="s">
        <v>215</v>
      </c>
      <c r="BM6" s="20" t="s">
        <v>215</v>
      </c>
      <c r="BN6" s="20" t="s">
        <v>215</v>
      </c>
      <c r="BO6" s="20" t="s">
        <v>215</v>
      </c>
      <c r="BP6" s="20" t="s">
        <v>215</v>
      </c>
      <c r="BQ6" s="20" t="s">
        <v>215</v>
      </c>
      <c r="BR6" s="20" t="s">
        <v>215</v>
      </c>
      <c r="BS6" s="20" t="s">
        <v>215</v>
      </c>
      <c r="BT6" s="20" t="s">
        <v>215</v>
      </c>
      <c r="BU6" s="20" t="s">
        <v>215</v>
      </c>
      <c r="BV6" s="20" t="s">
        <v>215</v>
      </c>
      <c r="BW6" s="20" t="s">
        <v>215</v>
      </c>
      <c r="BX6" s="20" t="s">
        <v>215</v>
      </c>
      <c r="BY6" s="20" t="s">
        <v>215</v>
      </c>
      <c r="BZ6" s="20" t="s">
        <v>215</v>
      </c>
      <c r="CA6" s="20" t="s">
        <v>215</v>
      </c>
      <c r="CB6" s="20" t="s">
        <v>215</v>
      </c>
      <c r="CC6" s="20" t="s">
        <v>215</v>
      </c>
      <c r="CD6" s="20" t="s">
        <v>215</v>
      </c>
      <c r="CE6" s="20" t="s">
        <v>215</v>
      </c>
      <c r="CF6" s="20" t="s">
        <v>215</v>
      </c>
      <c r="CG6" s="22" t="s">
        <v>217</v>
      </c>
      <c r="CH6" s="22" t="s">
        <v>217</v>
      </c>
      <c r="CI6" s="22" t="s">
        <v>217</v>
      </c>
      <c r="CJ6" s="22" t="s">
        <v>217</v>
      </c>
      <c r="CK6" s="22" t="s">
        <v>217</v>
      </c>
      <c r="CL6" s="22" t="s">
        <v>217</v>
      </c>
      <c r="CM6" s="22" t="s">
        <v>217</v>
      </c>
      <c r="CN6" s="22" t="s">
        <v>217</v>
      </c>
      <c r="CO6" s="22" t="s">
        <v>217</v>
      </c>
      <c r="CP6" s="22" t="s">
        <v>217</v>
      </c>
      <c r="CQ6" s="22" t="s">
        <v>217</v>
      </c>
      <c r="CR6" s="22" t="s">
        <v>217</v>
      </c>
      <c r="CS6" s="22" t="s">
        <v>217</v>
      </c>
      <c r="CT6" s="22" t="s">
        <v>217</v>
      </c>
      <c r="CU6" s="22" t="s">
        <v>217</v>
      </c>
      <c r="CV6" s="22" t="s">
        <v>217</v>
      </c>
      <c r="CW6" s="22" t="s">
        <v>217</v>
      </c>
      <c r="CX6" s="22" t="s">
        <v>217</v>
      </c>
      <c r="CY6" s="22" t="s">
        <v>217</v>
      </c>
      <c r="CZ6" s="22" t="s">
        <v>217</v>
      </c>
      <c r="DA6" s="22" t="s">
        <v>217</v>
      </c>
      <c r="DB6" s="22" t="s">
        <v>217</v>
      </c>
      <c r="DC6" s="22" t="s">
        <v>217</v>
      </c>
    </row>
    <row r="7" spans="1:107" x14ac:dyDescent="0.45">
      <c r="AC7" s="8"/>
      <c r="AD7" s="8"/>
      <c r="AE7" s="20"/>
      <c r="AF7" s="8"/>
      <c r="AG7" s="20" t="s">
        <v>216</v>
      </c>
      <c r="AH7" s="8"/>
      <c r="AI7" s="13"/>
      <c r="AJ7" s="8"/>
      <c r="AK7" s="20"/>
      <c r="AL7" s="8"/>
      <c r="AM7" s="13"/>
      <c r="AN7" s="8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 t="s">
        <v>218</v>
      </c>
      <c r="BK7" s="20"/>
      <c r="BL7" s="20"/>
      <c r="BM7" s="20" t="s">
        <v>216</v>
      </c>
      <c r="BN7" s="20"/>
      <c r="BO7" s="20"/>
      <c r="BP7" s="20"/>
      <c r="BQ7" s="20"/>
      <c r="BR7" s="20"/>
      <c r="BS7" s="20"/>
      <c r="BT7" s="20"/>
      <c r="BU7" s="20"/>
      <c r="BV7" s="20" t="s">
        <v>216</v>
      </c>
      <c r="BW7" s="20"/>
      <c r="BX7" s="20"/>
      <c r="BY7" s="20"/>
      <c r="BZ7" s="20"/>
      <c r="CA7" s="20"/>
      <c r="CB7" s="20"/>
      <c r="CC7" s="20" t="s">
        <v>216</v>
      </c>
      <c r="CD7" s="20"/>
      <c r="CE7" s="20"/>
      <c r="CF7" s="20" t="s">
        <v>216</v>
      </c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</row>
    <row r="8" spans="1:107" x14ac:dyDescent="0.4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16</v>
      </c>
      <c r="R8" s="4" t="s">
        <v>17</v>
      </c>
      <c r="S8" s="4" t="s">
        <v>18</v>
      </c>
      <c r="T8" s="4" t="s">
        <v>19</v>
      </c>
      <c r="U8" s="4" t="s">
        <v>20</v>
      </c>
      <c r="V8" s="4" t="s">
        <v>21</v>
      </c>
      <c r="W8" s="4" t="s">
        <v>22</v>
      </c>
      <c r="X8" s="4" t="s">
        <v>23</v>
      </c>
      <c r="Y8" s="4" t="s">
        <v>24</v>
      </c>
      <c r="Z8" s="4" t="s">
        <v>25</v>
      </c>
      <c r="AA8" s="4" t="s">
        <v>26</v>
      </c>
      <c r="AB8" s="4" t="s">
        <v>27</v>
      </c>
      <c r="AC8" s="12" t="s">
        <v>28</v>
      </c>
      <c r="AD8" s="12" t="s">
        <v>29</v>
      </c>
      <c r="AE8" s="21" t="s">
        <v>30</v>
      </c>
      <c r="AF8" s="12" t="s">
        <v>31</v>
      </c>
      <c r="AG8" s="21" t="s">
        <v>32</v>
      </c>
      <c r="AH8" s="12" t="s">
        <v>33</v>
      </c>
      <c r="AI8" s="15" t="s">
        <v>34</v>
      </c>
      <c r="AJ8" s="12" t="s">
        <v>35</v>
      </c>
      <c r="AK8" s="21" t="s">
        <v>36</v>
      </c>
      <c r="AL8" s="12" t="s">
        <v>37</v>
      </c>
      <c r="AM8" s="15" t="s">
        <v>38</v>
      </c>
      <c r="AN8" s="12" t="s">
        <v>39</v>
      </c>
      <c r="AO8" s="15" t="s">
        <v>40</v>
      </c>
      <c r="AP8" s="15" t="s">
        <v>41</v>
      </c>
      <c r="AQ8" s="15" t="s">
        <v>42</v>
      </c>
      <c r="AR8" s="15" t="s">
        <v>43</v>
      </c>
      <c r="AS8" s="15" t="s">
        <v>44</v>
      </c>
      <c r="AT8" s="15" t="s">
        <v>45</v>
      </c>
      <c r="AU8" s="15" t="s">
        <v>46</v>
      </c>
      <c r="AV8" s="15" t="s">
        <v>47</v>
      </c>
      <c r="AW8" s="15" t="s">
        <v>48</v>
      </c>
      <c r="AX8" s="15" t="s">
        <v>49</v>
      </c>
      <c r="AY8" s="15" t="s">
        <v>50</v>
      </c>
      <c r="AZ8" s="15" t="s">
        <v>51</v>
      </c>
      <c r="BA8" s="15" t="s">
        <v>52</v>
      </c>
      <c r="BB8" s="15" t="s">
        <v>53</v>
      </c>
      <c r="BC8" s="15" t="s">
        <v>54</v>
      </c>
      <c r="BD8" s="15" t="s">
        <v>55</v>
      </c>
      <c r="BE8" s="15" t="s">
        <v>56</v>
      </c>
      <c r="BF8" s="15" t="s">
        <v>57</v>
      </c>
      <c r="BG8" s="4" t="s">
        <v>58</v>
      </c>
      <c r="BH8" s="4" t="s">
        <v>59</v>
      </c>
      <c r="BI8" s="4" t="s">
        <v>60</v>
      </c>
      <c r="BJ8" s="4" t="s">
        <v>61</v>
      </c>
      <c r="BK8" s="21" t="s">
        <v>62</v>
      </c>
      <c r="BL8" s="21" t="s">
        <v>63</v>
      </c>
      <c r="BM8" s="21" t="s">
        <v>64</v>
      </c>
      <c r="BN8" s="21" t="s">
        <v>65</v>
      </c>
      <c r="BO8" s="21" t="s">
        <v>66</v>
      </c>
      <c r="BP8" s="21" t="s">
        <v>67</v>
      </c>
      <c r="BQ8" s="21" t="s">
        <v>68</v>
      </c>
      <c r="BR8" s="21" t="s">
        <v>69</v>
      </c>
      <c r="BS8" s="21" t="s">
        <v>70</v>
      </c>
      <c r="BT8" s="21" t="s">
        <v>71</v>
      </c>
      <c r="BU8" s="21" t="s">
        <v>72</v>
      </c>
      <c r="BV8" s="21" t="s">
        <v>73</v>
      </c>
      <c r="BW8" s="21" t="s">
        <v>74</v>
      </c>
      <c r="BX8" s="21" t="s">
        <v>75</v>
      </c>
      <c r="BY8" s="21" t="s">
        <v>76</v>
      </c>
      <c r="BZ8" s="21" t="s">
        <v>77</v>
      </c>
      <c r="CA8" s="21" t="s">
        <v>78</v>
      </c>
      <c r="CB8" s="21" t="s">
        <v>79</v>
      </c>
      <c r="CC8" s="21" t="s">
        <v>80</v>
      </c>
      <c r="CD8" s="21" t="s">
        <v>81</v>
      </c>
      <c r="CE8" s="21" t="s">
        <v>82</v>
      </c>
      <c r="CF8" s="21" t="s">
        <v>83</v>
      </c>
      <c r="CG8" s="23" t="s">
        <v>84</v>
      </c>
      <c r="CH8" s="23" t="s">
        <v>85</v>
      </c>
      <c r="CI8" s="23" t="s">
        <v>86</v>
      </c>
      <c r="CJ8" s="23" t="s">
        <v>87</v>
      </c>
      <c r="CK8" s="23" t="s">
        <v>88</v>
      </c>
      <c r="CL8" s="23" t="s">
        <v>89</v>
      </c>
      <c r="CM8" s="23" t="s">
        <v>90</v>
      </c>
      <c r="CN8" s="23" t="s">
        <v>91</v>
      </c>
      <c r="CO8" s="23" t="s">
        <v>92</v>
      </c>
      <c r="CP8" s="23" t="s">
        <v>93</v>
      </c>
      <c r="CQ8" s="23" t="s">
        <v>94</v>
      </c>
      <c r="CR8" s="23" t="s">
        <v>95</v>
      </c>
      <c r="CS8" s="23" t="s">
        <v>96</v>
      </c>
      <c r="CT8" s="23" t="s">
        <v>97</v>
      </c>
      <c r="CU8" s="23" t="s">
        <v>98</v>
      </c>
      <c r="CV8" s="23" t="s">
        <v>99</v>
      </c>
      <c r="CW8" s="23" t="s">
        <v>100</v>
      </c>
      <c r="CX8" s="23" t="s">
        <v>101</v>
      </c>
      <c r="CY8" s="23" t="s">
        <v>102</v>
      </c>
      <c r="CZ8" s="23" t="s">
        <v>103</v>
      </c>
      <c r="DA8" s="22" t="s">
        <v>220</v>
      </c>
      <c r="DB8" s="22" t="s">
        <v>221</v>
      </c>
      <c r="DC8" s="22" t="s">
        <v>222</v>
      </c>
    </row>
    <row r="9" spans="1:107" x14ac:dyDescent="0.45">
      <c r="A9">
        <v>6</v>
      </c>
      <c r="B9" s="2">
        <v>44309.419502314799</v>
      </c>
      <c r="C9" s="2">
        <v>44309.424976851798</v>
      </c>
      <c r="D9" s="4" t="s">
        <v>104</v>
      </c>
      <c r="E9" s="4"/>
      <c r="F9" s="4" t="s">
        <v>105</v>
      </c>
      <c r="G9" s="4" t="s">
        <v>105</v>
      </c>
      <c r="H9" s="4" t="s">
        <v>105</v>
      </c>
      <c r="I9" s="4" t="s">
        <v>105</v>
      </c>
      <c r="J9" s="4" t="s">
        <v>105</v>
      </c>
      <c r="K9" s="4" t="s">
        <v>105</v>
      </c>
      <c r="L9" s="4" t="s">
        <v>105</v>
      </c>
      <c r="M9" s="4" t="s">
        <v>105</v>
      </c>
      <c r="N9" s="3" t="s">
        <v>106</v>
      </c>
      <c r="O9" s="4" t="s">
        <v>107</v>
      </c>
      <c r="P9" s="4" t="s">
        <v>108</v>
      </c>
      <c r="Q9" s="4" t="s">
        <v>108</v>
      </c>
      <c r="R9" s="4" t="s">
        <v>109</v>
      </c>
      <c r="S9" s="4"/>
      <c r="T9" s="4"/>
      <c r="U9" s="4"/>
      <c r="V9" s="4" t="s">
        <v>109</v>
      </c>
      <c r="W9" s="4"/>
      <c r="X9" s="4"/>
      <c r="Y9" s="4"/>
      <c r="Z9" s="4"/>
      <c r="AA9" s="4"/>
      <c r="AB9" s="4"/>
      <c r="AC9" s="4">
        <f>IF('original data'!AC2=coded!$AC$2,0,IF('original data'!AC2=coded!$AC$3,1,IF('original data'!AC2=coded!$AC$4,2,"")))</f>
        <v>1</v>
      </c>
      <c r="AD9" s="4">
        <f>IF('original data'!AD2=coded!$AC$2,0,IF('original data'!AD2=coded!$AC$3,1,IF('original data'!AD2=coded!$AC$4,2,"")))</f>
        <v>1</v>
      </c>
      <c r="AE9" s="4">
        <f>IF('original data'!AE2=coded!$BN$1,1,IF('original data'!AE2=coded!$BN$2,2,IF('original data'!AE2=coded!$BN$3,3,IF('original data'!AE2=coded!$BN$4,4,IF('original data'!AE2=coded!$BN$5,5,IF('original data'!AE2=coded!$BP$1,6,IF('original data'!AE2=coded!$BP$2,7,"")))))))</f>
        <v>2</v>
      </c>
      <c r="AF9" s="4">
        <f>IF('original data'!AF2=coded!$AC$2,0,IF('original data'!AF2=coded!$AC$3,1,IF('original data'!AF2=coded!$AC$4,2,"")))</f>
        <v>0</v>
      </c>
      <c r="AG9" s="4">
        <f>IF('original data'!AG2=coded!$BN$1,7,IF('original data'!AG2=coded!$BN$2,6,IF('original data'!AG2=coded!$BN$3,5,IF('original data'!AG2=coded!$BN$4,4,IF('original data'!AG2=coded!$BN$5,5,IF('original data'!AG2=coded!$BP$1,6,IF('original data'!AG2=coded!$BP$2,7,"")))))))</f>
        <v>6</v>
      </c>
      <c r="AH9" s="4">
        <f>IF('original data'!AH2=coded!$AC$2,0,IF('original data'!AH2=coded!$AC$3,1,IF('original data'!AH2=coded!$AC$4,2,"")))</f>
        <v>0</v>
      </c>
      <c r="AI9" s="4">
        <f>IF('original data'!AI2=coded!$AI$2,1,IF('original data'!AI2=coded!$AI$3,2,IF('original data'!AI2=coded!$AI$4,3,IF('original data'!AI2=coded!$AI$5,4,""))))</f>
        <v>1</v>
      </c>
      <c r="AJ9" s="4">
        <f>IF('original data'!AJ2=coded!$AC$2,0,IF('original data'!AJ2=coded!$AC$3,1,IF('original data'!AJ2=coded!$AC$4,2,"")))</f>
        <v>0</v>
      </c>
      <c r="AK9" s="4">
        <f>IF('original data'!AK2=coded!$BN$1,1,IF('original data'!AK2=coded!$BN$2,2,IF('original data'!AK2=coded!$BN$3,3,IF('original data'!AK2=coded!$BN$4,4,IF('original data'!AK2=coded!$BN$5,5,IF('original data'!AK2=coded!$BP$1,6,IF('original data'!AK2=coded!$BP$2,7,"")))))))</f>
        <v>2</v>
      </c>
      <c r="AL9" s="4">
        <f>IF('original data'!AL2=coded!$AC$2,0,IF('original data'!AL2=coded!$AC$3,1,IF('original data'!AL2=coded!$AC$4,2,"")))</f>
        <v>0</v>
      </c>
      <c r="AM9" s="4">
        <f>IF('original data'!AM2=coded!$AI$2,1,IF('original data'!AM2=coded!$AI$3,2,IF('original data'!AM2=coded!$AI$4,3,IF('original data'!AM2=coded!$AI$5,4,""))))</f>
        <v>1</v>
      </c>
      <c r="AN9" s="4">
        <f>IF('original data'!AN2=coded!$AC$2,0,IF('original data'!AN2=coded!$AC$3,1,IF('original data'!AN2=coded!$AC$4,2,"")))</f>
        <v>0</v>
      </c>
      <c r="AO9" s="4">
        <f>IF('original data'!AO2=coded!$AI$2,1,IF('original data'!AO2=coded!$AI$3,2,IF('original data'!AO2=coded!$AI$4,3,IF('original data'!AO2=coded!$AI$5,4,""))))</f>
        <v>1</v>
      </c>
      <c r="AP9" s="4">
        <f>IF('original data'!AP2=coded!$AI$2,1,IF('original data'!AP2=coded!$AI$3,2,IF('original data'!AP2=coded!$AI$4,3,IF('original data'!AP2=coded!$AI$5,4,""))))</f>
        <v>2</v>
      </c>
      <c r="AQ9" s="4">
        <f>IF('original data'!AQ2=coded!$AI$2,1,IF('original data'!AQ2=coded!$AI$3,2,IF('original data'!AQ2=coded!$AI$4,3,IF('original data'!AQ2=coded!$AI$5,4,""))))</f>
        <v>1</v>
      </c>
      <c r="AR9" s="4">
        <f>IF('original data'!AR2=coded!$AI$2,1,IF('original data'!AR2=coded!$AI$3,2,IF('original data'!AR2=coded!$AI$4,3,IF('original data'!AR2=coded!$AI$5,4,""))))</f>
        <v>1</v>
      </c>
      <c r="AS9" s="4">
        <f>IF('original data'!AS2=coded!$AO$2,1,IF('original data'!AS2=coded!$AO$3,2,IF('original data'!AS2=coded!$AO$4,3,IF('original data'!AS2=coded!$AO$5,4,""))))</f>
        <v>1</v>
      </c>
      <c r="AT9" s="4">
        <f>IF('original data'!AT2=coded!$AO$2,1,IF('original data'!AT2=coded!$AO$3,2,IF('original data'!AT2=coded!$AO$4,3,IF('original data'!AT2=coded!$AO$5,4,""))))</f>
        <v>1</v>
      </c>
      <c r="AU9" s="4">
        <f>IF('original data'!AU2=coded!$AO$2,1,IF('original data'!AU2=coded!$AO$3,2,IF('original data'!AU2=coded!$AO$4,3,IF('original data'!AU2=coded!$AO$5,4,""))))</f>
        <v>1</v>
      </c>
      <c r="AV9" s="4">
        <f>IF('original data'!AV2=coded!$AO$2,1,IF('original data'!AV2=coded!$AO$3,2,IF('original data'!AV2=coded!$AO$4,3,IF('original data'!AV2=coded!$AO$5,4,""))))</f>
        <v>1</v>
      </c>
      <c r="AW9" s="4">
        <f>IF('original data'!AW2=coded!$AO$2,1,IF('original data'!AW2=coded!$AO$3,2,IF('original data'!AW2=coded!$AO$4,3,IF('original data'!AW2=coded!$AO$5,4,""))))</f>
        <v>1</v>
      </c>
      <c r="AX9" s="4">
        <f>IF('original data'!AX2=coded!$AO$2,1,IF('original data'!AX2=coded!$AO$3,2,IF('original data'!AX2=coded!$AO$4,3,IF('original data'!AX2=coded!$AO$5,4,""))))</f>
        <v>1</v>
      </c>
      <c r="AY9" s="4">
        <f>IF('original data'!AY2=coded!$AQ$2,1,IF('original data'!AY2=coded!$AQ$3,2,IF('original data'!AY2=coded!$AQ$4,3,IF('original data'!AY2=coded!$AQ$5,4,""))))</f>
        <v>1</v>
      </c>
      <c r="AZ9" s="4">
        <f>IF('original data'!AZ2=coded!$AQ$2,1,IF('original data'!AZ2=coded!$AQ$3,2,IF('original data'!AZ2=coded!$AQ$4,3,IF('original data'!AZ2=coded!$AQ$5,4,""))))</f>
        <v>1</v>
      </c>
      <c r="BA9" s="4">
        <f>IF('original data'!BA2=coded!$AQ$2,1,IF('original data'!BA2=coded!$AQ$3,2,IF('original data'!BA2=coded!$AQ$4,3,IF('original data'!BA2=coded!$AQ$5,4,""))))</f>
        <v>1</v>
      </c>
      <c r="BB9" s="4">
        <f>IF('original data'!BB2=coded!$AQ$2,1,IF('original data'!BB2=coded!$AQ$3,2,IF('original data'!BB2=coded!$AQ$4,3,IF('original data'!BB2=coded!$AS$5,4,""))))</f>
        <v>1</v>
      </c>
      <c r="BC9" s="4">
        <f>IF('original data'!BC2=coded!$AU$2,1,IF('original data'!BC2=coded!$AU$3,2,IF('original data'!BC2=coded!$AU$4,3,IF('original data'!BC2=coded!$AU$5,4,""))))</f>
        <v>2</v>
      </c>
      <c r="BD9" s="4">
        <f>IF('original data'!BD2=coded!$AU$2,1,IF('original data'!BD2=coded!$AU$3,2,IF('original data'!BD2=coded!$AU$4,3,IF('original data'!BD2=coded!$AU$5,4,""))))</f>
        <v>1</v>
      </c>
      <c r="BE9" s="4">
        <f>IF('original data'!BE2=coded!$AU$2,1,IF('original data'!BE2=coded!$AU$3,2,IF('original data'!BE2=coded!$AU$4,3,IF('original data'!BE2=coded!$AU$5,4,""))))</f>
        <v>1</v>
      </c>
      <c r="BF9" s="4">
        <f>IF('original data'!BF2=coded!$BF$3,1,IF('original data'!BF2=coded!$BF$4,2,IF('original data'!BF2=coded!$BF$5,3,"")))</f>
        <v>1</v>
      </c>
      <c r="BG9" s="4" t="s">
        <v>109</v>
      </c>
      <c r="BH9" s="4"/>
      <c r="BI9" s="4" t="s">
        <v>109</v>
      </c>
      <c r="BJ9" s="4"/>
      <c r="BK9" s="4">
        <f>IF('original data'!BK2=coded!$BN$1,1,IF('original data'!BK2=coded!$BN$2,2,IF('original data'!BK2=coded!$BN$3,3,IF('original data'!BK2=coded!$BN$4,4,IF('original data'!BK2=coded!$BN$5,5,IF('original data'!BK2=coded!$BP$1,6,IF('original data'!BK2=coded!$BP$2,7,"")))))))</f>
        <v>3</v>
      </c>
      <c r="BL9" s="4">
        <f>IF('original data'!BL2=coded!$BN$1,1,IF('original data'!BL2=coded!$BN$2,2,IF('original data'!BL2=coded!$BN$3,3,IF('original data'!BL2=coded!$BN$4,4,IF('original data'!BL2=coded!$BN$5,5,IF('original data'!BL2=coded!$BP$1,6,IF('original data'!BL2=coded!$BP$2,7,"")))))))</f>
        <v>5</v>
      </c>
      <c r="BM9" s="4">
        <f>IF('original data'!BM2=coded!$BN$1,7,IF('original data'!BM2=coded!$BN$2,6,IF('original data'!BM2=coded!$BN$3,5,IF('original data'!BM2=coded!$BN$4,4,IF('original data'!BM2=coded!$BN$5,3,IF('original data'!BM2=coded!$BP$1,2,IF('original data'!BM2=coded!$BP$2,1,"")))))))</f>
        <v>3</v>
      </c>
      <c r="BN9" s="4">
        <f>IF('original data'!BN2=coded!$BN$1,1,IF('original data'!BN2=coded!$BN$2,2,IF('original data'!BN2=coded!$BN$3,3,IF('original data'!BN2=coded!$BN$4,4,IF('original data'!BN2=coded!$BN$5,5,IF('original data'!BN2=coded!$BP$1,6,IF('original data'!BN2=coded!$BP$2,7,"")))))))</f>
        <v>3</v>
      </c>
      <c r="BO9" s="4">
        <f>IF('original data'!BO2=coded!$BN$1,1,IF('original data'!BO2=coded!$BN$2,2,IF('original data'!BO2=coded!$BN$3,3,IF('original data'!BO2=coded!$BN$4,4,IF('original data'!BO2=coded!$BN$5,5,IF('original data'!BO2=coded!$BP$1,6,IF('original data'!BO2=coded!$BP$2,7,"")))))))</f>
        <v>2</v>
      </c>
      <c r="BP9" s="4">
        <f>IF('original data'!BP2=coded!$BN$1,1,IF('original data'!BP2=coded!$BN$2,2,IF('original data'!BP2=coded!$BN$3,3,IF('original data'!BP2=coded!$BN$4,4,IF('original data'!BP2=coded!$BN$5,5,IF('original data'!BP2=coded!$BP$1,6,IF('original data'!BP2=coded!$BP$2,7,"")))))))</f>
        <v>5</v>
      </c>
      <c r="BQ9" s="4">
        <f>IF('original data'!BQ2=coded!$BN$1,1,IF('original data'!BQ2=coded!$BN$2,2,IF('original data'!BQ2=coded!$BN$3,3,IF('original data'!BQ2=coded!$BN$4,4,IF('original data'!BQ2=coded!$BN$5,5,IF('original data'!BQ2=coded!$BP$1,6,IF('original data'!BQ2=coded!$BP$2,7,"")))))))</f>
        <v>3</v>
      </c>
      <c r="BR9" s="4">
        <f>IF('original data'!BR2=coded!$BN$1,1,IF('original data'!BR2=coded!$BN$2,2,IF('original data'!BR2=coded!$BN$3,3,IF('original data'!BR2=coded!$BN$4,4,IF('original data'!BR2=coded!$BN$5,5,IF('original data'!BR2=coded!$BP$1,6,IF('original data'!BR2=coded!$BP$2,7,"")))))))</f>
        <v>5</v>
      </c>
      <c r="BS9" s="4">
        <f>IF('original data'!BS2=coded!$BN$1,1,IF('original data'!BS2=coded!$BN$2,2,IF('original data'!BS2=coded!$BN$3,3,IF('original data'!BS2=coded!$BN$4,4,IF('original data'!BS2=coded!$BN$5,5,IF('original data'!BS2=coded!$BP$1,6,IF('original data'!BS2=coded!$BP$2,7,"")))))))</f>
        <v>7</v>
      </c>
      <c r="BT9" s="4">
        <f>IF('original data'!BT2=coded!$BN$1,1,IF('original data'!BT2=coded!$BN$2,2,IF('original data'!BT2=coded!$BN$3,3,IF('original data'!BT2=coded!$BN$4,4,IF('original data'!BT2=coded!$BN$5,5,IF('original data'!BT2=coded!$BP$1,6,IF('original data'!BT2=coded!$BP$2,7,"")))))))</f>
        <v>3</v>
      </c>
      <c r="BU9" s="4">
        <f>IF('original data'!BU2=coded!$BN$1,1,IF('original data'!BU2=coded!$BN$2,2,IF('original data'!BU2=coded!$BN$3,3,IF('original data'!BU2=coded!$BN$4,4,IF('original data'!BU2=coded!$BN$5,5,IF('original data'!BU2=coded!$BP$1,6,IF('original data'!BU2=coded!$BP$2,7,"")))))))</f>
        <v>2</v>
      </c>
      <c r="BV9" s="4">
        <f>IF('original data'!BV2=coded!$BN$1,7,IF('original data'!BV2=coded!$BN$2,6,IF('original data'!BV2=coded!$BN$3,5,IF('original data'!BV2=coded!$BN$4,4,IF('original data'!BV2=coded!$BN$5,3,IF('original data'!BV2=coded!$BP$1,2,IF('original data'!BV2=coded!$BP$2,1,"")))))))</f>
        <v>6</v>
      </c>
      <c r="BW9" s="4">
        <f>IF('original data'!BW2=coded!$BN$1,1,IF('original data'!BW2=coded!$BN$2,2,IF('original data'!BW2=coded!$BN$3,3,IF('original data'!BW2=coded!$BN$4,4,IF('original data'!BW2=coded!$BN$5,5,IF('original data'!BW2=coded!$BP$1,6,IF('original data'!BW2=coded!$BP$2,7,"")))))))</f>
        <v>3</v>
      </c>
      <c r="BX9" s="4">
        <f>IF('original data'!BX2=coded!$BN$1,1,IF('original data'!BX2=coded!$BN$2,2,IF('original data'!BX2=coded!$BN$3,3,IF('original data'!BX2=coded!$BN$4,4,IF('original data'!BX2=coded!$BN$5,5,IF('original data'!BX2=coded!$BP$1,6,IF('original data'!BX2=coded!$BP$2,7,"")))))))</f>
        <v>5</v>
      </c>
      <c r="BY9" s="4">
        <f>IF('original data'!BY2=coded!$BN$1,1,IF('original data'!BY2=coded!$BN$2,2,IF('original data'!BY2=coded!$BN$3,3,IF('original data'!BY2=coded!$BN$4,4,IF('original data'!BY2=coded!$BN$5,5,IF('original data'!BY2=coded!$BP$1,6,IF('original data'!BY2=coded!$BP$2,7,"")))))))</f>
        <v>2</v>
      </c>
      <c r="BZ9" s="4">
        <f>IF('original data'!BZ2=coded!$BN$1,1,IF('original data'!BZ2=coded!$BN$2,2,IF('original data'!BZ2=coded!$BN$3,3,IF('original data'!BZ2=coded!$BN$4,4,IF('original data'!BZ2=coded!$BN$5,5,IF('original data'!BZ2=coded!$BP$1,6,IF('original data'!BZ2=coded!$BP$2,7,"")))))))</f>
        <v>5</v>
      </c>
      <c r="CA9" s="4">
        <f>IF('original data'!CA2=coded!$BN$1,1,IF('original data'!CA2=coded!$BN$2,2,IF('original data'!CA2=coded!$BN$3,3,IF('original data'!CA2=coded!$BN$4,4,IF('original data'!CA2=coded!$BN$5,5,IF('original data'!CA2=coded!$BP$1,6,IF('original data'!CA2=coded!$BP$2,7,"")))))))</f>
        <v>2</v>
      </c>
      <c r="CB9" s="4">
        <f>IF('original data'!CB2=coded!$BN$1,1,IF('original data'!CB2=coded!$BN$2,2,IF('original data'!CB2=coded!$BN$3,3,IF('original data'!CB2=coded!$BN$4,4,IF('original data'!CB2=coded!$BN$5,5,IF('original data'!CB2=coded!$BP$1,6,IF('original data'!CB2=coded!$BP$2,7,"")))))))</f>
        <v>7</v>
      </c>
      <c r="CC9" s="4">
        <f>IF('original data'!CC2=coded!$BN$1,7,IF('original data'!CC2=coded!$BN$2,6,IF('original data'!CC2=coded!$BN$3,5,IF('original data'!CC2=coded!$BN$4,4,IF('original data'!CC2=coded!$BN$5,3,IF('original data'!CC2=coded!$BP$1,2,IF('original data'!CC2=coded!$BP$2,1,"")))))))</f>
        <v>5</v>
      </c>
      <c r="CD9" s="4">
        <f>IF('original data'!CD2=coded!$BN$1,1,IF('original data'!CD2=coded!$BN$2,2,IF('original data'!CD2=coded!$BN$3,3,IF('original data'!CD2=coded!$BN$4,4,IF('original data'!CD2=coded!$BN$5,5,IF('original data'!CD2=coded!$BP$1,6,IF('original data'!CD2=coded!$BP$2,7,"")))))))</f>
        <v>2</v>
      </c>
      <c r="CE9" s="4">
        <f>IF('original data'!CE2=coded!$BN$1,1,IF('original data'!CE2=coded!$BN$2,2,IF('original data'!CE2=coded!$BN$3,3,IF('original data'!CE2=coded!$BN$4,4,IF('original data'!CE2=coded!$BN$5,5,IF('original data'!CE2=coded!$BP$1,6,IF('original data'!CE2=coded!$BP$2,7,"")))))))</f>
        <v>5</v>
      </c>
      <c r="CF9" s="4">
        <f>IF('original data'!CF2=coded!$BN$1,7,IF('original data'!CF2=coded!$BN$2,6,IF('original data'!CF2=coded!$BN$3,5,IF('original data'!CF2=coded!$BN$4,4,IF('original data'!CF2=coded!$BN$5,3,IF('original data'!CF2=coded!$BP$1,2,IF('original data'!CF2=coded!$BP$2,1,"")))))))</f>
        <v>3</v>
      </c>
      <c r="CG9" s="4">
        <f>IF('original data'!CG2=coded!$CG$2,0,IF('original data'!CG2=coded!$CG$3,1,IF('original data'!CG2=coded!$CG$4,2,IF('original data'!CG2=coded!$CG$5,3,""))))</f>
        <v>0</v>
      </c>
      <c r="CH9" s="4">
        <f>IF('original data'!CH2=coded!$CG$2,0,IF('original data'!CH2=coded!$CG$3,1,IF('original data'!CH2=coded!$CG$4,2,IF('original data'!CH2=coded!$CG$5,3,""))))</f>
        <v>2</v>
      </c>
      <c r="CI9" s="4">
        <f>IF('original data'!CI2=coded!$CG$2,0,IF('original data'!CI2=coded!$CG$3,1,IF('original data'!CI2=coded!$CG$4,2,IF('original data'!CI2=coded!$CG$5,3,""))))</f>
        <v>1</v>
      </c>
      <c r="CJ9" s="4">
        <f>IF('original data'!CJ2=coded!$CG$2,0,IF('original data'!CJ2=coded!$CG$3,1,IF('original data'!CJ2=coded!$CG$4,2,IF('original data'!CJ2=coded!$CG$5,3,""))))</f>
        <v>1</v>
      </c>
      <c r="CK9" s="4">
        <f>IF('original data'!CK2=coded!$CG$2,0,IF('original data'!CK2=coded!$CG$3,1,IF('original data'!CK2=coded!$CG$4,2,IF('original data'!CK2=coded!$CG$5,3,""))))</f>
        <v>1</v>
      </c>
      <c r="CL9" s="4">
        <f>IF('original data'!CL2=coded!$CG$2,0,IF('original data'!CL2=coded!$CG$3,1,IF('original data'!CL2=coded!$CG$4,2,IF('original data'!CL2=coded!$CG$5,3,""))))</f>
        <v>0</v>
      </c>
      <c r="CM9" s="4">
        <f>IF('original data'!CM2=coded!$CG$2,0,IF('original data'!CM2=coded!$CG$3,1,IF('original data'!CM2=coded!$CG$4,2,IF('original data'!CM2=coded!$CG$5,3,""))))</f>
        <v>1</v>
      </c>
      <c r="CN9" s="4">
        <f>IF('original data'!CN2=coded!$CG$2,0,IF('original data'!CN2=coded!$CG$3,1,IF('original data'!CN2=coded!$CG$4,2,IF('original data'!CN2=coded!$CG$5,3,""))))</f>
        <v>0</v>
      </c>
      <c r="CO9" s="4">
        <f>IF('original data'!CO2=coded!$CG$2,0,IF('original data'!CO2=coded!$CG$3,1,IF('original data'!CO2=coded!$CG$4,2,IF('original data'!CO2=coded!$CG$5,3,""))))</f>
        <v>0</v>
      </c>
      <c r="CP9" s="4">
        <f>IF('original data'!CP2=coded!$CG$2,0,IF('original data'!CP2=coded!$CG$3,1,IF('original data'!CP2=coded!$CG$4,2,IF('original data'!CP2=coded!$CG$5,3,""))))</f>
        <v>2</v>
      </c>
      <c r="CQ9" s="4">
        <f>IF('original data'!CQ2=coded!$CG$2,0,IF('original data'!CQ2=coded!$CG$3,1,IF('original data'!CQ2=coded!$CG$4,2,IF('original data'!CQ2=coded!$CG$5,3,""))))</f>
        <v>0</v>
      </c>
      <c r="CR9" s="4">
        <f>IF('original data'!CR2=coded!$CG$2,0,IF('original data'!CR2=coded!$CG$3,1,IF('original data'!CR2=coded!$CG$4,2,IF('original data'!CR2=coded!$CG$5,3,""))))</f>
        <v>1</v>
      </c>
      <c r="CS9" s="4">
        <f>IF('original data'!CS2=coded!$CG$2,0,IF('original data'!CS2=coded!$CG$3,1,IF('original data'!CS2=coded!$CG$4,2,IF('original data'!CS2=coded!$CG$5,3,""))))</f>
        <v>0</v>
      </c>
      <c r="CT9" s="4">
        <f>IF('original data'!CT2=coded!$CG$2,0,IF('original data'!CT2=coded!$CG$3,1,IF('original data'!CT2=coded!$CG$4,2,IF('original data'!CT2=coded!$CG$5,3,""))))</f>
        <v>2</v>
      </c>
      <c r="CU9" s="4">
        <f>IF('original data'!CU2=coded!$CG$2,0,IF('original data'!CU2=coded!$CG$3,1,IF('original data'!CU2=coded!$CG$4,2,IF('original data'!CU2=coded!$CG$5,3,""))))</f>
        <v>1</v>
      </c>
      <c r="CV9" s="4">
        <f>IF('original data'!CV2=coded!$CG$2,0,IF('original data'!CV2=coded!$CG$3,1,IF('original data'!CV2=coded!$CG$4,2,IF('original data'!CV2=coded!$CG$5,3,""))))</f>
        <v>0</v>
      </c>
      <c r="CW9" s="4">
        <f>IF('original data'!CW2=coded!$CG$2,0,IF('original data'!CW2=coded!$CG$3,1,IF('original data'!CW2=coded!$CG$4,2,IF('original data'!CW2=coded!$CG$5,3,""))))</f>
        <v>1</v>
      </c>
      <c r="CX9" s="4">
        <f>IF('original data'!CX2=coded!$CG$2,0,IF('original data'!CX2=coded!$CG$3,1,IF('original data'!CX2=coded!$CG$4,2,IF('original data'!CX2=coded!$CG$5,3,""))))</f>
        <v>0</v>
      </c>
      <c r="CY9" s="4">
        <f>IF('original data'!CY2=coded!$CG$2,0,IF('original data'!CY2=coded!$CG$3,1,IF('original data'!CY2=coded!$CG$4,2,IF('original data'!CY2=coded!$CG$5,3,""))))</f>
        <v>0</v>
      </c>
      <c r="CZ9" s="4">
        <f>IF('original data'!CZ2=coded!$CG$2,0,IF('original data'!CZ2=coded!$CG$3,1,IF('original data'!CZ2=coded!$CG$4,2,IF('original data'!CZ2=coded!$CG$5,3,""))))</f>
        <v>0</v>
      </c>
      <c r="DA9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9</v>
      </c>
      <c r="DB9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3</v>
      </c>
      <c r="DC9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</v>
      </c>
    </row>
    <row r="10" spans="1:107" x14ac:dyDescent="0.45">
      <c r="A10">
        <v>7</v>
      </c>
      <c r="B10" s="2">
        <v>44309.566655092603</v>
      </c>
      <c r="C10" s="2">
        <v>44309.573298611103</v>
      </c>
      <c r="D10" s="4" t="s">
        <v>104</v>
      </c>
      <c r="E10" s="4"/>
      <c r="F10" s="4" t="s">
        <v>105</v>
      </c>
      <c r="G10" s="4" t="s">
        <v>105</v>
      </c>
      <c r="H10" s="4" t="s">
        <v>105</v>
      </c>
      <c r="I10" s="4" t="s">
        <v>105</v>
      </c>
      <c r="J10" s="4" t="s">
        <v>105</v>
      </c>
      <c r="K10" s="4" t="s">
        <v>105</v>
      </c>
      <c r="L10" s="4" t="s">
        <v>105</v>
      </c>
      <c r="M10" s="4" t="s">
        <v>105</v>
      </c>
      <c r="N10" s="3" t="s">
        <v>123</v>
      </c>
      <c r="O10" s="4" t="s">
        <v>107</v>
      </c>
      <c r="P10" s="4" t="s">
        <v>124</v>
      </c>
      <c r="Q10" s="4" t="s">
        <v>124</v>
      </c>
      <c r="R10" s="4" t="s">
        <v>105</v>
      </c>
      <c r="S10" s="3" t="s">
        <v>125</v>
      </c>
      <c r="T10" s="4" t="s">
        <v>126</v>
      </c>
      <c r="U10" s="3" t="s">
        <v>127</v>
      </c>
      <c r="V10" s="4"/>
      <c r="W10" s="4"/>
      <c r="X10" s="4"/>
      <c r="Y10" s="4"/>
      <c r="Z10" s="4"/>
      <c r="AA10" s="4"/>
      <c r="AB10" s="4"/>
      <c r="AC10" s="4">
        <f>IF('original data'!AC3=coded!$AC$2,0,IF('original data'!AC3=coded!$AC$3,1,IF('original data'!AC3=coded!$AC$4,2,"")))</f>
        <v>1</v>
      </c>
      <c r="AD10" s="4">
        <f>IF('original data'!AD3=coded!$AC$2,0,IF('original data'!AD3=coded!$AC$3,1,IF('original data'!AD3=coded!$AC$4,2,"")))</f>
        <v>1</v>
      </c>
      <c r="AE10" s="4">
        <f>IF('original data'!AE3=coded!$BN$1,1,IF('original data'!AE3=coded!$BN$2,2,IF('original data'!AE3=coded!$BN$3,3,IF('original data'!AE3=coded!$BN$4,4,IF('original data'!AE3=coded!$BN$5,5,IF('original data'!AE3=coded!$BP$1,6,IF('original data'!AE3=coded!$BP$2,7,"")))))))</f>
        <v>5</v>
      </c>
      <c r="AF10" s="4">
        <f>IF('original data'!AF3=coded!$AC$2,0,IF('original data'!AF3=coded!$AC$3,1,IF('original data'!AF3=coded!$AC$4,2,"")))</f>
        <v>2</v>
      </c>
      <c r="AG10" s="4">
        <f>IF('original data'!AG3=coded!$BN$1,7,IF('original data'!AG3=coded!$BN$2,6,IF('original data'!AG3=coded!$BN$3,5,IF('original data'!AG3=coded!$BN$4,4,IF('original data'!AG3=coded!$BN$5,5,IF('original data'!AG3=coded!$BP$1,6,IF('original data'!AG3=coded!$BP$2,7,"")))))))</f>
        <v>7</v>
      </c>
      <c r="AH10" s="4">
        <f>IF('original data'!AH3=coded!$AC$2,0,IF('original data'!AH3=coded!$AC$3,1,IF('original data'!AH3=coded!$AC$4,2,"")))</f>
        <v>2</v>
      </c>
      <c r="AI10" s="4">
        <f>IF('original data'!AI3=coded!$AI$2,1,IF('original data'!AI3=coded!$AI$3,2,IF('original data'!AI3=coded!$AI$4,3,IF('original data'!AI3=coded!$AI$5,4,""))))</f>
        <v>1</v>
      </c>
      <c r="AJ10" s="4">
        <f>IF('original data'!AJ3=coded!$AC$2,0,IF('original data'!AJ3=coded!$AC$3,1,IF('original data'!AJ3=coded!$AC$4,2,"")))</f>
        <v>1</v>
      </c>
      <c r="AK10" s="4">
        <f>IF('original data'!AK3=coded!$BN$1,1,IF('original data'!AK3=coded!$BN$2,2,IF('original data'!AK3=coded!$BN$3,3,IF('original data'!AK3=coded!$BN$4,4,IF('original data'!AK3=coded!$BN$5,5,IF('original data'!AK3=coded!$BP$1,6,IF('original data'!AK3=coded!$BP$2,7,"")))))))</f>
        <v>6</v>
      </c>
      <c r="AL10" s="4">
        <f>IF('original data'!AL3=coded!$AC$2,0,IF('original data'!AL3=coded!$AC$3,1,IF('original data'!AL3=coded!$AC$4,2,"")))</f>
        <v>2</v>
      </c>
      <c r="AM10" s="4">
        <f>IF('original data'!AM3=coded!$AI$2,1,IF('original data'!AM3=coded!$AI$3,2,IF('original data'!AM3=coded!$AI$4,3,IF('original data'!AM3=coded!$AI$5,4,""))))</f>
        <v>2</v>
      </c>
      <c r="AN10" s="4">
        <f>IF('original data'!AN3=coded!$AC$2,0,IF('original data'!AN3=coded!$AC$3,1,IF('original data'!AN3=coded!$AC$4,2,"")))</f>
        <v>1</v>
      </c>
      <c r="AO10" s="4">
        <f>IF('original data'!AO3=coded!$AI$2,1,IF('original data'!AO3=coded!$AI$3,2,IF('original data'!AO3=coded!$AI$4,3,IF('original data'!AO3=coded!$AI$5,4,""))))</f>
        <v>1</v>
      </c>
      <c r="AP10" s="4">
        <f>IF('original data'!AP3=coded!$AI$2,1,IF('original data'!AP3=coded!$AI$3,2,IF('original data'!AP3=coded!$AI$4,3,IF('original data'!AP3=coded!$AI$5,4,""))))</f>
        <v>2</v>
      </c>
      <c r="AQ10" s="4">
        <f>IF('original data'!AQ3=coded!$AI$2,1,IF('original data'!AQ3=coded!$AI$3,2,IF('original data'!AQ3=coded!$AI$4,3,IF('original data'!AQ3=coded!$AI$5,4,""))))</f>
        <v>2</v>
      </c>
      <c r="AR10" s="4">
        <f>IF('original data'!AR3=coded!$AI$2,1,IF('original data'!AR3=coded!$AI$3,2,IF('original data'!AR3=coded!$AI$4,3,IF('original data'!AR3=coded!$AI$5,4,""))))</f>
        <v>3</v>
      </c>
      <c r="AS10" s="4">
        <f>IF('original data'!AS3=coded!$AO$2,1,IF('original data'!AS3=coded!$AO$3,2,IF('original data'!AS3=coded!$AO$4,3,IF('original data'!AS3=coded!$AO$5,4,""))))</f>
        <v>2</v>
      </c>
      <c r="AT10" s="4">
        <f>IF('original data'!AT3=coded!$AO$2,1,IF('original data'!AT3=coded!$AO$3,2,IF('original data'!AT3=coded!$AO$4,3,IF('original data'!AT3=coded!$AO$5,4,""))))</f>
        <v>3</v>
      </c>
      <c r="AU10" s="4">
        <f>IF('original data'!AU3=coded!$AO$2,1,IF('original data'!AU3=coded!$AO$3,2,IF('original data'!AU3=coded!$AO$4,3,IF('original data'!AU3=coded!$AO$5,4,""))))</f>
        <v>1</v>
      </c>
      <c r="AV10" s="4">
        <f>IF('original data'!AV3=coded!$AO$2,1,IF('original data'!AV3=coded!$AO$3,2,IF('original data'!AV3=coded!$AO$4,3,IF('original data'!AV3=coded!$AO$5,4,""))))</f>
        <v>2</v>
      </c>
      <c r="AW10" s="4">
        <f>IF('original data'!AW3=coded!$AO$2,1,IF('original data'!AW3=coded!$AO$3,2,IF('original data'!AW3=coded!$AO$4,3,IF('original data'!AW3=coded!$AO$5,4,""))))</f>
        <v>1</v>
      </c>
      <c r="AX10" s="4">
        <f>IF('original data'!AX3=coded!$AO$2,1,IF('original data'!AX3=coded!$AO$3,2,IF('original data'!AX3=coded!$AO$4,3,IF('original data'!AX3=coded!$AO$5,4,""))))</f>
        <v>3</v>
      </c>
      <c r="AY10" s="4">
        <f>IF('original data'!AY3=coded!$AQ$2,1,IF('original data'!AY3=coded!$AQ$3,2,IF('original data'!AY3=coded!$AQ$4,3,IF('original data'!AY3=coded!$AQ$5,4,""))))</f>
        <v>3</v>
      </c>
      <c r="AZ10" s="4">
        <f>IF('original data'!AZ3=coded!$AQ$2,1,IF('original data'!AZ3=coded!$AQ$3,2,IF('original data'!AZ3=coded!$AQ$4,3,IF('original data'!AZ3=coded!$AQ$5,4,""))))</f>
        <v>1</v>
      </c>
      <c r="BA10" s="4">
        <f>IF('original data'!BA3=coded!$AQ$2,1,IF('original data'!BA3=coded!$AQ$3,2,IF('original data'!BA3=coded!$AQ$4,3,IF('original data'!BA3=coded!$AQ$5,4,""))))</f>
        <v>2</v>
      </c>
      <c r="BB10" s="4">
        <f>IF('original data'!BB3=coded!$AQ$2,1,IF('original data'!BB3=coded!$AQ$3,2,IF('original data'!BB3=coded!$AQ$4,3,IF('original data'!BB3=coded!$AS$5,4,""))))</f>
        <v>3</v>
      </c>
      <c r="BC10" s="4">
        <f>IF('original data'!BC3=coded!$AU$2,1,IF('original data'!BC3=coded!$AU$3,2,IF('original data'!BC3=coded!$AU$4,3,IF('original data'!BC3=coded!$AU$5,4,""))))</f>
        <v>2</v>
      </c>
      <c r="BD10" s="4">
        <f>IF('original data'!BD3=coded!$AU$2,1,IF('original data'!BD3=coded!$AU$3,2,IF('original data'!BD3=coded!$AU$4,3,IF('original data'!BD3=coded!$AU$5,4,""))))</f>
        <v>1</v>
      </c>
      <c r="BE10" s="4">
        <f>IF('original data'!BE3=coded!$AU$2,1,IF('original data'!BE3=coded!$AU$3,2,IF('original data'!BE3=coded!$AU$4,3,IF('original data'!BE3=coded!$AU$5,4,""))))</f>
        <v>1</v>
      </c>
      <c r="BF10" s="4">
        <f>IF('original data'!BF3=coded!$BF$3,1,IF('original data'!BF3=coded!$BF$4,2,IF('original data'!BF3=coded!$BF$5,3,"")))</f>
        <v>2</v>
      </c>
      <c r="BG10" s="4" t="s">
        <v>109</v>
      </c>
      <c r="BH10" s="4"/>
      <c r="BI10" s="4" t="s">
        <v>109</v>
      </c>
      <c r="BJ10" s="4"/>
      <c r="BK10" s="4">
        <f>IF('original data'!BK3=coded!$BN$1,1,IF('original data'!BK3=coded!$BN$2,2,IF('original data'!BK3=coded!$BN$3,3,IF('original data'!BK3=coded!$BN$4,4,IF('original data'!BK3=coded!$BN$5,5,IF('original data'!BK3=coded!$BP$1,6,IF('original data'!BK3=coded!$BP$2,7,"")))))))</f>
        <v>6</v>
      </c>
      <c r="BL10" s="4">
        <f>IF('original data'!BL3=coded!$BN$1,1,IF('original data'!BL3=coded!$BN$2,2,IF('original data'!BL3=coded!$BN$3,3,IF('original data'!BL3=coded!$BN$4,4,IF('original data'!BL3=coded!$BN$5,5,IF('original data'!BL3=coded!$BP$1,6,IF('original data'!BL3=coded!$BP$2,7,"")))))))</f>
        <v>5</v>
      </c>
      <c r="BM10" s="4">
        <f>IF('original data'!BM3=coded!$BN$1,7,IF('original data'!BM3=coded!$BN$2,6,IF('original data'!BM3=coded!$BN$3,5,IF('original data'!BM3=coded!$BN$4,4,IF('original data'!BM3=coded!$BN$5,3,IF('original data'!BM3=coded!$BP$1,2,IF('original data'!BM3=coded!$BP$2,1,"")))))))</f>
        <v>7</v>
      </c>
      <c r="BN10" s="4">
        <f>IF('original data'!BN3=coded!$BN$1,1,IF('original data'!BN3=coded!$BN$2,2,IF('original data'!BN3=coded!$BN$3,3,IF('original data'!BN3=coded!$BN$4,4,IF('original data'!BN3=coded!$BN$5,5,IF('original data'!BN3=coded!$BP$1,6,IF('original data'!BN3=coded!$BP$2,7,"")))))))</f>
        <v>4</v>
      </c>
      <c r="BO10" s="4">
        <f>IF('original data'!BO3=coded!$BN$1,1,IF('original data'!BO3=coded!$BN$2,2,IF('original data'!BO3=coded!$BN$3,3,IF('original data'!BO3=coded!$BN$4,4,IF('original data'!BO3=coded!$BN$5,5,IF('original data'!BO3=coded!$BP$1,6,IF('original data'!BO3=coded!$BP$2,7,"")))))))</f>
        <v>5</v>
      </c>
      <c r="BP10" s="4">
        <f>IF('original data'!BP3=coded!$BN$1,1,IF('original data'!BP3=coded!$BN$2,2,IF('original data'!BP3=coded!$BN$3,3,IF('original data'!BP3=coded!$BN$4,4,IF('original data'!BP3=coded!$BN$5,5,IF('original data'!BP3=coded!$BP$1,6,IF('original data'!BP3=coded!$BP$2,7,"")))))))</f>
        <v>5</v>
      </c>
      <c r="BQ10" s="4">
        <f>IF('original data'!BQ3=coded!$BN$1,1,IF('original data'!BQ3=coded!$BN$2,2,IF('original data'!BQ3=coded!$BN$3,3,IF('original data'!BQ3=coded!$BN$4,4,IF('original data'!BQ3=coded!$BN$5,5,IF('original data'!BQ3=coded!$BP$1,6,IF('original data'!BQ3=coded!$BP$2,7,"")))))))</f>
        <v>6</v>
      </c>
      <c r="BR10" s="4">
        <f>IF('original data'!BR3=coded!$BN$1,1,IF('original data'!BR3=coded!$BN$2,2,IF('original data'!BR3=coded!$BN$3,3,IF('original data'!BR3=coded!$BN$4,4,IF('original data'!BR3=coded!$BN$5,5,IF('original data'!BR3=coded!$BP$1,6,IF('original data'!BR3=coded!$BP$2,7,"")))))))</f>
        <v>6</v>
      </c>
      <c r="BS10" s="4">
        <f>IF('original data'!BS3=coded!$BN$1,1,IF('original data'!BS3=coded!$BN$2,2,IF('original data'!BS3=coded!$BN$3,3,IF('original data'!BS3=coded!$BN$4,4,IF('original data'!BS3=coded!$BN$5,5,IF('original data'!BS3=coded!$BP$1,6,IF('original data'!BS3=coded!$BP$2,7,"")))))))</f>
        <v>7</v>
      </c>
      <c r="BT10" s="4">
        <f>IF('original data'!BT3=coded!$BN$1,1,IF('original data'!BT3=coded!$BN$2,2,IF('original data'!BT3=coded!$BN$3,3,IF('original data'!BT3=coded!$BN$4,4,IF('original data'!BT3=coded!$BN$5,5,IF('original data'!BT3=coded!$BP$1,6,IF('original data'!BT3=coded!$BP$2,7,"")))))))</f>
        <v>6</v>
      </c>
      <c r="BU10" s="4">
        <f>IF('original data'!BU3=coded!$BN$1,1,IF('original data'!BU3=coded!$BN$2,2,IF('original data'!BU3=coded!$BN$3,3,IF('original data'!BU3=coded!$BN$4,4,IF('original data'!BU3=coded!$BN$5,5,IF('original data'!BU3=coded!$BP$1,6,IF('original data'!BU3=coded!$BP$2,7,"")))))))</f>
        <v>5</v>
      </c>
      <c r="BV10" s="4">
        <f>IF('original data'!BV3=coded!$BN$1,7,IF('original data'!BV3=coded!$BN$2,6,IF('original data'!BV3=coded!$BN$3,5,IF('original data'!BV3=coded!$BN$4,4,IF('original data'!BV3=coded!$BN$5,3,IF('original data'!BV3=coded!$BP$1,2,IF('original data'!BV3=coded!$BP$2,1,"")))))))</f>
        <v>1</v>
      </c>
      <c r="BW10" s="4">
        <f>IF('original data'!BW3=coded!$BN$1,1,IF('original data'!BW3=coded!$BN$2,2,IF('original data'!BW3=coded!$BN$3,3,IF('original data'!BW3=coded!$BN$4,4,IF('original data'!BW3=coded!$BN$5,5,IF('original data'!BW3=coded!$BP$1,6,IF('original data'!BW3=coded!$BP$2,7,"")))))))</f>
        <v>5</v>
      </c>
      <c r="BX10" s="4">
        <f>IF('original data'!BX3=coded!$BN$1,1,IF('original data'!BX3=coded!$BN$2,2,IF('original data'!BX3=coded!$BN$3,3,IF('original data'!BX3=coded!$BN$4,4,IF('original data'!BX3=coded!$BN$5,5,IF('original data'!BX3=coded!$BP$1,6,IF('original data'!BX3=coded!$BP$2,7,"")))))))</f>
        <v>5</v>
      </c>
      <c r="BY10" s="4">
        <f>IF('original data'!BY3=coded!$BN$1,1,IF('original data'!BY3=coded!$BN$2,2,IF('original data'!BY3=coded!$BN$3,3,IF('original data'!BY3=coded!$BN$4,4,IF('original data'!BY3=coded!$BN$5,5,IF('original data'!BY3=coded!$BP$1,6,IF('original data'!BY3=coded!$BP$2,7,"")))))))</f>
        <v>5</v>
      </c>
      <c r="BZ10" s="4">
        <f>IF('original data'!BZ3=coded!$BN$1,1,IF('original data'!BZ3=coded!$BN$2,2,IF('original data'!BZ3=coded!$BN$3,3,IF('original data'!BZ3=coded!$BN$4,4,IF('original data'!BZ3=coded!$BN$5,5,IF('original data'!BZ3=coded!$BP$1,6,IF('original data'!BZ3=coded!$BP$2,7,"")))))))</f>
        <v>4</v>
      </c>
      <c r="CA10" s="4">
        <f>IF('original data'!CA3=coded!$BN$1,1,IF('original data'!CA3=coded!$BN$2,2,IF('original data'!CA3=coded!$BN$3,3,IF('original data'!CA3=coded!$BN$4,4,IF('original data'!CA3=coded!$BN$5,5,IF('original data'!CA3=coded!$BP$1,6,IF('original data'!CA3=coded!$BP$2,7,"")))))))</f>
        <v>6</v>
      </c>
      <c r="CB10" s="4">
        <f>IF('original data'!CB3=coded!$BN$1,1,IF('original data'!CB3=coded!$BN$2,2,IF('original data'!CB3=coded!$BN$3,3,IF('original data'!CB3=coded!$BN$4,4,IF('original data'!CB3=coded!$BN$5,5,IF('original data'!CB3=coded!$BP$1,6,IF('original data'!CB3=coded!$BP$2,7,"")))))))</f>
        <v>5</v>
      </c>
      <c r="CC10" s="4">
        <f>IF('original data'!CC3=coded!$BN$1,7,IF('original data'!CC3=coded!$BN$2,6,IF('original data'!CC3=coded!$BN$3,5,IF('original data'!CC3=coded!$BN$4,4,IF('original data'!CC3=coded!$BN$5,3,IF('original data'!CC3=coded!$BP$1,2,IF('original data'!CC3=coded!$BP$2,1,"")))))))</f>
        <v>5</v>
      </c>
      <c r="CD10" s="4">
        <f>IF('original data'!CD3=coded!$BN$1,1,IF('original data'!CD3=coded!$BN$2,2,IF('original data'!CD3=coded!$BN$3,3,IF('original data'!CD3=coded!$BN$4,4,IF('original data'!CD3=coded!$BN$5,5,IF('original data'!CD3=coded!$BP$1,6,IF('original data'!CD3=coded!$BP$2,7,"")))))))</f>
        <v>6</v>
      </c>
      <c r="CE10" s="4">
        <f>IF('original data'!CE3=coded!$BN$1,1,IF('original data'!CE3=coded!$BN$2,2,IF('original data'!CE3=coded!$BN$3,3,IF('original data'!CE3=coded!$BN$4,4,IF('original data'!CE3=coded!$BN$5,5,IF('original data'!CE3=coded!$BP$1,6,IF('original data'!CE3=coded!$BP$2,7,"")))))))</f>
        <v>5</v>
      </c>
      <c r="CF10" s="4">
        <f>IF('original data'!CF3=coded!$BN$1,7,IF('original data'!CF3=coded!$BN$2,6,IF('original data'!CF3=coded!$BN$3,5,IF('original data'!CF3=coded!$BN$4,4,IF('original data'!CF3=coded!$BN$5,3,IF('original data'!CF3=coded!$BP$1,2,IF('original data'!CF3=coded!$BP$2,1,"")))))))</f>
        <v>4</v>
      </c>
      <c r="CG10" s="4">
        <f>IF('original data'!CG3=coded!$CG$2,0,IF('original data'!CG3=coded!$CG$3,1,IF('original data'!CG3=coded!$CG$4,2,IF('original data'!CG3=coded!$CG$5,3,""))))</f>
        <v>1</v>
      </c>
      <c r="CH10" s="4">
        <f>IF('original data'!CH3=coded!$CG$2,0,IF('original data'!CH3=coded!$CG$3,1,IF('original data'!CH3=coded!$CG$4,2,IF('original data'!CH3=coded!$CG$5,3,""))))</f>
        <v>3</v>
      </c>
      <c r="CI10" s="4">
        <f>IF('original data'!CI3=coded!$CG$2,0,IF('original data'!CI3=coded!$CG$3,1,IF('original data'!CI3=coded!$CG$4,2,IF('original data'!CI3=coded!$CG$5,3,""))))</f>
        <v>1</v>
      </c>
      <c r="CJ10" s="4">
        <f>IF('original data'!CJ3=coded!$CG$2,0,IF('original data'!CJ3=coded!$CG$3,1,IF('original data'!CJ3=coded!$CG$4,2,IF('original data'!CJ3=coded!$CG$5,3,""))))</f>
        <v>2</v>
      </c>
      <c r="CK10" s="4">
        <f>IF('original data'!CK3=coded!$CG$2,0,IF('original data'!CK3=coded!$CG$3,1,IF('original data'!CK3=coded!$CG$4,2,IF('original data'!CK3=coded!$CG$5,3,""))))</f>
        <v>3</v>
      </c>
      <c r="CL10" s="4">
        <f>IF('original data'!CL3=coded!$CG$2,0,IF('original data'!CL3=coded!$CG$3,1,IF('original data'!CL3=coded!$CG$4,2,IF('original data'!CL3=coded!$CG$5,3,""))))</f>
        <v>0</v>
      </c>
      <c r="CM10" s="4">
        <f>IF('original data'!CM3=coded!$CG$2,0,IF('original data'!CM3=coded!$CG$3,1,IF('original data'!CM3=coded!$CG$4,2,IF('original data'!CM3=coded!$CG$5,3,""))))</f>
        <v>2</v>
      </c>
      <c r="CN10" s="4">
        <f>IF('original data'!CN3=coded!$CG$2,0,IF('original data'!CN3=coded!$CG$3,1,IF('original data'!CN3=coded!$CG$4,2,IF('original data'!CN3=coded!$CG$5,3,""))))</f>
        <v>3</v>
      </c>
      <c r="CO10" s="4">
        <f>IF('original data'!CO3=coded!$CG$2,0,IF('original data'!CO3=coded!$CG$3,1,IF('original data'!CO3=coded!$CG$4,2,IF('original data'!CO3=coded!$CG$5,3,""))))</f>
        <v>2</v>
      </c>
      <c r="CP10" s="4">
        <f>IF('original data'!CP3=coded!$CG$2,0,IF('original data'!CP3=coded!$CG$3,1,IF('original data'!CP3=coded!$CG$4,2,IF('original data'!CP3=coded!$CG$5,3,""))))</f>
        <v>3</v>
      </c>
      <c r="CQ10" s="4">
        <f>IF('original data'!CQ3=coded!$CG$2,0,IF('original data'!CQ3=coded!$CG$3,1,IF('original data'!CQ3=coded!$CG$4,2,IF('original data'!CQ3=coded!$CG$5,3,""))))</f>
        <v>1</v>
      </c>
      <c r="CR10" s="4">
        <f>IF('original data'!CR3=coded!$CG$2,0,IF('original data'!CR3=coded!$CG$3,1,IF('original data'!CR3=coded!$CG$4,2,IF('original data'!CR3=coded!$CG$5,3,""))))</f>
        <v>2</v>
      </c>
      <c r="CS10" s="4">
        <f>IF('original data'!CS3=coded!$CG$2,0,IF('original data'!CS3=coded!$CG$3,1,IF('original data'!CS3=coded!$CG$4,2,IF('original data'!CS3=coded!$CG$5,3,""))))</f>
        <v>2</v>
      </c>
      <c r="CT10" s="4">
        <f>IF('original data'!CT3=coded!$CG$2,0,IF('original data'!CT3=coded!$CG$3,1,IF('original data'!CT3=coded!$CG$4,2,IF('original data'!CT3=coded!$CG$5,3,""))))</f>
        <v>3</v>
      </c>
      <c r="CU10" s="4">
        <f>IF('original data'!CU3=coded!$CG$2,0,IF('original data'!CU3=coded!$CG$3,1,IF('original data'!CU3=coded!$CG$4,2,IF('original data'!CU3=coded!$CG$5,3,""))))</f>
        <v>2</v>
      </c>
      <c r="CV10" s="4">
        <f>IF('original data'!CV3=coded!$CG$2,0,IF('original data'!CV3=coded!$CG$3,1,IF('original data'!CV3=coded!$CG$4,2,IF('original data'!CV3=coded!$CG$5,3,""))))</f>
        <v>2</v>
      </c>
      <c r="CW10" s="4">
        <f>IF('original data'!CW3=coded!$CG$2,0,IF('original data'!CW3=coded!$CG$3,1,IF('original data'!CW3=coded!$CG$4,2,IF('original data'!CW3=coded!$CG$5,3,""))))</f>
        <v>0</v>
      </c>
      <c r="CX10" s="4">
        <f>IF('original data'!CX3=coded!$CG$2,0,IF('original data'!CX3=coded!$CG$3,1,IF('original data'!CX3=coded!$CG$4,2,IF('original data'!CX3=coded!$CG$5,3,""))))</f>
        <v>1</v>
      </c>
      <c r="CY10" s="4">
        <f>IF('original data'!CY3=coded!$CG$2,0,IF('original data'!CY3=coded!$CG$3,1,IF('original data'!CY3=coded!$CG$4,2,IF('original data'!CY3=coded!$CG$5,3,""))))</f>
        <v>1</v>
      </c>
      <c r="CZ10" s="4">
        <f>IF('original data'!CZ3=coded!$CG$2,0,IF('original data'!CZ3=coded!$CG$3,1,IF('original data'!CZ3=coded!$CG$4,2,IF('original data'!CZ3=coded!$CG$5,3,""))))</f>
        <v>1</v>
      </c>
      <c r="DA10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16</v>
      </c>
      <c r="DB10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11</v>
      </c>
      <c r="DC10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8</v>
      </c>
    </row>
    <row r="11" spans="1:107" x14ac:dyDescent="0.45">
      <c r="A11">
        <v>8</v>
      </c>
      <c r="B11" s="2">
        <v>44310.4391203704</v>
      </c>
      <c r="C11" s="2">
        <v>44310.442152777803</v>
      </c>
      <c r="D11" s="4" t="s">
        <v>104</v>
      </c>
      <c r="E11" s="4"/>
      <c r="F11" s="4" t="s">
        <v>105</v>
      </c>
      <c r="G11" s="4" t="s">
        <v>105</v>
      </c>
      <c r="H11" s="4" t="s">
        <v>105</v>
      </c>
      <c r="I11" s="4" t="s">
        <v>105</v>
      </c>
      <c r="J11" s="4" t="s">
        <v>105</v>
      </c>
      <c r="K11" s="4" t="s">
        <v>105</v>
      </c>
      <c r="L11" s="4" t="s">
        <v>105</v>
      </c>
      <c r="M11" s="4" t="s">
        <v>105</v>
      </c>
      <c r="N11" s="3" t="s">
        <v>139</v>
      </c>
      <c r="O11" s="4" t="s">
        <v>107</v>
      </c>
      <c r="P11" s="4" t="s">
        <v>108</v>
      </c>
      <c r="Q11" s="4" t="s">
        <v>108</v>
      </c>
      <c r="R11" s="4" t="s">
        <v>109</v>
      </c>
      <c r="S11" s="4"/>
      <c r="T11" s="4"/>
      <c r="U11" s="4"/>
      <c r="V11" s="4" t="s">
        <v>109</v>
      </c>
      <c r="W11" s="4"/>
      <c r="X11" s="4"/>
      <c r="Y11" s="4"/>
      <c r="Z11" s="4"/>
      <c r="AA11" s="4"/>
      <c r="AB11" s="4"/>
      <c r="AC11" s="4">
        <f>IF('original data'!AC4=coded!$AC$2,0,IF('original data'!AC4=coded!$AC$3,1,IF('original data'!AC4=coded!$AC$4,2,"")))</f>
        <v>0</v>
      </c>
      <c r="AD11" s="4">
        <f>IF('original data'!AD4=coded!$AC$2,0,IF('original data'!AD4=coded!$AC$3,1,IF('original data'!AD4=coded!$AC$4,2,"")))</f>
        <v>1</v>
      </c>
      <c r="AE11" s="4">
        <f>IF('original data'!AE4=coded!$BN$1,1,IF('original data'!AE4=coded!$BN$2,2,IF('original data'!AE4=coded!$BN$3,3,IF('original data'!AE4=coded!$BN$4,4,IF('original data'!AE4=coded!$BN$5,5,IF('original data'!AE4=coded!$BP$1,6,IF('original data'!AE4=coded!$BP$2,7,"")))))))</f>
        <v>2</v>
      </c>
      <c r="AF11" s="4">
        <f>IF('original data'!AF4=coded!$AC$2,0,IF('original data'!AF4=coded!$AC$3,1,IF('original data'!AF4=coded!$AC$4,2,"")))</f>
        <v>0</v>
      </c>
      <c r="AG11" s="4">
        <f>IF('original data'!AG4=coded!$BN$1,7,IF('original data'!AG4=coded!$BN$2,6,IF('original data'!AG4=coded!$BN$3,5,IF('original data'!AG4=coded!$BN$4,4,IF('original data'!AG4=coded!$BN$5,5,IF('original data'!AG4=coded!$BP$1,6,IF('original data'!AG4=coded!$BP$2,7,"")))))))</f>
        <v>5</v>
      </c>
      <c r="AH11" s="4">
        <f>IF('original data'!AH4=coded!$AC$2,0,IF('original data'!AH4=coded!$AC$3,1,IF('original data'!AH4=coded!$AC$4,2,"")))</f>
        <v>0</v>
      </c>
      <c r="AI11" s="4">
        <f>IF('original data'!AI4=coded!$AI$2,1,IF('original data'!AI4=coded!$AI$3,2,IF('original data'!AI4=coded!$AI$4,3,IF('original data'!AI4=coded!$AI$5,4,""))))</f>
        <v>1</v>
      </c>
      <c r="AJ11" s="4">
        <f>IF('original data'!AJ4=coded!$AC$2,0,IF('original data'!AJ4=coded!$AC$3,1,IF('original data'!AJ4=coded!$AC$4,2,"")))</f>
        <v>0</v>
      </c>
      <c r="AK11" s="4">
        <f>IF('original data'!AK4=coded!$BN$1,1,IF('original data'!AK4=coded!$BN$2,2,IF('original data'!AK4=coded!$BN$3,3,IF('original data'!AK4=coded!$BN$4,4,IF('original data'!AK4=coded!$BN$5,5,IF('original data'!AK4=coded!$BP$1,6,IF('original data'!AK4=coded!$BP$2,7,"")))))))</f>
        <v>2</v>
      </c>
      <c r="AL11" s="4">
        <f>IF('original data'!AL4=coded!$AC$2,0,IF('original data'!AL4=coded!$AC$3,1,IF('original data'!AL4=coded!$AC$4,2,"")))</f>
        <v>0</v>
      </c>
      <c r="AM11" s="4">
        <f>IF('original data'!AM4=coded!$AI$2,1,IF('original data'!AM4=coded!$AI$3,2,IF('original data'!AM4=coded!$AI$4,3,IF('original data'!AM4=coded!$AI$5,4,""))))</f>
        <v>2</v>
      </c>
      <c r="AN11" s="4">
        <f>IF('original data'!AN4=coded!$AC$2,0,IF('original data'!AN4=coded!$AC$3,1,IF('original data'!AN4=coded!$AC$4,2,"")))</f>
        <v>0</v>
      </c>
      <c r="AO11" s="4">
        <f>IF('original data'!AO4=coded!$AI$2,1,IF('original data'!AO4=coded!$AI$3,2,IF('original data'!AO4=coded!$AI$4,3,IF('original data'!AO4=coded!$AI$5,4,""))))</f>
        <v>1</v>
      </c>
      <c r="AP11" s="4">
        <f>IF('original data'!AP4=coded!$AI$2,1,IF('original data'!AP4=coded!$AI$3,2,IF('original data'!AP4=coded!$AI$4,3,IF('original data'!AP4=coded!$AI$5,4,""))))</f>
        <v>1</v>
      </c>
      <c r="AQ11" s="4">
        <f>IF('original data'!AQ4=coded!$AI$2,1,IF('original data'!AQ4=coded!$AI$3,2,IF('original data'!AQ4=coded!$AI$4,3,IF('original data'!AQ4=coded!$AI$5,4,""))))</f>
        <v>1</v>
      </c>
      <c r="AR11" s="4">
        <f>IF('original data'!AR4=coded!$AI$2,1,IF('original data'!AR4=coded!$AI$3,2,IF('original data'!AR4=coded!$AI$4,3,IF('original data'!AR4=coded!$AI$5,4,""))))</f>
        <v>1</v>
      </c>
      <c r="AS11" s="4">
        <f>IF('original data'!AS4=coded!$AO$2,1,IF('original data'!AS4=coded!$AO$3,2,IF('original data'!AS4=coded!$AO$4,3,IF('original data'!AS4=coded!$AO$5,4,""))))</f>
        <v>1</v>
      </c>
      <c r="AT11" s="4">
        <f>IF('original data'!AT4=coded!$AO$2,1,IF('original data'!AT4=coded!$AO$3,2,IF('original data'!AT4=coded!$AO$4,3,IF('original data'!AT4=coded!$AO$5,4,""))))</f>
        <v>1</v>
      </c>
      <c r="AU11" s="4">
        <f>IF('original data'!AU4=coded!$AO$2,1,IF('original data'!AU4=coded!$AO$3,2,IF('original data'!AU4=coded!$AO$4,3,IF('original data'!AU4=coded!$AO$5,4,""))))</f>
        <v>1</v>
      </c>
      <c r="AV11" s="4">
        <f>IF('original data'!AV4=coded!$AO$2,1,IF('original data'!AV4=coded!$AO$3,2,IF('original data'!AV4=coded!$AO$4,3,IF('original data'!AV4=coded!$AO$5,4,""))))</f>
        <v>1</v>
      </c>
      <c r="AW11" s="4">
        <f>IF('original data'!AW4=coded!$AO$2,1,IF('original data'!AW4=coded!$AO$3,2,IF('original data'!AW4=coded!$AO$4,3,IF('original data'!AW4=coded!$AO$5,4,""))))</f>
        <v>1</v>
      </c>
      <c r="AX11" s="4">
        <f>IF('original data'!AX4=coded!$AO$2,1,IF('original data'!AX4=coded!$AO$3,2,IF('original data'!AX4=coded!$AO$4,3,IF('original data'!AX4=coded!$AO$5,4,""))))</f>
        <v>1</v>
      </c>
      <c r="AY11" s="4">
        <f>IF('original data'!AY4=coded!$AQ$2,1,IF('original data'!AY4=coded!$AQ$3,2,IF('original data'!AY4=coded!$AQ$4,3,IF('original data'!AY4=coded!$AQ$5,4,""))))</f>
        <v>1</v>
      </c>
      <c r="AZ11" s="4">
        <f>IF('original data'!AZ4=coded!$AQ$2,1,IF('original data'!AZ4=coded!$AQ$3,2,IF('original data'!AZ4=coded!$AQ$4,3,IF('original data'!AZ4=coded!$AQ$5,4,""))))</f>
        <v>1</v>
      </c>
      <c r="BA11" s="4">
        <f>IF('original data'!BA4=coded!$AQ$2,1,IF('original data'!BA4=coded!$AQ$3,2,IF('original data'!BA4=coded!$AQ$4,3,IF('original data'!BA4=coded!$AQ$5,4,""))))</f>
        <v>1</v>
      </c>
      <c r="BB11" s="4">
        <f>IF('original data'!BB4=coded!$AQ$2,1,IF('original data'!BB4=coded!$AQ$3,2,IF('original data'!BB4=coded!$AQ$4,3,IF('original data'!BB4=coded!$AS$5,4,""))))</f>
        <v>1</v>
      </c>
      <c r="BC11" s="4">
        <f>IF('original data'!BC4=coded!$AU$2,1,IF('original data'!BC4=coded!$AU$3,2,IF('original data'!BC4=coded!$AU$4,3,IF('original data'!BC4=coded!$AU$5,4,""))))</f>
        <v>1</v>
      </c>
      <c r="BD11" s="4">
        <f>IF('original data'!BD4=coded!$AU$2,1,IF('original data'!BD4=coded!$AU$3,2,IF('original data'!BD4=coded!$AU$4,3,IF('original data'!BD4=coded!$AU$5,4,""))))</f>
        <v>1</v>
      </c>
      <c r="BE11" s="4">
        <f>IF('original data'!BE4=coded!$AU$2,1,IF('original data'!BE4=coded!$AU$3,2,IF('original data'!BE4=coded!$AU$4,3,IF('original data'!BE4=coded!$AU$5,4,""))))</f>
        <v>1</v>
      </c>
      <c r="BF11" s="4">
        <f>IF('original data'!BF4=coded!$BF$3,1,IF('original data'!BF4=coded!$BF$4,2,IF('original data'!BF4=coded!$BF$5,3,"")))</f>
        <v>2</v>
      </c>
      <c r="BG11" s="4" t="s">
        <v>109</v>
      </c>
      <c r="BH11" s="4"/>
      <c r="BI11" s="4" t="s">
        <v>109</v>
      </c>
      <c r="BJ11" s="4"/>
      <c r="BK11" s="4">
        <f>IF('original data'!BK4=coded!$BN$1,1,IF('original data'!BK4=coded!$BN$2,2,IF('original data'!BK4=coded!$BN$3,3,IF('original data'!BK4=coded!$BN$4,4,IF('original data'!BK4=coded!$BN$5,5,IF('original data'!BK4=coded!$BP$1,6,IF('original data'!BK4=coded!$BP$2,7,"")))))))</f>
        <v>4</v>
      </c>
      <c r="BL11" s="4">
        <f>IF('original data'!BL4=coded!$BN$1,1,IF('original data'!BL4=coded!$BN$2,2,IF('original data'!BL4=coded!$BN$3,3,IF('original data'!BL4=coded!$BN$4,4,IF('original data'!BL4=coded!$BN$5,5,IF('original data'!BL4=coded!$BP$1,6,IF('original data'!BL4=coded!$BP$2,7,"")))))))</f>
        <v>5</v>
      </c>
      <c r="BM11" s="4">
        <f>IF('original data'!BM4=coded!$BN$1,7,IF('original data'!BM4=coded!$BN$2,6,IF('original data'!BM4=coded!$BN$3,5,IF('original data'!BM4=coded!$BN$4,4,IF('original data'!BM4=coded!$BN$5,3,IF('original data'!BM4=coded!$BP$1,2,IF('original data'!BM4=coded!$BP$2,1,"")))))))</f>
        <v>3</v>
      </c>
      <c r="BN11" s="4">
        <f>IF('original data'!BN4=coded!$BN$1,1,IF('original data'!BN4=coded!$BN$2,2,IF('original data'!BN4=coded!$BN$3,3,IF('original data'!BN4=coded!$BN$4,4,IF('original data'!BN4=coded!$BN$5,5,IF('original data'!BN4=coded!$BP$1,6,IF('original data'!BN4=coded!$BP$2,7,"")))))))</f>
        <v>2</v>
      </c>
      <c r="BO11" s="4">
        <f>IF('original data'!BO4=coded!$BN$1,1,IF('original data'!BO4=coded!$BN$2,2,IF('original data'!BO4=coded!$BN$3,3,IF('original data'!BO4=coded!$BN$4,4,IF('original data'!BO4=coded!$BN$5,5,IF('original data'!BO4=coded!$BP$1,6,IF('original data'!BO4=coded!$BP$2,7,"")))))))</f>
        <v>2</v>
      </c>
      <c r="BP11" s="4">
        <f>IF('original data'!BP4=coded!$BN$1,1,IF('original data'!BP4=coded!$BN$2,2,IF('original data'!BP4=coded!$BN$3,3,IF('original data'!BP4=coded!$BN$4,4,IF('original data'!BP4=coded!$BN$5,5,IF('original data'!BP4=coded!$BP$1,6,IF('original data'!BP4=coded!$BP$2,7,"")))))))</f>
        <v>6</v>
      </c>
      <c r="BQ11" s="4">
        <f>IF('original data'!BQ4=coded!$BN$1,1,IF('original data'!BQ4=coded!$BN$2,2,IF('original data'!BQ4=coded!$BN$3,3,IF('original data'!BQ4=coded!$BN$4,4,IF('original data'!BQ4=coded!$BN$5,5,IF('original data'!BQ4=coded!$BP$1,6,IF('original data'!BQ4=coded!$BP$2,7,"")))))))</f>
        <v>2</v>
      </c>
      <c r="BR11" s="4">
        <f>IF('original data'!BR4=coded!$BN$1,1,IF('original data'!BR4=coded!$BN$2,2,IF('original data'!BR4=coded!$BN$3,3,IF('original data'!BR4=coded!$BN$4,4,IF('original data'!BR4=coded!$BN$5,5,IF('original data'!BR4=coded!$BP$1,6,IF('original data'!BR4=coded!$BP$2,7,"")))))))</f>
        <v>2</v>
      </c>
      <c r="BS11" s="4">
        <f>IF('original data'!BS4=coded!$BN$1,1,IF('original data'!BS4=coded!$BN$2,2,IF('original data'!BS4=coded!$BN$3,3,IF('original data'!BS4=coded!$BN$4,4,IF('original data'!BS4=coded!$BN$5,5,IF('original data'!BS4=coded!$BP$1,6,IF('original data'!BS4=coded!$BP$2,7,"")))))))</f>
        <v>6</v>
      </c>
      <c r="BT11" s="4">
        <f>IF('original data'!BT4=coded!$BN$1,1,IF('original data'!BT4=coded!$BN$2,2,IF('original data'!BT4=coded!$BN$3,3,IF('original data'!BT4=coded!$BN$4,4,IF('original data'!BT4=coded!$BN$5,5,IF('original data'!BT4=coded!$BP$1,6,IF('original data'!BT4=coded!$BP$2,7,"")))))))</f>
        <v>2</v>
      </c>
      <c r="BU11" s="4">
        <f>IF('original data'!BU4=coded!$BN$1,1,IF('original data'!BU4=coded!$BN$2,2,IF('original data'!BU4=coded!$BN$3,3,IF('original data'!BU4=coded!$BN$4,4,IF('original data'!BU4=coded!$BN$5,5,IF('original data'!BU4=coded!$BP$1,6,IF('original data'!BU4=coded!$BP$2,7,"")))))))</f>
        <v>3</v>
      </c>
      <c r="BV11" s="4">
        <f>IF('original data'!BV4=coded!$BN$1,7,IF('original data'!BV4=coded!$BN$2,6,IF('original data'!BV4=coded!$BN$3,5,IF('original data'!BV4=coded!$BN$4,4,IF('original data'!BV4=coded!$BN$5,3,IF('original data'!BV4=coded!$BP$1,2,IF('original data'!BV4=coded!$BP$2,1,"")))))))</f>
        <v>5</v>
      </c>
      <c r="BW11" s="4">
        <f>IF('original data'!BW4=coded!$BN$1,1,IF('original data'!BW4=coded!$BN$2,2,IF('original data'!BW4=coded!$BN$3,3,IF('original data'!BW4=coded!$BN$4,4,IF('original data'!BW4=coded!$BN$5,5,IF('original data'!BW4=coded!$BP$1,6,IF('original data'!BW4=coded!$BP$2,7,"")))))))</f>
        <v>2</v>
      </c>
      <c r="BX11" s="4">
        <f>IF('original data'!BX4=coded!$BN$1,1,IF('original data'!BX4=coded!$BN$2,2,IF('original data'!BX4=coded!$BN$3,3,IF('original data'!BX4=coded!$BN$4,4,IF('original data'!BX4=coded!$BN$5,5,IF('original data'!BX4=coded!$BP$1,6,IF('original data'!BX4=coded!$BP$2,7,"")))))))</f>
        <v>5</v>
      </c>
      <c r="BY11" s="4">
        <f>IF('original data'!BY4=coded!$BN$1,1,IF('original data'!BY4=coded!$BN$2,2,IF('original data'!BY4=coded!$BN$3,3,IF('original data'!BY4=coded!$BN$4,4,IF('original data'!BY4=coded!$BN$5,5,IF('original data'!BY4=coded!$BP$1,6,IF('original data'!BY4=coded!$BP$2,7,"")))))))</f>
        <v>3</v>
      </c>
      <c r="BZ11" s="4">
        <f>IF('original data'!BZ4=coded!$BN$1,1,IF('original data'!BZ4=coded!$BN$2,2,IF('original data'!BZ4=coded!$BN$3,3,IF('original data'!BZ4=coded!$BN$4,4,IF('original data'!BZ4=coded!$BN$5,5,IF('original data'!BZ4=coded!$BP$1,6,IF('original data'!BZ4=coded!$BP$2,7,"")))))))</f>
        <v>2</v>
      </c>
      <c r="CA11" s="4">
        <f>IF('original data'!CA4=coded!$BN$1,1,IF('original data'!CA4=coded!$BN$2,2,IF('original data'!CA4=coded!$BN$3,3,IF('original data'!CA4=coded!$BN$4,4,IF('original data'!CA4=coded!$BN$5,5,IF('original data'!CA4=coded!$BP$1,6,IF('original data'!CA4=coded!$BP$2,7,"")))))))</f>
        <v>2</v>
      </c>
      <c r="CB11" s="4">
        <f>IF('original data'!CB4=coded!$BN$1,1,IF('original data'!CB4=coded!$BN$2,2,IF('original data'!CB4=coded!$BN$3,3,IF('original data'!CB4=coded!$BN$4,4,IF('original data'!CB4=coded!$BN$5,5,IF('original data'!CB4=coded!$BP$1,6,IF('original data'!CB4=coded!$BP$2,7,"")))))))</f>
        <v>5</v>
      </c>
      <c r="CC11" s="4">
        <f>IF('original data'!CC4=coded!$BN$1,7,IF('original data'!CC4=coded!$BN$2,6,IF('original data'!CC4=coded!$BN$3,5,IF('original data'!CC4=coded!$BN$4,4,IF('original data'!CC4=coded!$BN$5,3,IF('original data'!CC4=coded!$BP$1,2,IF('original data'!CC4=coded!$BP$2,1,"")))))))</f>
        <v>2</v>
      </c>
      <c r="CD11" s="4">
        <f>IF('original data'!CD4=coded!$BN$1,1,IF('original data'!CD4=coded!$BN$2,2,IF('original data'!CD4=coded!$BN$3,3,IF('original data'!CD4=coded!$BN$4,4,IF('original data'!CD4=coded!$BN$5,5,IF('original data'!CD4=coded!$BP$1,6,IF('original data'!CD4=coded!$BP$2,7,"")))))))</f>
        <v>2</v>
      </c>
      <c r="CE11" s="4">
        <f>IF('original data'!CE4=coded!$BN$1,1,IF('original data'!CE4=coded!$BN$2,2,IF('original data'!CE4=coded!$BN$3,3,IF('original data'!CE4=coded!$BN$4,4,IF('original data'!CE4=coded!$BN$5,5,IF('original data'!CE4=coded!$BP$1,6,IF('original data'!CE4=coded!$BP$2,7,"")))))))</f>
        <v>5</v>
      </c>
      <c r="CF11" s="4">
        <f>IF('original data'!CF4=coded!$BN$1,7,IF('original data'!CF4=coded!$BN$2,6,IF('original data'!CF4=coded!$BN$3,5,IF('original data'!CF4=coded!$BN$4,4,IF('original data'!CF4=coded!$BN$5,3,IF('original data'!CF4=coded!$BP$1,2,IF('original data'!CF4=coded!$BP$2,1,"")))))))</f>
        <v>2</v>
      </c>
      <c r="CG11" s="4">
        <f>IF('original data'!CG4=coded!$CG$2,0,IF('original data'!CG4=coded!$CG$3,1,IF('original data'!CG4=coded!$CG$4,2,IF('original data'!CG4=coded!$CG$5,3,""))))</f>
        <v>0</v>
      </c>
      <c r="CH11" s="4">
        <f>IF('original data'!CH4=coded!$CG$2,0,IF('original data'!CH4=coded!$CG$3,1,IF('original data'!CH4=coded!$CG$4,2,IF('original data'!CH4=coded!$CG$5,3,""))))</f>
        <v>1</v>
      </c>
      <c r="CI11" s="4">
        <f>IF('original data'!CI4=coded!$CG$2,0,IF('original data'!CI4=coded!$CG$3,1,IF('original data'!CI4=coded!$CG$4,2,IF('original data'!CI4=coded!$CG$5,3,""))))</f>
        <v>1</v>
      </c>
      <c r="CJ11" s="4">
        <f>IF('original data'!CJ4=coded!$CG$2,0,IF('original data'!CJ4=coded!$CG$3,1,IF('original data'!CJ4=coded!$CG$4,2,IF('original data'!CJ4=coded!$CG$5,3,""))))</f>
        <v>1</v>
      </c>
      <c r="CK11" s="4">
        <f>IF('original data'!CK4=coded!$CG$2,0,IF('original data'!CK4=coded!$CG$3,1,IF('original data'!CK4=coded!$CG$4,2,IF('original data'!CK4=coded!$CG$5,3,""))))</f>
        <v>2</v>
      </c>
      <c r="CL11" s="4">
        <f>IF('original data'!CL4=coded!$CG$2,0,IF('original data'!CL4=coded!$CG$3,1,IF('original data'!CL4=coded!$CG$4,2,IF('original data'!CL4=coded!$CG$5,3,""))))</f>
        <v>0</v>
      </c>
      <c r="CM11" s="4">
        <f>IF('original data'!CM4=coded!$CG$2,0,IF('original data'!CM4=coded!$CG$3,1,IF('original data'!CM4=coded!$CG$4,2,IF('original data'!CM4=coded!$CG$5,3,""))))</f>
        <v>1</v>
      </c>
      <c r="CN11" s="4">
        <f>IF('original data'!CN4=coded!$CG$2,0,IF('original data'!CN4=coded!$CG$3,1,IF('original data'!CN4=coded!$CG$4,2,IF('original data'!CN4=coded!$CG$5,3,""))))</f>
        <v>0</v>
      </c>
      <c r="CO11" s="4">
        <f>IF('original data'!CO4=coded!$CG$2,0,IF('original data'!CO4=coded!$CG$3,1,IF('original data'!CO4=coded!$CG$4,2,IF('original data'!CO4=coded!$CG$5,3,""))))</f>
        <v>0</v>
      </c>
      <c r="CP11" s="4">
        <f>IF('original data'!CP4=coded!$CG$2,0,IF('original data'!CP4=coded!$CG$3,1,IF('original data'!CP4=coded!$CG$4,2,IF('original data'!CP4=coded!$CG$5,3,""))))</f>
        <v>0</v>
      </c>
      <c r="CQ11" s="4">
        <f>IF('original data'!CQ4=coded!$CG$2,0,IF('original data'!CQ4=coded!$CG$3,1,IF('original data'!CQ4=coded!$CG$4,2,IF('original data'!CQ4=coded!$CG$5,3,""))))</f>
        <v>0</v>
      </c>
      <c r="CR11" s="4">
        <f>IF('original data'!CR4=coded!$CG$2,0,IF('original data'!CR4=coded!$CG$3,1,IF('original data'!CR4=coded!$CG$4,2,IF('original data'!CR4=coded!$CG$5,3,""))))</f>
        <v>1</v>
      </c>
      <c r="CS11" s="4">
        <f>IF('original data'!CS4=coded!$CG$2,0,IF('original data'!CS4=coded!$CG$3,1,IF('original data'!CS4=coded!$CG$4,2,IF('original data'!CS4=coded!$CG$5,3,""))))</f>
        <v>0</v>
      </c>
      <c r="CT11" s="4">
        <f>IF('original data'!CT4=coded!$CG$2,0,IF('original data'!CT4=coded!$CG$3,1,IF('original data'!CT4=coded!$CG$4,2,IF('original data'!CT4=coded!$CG$5,3,""))))</f>
        <v>1</v>
      </c>
      <c r="CU11" s="4">
        <f>IF('original data'!CU4=coded!$CG$2,0,IF('original data'!CU4=coded!$CG$3,1,IF('original data'!CU4=coded!$CG$4,2,IF('original data'!CU4=coded!$CG$5,3,""))))</f>
        <v>0</v>
      </c>
      <c r="CV11" s="4">
        <f>IF('original data'!CV4=coded!$CG$2,0,IF('original data'!CV4=coded!$CG$3,1,IF('original data'!CV4=coded!$CG$4,2,IF('original data'!CV4=coded!$CG$5,3,""))))</f>
        <v>0</v>
      </c>
      <c r="CW11" s="4">
        <f>IF('original data'!CW4=coded!$CG$2,0,IF('original data'!CW4=coded!$CG$3,1,IF('original data'!CW4=coded!$CG$4,2,IF('original data'!CW4=coded!$CG$5,3,""))))</f>
        <v>0</v>
      </c>
      <c r="CX11" s="4">
        <f>IF('original data'!CX4=coded!$CG$2,0,IF('original data'!CX4=coded!$CG$3,1,IF('original data'!CX4=coded!$CG$4,2,IF('original data'!CX4=coded!$CG$5,3,""))))</f>
        <v>0</v>
      </c>
      <c r="CY11" s="4">
        <f>IF('original data'!CY4=coded!$CG$2,0,IF('original data'!CY4=coded!$CG$3,1,IF('original data'!CY4=coded!$CG$4,2,IF('original data'!CY4=coded!$CG$5,3,""))))</f>
        <v>0</v>
      </c>
      <c r="CZ11" s="4">
        <f>IF('original data'!CZ4=coded!$CG$2,0,IF('original data'!CZ4=coded!$CG$3,1,IF('original data'!CZ4=coded!$CG$4,2,IF('original data'!CZ4=coded!$CG$5,3,""))))</f>
        <v>0</v>
      </c>
      <c r="DA11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6</v>
      </c>
      <c r="DB11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</v>
      </c>
      <c r="DC11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</v>
      </c>
    </row>
    <row r="12" spans="1:107" x14ac:dyDescent="0.45">
      <c r="A12">
        <v>9</v>
      </c>
      <c r="B12" s="2">
        <v>44312.402164351901</v>
      </c>
      <c r="C12" s="2">
        <v>44312.408194444397</v>
      </c>
      <c r="D12" s="4" t="s">
        <v>104</v>
      </c>
      <c r="E12" s="4"/>
      <c r="F12" s="4" t="s">
        <v>105</v>
      </c>
      <c r="G12" s="4" t="s">
        <v>105</v>
      </c>
      <c r="H12" s="4" t="s">
        <v>105</v>
      </c>
      <c r="I12" s="4" t="s">
        <v>105</v>
      </c>
      <c r="J12" s="4" t="s">
        <v>105</v>
      </c>
      <c r="K12" s="4" t="s">
        <v>105</v>
      </c>
      <c r="L12" s="4" t="s">
        <v>105</v>
      </c>
      <c r="M12" s="4" t="s">
        <v>105</v>
      </c>
      <c r="N12" s="3" t="s">
        <v>140</v>
      </c>
      <c r="O12" s="4" t="s">
        <v>141</v>
      </c>
      <c r="P12" s="4" t="s">
        <v>108</v>
      </c>
      <c r="Q12" s="4" t="s">
        <v>108</v>
      </c>
      <c r="R12" s="4" t="s">
        <v>109</v>
      </c>
      <c r="S12" s="4"/>
      <c r="T12" s="4"/>
      <c r="U12" s="4"/>
      <c r="V12" s="4" t="s">
        <v>109</v>
      </c>
      <c r="W12" s="4"/>
      <c r="X12" s="4"/>
      <c r="Y12" s="4"/>
      <c r="Z12" s="4"/>
      <c r="AA12" s="4"/>
      <c r="AB12" s="4"/>
      <c r="AC12" s="4">
        <f>IF('original data'!AC5=coded!$AC$2,0,IF('original data'!AC5=coded!$AC$3,1,IF('original data'!AC5=coded!$AC$4,2,"")))</f>
        <v>2</v>
      </c>
      <c r="AD12" s="4">
        <f>IF('original data'!AD5=coded!$AC$2,0,IF('original data'!AD5=coded!$AC$3,1,IF('original data'!AD5=coded!$AC$4,2,"")))</f>
        <v>2</v>
      </c>
      <c r="AE12" s="4">
        <f>IF('original data'!AE5=coded!$BN$1,1,IF('original data'!AE5=coded!$BN$2,2,IF('original data'!AE5=coded!$BN$3,3,IF('original data'!AE5=coded!$BN$4,4,IF('original data'!AE5=coded!$BN$5,5,IF('original data'!AE5=coded!$BP$1,6,IF('original data'!AE5=coded!$BP$2,7,"")))))))</f>
        <v>2</v>
      </c>
      <c r="AF12" s="4">
        <f>IF('original data'!AF5=coded!$AC$2,0,IF('original data'!AF5=coded!$AC$3,1,IF('original data'!AF5=coded!$AC$4,2,"")))</f>
        <v>2</v>
      </c>
      <c r="AG12" s="4">
        <f>IF('original data'!AG5=coded!$BN$1,7,IF('original data'!AG5=coded!$BN$2,6,IF('original data'!AG5=coded!$BN$3,5,IF('original data'!AG5=coded!$BN$4,4,IF('original data'!AG5=coded!$BN$5,5,IF('original data'!AG5=coded!$BP$1,6,IF('original data'!AG5=coded!$BP$2,7,"")))))))</f>
        <v>5</v>
      </c>
      <c r="AH12" s="4">
        <f>IF('original data'!AH5=coded!$AC$2,0,IF('original data'!AH5=coded!$AC$3,1,IF('original data'!AH5=coded!$AC$4,2,"")))</f>
        <v>0</v>
      </c>
      <c r="AI12" s="4">
        <f>IF('original data'!AI5=coded!$AI$2,1,IF('original data'!AI5=coded!$AI$3,2,IF('original data'!AI5=coded!$AI$4,3,IF('original data'!AI5=coded!$AI$5,4,""))))</f>
        <v>2</v>
      </c>
      <c r="AJ12" s="4">
        <f>IF('original data'!AJ5=coded!$AC$2,0,IF('original data'!AJ5=coded!$AC$3,1,IF('original data'!AJ5=coded!$AC$4,2,"")))</f>
        <v>0</v>
      </c>
      <c r="AK12" s="4">
        <f>IF('original data'!AK5=coded!$BN$1,1,IF('original data'!AK5=coded!$BN$2,2,IF('original data'!AK5=coded!$BN$3,3,IF('original data'!AK5=coded!$BN$4,4,IF('original data'!AK5=coded!$BN$5,5,IF('original data'!AK5=coded!$BP$1,6,IF('original data'!AK5=coded!$BP$2,7,"")))))))</f>
        <v>4</v>
      </c>
      <c r="AL12" s="4">
        <f>IF('original data'!AL5=coded!$AC$2,0,IF('original data'!AL5=coded!$AC$3,1,IF('original data'!AL5=coded!$AC$4,2,"")))</f>
        <v>2</v>
      </c>
      <c r="AM12" s="4">
        <f>IF('original data'!AM5=coded!$AI$2,1,IF('original data'!AM5=coded!$AI$3,2,IF('original data'!AM5=coded!$AI$4,3,IF('original data'!AM5=coded!$AI$5,4,""))))</f>
        <v>2</v>
      </c>
      <c r="AN12" s="4">
        <f>IF('original data'!AN5=coded!$AC$2,0,IF('original data'!AN5=coded!$AC$3,1,IF('original data'!AN5=coded!$AC$4,2,"")))</f>
        <v>2</v>
      </c>
      <c r="AO12" s="4">
        <f>IF('original data'!AO5=coded!$AI$2,1,IF('original data'!AO5=coded!$AI$3,2,IF('original data'!AO5=coded!$AI$4,3,IF('original data'!AO5=coded!$AI$5,4,""))))</f>
        <v>1</v>
      </c>
      <c r="AP12" s="4">
        <f>IF('original data'!AP5=coded!$AI$2,1,IF('original data'!AP5=coded!$AI$3,2,IF('original data'!AP5=coded!$AI$4,3,IF('original data'!AP5=coded!$AI$5,4,""))))</f>
        <v>2</v>
      </c>
      <c r="AQ12" s="4">
        <f>IF('original data'!AQ5=coded!$AI$2,1,IF('original data'!AQ5=coded!$AI$3,2,IF('original data'!AQ5=coded!$AI$4,3,IF('original data'!AQ5=coded!$AI$5,4,""))))</f>
        <v>2</v>
      </c>
      <c r="AR12" s="4">
        <f>IF('original data'!AR5=coded!$AI$2,1,IF('original data'!AR5=coded!$AI$3,2,IF('original data'!AR5=coded!$AI$4,3,IF('original data'!AR5=coded!$AI$5,4,""))))</f>
        <v>2</v>
      </c>
      <c r="AS12" s="4">
        <f>IF('original data'!AS5=coded!$AO$2,1,IF('original data'!AS5=coded!$AO$3,2,IF('original data'!AS5=coded!$AO$4,3,IF('original data'!AS5=coded!$AO$5,4,""))))</f>
        <v>1</v>
      </c>
      <c r="AT12" s="4">
        <f>IF('original data'!AT5=coded!$AO$2,1,IF('original data'!AT5=coded!$AO$3,2,IF('original data'!AT5=coded!$AO$4,3,IF('original data'!AT5=coded!$AO$5,4,""))))</f>
        <v>1</v>
      </c>
      <c r="AU12" s="4">
        <f>IF('original data'!AU5=coded!$AO$2,1,IF('original data'!AU5=coded!$AO$3,2,IF('original data'!AU5=coded!$AO$4,3,IF('original data'!AU5=coded!$AO$5,4,""))))</f>
        <v>1</v>
      </c>
      <c r="AV12" s="4">
        <f>IF('original data'!AV5=coded!$AO$2,1,IF('original data'!AV5=coded!$AO$3,2,IF('original data'!AV5=coded!$AO$4,3,IF('original data'!AV5=coded!$AO$5,4,""))))</f>
        <v>1</v>
      </c>
      <c r="AW12" s="4">
        <f>IF('original data'!AW5=coded!$AO$2,1,IF('original data'!AW5=coded!$AO$3,2,IF('original data'!AW5=coded!$AO$4,3,IF('original data'!AW5=coded!$AO$5,4,""))))</f>
        <v>3</v>
      </c>
      <c r="AX12" s="4">
        <f>IF('original data'!AX5=coded!$AO$2,1,IF('original data'!AX5=coded!$AO$3,2,IF('original data'!AX5=coded!$AO$4,3,IF('original data'!AX5=coded!$AO$5,4,""))))</f>
        <v>1</v>
      </c>
      <c r="AY12" s="4">
        <f>IF('original data'!AY5=coded!$AQ$2,1,IF('original data'!AY5=coded!$AQ$3,2,IF('original data'!AY5=coded!$AQ$4,3,IF('original data'!AY5=coded!$AQ$5,4,""))))</f>
        <v>3</v>
      </c>
      <c r="AZ12" s="4">
        <f>IF('original data'!AZ5=coded!$AQ$2,1,IF('original data'!AZ5=coded!$AQ$3,2,IF('original data'!AZ5=coded!$AQ$4,3,IF('original data'!AZ5=coded!$AQ$5,4,""))))</f>
        <v>4</v>
      </c>
      <c r="BA12" s="4">
        <f>IF('original data'!BA5=coded!$AQ$2,1,IF('original data'!BA5=coded!$AQ$3,2,IF('original data'!BA5=coded!$AQ$4,3,IF('original data'!BA5=coded!$AQ$5,4,""))))</f>
        <v>4</v>
      </c>
      <c r="BB12" s="4">
        <f>IF('original data'!BB5=coded!$AQ$2,1,IF('original data'!BB5=coded!$AQ$3,2,IF('original data'!BB5=coded!$AQ$4,3,IF('original data'!BB5=coded!$AS$5,4,""))))</f>
        <v>4</v>
      </c>
      <c r="BC12" s="4">
        <f>IF('original data'!BC5=coded!$AU$2,1,IF('original data'!BC5=coded!$AU$3,2,IF('original data'!BC5=coded!$AU$4,3,IF('original data'!BC5=coded!$AU$5,4,""))))</f>
        <v>4</v>
      </c>
      <c r="BD12" s="4">
        <f>IF('original data'!BD5=coded!$AU$2,1,IF('original data'!BD5=coded!$AU$3,2,IF('original data'!BD5=coded!$AU$4,3,IF('original data'!BD5=coded!$AU$5,4,""))))</f>
        <v>1</v>
      </c>
      <c r="BE12" s="4">
        <f>IF('original data'!BE5=coded!$AU$2,1,IF('original data'!BE5=coded!$AU$3,2,IF('original data'!BE5=coded!$AU$4,3,IF('original data'!BE5=coded!$AU$5,4,""))))</f>
        <v>1</v>
      </c>
      <c r="BF12" s="4">
        <f>IF('original data'!BF5=coded!$BF$3,1,IF('original data'!BF5=coded!$BF$4,2,IF('original data'!BF5=coded!$BF$5,3,"")))</f>
        <v>1</v>
      </c>
      <c r="BG12" s="4" t="s">
        <v>109</v>
      </c>
      <c r="BH12" s="4"/>
      <c r="BI12" s="4" t="s">
        <v>109</v>
      </c>
      <c r="BJ12" s="4"/>
      <c r="BK12" s="4">
        <f>IF('original data'!BK5=coded!$BN$1,1,IF('original data'!BK5=coded!$BN$2,2,IF('original data'!BK5=coded!$BN$3,3,IF('original data'!BK5=coded!$BN$4,4,IF('original data'!BK5=coded!$BN$5,5,IF('original data'!BK5=coded!$BP$1,6,IF('original data'!BK5=coded!$BP$2,7,"")))))))</f>
        <v>2</v>
      </c>
      <c r="BL12" s="4">
        <f>IF('original data'!BL5=coded!$BN$1,1,IF('original data'!BL5=coded!$BN$2,2,IF('original data'!BL5=coded!$BN$3,3,IF('original data'!BL5=coded!$BN$4,4,IF('original data'!BL5=coded!$BN$5,5,IF('original data'!BL5=coded!$BP$1,6,IF('original data'!BL5=coded!$BP$2,7,"")))))))</f>
        <v>6</v>
      </c>
      <c r="BM12" s="4">
        <f>IF('original data'!BM5=coded!$BN$1,7,IF('original data'!BM5=coded!$BN$2,6,IF('original data'!BM5=coded!$BN$3,5,IF('original data'!BM5=coded!$BN$4,4,IF('original data'!BM5=coded!$BN$5,3,IF('original data'!BM5=coded!$BP$1,2,IF('original data'!BM5=coded!$BP$2,1,"")))))))</f>
        <v>1</v>
      </c>
      <c r="BN12" s="4">
        <f>IF('original data'!BN5=coded!$BN$1,1,IF('original data'!BN5=coded!$BN$2,2,IF('original data'!BN5=coded!$BN$3,3,IF('original data'!BN5=coded!$BN$4,4,IF('original data'!BN5=coded!$BN$5,5,IF('original data'!BN5=coded!$BP$1,6,IF('original data'!BN5=coded!$BP$2,7,"")))))))</f>
        <v>4</v>
      </c>
      <c r="BO12" s="4">
        <f>IF('original data'!BO5=coded!$BN$1,1,IF('original data'!BO5=coded!$BN$2,2,IF('original data'!BO5=coded!$BN$3,3,IF('original data'!BO5=coded!$BN$4,4,IF('original data'!BO5=coded!$BN$5,5,IF('original data'!BO5=coded!$BP$1,6,IF('original data'!BO5=coded!$BP$2,7,"")))))))</f>
        <v>7</v>
      </c>
      <c r="BP12" s="4">
        <f>IF('original data'!BP5=coded!$BN$1,1,IF('original data'!BP5=coded!$BN$2,2,IF('original data'!BP5=coded!$BN$3,3,IF('original data'!BP5=coded!$BN$4,4,IF('original data'!BP5=coded!$BN$5,5,IF('original data'!BP5=coded!$BP$1,6,IF('original data'!BP5=coded!$BP$2,7,"")))))))</f>
        <v>4</v>
      </c>
      <c r="BQ12" s="4">
        <f>IF('original data'!BQ5=coded!$BN$1,1,IF('original data'!BQ5=coded!$BN$2,2,IF('original data'!BQ5=coded!$BN$3,3,IF('original data'!BQ5=coded!$BN$4,4,IF('original data'!BQ5=coded!$BN$5,5,IF('original data'!BQ5=coded!$BP$1,6,IF('original data'!BQ5=coded!$BP$2,7,"")))))))</f>
        <v>4</v>
      </c>
      <c r="BR12" s="4">
        <f>IF('original data'!BR5=coded!$BN$1,1,IF('original data'!BR5=coded!$BN$2,2,IF('original data'!BR5=coded!$BN$3,3,IF('original data'!BR5=coded!$BN$4,4,IF('original data'!BR5=coded!$BN$5,5,IF('original data'!BR5=coded!$BP$1,6,IF('original data'!BR5=coded!$BP$2,7,"")))))))</f>
        <v>4</v>
      </c>
      <c r="BS12" s="4">
        <f>IF('original data'!BS5=coded!$BN$1,1,IF('original data'!BS5=coded!$BN$2,2,IF('original data'!BS5=coded!$BN$3,3,IF('original data'!BS5=coded!$BN$4,4,IF('original data'!BS5=coded!$BN$5,5,IF('original data'!BS5=coded!$BP$1,6,IF('original data'!BS5=coded!$BP$2,7,"")))))))</f>
        <v>7</v>
      </c>
      <c r="BT12" s="4">
        <f>IF('original data'!BT5=coded!$BN$1,1,IF('original data'!BT5=coded!$BN$2,2,IF('original data'!BT5=coded!$BN$3,3,IF('original data'!BT5=coded!$BN$4,4,IF('original data'!BT5=coded!$BN$5,5,IF('original data'!BT5=coded!$BP$1,6,IF('original data'!BT5=coded!$BP$2,7,"")))))))</f>
        <v>7</v>
      </c>
      <c r="BU12" s="4">
        <f>IF('original data'!BU5=coded!$BN$1,1,IF('original data'!BU5=coded!$BN$2,2,IF('original data'!BU5=coded!$BN$3,3,IF('original data'!BU5=coded!$BN$4,4,IF('original data'!BU5=coded!$BN$5,5,IF('original data'!BU5=coded!$BP$1,6,IF('original data'!BU5=coded!$BP$2,7,"")))))))</f>
        <v>4</v>
      </c>
      <c r="BV12" s="4">
        <f>IF('original data'!BV5=coded!$BN$1,7,IF('original data'!BV5=coded!$BN$2,6,IF('original data'!BV5=coded!$BN$3,5,IF('original data'!BV5=coded!$BN$4,4,IF('original data'!BV5=coded!$BN$5,3,IF('original data'!BV5=coded!$BP$1,2,IF('original data'!BV5=coded!$BP$2,1,"")))))))</f>
        <v>1</v>
      </c>
      <c r="BW12" s="4">
        <f>IF('original data'!BW5=coded!$BN$1,1,IF('original data'!BW5=coded!$BN$2,2,IF('original data'!BW5=coded!$BN$3,3,IF('original data'!BW5=coded!$BN$4,4,IF('original data'!BW5=coded!$BN$5,5,IF('original data'!BW5=coded!$BP$1,6,IF('original data'!BW5=coded!$BP$2,7,"")))))))</f>
        <v>7</v>
      </c>
      <c r="BX12" s="4">
        <f>IF('original data'!BX5=coded!$BN$1,1,IF('original data'!BX5=coded!$BN$2,2,IF('original data'!BX5=coded!$BN$3,3,IF('original data'!BX5=coded!$BN$4,4,IF('original data'!BX5=coded!$BN$5,5,IF('original data'!BX5=coded!$BP$1,6,IF('original data'!BX5=coded!$BP$2,7,"")))))))</f>
        <v>4</v>
      </c>
      <c r="BY12" s="4">
        <f>IF('original data'!BY5=coded!$BN$1,1,IF('original data'!BY5=coded!$BN$2,2,IF('original data'!BY5=coded!$BN$3,3,IF('original data'!BY5=coded!$BN$4,4,IF('original data'!BY5=coded!$BN$5,5,IF('original data'!BY5=coded!$BP$1,6,IF('original data'!BY5=coded!$BP$2,7,"")))))))</f>
        <v>4</v>
      </c>
      <c r="BZ12" s="4">
        <f>IF('original data'!BZ5=coded!$BN$1,1,IF('original data'!BZ5=coded!$BN$2,2,IF('original data'!BZ5=coded!$BN$3,3,IF('original data'!BZ5=coded!$BN$4,4,IF('original data'!BZ5=coded!$BN$5,5,IF('original data'!BZ5=coded!$BP$1,6,IF('original data'!BZ5=coded!$BP$2,7,"")))))))</f>
        <v>7</v>
      </c>
      <c r="CA12" s="4">
        <f>IF('original data'!CA5=coded!$BN$1,1,IF('original data'!CA5=coded!$BN$2,2,IF('original data'!CA5=coded!$BN$3,3,IF('original data'!CA5=coded!$BN$4,4,IF('original data'!CA5=coded!$BN$5,5,IF('original data'!CA5=coded!$BP$1,6,IF('original data'!CA5=coded!$BP$2,7,"")))))))</f>
        <v>1</v>
      </c>
      <c r="CB12" s="4">
        <f>IF('original data'!CB5=coded!$BN$1,1,IF('original data'!CB5=coded!$BN$2,2,IF('original data'!CB5=coded!$BN$3,3,IF('original data'!CB5=coded!$BN$4,4,IF('original data'!CB5=coded!$BN$5,5,IF('original data'!CB5=coded!$BP$1,6,IF('original data'!CB5=coded!$BP$2,7,"")))))))</f>
        <v>7</v>
      </c>
      <c r="CC12" s="4">
        <f>IF('original data'!CC5=coded!$BN$1,7,IF('original data'!CC5=coded!$BN$2,6,IF('original data'!CC5=coded!$BN$3,5,IF('original data'!CC5=coded!$BN$4,4,IF('original data'!CC5=coded!$BN$5,3,IF('original data'!CC5=coded!$BP$1,2,IF('original data'!CC5=coded!$BP$2,1,"")))))))</f>
        <v>4</v>
      </c>
      <c r="CD12" s="4">
        <f>IF('original data'!CD5=coded!$BN$1,1,IF('original data'!CD5=coded!$BN$2,2,IF('original data'!CD5=coded!$BN$3,3,IF('original data'!CD5=coded!$BN$4,4,IF('original data'!CD5=coded!$BN$5,5,IF('original data'!CD5=coded!$BP$1,6,IF('original data'!CD5=coded!$BP$2,7,"")))))))</f>
        <v>4</v>
      </c>
      <c r="CE12" s="4">
        <f>IF('original data'!CE5=coded!$BN$1,1,IF('original data'!CE5=coded!$BN$2,2,IF('original data'!CE5=coded!$BN$3,3,IF('original data'!CE5=coded!$BN$4,4,IF('original data'!CE5=coded!$BN$5,5,IF('original data'!CE5=coded!$BP$1,6,IF('original data'!CE5=coded!$BP$2,7,"")))))))</f>
        <v>4</v>
      </c>
      <c r="CF12" s="4">
        <f>IF('original data'!CF5=coded!$BN$1,7,IF('original data'!CF5=coded!$BN$2,6,IF('original data'!CF5=coded!$BN$3,5,IF('original data'!CF5=coded!$BN$4,4,IF('original data'!CF5=coded!$BN$5,3,IF('original data'!CF5=coded!$BP$1,2,IF('original data'!CF5=coded!$BP$2,1,"")))))))</f>
        <v>4</v>
      </c>
      <c r="CG12" s="4">
        <f>IF('original data'!CG5=coded!$CG$2,0,IF('original data'!CG5=coded!$CG$3,1,IF('original data'!CG5=coded!$CG$4,2,IF('original data'!CG5=coded!$CG$5,3,""))))</f>
        <v>3</v>
      </c>
      <c r="CH12" s="4">
        <f>IF('original data'!CH5=coded!$CG$2,0,IF('original data'!CH5=coded!$CG$3,1,IF('original data'!CH5=coded!$CG$4,2,IF('original data'!CH5=coded!$CG$5,3,""))))</f>
        <v>3</v>
      </c>
      <c r="CI12" s="4">
        <f>IF('original data'!CI5=coded!$CG$2,0,IF('original data'!CI5=coded!$CG$3,1,IF('original data'!CI5=coded!$CG$4,2,IF('original data'!CI5=coded!$CG$5,3,""))))</f>
        <v>3</v>
      </c>
      <c r="CJ12" s="4">
        <f>IF('original data'!CJ5=coded!$CG$2,0,IF('original data'!CJ5=coded!$CG$3,1,IF('original data'!CJ5=coded!$CG$4,2,IF('original data'!CJ5=coded!$CG$5,3,""))))</f>
        <v>3</v>
      </c>
      <c r="CK12" s="4">
        <f>IF('original data'!CK5=coded!$CG$2,0,IF('original data'!CK5=coded!$CG$3,1,IF('original data'!CK5=coded!$CG$4,2,IF('original data'!CK5=coded!$CG$5,3,""))))</f>
        <v>3</v>
      </c>
      <c r="CL12" s="4">
        <f>IF('original data'!CL5=coded!$CG$2,0,IF('original data'!CL5=coded!$CG$3,1,IF('original data'!CL5=coded!$CG$4,2,IF('original data'!CL5=coded!$CG$5,3,""))))</f>
        <v>1</v>
      </c>
      <c r="CM12" s="4">
        <f>IF('original data'!CM5=coded!$CG$2,0,IF('original data'!CM5=coded!$CG$3,1,IF('original data'!CM5=coded!$CG$4,2,IF('original data'!CM5=coded!$CG$5,3,""))))</f>
        <v>3</v>
      </c>
      <c r="CN12" s="4">
        <f>IF('original data'!CN5=coded!$CG$2,0,IF('original data'!CN5=coded!$CG$3,1,IF('original data'!CN5=coded!$CG$4,2,IF('original data'!CN5=coded!$CG$5,3,""))))</f>
        <v>3</v>
      </c>
      <c r="CO12" s="4">
        <f>IF('original data'!CO5=coded!$CG$2,0,IF('original data'!CO5=coded!$CG$3,1,IF('original data'!CO5=coded!$CG$4,2,IF('original data'!CO5=coded!$CG$5,3,""))))</f>
        <v>3</v>
      </c>
      <c r="CP12" s="4">
        <f>IF('original data'!CP5=coded!$CG$2,0,IF('original data'!CP5=coded!$CG$3,1,IF('original data'!CP5=coded!$CG$4,2,IF('original data'!CP5=coded!$CG$5,3,""))))</f>
        <v>3</v>
      </c>
      <c r="CQ12" s="4">
        <f>IF('original data'!CQ5=coded!$CG$2,0,IF('original data'!CQ5=coded!$CG$3,1,IF('original data'!CQ5=coded!$CG$4,2,IF('original data'!CQ5=coded!$CG$5,3,""))))</f>
        <v>3</v>
      </c>
      <c r="CR12" s="4">
        <f>IF('original data'!CR5=coded!$CG$2,0,IF('original data'!CR5=coded!$CG$3,1,IF('original data'!CR5=coded!$CG$4,2,IF('original data'!CR5=coded!$CG$5,3,""))))</f>
        <v>3</v>
      </c>
      <c r="CS12" s="4">
        <f>IF('original data'!CS5=coded!$CG$2,0,IF('original data'!CS5=coded!$CG$3,1,IF('original data'!CS5=coded!$CG$4,2,IF('original data'!CS5=coded!$CG$5,3,""))))</f>
        <v>3</v>
      </c>
      <c r="CT12" s="4">
        <f>IF('original data'!CT5=coded!$CG$2,0,IF('original data'!CT5=coded!$CG$3,1,IF('original data'!CT5=coded!$CG$4,2,IF('original data'!CT5=coded!$CG$5,3,""))))</f>
        <v>3</v>
      </c>
      <c r="CU12" s="4">
        <f>IF('original data'!CU5=coded!$CG$2,0,IF('original data'!CU5=coded!$CG$3,1,IF('original data'!CU5=coded!$CG$4,2,IF('original data'!CU5=coded!$CG$5,3,""))))</f>
        <v>3</v>
      </c>
      <c r="CV12" s="4">
        <f>IF('original data'!CV5=coded!$CG$2,0,IF('original data'!CV5=coded!$CG$3,1,IF('original data'!CV5=coded!$CG$4,2,IF('original data'!CV5=coded!$CG$5,3,""))))</f>
        <v>3</v>
      </c>
      <c r="CW12" s="4">
        <f>IF('original data'!CW5=coded!$CG$2,0,IF('original data'!CW5=coded!$CG$3,1,IF('original data'!CW5=coded!$CG$4,2,IF('original data'!CW5=coded!$CG$5,3,""))))</f>
        <v>0</v>
      </c>
      <c r="CX12" s="4">
        <f>IF('original data'!CX5=coded!$CG$2,0,IF('original data'!CX5=coded!$CG$3,1,IF('original data'!CX5=coded!$CG$4,2,IF('original data'!CX5=coded!$CG$5,3,""))))</f>
        <v>3</v>
      </c>
      <c r="CY12" s="4">
        <f>IF('original data'!CY5=coded!$CG$2,0,IF('original data'!CY5=coded!$CG$3,1,IF('original data'!CY5=coded!$CG$4,2,IF('original data'!CY5=coded!$CG$5,3,""))))</f>
        <v>3</v>
      </c>
      <c r="CZ12" s="4">
        <f>IF('original data'!CZ5=coded!$CG$2,0,IF('original data'!CZ5=coded!$CG$3,1,IF('original data'!CZ5=coded!$CG$4,2,IF('original data'!CZ5=coded!$CG$5,3,""))))</f>
        <v>1</v>
      </c>
      <c r="DA12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18</v>
      </c>
      <c r="DB12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20</v>
      </c>
      <c r="DC12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15</v>
      </c>
    </row>
    <row r="13" spans="1:107" x14ac:dyDescent="0.45">
      <c r="A13">
        <v>10</v>
      </c>
      <c r="B13" s="2">
        <v>44312.403472222199</v>
      </c>
      <c r="C13" s="2">
        <v>44312.408437500002</v>
      </c>
      <c r="D13" s="4" t="s">
        <v>104</v>
      </c>
      <c r="E13" s="4"/>
      <c r="F13" s="4" t="s">
        <v>105</v>
      </c>
      <c r="G13" s="4" t="s">
        <v>105</v>
      </c>
      <c r="H13" s="4" t="s">
        <v>105</v>
      </c>
      <c r="I13" s="4" t="s">
        <v>105</v>
      </c>
      <c r="J13" s="4" t="s">
        <v>105</v>
      </c>
      <c r="K13" s="4" t="s">
        <v>105</v>
      </c>
      <c r="L13" s="4" t="s">
        <v>105</v>
      </c>
      <c r="M13" s="4" t="s">
        <v>105</v>
      </c>
      <c r="N13" s="3" t="s">
        <v>145</v>
      </c>
      <c r="O13" s="4" t="s">
        <v>107</v>
      </c>
      <c r="P13" s="4" t="s">
        <v>108</v>
      </c>
      <c r="Q13" s="4" t="s">
        <v>108</v>
      </c>
      <c r="R13" s="4" t="s">
        <v>109</v>
      </c>
      <c r="S13" s="4"/>
      <c r="T13" s="4"/>
      <c r="U13" s="4"/>
      <c r="V13" s="4" t="s">
        <v>109</v>
      </c>
      <c r="W13" s="4"/>
      <c r="X13" s="4"/>
      <c r="Y13" s="4"/>
      <c r="Z13" s="4"/>
      <c r="AA13" s="4"/>
      <c r="AB13" s="4"/>
      <c r="AC13" s="4">
        <f>IF('original data'!AC6=coded!$AC$2,0,IF('original data'!AC6=coded!$AC$3,1,IF('original data'!AC6=coded!$AC$4,2,"")))</f>
        <v>2</v>
      </c>
      <c r="AD13" s="4">
        <f>IF('original data'!AD6=coded!$AC$2,0,IF('original data'!AD6=coded!$AC$3,1,IF('original data'!AD6=coded!$AC$4,2,"")))</f>
        <v>1</v>
      </c>
      <c r="AE13" s="4">
        <f>IF('original data'!AE6=coded!$BN$1,1,IF('original data'!AE6=coded!$BN$2,2,IF('original data'!AE6=coded!$BN$3,3,IF('original data'!AE6=coded!$BN$4,4,IF('original data'!AE6=coded!$BN$5,5,IF('original data'!AE6=coded!$BP$1,6,IF('original data'!AE6=coded!$BP$2,7,"")))))))</f>
        <v>4</v>
      </c>
      <c r="AF13" s="4">
        <f>IF('original data'!AF6=coded!$AC$2,0,IF('original data'!AF6=coded!$AC$3,1,IF('original data'!AF6=coded!$AC$4,2,"")))</f>
        <v>2</v>
      </c>
      <c r="AG13" s="4">
        <f>IF('original data'!AG6=coded!$BN$1,7,IF('original data'!AG6=coded!$BN$2,6,IF('original data'!AG6=coded!$BN$3,5,IF('original data'!AG6=coded!$BN$4,4,IF('original data'!AG6=coded!$BN$5,5,IF('original data'!AG6=coded!$BP$1,6,IF('original data'!AG6=coded!$BP$2,7,"")))))))</f>
        <v>7</v>
      </c>
      <c r="AH13" s="4">
        <f>IF('original data'!AH6=coded!$AC$2,0,IF('original data'!AH6=coded!$AC$3,1,IF('original data'!AH6=coded!$AC$4,2,"")))</f>
        <v>2</v>
      </c>
      <c r="AI13" s="4">
        <f>IF('original data'!AI6=coded!$AI$2,1,IF('original data'!AI6=coded!$AI$3,2,IF('original data'!AI6=coded!$AI$4,3,IF('original data'!AI6=coded!$AI$5,4,""))))</f>
        <v>3</v>
      </c>
      <c r="AJ13" s="4">
        <f>IF('original data'!AJ6=coded!$AC$2,0,IF('original data'!AJ6=coded!$AC$3,1,IF('original data'!AJ6=coded!$AC$4,2,"")))</f>
        <v>2</v>
      </c>
      <c r="AK13" s="4">
        <f>IF('original data'!AK6=coded!$BN$1,1,IF('original data'!AK6=coded!$BN$2,2,IF('original data'!AK6=coded!$BN$3,3,IF('original data'!AK6=coded!$BN$4,4,IF('original data'!AK6=coded!$BN$5,5,IF('original data'!AK6=coded!$BP$1,6,IF('original data'!AK6=coded!$BP$2,7,"")))))))</f>
        <v>7</v>
      </c>
      <c r="AL13" s="4">
        <f>IF('original data'!AL6=coded!$AC$2,0,IF('original data'!AL6=coded!$AC$3,1,IF('original data'!AL6=coded!$AC$4,2,"")))</f>
        <v>1</v>
      </c>
      <c r="AM13" s="4">
        <f>IF('original data'!AM6=coded!$AI$2,1,IF('original data'!AM6=coded!$AI$3,2,IF('original data'!AM6=coded!$AI$4,3,IF('original data'!AM6=coded!$AI$5,4,""))))</f>
        <v>4</v>
      </c>
      <c r="AN13" s="4">
        <f>IF('original data'!AN6=coded!$AC$2,0,IF('original data'!AN6=coded!$AC$3,1,IF('original data'!AN6=coded!$AC$4,2,"")))</f>
        <v>1</v>
      </c>
      <c r="AO13" s="4">
        <f>IF('original data'!AO6=coded!$AI$2,1,IF('original data'!AO6=coded!$AI$3,2,IF('original data'!AO6=coded!$AI$4,3,IF('original data'!AO6=coded!$AI$5,4,""))))</f>
        <v>4</v>
      </c>
      <c r="AP13" s="4">
        <f>IF('original data'!AP6=coded!$AI$2,1,IF('original data'!AP6=coded!$AI$3,2,IF('original data'!AP6=coded!$AI$4,3,IF('original data'!AP6=coded!$AI$5,4,""))))</f>
        <v>4</v>
      </c>
      <c r="AQ13" s="4">
        <f>IF('original data'!AQ6=coded!$AI$2,1,IF('original data'!AQ6=coded!$AI$3,2,IF('original data'!AQ6=coded!$AI$4,3,IF('original data'!AQ6=coded!$AI$5,4,""))))</f>
        <v>4</v>
      </c>
      <c r="AR13" s="4">
        <f>IF('original data'!AR6=coded!$AI$2,1,IF('original data'!AR6=coded!$AI$3,2,IF('original data'!AR6=coded!$AI$4,3,IF('original data'!AR6=coded!$AI$5,4,""))))</f>
        <v>4</v>
      </c>
      <c r="AS13" s="4">
        <f>IF('original data'!AS6=coded!$AO$2,1,IF('original data'!AS6=coded!$AO$3,2,IF('original data'!AS6=coded!$AO$4,3,IF('original data'!AS6=coded!$AO$5,4,""))))</f>
        <v>1</v>
      </c>
      <c r="AT13" s="4">
        <f>IF('original data'!AT6=coded!$AO$2,1,IF('original data'!AT6=coded!$AO$3,2,IF('original data'!AT6=coded!$AO$4,3,IF('original data'!AT6=coded!$AO$5,4,""))))</f>
        <v>2</v>
      </c>
      <c r="AU13" s="4">
        <f>IF('original data'!AU6=coded!$AO$2,1,IF('original data'!AU6=coded!$AO$3,2,IF('original data'!AU6=coded!$AO$4,3,IF('original data'!AU6=coded!$AO$5,4,""))))</f>
        <v>3</v>
      </c>
      <c r="AV13" s="4">
        <f>IF('original data'!AV6=coded!$AO$2,1,IF('original data'!AV6=coded!$AO$3,2,IF('original data'!AV6=coded!$AO$4,3,IF('original data'!AV6=coded!$AO$5,4,""))))</f>
        <v>3</v>
      </c>
      <c r="AW13" s="4">
        <f>IF('original data'!AW6=coded!$AO$2,1,IF('original data'!AW6=coded!$AO$3,2,IF('original data'!AW6=coded!$AO$4,3,IF('original data'!AW6=coded!$AO$5,4,""))))</f>
        <v>2</v>
      </c>
      <c r="AX13" s="4">
        <f>IF('original data'!AX6=coded!$AO$2,1,IF('original data'!AX6=coded!$AO$3,2,IF('original data'!AX6=coded!$AO$4,3,IF('original data'!AX6=coded!$AO$5,4,""))))</f>
        <v>3</v>
      </c>
      <c r="AY13" s="4">
        <f>IF('original data'!AY6=coded!$AQ$2,1,IF('original data'!AY6=coded!$AQ$3,2,IF('original data'!AY6=coded!$AQ$4,3,IF('original data'!AY6=coded!$AQ$5,4,""))))</f>
        <v>3</v>
      </c>
      <c r="AZ13" s="4">
        <f>IF('original data'!AZ6=coded!$AQ$2,1,IF('original data'!AZ6=coded!$AQ$3,2,IF('original data'!AZ6=coded!$AQ$4,3,IF('original data'!AZ6=coded!$AQ$5,4,""))))</f>
        <v>3</v>
      </c>
      <c r="BA13" s="4">
        <f>IF('original data'!BA6=coded!$AQ$2,1,IF('original data'!BA6=coded!$AQ$3,2,IF('original data'!BA6=coded!$AQ$4,3,IF('original data'!BA6=coded!$AQ$5,4,""))))</f>
        <v>3</v>
      </c>
      <c r="BB13" s="4">
        <f>IF('original data'!BB6=coded!$AQ$2,1,IF('original data'!BB6=coded!$AQ$3,2,IF('original data'!BB6=coded!$AQ$4,3,IF('original data'!BB6=coded!$AS$5,4,""))))</f>
        <v>4</v>
      </c>
      <c r="BC13" s="4">
        <f>IF('original data'!BC6=coded!$AU$2,1,IF('original data'!BC6=coded!$AU$3,2,IF('original data'!BC6=coded!$AU$4,3,IF('original data'!BC6=coded!$AU$5,4,""))))</f>
        <v>4</v>
      </c>
      <c r="BD13" s="4">
        <f>IF('original data'!BD6=coded!$AU$2,1,IF('original data'!BD6=coded!$AU$3,2,IF('original data'!BD6=coded!$AU$4,3,IF('original data'!BD6=coded!$AU$5,4,""))))</f>
        <v>2</v>
      </c>
      <c r="BE13" s="4">
        <f>IF('original data'!BE6=coded!$AU$2,1,IF('original data'!BE6=coded!$AU$3,2,IF('original data'!BE6=coded!$AU$4,3,IF('original data'!BE6=coded!$AU$5,4,""))))</f>
        <v>2</v>
      </c>
      <c r="BF13" s="4">
        <f>IF('original data'!BF6=coded!$BF$3,1,IF('original data'!BF6=coded!$BF$4,2,IF('original data'!BF6=coded!$BF$5,3,"")))</f>
        <v>3</v>
      </c>
      <c r="BG13" s="4" t="s">
        <v>109</v>
      </c>
      <c r="BH13" s="4"/>
      <c r="BI13" s="4" t="s">
        <v>109</v>
      </c>
      <c r="BJ13" s="4"/>
      <c r="BK13" s="4">
        <f>IF('original data'!BK6=coded!$BN$1,1,IF('original data'!BK6=coded!$BN$2,2,IF('original data'!BK6=coded!$BN$3,3,IF('original data'!BK6=coded!$BN$4,4,IF('original data'!BK6=coded!$BN$5,5,IF('original data'!BK6=coded!$BP$1,6,IF('original data'!BK6=coded!$BP$2,7,"")))))))</f>
        <v>5</v>
      </c>
      <c r="BL13" s="4">
        <f>IF('original data'!BL6=coded!$BN$1,1,IF('original data'!BL6=coded!$BN$2,2,IF('original data'!BL6=coded!$BN$3,3,IF('original data'!BL6=coded!$BN$4,4,IF('original data'!BL6=coded!$BN$5,5,IF('original data'!BL6=coded!$BP$1,6,IF('original data'!BL6=coded!$BP$2,7,"")))))))</f>
        <v>7</v>
      </c>
      <c r="BM13" s="4">
        <f>IF('original data'!BM6=coded!$BN$1,7,IF('original data'!BM6=coded!$BN$2,6,IF('original data'!BM6=coded!$BN$3,5,IF('original data'!BM6=coded!$BN$4,4,IF('original data'!BM6=coded!$BN$5,3,IF('original data'!BM6=coded!$BP$1,2,IF('original data'!BM6=coded!$BP$2,1,"")))))))</f>
        <v>7</v>
      </c>
      <c r="BN13" s="4">
        <f>IF('original data'!BN6=coded!$BN$1,1,IF('original data'!BN6=coded!$BN$2,2,IF('original data'!BN6=coded!$BN$3,3,IF('original data'!BN6=coded!$BN$4,4,IF('original data'!BN6=coded!$BN$5,5,IF('original data'!BN6=coded!$BP$1,6,IF('original data'!BN6=coded!$BP$2,7,"")))))))</f>
        <v>7</v>
      </c>
      <c r="BO13" s="4">
        <f>IF('original data'!BO6=coded!$BN$1,1,IF('original data'!BO6=coded!$BN$2,2,IF('original data'!BO6=coded!$BN$3,3,IF('original data'!BO6=coded!$BN$4,4,IF('original data'!BO6=coded!$BN$5,5,IF('original data'!BO6=coded!$BP$1,6,IF('original data'!BO6=coded!$BP$2,7,"")))))))</f>
        <v>7</v>
      </c>
      <c r="BP13" s="4">
        <f>IF('original data'!BP6=coded!$BN$1,1,IF('original data'!BP6=coded!$BN$2,2,IF('original data'!BP6=coded!$BN$3,3,IF('original data'!BP6=coded!$BN$4,4,IF('original data'!BP6=coded!$BN$5,5,IF('original data'!BP6=coded!$BP$1,6,IF('original data'!BP6=coded!$BP$2,7,"")))))))</f>
        <v>7</v>
      </c>
      <c r="BQ13" s="4">
        <f>IF('original data'!BQ6=coded!$BN$1,1,IF('original data'!BQ6=coded!$BN$2,2,IF('original data'!BQ6=coded!$BN$3,3,IF('original data'!BQ6=coded!$BN$4,4,IF('original data'!BQ6=coded!$BN$5,5,IF('original data'!BQ6=coded!$BP$1,6,IF('original data'!BQ6=coded!$BP$2,7,"")))))))</f>
        <v>7</v>
      </c>
      <c r="BR13" s="4">
        <f>IF('original data'!BR6=coded!$BN$1,1,IF('original data'!BR6=coded!$BN$2,2,IF('original data'!BR6=coded!$BN$3,3,IF('original data'!BR6=coded!$BN$4,4,IF('original data'!BR6=coded!$BN$5,5,IF('original data'!BR6=coded!$BP$1,6,IF('original data'!BR6=coded!$BP$2,7,"")))))))</f>
        <v>7</v>
      </c>
      <c r="BS13" s="4">
        <f>IF('original data'!BS6=coded!$BN$1,1,IF('original data'!BS6=coded!$BN$2,2,IF('original data'!BS6=coded!$BN$3,3,IF('original data'!BS6=coded!$BN$4,4,IF('original data'!BS6=coded!$BN$5,5,IF('original data'!BS6=coded!$BP$1,6,IF('original data'!BS6=coded!$BP$2,7,"")))))))</f>
        <v>7</v>
      </c>
      <c r="BT13" s="4">
        <f>IF('original data'!BT6=coded!$BN$1,1,IF('original data'!BT6=coded!$BN$2,2,IF('original data'!BT6=coded!$BN$3,3,IF('original data'!BT6=coded!$BN$4,4,IF('original data'!BT6=coded!$BN$5,5,IF('original data'!BT6=coded!$BP$1,6,IF('original data'!BT6=coded!$BP$2,7,"")))))))</f>
        <v>7</v>
      </c>
      <c r="BU13" s="4">
        <f>IF('original data'!BU6=coded!$BN$1,1,IF('original data'!BU6=coded!$BN$2,2,IF('original data'!BU6=coded!$BN$3,3,IF('original data'!BU6=coded!$BN$4,4,IF('original data'!BU6=coded!$BN$5,5,IF('original data'!BU6=coded!$BP$1,6,IF('original data'!BU6=coded!$BP$2,7,"")))))))</f>
        <v>7</v>
      </c>
      <c r="BV13" s="4">
        <f>IF('original data'!BV6=coded!$BN$1,7,IF('original data'!BV6=coded!$BN$2,6,IF('original data'!BV6=coded!$BN$3,5,IF('original data'!BV6=coded!$BN$4,4,IF('original data'!BV6=coded!$BN$5,3,IF('original data'!BV6=coded!$BP$1,2,IF('original data'!BV6=coded!$BP$2,1,"")))))))</f>
        <v>4</v>
      </c>
      <c r="BW13" s="4">
        <f>IF('original data'!BW6=coded!$BN$1,1,IF('original data'!BW6=coded!$BN$2,2,IF('original data'!BW6=coded!$BN$3,3,IF('original data'!BW6=coded!$BN$4,4,IF('original data'!BW6=coded!$BN$5,5,IF('original data'!BW6=coded!$BP$1,6,IF('original data'!BW6=coded!$BP$2,7,"")))))))</f>
        <v>6</v>
      </c>
      <c r="BX13" s="4">
        <f>IF('original data'!BX6=coded!$BN$1,1,IF('original data'!BX6=coded!$BN$2,2,IF('original data'!BX6=coded!$BN$3,3,IF('original data'!BX6=coded!$BN$4,4,IF('original data'!BX6=coded!$BN$5,5,IF('original data'!BX6=coded!$BP$1,6,IF('original data'!BX6=coded!$BP$2,7,"")))))))</f>
        <v>7</v>
      </c>
      <c r="BY13" s="4">
        <f>IF('original data'!BY6=coded!$BN$1,1,IF('original data'!BY6=coded!$BN$2,2,IF('original data'!BY6=coded!$BN$3,3,IF('original data'!BY6=coded!$BN$4,4,IF('original data'!BY6=coded!$BN$5,5,IF('original data'!BY6=coded!$BP$1,6,IF('original data'!BY6=coded!$BP$2,7,"")))))))</f>
        <v>7</v>
      </c>
      <c r="BZ13" s="4">
        <f>IF('original data'!BZ6=coded!$BN$1,1,IF('original data'!BZ6=coded!$BN$2,2,IF('original data'!BZ6=coded!$BN$3,3,IF('original data'!BZ6=coded!$BN$4,4,IF('original data'!BZ6=coded!$BN$5,5,IF('original data'!BZ6=coded!$BP$1,6,IF('original data'!BZ6=coded!$BP$2,7,"")))))))</f>
        <v>7</v>
      </c>
      <c r="CA13" s="4">
        <f>IF('original data'!CA6=coded!$BN$1,1,IF('original data'!CA6=coded!$BN$2,2,IF('original data'!CA6=coded!$BN$3,3,IF('original data'!CA6=coded!$BN$4,4,IF('original data'!CA6=coded!$BN$5,5,IF('original data'!CA6=coded!$BP$1,6,IF('original data'!CA6=coded!$BP$2,7,"")))))))</f>
        <v>5</v>
      </c>
      <c r="CB13" s="4">
        <f>IF('original data'!CB6=coded!$BN$1,1,IF('original data'!CB6=coded!$BN$2,2,IF('original data'!CB6=coded!$BN$3,3,IF('original data'!CB6=coded!$BN$4,4,IF('original data'!CB6=coded!$BN$5,5,IF('original data'!CB6=coded!$BP$1,6,IF('original data'!CB6=coded!$BP$2,7,"")))))))</f>
        <v>5</v>
      </c>
      <c r="CC13" s="4">
        <f>IF('original data'!CC6=coded!$BN$1,7,IF('original data'!CC6=coded!$BN$2,6,IF('original data'!CC6=coded!$BN$3,5,IF('original data'!CC6=coded!$BN$4,4,IF('original data'!CC6=coded!$BN$5,3,IF('original data'!CC6=coded!$BP$1,2,IF('original data'!CC6=coded!$BP$2,1,"")))))))</f>
        <v>5</v>
      </c>
      <c r="CD13" s="4">
        <f>IF('original data'!CD6=coded!$BN$1,1,IF('original data'!CD6=coded!$BN$2,2,IF('original data'!CD6=coded!$BN$3,3,IF('original data'!CD6=coded!$BN$4,4,IF('original data'!CD6=coded!$BN$5,5,IF('original data'!CD6=coded!$BP$1,6,IF('original data'!CD6=coded!$BP$2,7,"")))))))</f>
        <v>7</v>
      </c>
      <c r="CE13" s="4">
        <f>IF('original data'!CE6=coded!$BN$1,1,IF('original data'!CE6=coded!$BN$2,2,IF('original data'!CE6=coded!$BN$3,3,IF('original data'!CE6=coded!$BN$4,4,IF('original data'!CE6=coded!$BN$5,5,IF('original data'!CE6=coded!$BP$1,6,IF('original data'!CE6=coded!$BP$2,7,"")))))))</f>
        <v>7</v>
      </c>
      <c r="CF13" s="4">
        <f>IF('original data'!CF6=coded!$BN$1,7,IF('original data'!CF6=coded!$BN$2,6,IF('original data'!CF6=coded!$BN$3,5,IF('original data'!CF6=coded!$BN$4,4,IF('original data'!CF6=coded!$BN$5,3,IF('original data'!CF6=coded!$BP$1,2,IF('original data'!CF6=coded!$BP$2,1,"")))))))</f>
        <v>6</v>
      </c>
      <c r="CG13" s="4">
        <f>IF('original data'!CG6=coded!$CG$2,0,IF('original data'!CG6=coded!$CG$3,1,IF('original data'!CG6=coded!$CG$4,2,IF('original data'!CG6=coded!$CG$5,3,""))))</f>
        <v>3</v>
      </c>
      <c r="CH13" s="4">
        <f>IF('original data'!CH6=coded!$CG$2,0,IF('original data'!CH6=coded!$CG$3,1,IF('original data'!CH6=coded!$CG$4,2,IF('original data'!CH6=coded!$CG$5,3,""))))</f>
        <v>3</v>
      </c>
      <c r="CI13" s="4">
        <f>IF('original data'!CI6=coded!$CG$2,0,IF('original data'!CI6=coded!$CG$3,1,IF('original data'!CI6=coded!$CG$4,2,IF('original data'!CI6=coded!$CG$5,3,""))))</f>
        <v>3</v>
      </c>
      <c r="CJ13" s="4">
        <f>IF('original data'!CJ6=coded!$CG$2,0,IF('original data'!CJ6=coded!$CG$3,1,IF('original data'!CJ6=coded!$CG$4,2,IF('original data'!CJ6=coded!$CG$5,3,""))))</f>
        <v>3</v>
      </c>
      <c r="CK13" s="4">
        <f>IF('original data'!CK6=coded!$CG$2,0,IF('original data'!CK6=coded!$CG$3,1,IF('original data'!CK6=coded!$CG$4,2,IF('original data'!CK6=coded!$CG$5,3,""))))</f>
        <v>3</v>
      </c>
      <c r="CL13" s="4">
        <f>IF('original data'!CL6=coded!$CG$2,0,IF('original data'!CL6=coded!$CG$3,1,IF('original data'!CL6=coded!$CG$4,2,IF('original data'!CL6=coded!$CG$5,3,""))))</f>
        <v>3</v>
      </c>
      <c r="CM13" s="4">
        <f>IF('original data'!CM6=coded!$CG$2,0,IF('original data'!CM6=coded!$CG$3,1,IF('original data'!CM6=coded!$CG$4,2,IF('original data'!CM6=coded!$CG$5,3,""))))</f>
        <v>3</v>
      </c>
      <c r="CN13" s="4">
        <f>IF('original data'!CN6=coded!$CG$2,0,IF('original data'!CN6=coded!$CG$3,1,IF('original data'!CN6=coded!$CG$4,2,IF('original data'!CN6=coded!$CG$5,3,""))))</f>
        <v>3</v>
      </c>
      <c r="CO13" s="4">
        <f>IF('original data'!CO6=coded!$CG$2,0,IF('original data'!CO6=coded!$CG$3,1,IF('original data'!CO6=coded!$CG$4,2,IF('original data'!CO6=coded!$CG$5,3,""))))</f>
        <v>3</v>
      </c>
      <c r="CP13" s="4">
        <f>IF('original data'!CP6=coded!$CG$2,0,IF('original data'!CP6=coded!$CG$3,1,IF('original data'!CP6=coded!$CG$4,2,IF('original data'!CP6=coded!$CG$5,3,""))))</f>
        <v>3</v>
      </c>
      <c r="CQ13" s="4">
        <f>IF('original data'!CQ6=coded!$CG$2,0,IF('original data'!CQ6=coded!$CG$3,1,IF('original data'!CQ6=coded!$CG$4,2,IF('original data'!CQ6=coded!$CG$5,3,""))))</f>
        <v>2</v>
      </c>
      <c r="CR13" s="4">
        <f>IF('original data'!CR6=coded!$CG$2,0,IF('original data'!CR6=coded!$CG$3,1,IF('original data'!CR6=coded!$CG$4,2,IF('original data'!CR6=coded!$CG$5,3,""))))</f>
        <v>3</v>
      </c>
      <c r="CS13" s="4">
        <f>IF('original data'!CS6=coded!$CG$2,0,IF('original data'!CS6=coded!$CG$3,1,IF('original data'!CS6=coded!$CG$4,2,IF('original data'!CS6=coded!$CG$5,3,""))))</f>
        <v>3</v>
      </c>
      <c r="CT13" s="4">
        <f>IF('original data'!CT6=coded!$CG$2,0,IF('original data'!CT6=coded!$CG$3,1,IF('original data'!CT6=coded!$CG$4,2,IF('original data'!CT6=coded!$CG$5,3,""))))</f>
        <v>3</v>
      </c>
      <c r="CU13" s="4">
        <f>IF('original data'!CU6=coded!$CG$2,0,IF('original data'!CU6=coded!$CG$3,1,IF('original data'!CU6=coded!$CG$4,2,IF('original data'!CU6=coded!$CG$5,3,""))))</f>
        <v>3</v>
      </c>
      <c r="CV13" s="4">
        <f>IF('original data'!CV6=coded!$CG$2,0,IF('original data'!CV6=coded!$CG$3,1,IF('original data'!CV6=coded!$CG$4,2,IF('original data'!CV6=coded!$CG$5,3,""))))</f>
        <v>3</v>
      </c>
      <c r="CW13" s="4">
        <f>IF('original data'!CW6=coded!$CG$2,0,IF('original data'!CW6=coded!$CG$3,1,IF('original data'!CW6=coded!$CG$4,2,IF('original data'!CW6=coded!$CG$5,3,""))))</f>
        <v>3</v>
      </c>
      <c r="CX13" s="4">
        <f>IF('original data'!CX6=coded!$CG$2,0,IF('original data'!CX6=coded!$CG$3,1,IF('original data'!CX6=coded!$CG$4,2,IF('original data'!CX6=coded!$CG$5,3,""))))</f>
        <v>3</v>
      </c>
      <c r="CY13" s="4">
        <f>IF('original data'!CY6=coded!$CG$2,0,IF('original data'!CY6=coded!$CG$3,1,IF('original data'!CY6=coded!$CG$4,2,IF('original data'!CY6=coded!$CG$5,3,""))))</f>
        <v>3</v>
      </c>
      <c r="CZ13" s="4">
        <f>IF('original data'!CZ6=coded!$CG$2,0,IF('original data'!CZ6=coded!$CG$3,1,IF('original data'!CZ6=coded!$CG$4,2,IF('original data'!CZ6=coded!$CG$5,3,""))))</f>
        <v>3</v>
      </c>
      <c r="DA13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18</v>
      </c>
      <c r="DB13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27</v>
      </c>
      <c r="DC13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14</v>
      </c>
    </row>
    <row r="14" spans="1:107" x14ac:dyDescent="0.45">
      <c r="A14">
        <v>11</v>
      </c>
      <c r="B14" s="2">
        <v>44312.403159722198</v>
      </c>
      <c r="C14" s="2">
        <v>44312.409895833298</v>
      </c>
      <c r="D14" s="4" t="s">
        <v>104</v>
      </c>
      <c r="E14" s="4"/>
      <c r="F14" s="4" t="s">
        <v>105</v>
      </c>
      <c r="G14" s="4" t="s">
        <v>105</v>
      </c>
      <c r="H14" s="4" t="s">
        <v>105</v>
      </c>
      <c r="I14" s="4" t="s">
        <v>105</v>
      </c>
      <c r="J14" s="4" t="s">
        <v>105</v>
      </c>
      <c r="K14" s="4" t="s">
        <v>105</v>
      </c>
      <c r="L14" s="4" t="s">
        <v>105</v>
      </c>
      <c r="M14" s="4" t="s">
        <v>105</v>
      </c>
      <c r="N14" s="3" t="s">
        <v>123</v>
      </c>
      <c r="O14" s="4" t="s">
        <v>107</v>
      </c>
      <c r="P14" s="4" t="s">
        <v>108</v>
      </c>
      <c r="Q14" s="4" t="s">
        <v>108</v>
      </c>
      <c r="R14" s="4" t="s">
        <v>109</v>
      </c>
      <c r="S14" s="4"/>
      <c r="T14" s="4"/>
      <c r="U14" s="4"/>
      <c r="V14" s="4" t="s">
        <v>109</v>
      </c>
      <c r="W14" s="4"/>
      <c r="X14" s="4"/>
      <c r="Y14" s="4"/>
      <c r="Z14" s="4"/>
      <c r="AA14" s="4"/>
      <c r="AB14" s="4"/>
      <c r="AC14" s="4">
        <f>IF('original data'!AC7=coded!$AC$2,0,IF('original data'!AC7=coded!$AC$3,1,IF('original data'!AC7=coded!$AC$4,2,"")))</f>
        <v>0</v>
      </c>
      <c r="AD14" s="4">
        <f>IF('original data'!AD7=coded!$AC$2,0,IF('original data'!AD7=coded!$AC$3,1,IF('original data'!AD7=coded!$AC$4,2,"")))</f>
        <v>1</v>
      </c>
      <c r="AE14" s="4">
        <f>IF('original data'!AE7=coded!$BN$1,1,IF('original data'!AE7=coded!$BN$2,2,IF('original data'!AE7=coded!$BN$3,3,IF('original data'!AE7=coded!$BN$4,4,IF('original data'!AE7=coded!$BN$5,5,IF('original data'!AE7=coded!$BP$1,6,IF('original data'!AE7=coded!$BP$2,7,"")))))))</f>
        <v>1</v>
      </c>
      <c r="AF14" s="4">
        <f>IF('original data'!AF7=coded!$AC$2,0,IF('original data'!AF7=coded!$AC$3,1,IF('original data'!AF7=coded!$AC$4,2,"")))</f>
        <v>1</v>
      </c>
      <c r="AG14" s="4">
        <f>IF('original data'!AG7=coded!$BN$1,7,IF('original data'!AG7=coded!$BN$2,6,IF('original data'!AG7=coded!$BN$3,5,IF('original data'!AG7=coded!$BN$4,4,IF('original data'!AG7=coded!$BN$5,5,IF('original data'!AG7=coded!$BP$1,6,IF('original data'!AG7=coded!$BP$2,7,"")))))))</f>
        <v>5</v>
      </c>
      <c r="AH14" s="4">
        <f>IF('original data'!AH7=coded!$AC$2,0,IF('original data'!AH7=coded!$AC$3,1,IF('original data'!AH7=coded!$AC$4,2,"")))</f>
        <v>0</v>
      </c>
      <c r="AI14" s="4">
        <f>IF('original data'!AI7=coded!$AI$2,1,IF('original data'!AI7=coded!$AI$3,2,IF('original data'!AI7=coded!$AI$4,3,IF('original data'!AI7=coded!$AI$5,4,""))))</f>
        <v>1</v>
      </c>
      <c r="AJ14" s="4">
        <f>IF('original data'!AJ7=coded!$AC$2,0,IF('original data'!AJ7=coded!$AC$3,1,IF('original data'!AJ7=coded!$AC$4,2,"")))</f>
        <v>1</v>
      </c>
      <c r="AK14" s="4">
        <f>IF('original data'!AK7=coded!$BN$1,1,IF('original data'!AK7=coded!$BN$2,2,IF('original data'!AK7=coded!$BN$3,3,IF('original data'!AK7=coded!$BN$4,4,IF('original data'!AK7=coded!$BN$5,5,IF('original data'!AK7=coded!$BP$1,6,IF('original data'!AK7=coded!$BP$2,7,"")))))))</f>
        <v>1</v>
      </c>
      <c r="AL14" s="4">
        <f>IF('original data'!AL7=coded!$AC$2,0,IF('original data'!AL7=coded!$AC$3,1,IF('original data'!AL7=coded!$AC$4,2,"")))</f>
        <v>1</v>
      </c>
      <c r="AM14" s="4">
        <f>IF('original data'!AM7=coded!$AI$2,1,IF('original data'!AM7=coded!$AI$3,2,IF('original data'!AM7=coded!$AI$4,3,IF('original data'!AM7=coded!$AI$5,4,""))))</f>
        <v>2</v>
      </c>
      <c r="AN14" s="4">
        <f>IF('original data'!AN7=coded!$AC$2,0,IF('original data'!AN7=coded!$AC$3,1,IF('original data'!AN7=coded!$AC$4,2,"")))</f>
        <v>0</v>
      </c>
      <c r="AO14" s="4">
        <f>IF('original data'!AO7=coded!$AI$2,1,IF('original data'!AO7=coded!$AI$3,2,IF('original data'!AO7=coded!$AI$4,3,IF('original data'!AO7=coded!$AI$5,4,""))))</f>
        <v>1</v>
      </c>
      <c r="AP14" s="4">
        <f>IF('original data'!AP7=coded!$AI$2,1,IF('original data'!AP7=coded!$AI$3,2,IF('original data'!AP7=coded!$AI$4,3,IF('original data'!AP7=coded!$AI$5,4,""))))</f>
        <v>1</v>
      </c>
      <c r="AQ14" s="4">
        <f>IF('original data'!AQ7=coded!$AI$2,1,IF('original data'!AQ7=coded!$AI$3,2,IF('original data'!AQ7=coded!$AI$4,3,IF('original data'!AQ7=coded!$AI$5,4,""))))</f>
        <v>1</v>
      </c>
      <c r="AR14" s="4">
        <f>IF('original data'!AR7=coded!$AI$2,1,IF('original data'!AR7=coded!$AI$3,2,IF('original data'!AR7=coded!$AI$4,3,IF('original data'!AR7=coded!$AI$5,4,""))))</f>
        <v>1</v>
      </c>
      <c r="AS14" s="4">
        <f>IF('original data'!AS7=coded!$AO$2,1,IF('original data'!AS7=coded!$AO$3,2,IF('original data'!AS7=coded!$AO$4,3,IF('original data'!AS7=coded!$AO$5,4,""))))</f>
        <v>1</v>
      </c>
      <c r="AT14" s="4">
        <f>IF('original data'!AT7=coded!$AO$2,1,IF('original data'!AT7=coded!$AO$3,2,IF('original data'!AT7=coded!$AO$4,3,IF('original data'!AT7=coded!$AO$5,4,""))))</f>
        <v>1</v>
      </c>
      <c r="AU14" s="4">
        <f>IF('original data'!AU7=coded!$AO$2,1,IF('original data'!AU7=coded!$AO$3,2,IF('original data'!AU7=coded!$AO$4,3,IF('original data'!AU7=coded!$AO$5,4,""))))</f>
        <v>1</v>
      </c>
      <c r="AV14" s="4">
        <f>IF('original data'!AV7=coded!$AO$2,1,IF('original data'!AV7=coded!$AO$3,2,IF('original data'!AV7=coded!$AO$4,3,IF('original data'!AV7=coded!$AO$5,4,""))))</f>
        <v>1</v>
      </c>
      <c r="AW14" s="4">
        <f>IF('original data'!AW7=coded!$AO$2,1,IF('original data'!AW7=coded!$AO$3,2,IF('original data'!AW7=coded!$AO$4,3,IF('original data'!AW7=coded!$AO$5,4,""))))</f>
        <v>1</v>
      </c>
      <c r="AX14" s="4">
        <f>IF('original data'!AX7=coded!$AO$2,1,IF('original data'!AX7=coded!$AO$3,2,IF('original data'!AX7=coded!$AO$4,3,IF('original data'!AX7=coded!$AO$5,4,""))))</f>
        <v>1</v>
      </c>
      <c r="AY14" s="4">
        <f>IF('original data'!AY7=coded!$AQ$2,1,IF('original data'!AY7=coded!$AQ$3,2,IF('original data'!AY7=coded!$AQ$4,3,IF('original data'!AY7=coded!$AQ$5,4,""))))</f>
        <v>1</v>
      </c>
      <c r="AZ14" s="4">
        <f>IF('original data'!AZ7=coded!$AQ$2,1,IF('original data'!AZ7=coded!$AQ$3,2,IF('original data'!AZ7=coded!$AQ$4,3,IF('original data'!AZ7=coded!$AQ$5,4,""))))</f>
        <v>1</v>
      </c>
      <c r="BA14" s="4">
        <f>IF('original data'!BA7=coded!$AQ$2,1,IF('original data'!BA7=coded!$AQ$3,2,IF('original data'!BA7=coded!$AQ$4,3,IF('original data'!BA7=coded!$AQ$5,4,""))))</f>
        <v>2</v>
      </c>
      <c r="BB14" s="4">
        <f>IF('original data'!BB7=coded!$AQ$2,1,IF('original data'!BB7=coded!$AQ$3,2,IF('original data'!BB7=coded!$AQ$4,3,IF('original data'!BB7=coded!$AS$5,4,""))))</f>
        <v>2</v>
      </c>
      <c r="BC14" s="4">
        <f>IF('original data'!BC7=coded!$AU$2,1,IF('original data'!BC7=coded!$AU$3,2,IF('original data'!BC7=coded!$AU$4,3,IF('original data'!BC7=coded!$AU$5,4,""))))</f>
        <v>2</v>
      </c>
      <c r="BD14" s="4">
        <f>IF('original data'!BD7=coded!$AU$2,1,IF('original data'!BD7=coded!$AU$3,2,IF('original data'!BD7=coded!$AU$4,3,IF('original data'!BD7=coded!$AU$5,4,""))))</f>
        <v>1</v>
      </c>
      <c r="BE14" s="4">
        <f>IF('original data'!BE7=coded!$AU$2,1,IF('original data'!BE7=coded!$AU$3,2,IF('original data'!BE7=coded!$AU$4,3,IF('original data'!BE7=coded!$AU$5,4,""))))</f>
        <v>1</v>
      </c>
      <c r="BF14" s="4">
        <f>IF('original data'!BF7=coded!$BF$3,1,IF('original data'!BF7=coded!$BF$4,2,IF('original data'!BF7=coded!$BF$5,3,"")))</f>
        <v>2</v>
      </c>
      <c r="BG14" s="4" t="s">
        <v>109</v>
      </c>
      <c r="BH14" s="4"/>
      <c r="BI14" s="4" t="s">
        <v>109</v>
      </c>
      <c r="BJ14" s="4"/>
      <c r="BK14" s="4">
        <f>IF('original data'!BK7=coded!$BN$1,1,IF('original data'!BK7=coded!$BN$2,2,IF('original data'!BK7=coded!$BN$3,3,IF('original data'!BK7=coded!$BN$4,4,IF('original data'!BK7=coded!$BN$5,5,IF('original data'!BK7=coded!$BP$1,6,IF('original data'!BK7=coded!$BP$2,7,"")))))))</f>
        <v>5</v>
      </c>
      <c r="BL14" s="4">
        <f>IF('original data'!BL7=coded!$BN$1,1,IF('original data'!BL7=coded!$BN$2,2,IF('original data'!BL7=coded!$BN$3,3,IF('original data'!BL7=coded!$BN$4,4,IF('original data'!BL7=coded!$BN$5,5,IF('original data'!BL7=coded!$BP$1,6,IF('original data'!BL7=coded!$BP$2,7,"")))))))</f>
        <v>3</v>
      </c>
      <c r="BM14" s="4">
        <f>IF('original data'!BM7=coded!$BN$1,7,IF('original data'!BM7=coded!$BN$2,6,IF('original data'!BM7=coded!$BN$3,5,IF('original data'!BM7=coded!$BN$4,4,IF('original data'!BM7=coded!$BN$5,3,IF('original data'!BM7=coded!$BP$1,2,IF('original data'!BM7=coded!$BP$2,1,"")))))))</f>
        <v>6</v>
      </c>
      <c r="BN14" s="4">
        <f>IF('original data'!BN7=coded!$BN$1,1,IF('original data'!BN7=coded!$BN$2,2,IF('original data'!BN7=coded!$BN$3,3,IF('original data'!BN7=coded!$BN$4,4,IF('original data'!BN7=coded!$BN$5,5,IF('original data'!BN7=coded!$BP$1,6,IF('original data'!BN7=coded!$BP$2,7,"")))))))</f>
        <v>1</v>
      </c>
      <c r="BO14" s="4">
        <f>IF('original data'!BO7=coded!$BN$1,1,IF('original data'!BO7=coded!$BN$2,2,IF('original data'!BO7=coded!$BN$3,3,IF('original data'!BO7=coded!$BN$4,4,IF('original data'!BO7=coded!$BN$5,5,IF('original data'!BO7=coded!$BP$1,6,IF('original data'!BO7=coded!$BP$2,7,"")))))))</f>
        <v>1</v>
      </c>
      <c r="BP14" s="4">
        <f>IF('original data'!BP7=coded!$BN$1,1,IF('original data'!BP7=coded!$BN$2,2,IF('original data'!BP7=coded!$BN$3,3,IF('original data'!BP7=coded!$BN$4,4,IF('original data'!BP7=coded!$BN$5,5,IF('original data'!BP7=coded!$BP$1,6,IF('original data'!BP7=coded!$BP$2,7,"")))))))</f>
        <v>5</v>
      </c>
      <c r="BQ14" s="4">
        <f>IF('original data'!BQ7=coded!$BN$1,1,IF('original data'!BQ7=coded!$BN$2,2,IF('original data'!BQ7=coded!$BN$3,3,IF('original data'!BQ7=coded!$BN$4,4,IF('original data'!BQ7=coded!$BN$5,5,IF('original data'!BQ7=coded!$BP$1,6,IF('original data'!BQ7=coded!$BP$2,7,"")))))))</f>
        <v>1</v>
      </c>
      <c r="BR14" s="4">
        <f>IF('original data'!BR7=coded!$BN$1,1,IF('original data'!BR7=coded!$BN$2,2,IF('original data'!BR7=coded!$BN$3,3,IF('original data'!BR7=coded!$BN$4,4,IF('original data'!BR7=coded!$BN$5,5,IF('original data'!BR7=coded!$BP$1,6,IF('original data'!BR7=coded!$BP$2,7,"")))))))</f>
        <v>1</v>
      </c>
      <c r="BS14" s="4">
        <f>IF('original data'!BS7=coded!$BN$1,1,IF('original data'!BS7=coded!$BN$2,2,IF('original data'!BS7=coded!$BN$3,3,IF('original data'!BS7=coded!$BN$4,4,IF('original data'!BS7=coded!$BN$5,5,IF('original data'!BS7=coded!$BP$1,6,IF('original data'!BS7=coded!$BP$2,7,"")))))))</f>
        <v>6</v>
      </c>
      <c r="BT14" s="4">
        <f>IF('original data'!BT7=coded!$BN$1,1,IF('original data'!BT7=coded!$BN$2,2,IF('original data'!BT7=coded!$BN$3,3,IF('original data'!BT7=coded!$BN$4,4,IF('original data'!BT7=coded!$BN$5,5,IF('original data'!BT7=coded!$BP$1,6,IF('original data'!BT7=coded!$BP$2,7,"")))))))</f>
        <v>3</v>
      </c>
      <c r="BU14" s="4">
        <f>IF('original data'!BU7=coded!$BN$1,1,IF('original data'!BU7=coded!$BN$2,2,IF('original data'!BU7=coded!$BN$3,3,IF('original data'!BU7=coded!$BN$4,4,IF('original data'!BU7=coded!$BN$5,5,IF('original data'!BU7=coded!$BP$1,6,IF('original data'!BU7=coded!$BP$2,7,"")))))))</f>
        <v>1</v>
      </c>
      <c r="BV14" s="4">
        <f>IF('original data'!BV7=coded!$BN$1,7,IF('original data'!BV7=coded!$BN$2,6,IF('original data'!BV7=coded!$BN$3,5,IF('original data'!BV7=coded!$BN$4,4,IF('original data'!BV7=coded!$BN$5,3,IF('original data'!BV7=coded!$BP$1,2,IF('original data'!BV7=coded!$BP$2,1,"")))))))</f>
        <v>4</v>
      </c>
      <c r="BW14" s="4">
        <f>IF('original data'!BW7=coded!$BN$1,1,IF('original data'!BW7=coded!$BN$2,2,IF('original data'!BW7=coded!$BN$3,3,IF('original data'!BW7=coded!$BN$4,4,IF('original data'!BW7=coded!$BN$5,5,IF('original data'!BW7=coded!$BP$1,6,IF('original data'!BW7=coded!$BP$2,7,"")))))))</f>
        <v>1</v>
      </c>
      <c r="BX14" s="4">
        <f>IF('original data'!BX7=coded!$BN$1,1,IF('original data'!BX7=coded!$BN$2,2,IF('original data'!BX7=coded!$BN$3,3,IF('original data'!BX7=coded!$BN$4,4,IF('original data'!BX7=coded!$BN$5,5,IF('original data'!BX7=coded!$BP$1,6,IF('original data'!BX7=coded!$BP$2,7,"")))))))</f>
        <v>3</v>
      </c>
      <c r="BY14" s="4">
        <f>IF('original data'!BY7=coded!$BN$1,1,IF('original data'!BY7=coded!$BN$2,2,IF('original data'!BY7=coded!$BN$3,3,IF('original data'!BY7=coded!$BN$4,4,IF('original data'!BY7=coded!$BN$5,5,IF('original data'!BY7=coded!$BP$1,6,IF('original data'!BY7=coded!$BP$2,7,"")))))))</f>
        <v>3</v>
      </c>
      <c r="BZ14" s="4">
        <f>IF('original data'!BZ7=coded!$BN$1,1,IF('original data'!BZ7=coded!$BN$2,2,IF('original data'!BZ7=coded!$BN$3,3,IF('original data'!BZ7=coded!$BN$4,4,IF('original data'!BZ7=coded!$BN$5,5,IF('original data'!BZ7=coded!$BP$1,6,IF('original data'!BZ7=coded!$BP$2,7,"")))))))</f>
        <v>1</v>
      </c>
      <c r="CA14" s="4">
        <f>IF('original data'!CA7=coded!$BN$1,1,IF('original data'!CA7=coded!$BN$2,2,IF('original data'!CA7=coded!$BN$3,3,IF('original data'!CA7=coded!$BN$4,4,IF('original data'!CA7=coded!$BN$5,5,IF('original data'!CA7=coded!$BP$1,6,IF('original data'!CA7=coded!$BP$2,7,"")))))))</f>
        <v>1</v>
      </c>
      <c r="CB14" s="4">
        <f>IF('original data'!CB7=coded!$BN$1,1,IF('original data'!CB7=coded!$BN$2,2,IF('original data'!CB7=coded!$BN$3,3,IF('original data'!CB7=coded!$BN$4,4,IF('original data'!CB7=coded!$BN$5,5,IF('original data'!CB7=coded!$BP$1,6,IF('original data'!CB7=coded!$BP$2,7,"")))))))</f>
        <v>5</v>
      </c>
      <c r="CC14" s="4">
        <f>IF('original data'!CC7=coded!$BN$1,7,IF('original data'!CC7=coded!$BN$2,6,IF('original data'!CC7=coded!$BN$3,5,IF('original data'!CC7=coded!$BN$4,4,IF('original data'!CC7=coded!$BN$5,3,IF('original data'!CC7=coded!$BP$1,2,IF('original data'!CC7=coded!$BP$2,1,"")))))))</f>
        <v>1</v>
      </c>
      <c r="CD14" s="4">
        <f>IF('original data'!CD7=coded!$BN$1,1,IF('original data'!CD7=coded!$BN$2,2,IF('original data'!CD7=coded!$BN$3,3,IF('original data'!CD7=coded!$BN$4,4,IF('original data'!CD7=coded!$BN$5,5,IF('original data'!CD7=coded!$BP$1,6,IF('original data'!CD7=coded!$BP$2,7,"")))))))</f>
        <v>1</v>
      </c>
      <c r="CE14" s="4">
        <f>IF('original data'!CE7=coded!$BN$1,1,IF('original data'!CE7=coded!$BN$2,2,IF('original data'!CE7=coded!$BN$3,3,IF('original data'!CE7=coded!$BN$4,4,IF('original data'!CE7=coded!$BN$5,5,IF('original data'!CE7=coded!$BP$1,6,IF('original data'!CE7=coded!$BP$2,7,"")))))))</f>
        <v>1</v>
      </c>
      <c r="CF14" s="4">
        <f>IF('original data'!CF7=coded!$BN$1,7,IF('original data'!CF7=coded!$BN$2,6,IF('original data'!CF7=coded!$BN$3,5,IF('original data'!CF7=coded!$BN$4,4,IF('original data'!CF7=coded!$BN$5,3,IF('original data'!CF7=coded!$BP$1,2,IF('original data'!CF7=coded!$BP$2,1,"")))))))</f>
        <v>2</v>
      </c>
      <c r="CG14" s="4">
        <f>IF('original data'!CG7=coded!$CG$2,0,IF('original data'!CG7=coded!$CG$3,1,IF('original data'!CG7=coded!$CG$4,2,IF('original data'!CG7=coded!$CG$5,3,""))))</f>
        <v>1</v>
      </c>
      <c r="CH14" s="4">
        <f>IF('original data'!CH7=coded!$CG$2,0,IF('original data'!CH7=coded!$CG$3,1,IF('original data'!CH7=coded!$CG$4,2,IF('original data'!CH7=coded!$CG$5,3,""))))</f>
        <v>1</v>
      </c>
      <c r="CI14" s="4">
        <f>IF('original data'!CI7=coded!$CG$2,0,IF('original data'!CI7=coded!$CG$3,1,IF('original data'!CI7=coded!$CG$4,2,IF('original data'!CI7=coded!$CG$5,3,""))))</f>
        <v>1</v>
      </c>
      <c r="CJ14" s="4">
        <f>IF('original data'!CJ7=coded!$CG$2,0,IF('original data'!CJ7=coded!$CG$3,1,IF('original data'!CJ7=coded!$CG$4,2,IF('original data'!CJ7=coded!$CG$5,3,""))))</f>
        <v>1</v>
      </c>
      <c r="CK14" s="4">
        <f>IF('original data'!CK7=coded!$CG$2,0,IF('original data'!CK7=coded!$CG$3,1,IF('original data'!CK7=coded!$CG$4,2,IF('original data'!CK7=coded!$CG$5,3,""))))</f>
        <v>3</v>
      </c>
      <c r="CL14" s="4">
        <f>IF('original data'!CL7=coded!$CG$2,0,IF('original data'!CL7=coded!$CG$3,1,IF('original data'!CL7=coded!$CG$4,2,IF('original data'!CL7=coded!$CG$5,3,""))))</f>
        <v>0</v>
      </c>
      <c r="CM14" s="4">
        <f>IF('original data'!CM7=coded!$CG$2,0,IF('original data'!CM7=coded!$CG$3,1,IF('original data'!CM7=coded!$CG$4,2,IF('original data'!CM7=coded!$CG$5,3,""))))</f>
        <v>1</v>
      </c>
      <c r="CN14" s="4">
        <f>IF('original data'!CN7=coded!$CG$2,0,IF('original data'!CN7=coded!$CG$3,1,IF('original data'!CN7=coded!$CG$4,2,IF('original data'!CN7=coded!$CG$5,3,""))))</f>
        <v>1</v>
      </c>
      <c r="CO14" s="4">
        <f>IF('original data'!CO7=coded!$CG$2,0,IF('original data'!CO7=coded!$CG$3,1,IF('original data'!CO7=coded!$CG$4,2,IF('original data'!CO7=coded!$CG$5,3,""))))</f>
        <v>1</v>
      </c>
      <c r="CP14" s="4">
        <f>IF('original data'!CP7=coded!$CG$2,0,IF('original data'!CP7=coded!$CG$3,1,IF('original data'!CP7=coded!$CG$4,2,IF('original data'!CP7=coded!$CG$5,3,""))))</f>
        <v>0</v>
      </c>
      <c r="CQ14" s="4">
        <f>IF('original data'!CQ7=coded!$CG$2,0,IF('original data'!CQ7=coded!$CG$3,1,IF('original data'!CQ7=coded!$CG$4,2,IF('original data'!CQ7=coded!$CG$5,3,""))))</f>
        <v>0</v>
      </c>
      <c r="CR14" s="4">
        <f>IF('original data'!CR7=coded!$CG$2,0,IF('original data'!CR7=coded!$CG$3,1,IF('original data'!CR7=coded!$CG$4,2,IF('original data'!CR7=coded!$CG$5,3,""))))</f>
        <v>2</v>
      </c>
      <c r="CS14" s="4">
        <f>IF('original data'!CS7=coded!$CG$2,0,IF('original data'!CS7=coded!$CG$3,1,IF('original data'!CS7=coded!$CG$4,2,IF('original data'!CS7=coded!$CG$5,3,""))))</f>
        <v>1</v>
      </c>
      <c r="CT14" s="4">
        <f>IF('original data'!CT7=coded!$CG$2,0,IF('original data'!CT7=coded!$CG$3,1,IF('original data'!CT7=coded!$CG$4,2,IF('original data'!CT7=coded!$CG$5,3,""))))</f>
        <v>0</v>
      </c>
      <c r="CU14" s="4">
        <f>IF('original data'!CU7=coded!$CG$2,0,IF('original data'!CU7=coded!$CG$3,1,IF('original data'!CU7=coded!$CG$4,2,IF('original data'!CU7=coded!$CG$5,3,""))))</f>
        <v>1</v>
      </c>
      <c r="CV14" s="4">
        <f>IF('original data'!CV7=coded!$CG$2,0,IF('original data'!CV7=coded!$CG$3,1,IF('original data'!CV7=coded!$CG$4,2,IF('original data'!CV7=coded!$CG$5,3,""))))</f>
        <v>0</v>
      </c>
      <c r="CW14" s="4">
        <f>IF('original data'!CW7=coded!$CG$2,0,IF('original data'!CW7=coded!$CG$3,1,IF('original data'!CW7=coded!$CG$4,2,IF('original data'!CW7=coded!$CG$5,3,""))))</f>
        <v>0</v>
      </c>
      <c r="CX14" s="4">
        <f>IF('original data'!CX7=coded!$CG$2,0,IF('original data'!CX7=coded!$CG$3,1,IF('original data'!CX7=coded!$CG$4,2,IF('original data'!CX7=coded!$CG$5,3,""))))</f>
        <v>0</v>
      </c>
      <c r="CY14" s="4">
        <f>IF('original data'!CY7=coded!$CG$2,0,IF('original data'!CY7=coded!$CG$3,1,IF('original data'!CY7=coded!$CG$4,2,IF('original data'!CY7=coded!$CG$5,3,""))))</f>
        <v>0</v>
      </c>
      <c r="CZ14" s="4">
        <f>IF('original data'!CZ7=coded!$CG$2,0,IF('original data'!CZ7=coded!$CG$3,1,IF('original data'!CZ7=coded!$CG$4,2,IF('original data'!CZ7=coded!$CG$5,3,""))))</f>
        <v>0</v>
      </c>
      <c r="DA14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7</v>
      </c>
      <c r="DB14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4</v>
      </c>
      <c r="DC14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3</v>
      </c>
    </row>
    <row r="15" spans="1:107" x14ac:dyDescent="0.45">
      <c r="A15">
        <v>12</v>
      </c>
      <c r="B15" s="2">
        <v>44312.402696759302</v>
      </c>
      <c r="C15" s="2">
        <v>44312.414120370398</v>
      </c>
      <c r="D15" s="4" t="s">
        <v>104</v>
      </c>
      <c r="E15" s="4"/>
      <c r="F15" s="4" t="s">
        <v>105</v>
      </c>
      <c r="G15" s="4" t="s">
        <v>105</v>
      </c>
      <c r="H15" s="4" t="s">
        <v>105</v>
      </c>
      <c r="I15" s="4" t="s">
        <v>105</v>
      </c>
      <c r="J15" s="4" t="s">
        <v>105</v>
      </c>
      <c r="K15" s="4" t="s">
        <v>105</v>
      </c>
      <c r="L15" s="4" t="s">
        <v>105</v>
      </c>
      <c r="M15" s="4" t="s">
        <v>105</v>
      </c>
      <c r="N15" s="3" t="s">
        <v>145</v>
      </c>
      <c r="O15" s="4" t="s">
        <v>107</v>
      </c>
      <c r="P15" s="4" t="s">
        <v>124</v>
      </c>
      <c r="Q15" s="4" t="s">
        <v>124</v>
      </c>
      <c r="R15" s="4" t="s">
        <v>109</v>
      </c>
      <c r="S15" s="4"/>
      <c r="T15" s="4"/>
      <c r="U15" s="4"/>
      <c r="V15" s="4" t="s">
        <v>109</v>
      </c>
      <c r="W15" s="4"/>
      <c r="X15" s="4"/>
      <c r="Y15" s="4"/>
      <c r="Z15" s="4"/>
      <c r="AA15" s="4"/>
      <c r="AB15" s="4"/>
      <c r="AC15" s="4">
        <f>IF('original data'!AC8=coded!$AC$2,0,IF('original data'!AC8=coded!$AC$3,1,IF('original data'!AC8=coded!$AC$4,2,"")))</f>
        <v>0</v>
      </c>
      <c r="AD15" s="4">
        <f>IF('original data'!AD8=coded!$AC$2,0,IF('original data'!AD8=coded!$AC$3,1,IF('original data'!AD8=coded!$AC$4,2,"")))</f>
        <v>0</v>
      </c>
      <c r="AE15" s="4">
        <f>IF('original data'!AE8=coded!$BN$1,1,IF('original data'!AE8=coded!$BN$2,2,IF('original data'!AE8=coded!$BN$3,3,IF('original data'!AE8=coded!$BN$4,4,IF('original data'!AE8=coded!$BN$5,5,IF('original data'!AE8=coded!$BP$1,6,IF('original data'!AE8=coded!$BP$2,7,"")))))))</f>
        <v>3</v>
      </c>
      <c r="AF15" s="4">
        <f>IF('original data'!AF8=coded!$AC$2,0,IF('original data'!AF8=coded!$AC$3,1,IF('original data'!AF8=coded!$AC$4,2,"")))</f>
        <v>0</v>
      </c>
      <c r="AG15" s="4">
        <f>IF('original data'!AG8=coded!$BN$1,7,IF('original data'!AG8=coded!$BN$2,6,IF('original data'!AG8=coded!$BN$3,5,IF('original data'!AG8=coded!$BN$4,4,IF('original data'!AG8=coded!$BN$5,5,IF('original data'!AG8=coded!$BP$1,6,IF('original data'!AG8=coded!$BP$2,7,"")))))))</f>
        <v>6</v>
      </c>
      <c r="AH15" s="4">
        <f>IF('original data'!AH8=coded!$AC$2,0,IF('original data'!AH8=coded!$AC$3,1,IF('original data'!AH8=coded!$AC$4,2,"")))</f>
        <v>1</v>
      </c>
      <c r="AI15" s="4">
        <f>IF('original data'!AI8=coded!$AI$2,1,IF('original data'!AI8=coded!$AI$3,2,IF('original data'!AI8=coded!$AI$4,3,IF('original data'!AI8=coded!$AI$5,4,""))))</f>
        <v>2</v>
      </c>
      <c r="AJ15" s="4">
        <f>IF('original data'!AJ8=coded!$AC$2,0,IF('original data'!AJ8=coded!$AC$3,1,IF('original data'!AJ8=coded!$AC$4,2,"")))</f>
        <v>1</v>
      </c>
      <c r="AK15" s="4">
        <f>IF('original data'!AK8=coded!$BN$1,1,IF('original data'!AK8=coded!$BN$2,2,IF('original data'!AK8=coded!$BN$3,3,IF('original data'!AK8=coded!$BN$4,4,IF('original data'!AK8=coded!$BN$5,5,IF('original data'!AK8=coded!$BP$1,6,IF('original data'!AK8=coded!$BP$2,7,"")))))))</f>
        <v>2</v>
      </c>
      <c r="AL15" s="4">
        <f>IF('original data'!AL8=coded!$AC$2,0,IF('original data'!AL8=coded!$AC$3,1,IF('original data'!AL8=coded!$AC$4,2,"")))</f>
        <v>0</v>
      </c>
      <c r="AM15" s="4">
        <f>IF('original data'!AM8=coded!$AI$2,1,IF('original data'!AM8=coded!$AI$3,2,IF('original data'!AM8=coded!$AI$4,3,IF('original data'!AM8=coded!$AI$5,4,""))))</f>
        <v>3</v>
      </c>
      <c r="AN15" s="4">
        <f>IF('original data'!AN8=coded!$AC$2,0,IF('original data'!AN8=coded!$AC$3,1,IF('original data'!AN8=coded!$AC$4,2,"")))</f>
        <v>0</v>
      </c>
      <c r="AO15" s="4">
        <f>IF('original data'!AO8=coded!$AI$2,1,IF('original data'!AO8=coded!$AI$3,2,IF('original data'!AO8=coded!$AI$4,3,IF('original data'!AO8=coded!$AI$5,4,""))))</f>
        <v>1</v>
      </c>
      <c r="AP15" s="4">
        <f>IF('original data'!AP8=coded!$AI$2,1,IF('original data'!AP8=coded!$AI$3,2,IF('original data'!AP8=coded!$AI$4,3,IF('original data'!AP8=coded!$AI$5,4,""))))</f>
        <v>1</v>
      </c>
      <c r="AQ15" s="4">
        <f>IF('original data'!AQ8=coded!$AI$2,1,IF('original data'!AQ8=coded!$AI$3,2,IF('original data'!AQ8=coded!$AI$4,3,IF('original data'!AQ8=coded!$AI$5,4,""))))</f>
        <v>1</v>
      </c>
      <c r="AR15" s="4">
        <f>IF('original data'!AR8=coded!$AI$2,1,IF('original data'!AR8=coded!$AI$3,2,IF('original data'!AR8=coded!$AI$4,3,IF('original data'!AR8=coded!$AI$5,4,""))))</f>
        <v>1</v>
      </c>
      <c r="AS15" s="4">
        <f>IF('original data'!AS8=coded!$AO$2,1,IF('original data'!AS8=coded!$AO$3,2,IF('original data'!AS8=coded!$AO$4,3,IF('original data'!AS8=coded!$AO$5,4,""))))</f>
        <v>2</v>
      </c>
      <c r="AT15" s="4">
        <f>IF('original data'!AT8=coded!$AO$2,1,IF('original data'!AT8=coded!$AO$3,2,IF('original data'!AT8=coded!$AO$4,3,IF('original data'!AT8=coded!$AO$5,4,""))))</f>
        <v>1</v>
      </c>
      <c r="AU15" s="4">
        <f>IF('original data'!AU8=coded!$AO$2,1,IF('original data'!AU8=coded!$AO$3,2,IF('original data'!AU8=coded!$AO$4,3,IF('original data'!AU8=coded!$AO$5,4,""))))</f>
        <v>1</v>
      </c>
      <c r="AV15" s="4">
        <f>IF('original data'!AV8=coded!$AO$2,1,IF('original data'!AV8=coded!$AO$3,2,IF('original data'!AV8=coded!$AO$4,3,IF('original data'!AV8=coded!$AO$5,4,""))))</f>
        <v>1</v>
      </c>
      <c r="AW15" s="4">
        <f>IF('original data'!AW8=coded!$AO$2,1,IF('original data'!AW8=coded!$AO$3,2,IF('original data'!AW8=coded!$AO$4,3,IF('original data'!AW8=coded!$AO$5,4,""))))</f>
        <v>1</v>
      </c>
      <c r="AX15" s="4">
        <f>IF('original data'!AX8=coded!$AO$2,1,IF('original data'!AX8=coded!$AO$3,2,IF('original data'!AX8=coded!$AO$4,3,IF('original data'!AX8=coded!$AO$5,4,""))))</f>
        <v>1</v>
      </c>
      <c r="AY15" s="4">
        <f>IF('original data'!AY8=coded!$AQ$2,1,IF('original data'!AY8=coded!$AQ$3,2,IF('original data'!AY8=coded!$AQ$4,3,IF('original data'!AY8=coded!$AQ$5,4,""))))</f>
        <v>1</v>
      </c>
      <c r="AZ15" s="4">
        <f>IF('original data'!AZ8=coded!$AQ$2,1,IF('original data'!AZ8=coded!$AQ$3,2,IF('original data'!AZ8=coded!$AQ$4,3,IF('original data'!AZ8=coded!$AQ$5,4,""))))</f>
        <v>1</v>
      </c>
      <c r="BA15" s="4">
        <f>IF('original data'!BA8=coded!$AQ$2,1,IF('original data'!BA8=coded!$AQ$3,2,IF('original data'!BA8=coded!$AQ$4,3,IF('original data'!BA8=coded!$AQ$5,4,""))))</f>
        <v>2</v>
      </c>
      <c r="BB15" s="4">
        <f>IF('original data'!BB8=coded!$AQ$2,1,IF('original data'!BB8=coded!$AQ$3,2,IF('original data'!BB8=coded!$AQ$4,3,IF('original data'!BB8=coded!$AS$5,4,""))))</f>
        <v>2</v>
      </c>
      <c r="BC15" s="4">
        <f>IF('original data'!BC8=coded!$AU$2,1,IF('original data'!BC8=coded!$AU$3,2,IF('original data'!BC8=coded!$AU$4,3,IF('original data'!BC8=coded!$AU$5,4,""))))</f>
        <v>2</v>
      </c>
      <c r="BD15" s="4">
        <f>IF('original data'!BD8=coded!$AU$2,1,IF('original data'!BD8=coded!$AU$3,2,IF('original data'!BD8=coded!$AU$4,3,IF('original data'!BD8=coded!$AU$5,4,""))))</f>
        <v>1</v>
      </c>
      <c r="BE15" s="4">
        <f>IF('original data'!BE8=coded!$AU$2,1,IF('original data'!BE8=coded!$AU$3,2,IF('original data'!BE8=coded!$AU$4,3,IF('original data'!BE8=coded!$AU$5,4,""))))</f>
        <v>1</v>
      </c>
      <c r="BF15" s="4">
        <f>IF('original data'!BF8=coded!$BF$3,1,IF('original data'!BF8=coded!$BF$4,2,IF('original data'!BF8=coded!$BF$5,3,"")))</f>
        <v>1</v>
      </c>
      <c r="BG15" s="4" t="s">
        <v>109</v>
      </c>
      <c r="BH15" s="4"/>
      <c r="BI15" s="4" t="s">
        <v>109</v>
      </c>
      <c r="BJ15" s="4"/>
      <c r="BK15" s="4">
        <f>IF('original data'!BK8=coded!$BN$1,1,IF('original data'!BK8=coded!$BN$2,2,IF('original data'!BK8=coded!$BN$3,3,IF('original data'!BK8=coded!$BN$4,4,IF('original data'!BK8=coded!$BN$5,5,IF('original data'!BK8=coded!$BP$1,6,IF('original data'!BK8=coded!$BP$2,7,"")))))))</f>
        <v>2</v>
      </c>
      <c r="BL15" s="4">
        <f>IF('original data'!BL8=coded!$BN$1,1,IF('original data'!BL8=coded!$BN$2,2,IF('original data'!BL8=coded!$BN$3,3,IF('original data'!BL8=coded!$BN$4,4,IF('original data'!BL8=coded!$BN$5,5,IF('original data'!BL8=coded!$BP$1,6,IF('original data'!BL8=coded!$BP$2,7,"")))))))</f>
        <v>2</v>
      </c>
      <c r="BM15" s="4">
        <f>IF('original data'!BM8=coded!$BN$1,7,IF('original data'!BM8=coded!$BN$2,6,IF('original data'!BM8=coded!$BN$3,5,IF('original data'!BM8=coded!$BN$4,4,IF('original data'!BM8=coded!$BN$5,3,IF('original data'!BM8=coded!$BP$1,2,IF('original data'!BM8=coded!$BP$2,1,"")))))))</f>
        <v>5</v>
      </c>
      <c r="BN15" s="4">
        <f>IF('original data'!BN8=coded!$BN$1,1,IF('original data'!BN8=coded!$BN$2,2,IF('original data'!BN8=coded!$BN$3,3,IF('original data'!BN8=coded!$BN$4,4,IF('original data'!BN8=coded!$BN$5,5,IF('original data'!BN8=coded!$BP$1,6,IF('original data'!BN8=coded!$BP$2,7,"")))))))</f>
        <v>1</v>
      </c>
      <c r="BO15" s="4">
        <f>IF('original data'!BO8=coded!$BN$1,1,IF('original data'!BO8=coded!$BN$2,2,IF('original data'!BO8=coded!$BN$3,3,IF('original data'!BO8=coded!$BN$4,4,IF('original data'!BO8=coded!$BN$5,5,IF('original data'!BO8=coded!$BP$1,6,IF('original data'!BO8=coded!$BP$2,7,"")))))))</f>
        <v>2</v>
      </c>
      <c r="BP15" s="4">
        <f>IF('original data'!BP8=coded!$BN$1,1,IF('original data'!BP8=coded!$BN$2,2,IF('original data'!BP8=coded!$BN$3,3,IF('original data'!BP8=coded!$BN$4,4,IF('original data'!BP8=coded!$BN$5,5,IF('original data'!BP8=coded!$BP$1,6,IF('original data'!BP8=coded!$BP$2,7,"")))))))</f>
        <v>3</v>
      </c>
      <c r="BQ15" s="4">
        <f>IF('original data'!BQ8=coded!$BN$1,1,IF('original data'!BQ8=coded!$BN$2,2,IF('original data'!BQ8=coded!$BN$3,3,IF('original data'!BQ8=coded!$BN$4,4,IF('original data'!BQ8=coded!$BN$5,5,IF('original data'!BQ8=coded!$BP$1,6,IF('original data'!BQ8=coded!$BP$2,7,"")))))))</f>
        <v>3</v>
      </c>
      <c r="BR15" s="4">
        <f>IF('original data'!BR8=coded!$BN$1,1,IF('original data'!BR8=coded!$BN$2,2,IF('original data'!BR8=coded!$BN$3,3,IF('original data'!BR8=coded!$BN$4,4,IF('original data'!BR8=coded!$BN$5,5,IF('original data'!BR8=coded!$BP$1,6,IF('original data'!BR8=coded!$BP$2,7,"")))))))</f>
        <v>2</v>
      </c>
      <c r="BS15" s="4">
        <f>IF('original data'!BS8=coded!$BN$1,1,IF('original data'!BS8=coded!$BN$2,2,IF('original data'!BS8=coded!$BN$3,3,IF('original data'!BS8=coded!$BN$4,4,IF('original data'!BS8=coded!$BN$5,5,IF('original data'!BS8=coded!$BP$1,6,IF('original data'!BS8=coded!$BP$2,7,"")))))))</f>
        <v>4</v>
      </c>
      <c r="BT15" s="4">
        <f>IF('original data'!BT8=coded!$BN$1,1,IF('original data'!BT8=coded!$BN$2,2,IF('original data'!BT8=coded!$BN$3,3,IF('original data'!BT8=coded!$BN$4,4,IF('original data'!BT8=coded!$BN$5,5,IF('original data'!BT8=coded!$BP$1,6,IF('original data'!BT8=coded!$BP$2,7,"")))))))</f>
        <v>2</v>
      </c>
      <c r="BU15" s="4">
        <f>IF('original data'!BU8=coded!$BN$1,1,IF('original data'!BU8=coded!$BN$2,2,IF('original data'!BU8=coded!$BN$3,3,IF('original data'!BU8=coded!$BN$4,4,IF('original data'!BU8=coded!$BN$5,5,IF('original data'!BU8=coded!$BP$1,6,IF('original data'!BU8=coded!$BP$2,7,"")))))))</f>
        <v>2</v>
      </c>
      <c r="BV15" s="4">
        <f>IF('original data'!BV8=coded!$BN$1,7,IF('original data'!BV8=coded!$BN$2,6,IF('original data'!BV8=coded!$BN$3,5,IF('original data'!BV8=coded!$BN$4,4,IF('original data'!BV8=coded!$BN$5,3,IF('original data'!BV8=coded!$BP$1,2,IF('original data'!BV8=coded!$BP$2,1,"")))))))</f>
        <v>4</v>
      </c>
      <c r="BW15" s="4">
        <f>IF('original data'!BW8=coded!$BN$1,1,IF('original data'!BW8=coded!$BN$2,2,IF('original data'!BW8=coded!$BN$3,3,IF('original data'!BW8=coded!$BN$4,4,IF('original data'!BW8=coded!$BN$5,5,IF('original data'!BW8=coded!$BP$1,6,IF('original data'!BW8=coded!$BP$2,7,"")))))))</f>
        <v>2</v>
      </c>
      <c r="BX15" s="4">
        <f>IF('original data'!BX8=coded!$BN$1,1,IF('original data'!BX8=coded!$BN$2,2,IF('original data'!BX8=coded!$BN$3,3,IF('original data'!BX8=coded!$BN$4,4,IF('original data'!BX8=coded!$BN$5,5,IF('original data'!BX8=coded!$BP$1,6,IF('original data'!BX8=coded!$BP$2,7,"")))))))</f>
        <v>1</v>
      </c>
      <c r="BY15" s="4">
        <f>IF('original data'!BY8=coded!$BN$1,1,IF('original data'!BY8=coded!$BN$2,2,IF('original data'!BY8=coded!$BN$3,3,IF('original data'!BY8=coded!$BN$4,4,IF('original data'!BY8=coded!$BN$5,5,IF('original data'!BY8=coded!$BP$1,6,IF('original data'!BY8=coded!$BP$2,7,"")))))))</f>
        <v>3</v>
      </c>
      <c r="BZ15" s="4">
        <f>IF('original data'!BZ8=coded!$BN$1,1,IF('original data'!BZ8=coded!$BN$2,2,IF('original data'!BZ8=coded!$BN$3,3,IF('original data'!BZ8=coded!$BN$4,4,IF('original data'!BZ8=coded!$BN$5,5,IF('original data'!BZ8=coded!$BP$1,6,IF('original data'!BZ8=coded!$BP$2,7,"")))))))</f>
        <v>4</v>
      </c>
      <c r="CA15" s="4">
        <f>IF('original data'!CA8=coded!$BN$1,1,IF('original data'!CA8=coded!$BN$2,2,IF('original data'!CA8=coded!$BN$3,3,IF('original data'!CA8=coded!$BN$4,4,IF('original data'!CA8=coded!$BN$5,5,IF('original data'!CA8=coded!$BP$1,6,IF('original data'!CA8=coded!$BP$2,7,"")))))))</f>
        <v>1</v>
      </c>
      <c r="CB15" s="4">
        <f>IF('original data'!CB8=coded!$BN$1,1,IF('original data'!CB8=coded!$BN$2,2,IF('original data'!CB8=coded!$BN$3,3,IF('original data'!CB8=coded!$BN$4,4,IF('original data'!CB8=coded!$BN$5,5,IF('original data'!CB8=coded!$BP$1,6,IF('original data'!CB8=coded!$BP$2,7,"")))))))</f>
        <v>2</v>
      </c>
      <c r="CC15" s="4">
        <f>IF('original data'!CC8=coded!$BN$1,7,IF('original data'!CC8=coded!$BN$2,6,IF('original data'!CC8=coded!$BN$3,5,IF('original data'!CC8=coded!$BN$4,4,IF('original data'!CC8=coded!$BN$5,3,IF('original data'!CC8=coded!$BP$1,2,IF('original data'!CC8=coded!$BP$2,1,"")))))))</f>
        <v>2</v>
      </c>
      <c r="CD15" s="4">
        <f>IF('original data'!CD8=coded!$BN$1,1,IF('original data'!CD8=coded!$BN$2,2,IF('original data'!CD8=coded!$BN$3,3,IF('original data'!CD8=coded!$BN$4,4,IF('original data'!CD8=coded!$BN$5,5,IF('original data'!CD8=coded!$BP$1,6,IF('original data'!CD8=coded!$BP$2,7,"")))))))</f>
        <v>2</v>
      </c>
      <c r="CE15" s="4">
        <f>IF('original data'!CE8=coded!$BN$1,1,IF('original data'!CE8=coded!$BN$2,2,IF('original data'!CE8=coded!$BN$3,3,IF('original data'!CE8=coded!$BN$4,4,IF('original data'!CE8=coded!$BN$5,5,IF('original data'!CE8=coded!$BP$1,6,IF('original data'!CE8=coded!$BP$2,7,"")))))))</f>
        <v>3</v>
      </c>
      <c r="CF15" s="4">
        <f>IF('original data'!CF8=coded!$BN$1,7,IF('original data'!CF8=coded!$BN$2,6,IF('original data'!CF8=coded!$BN$3,5,IF('original data'!CF8=coded!$BN$4,4,IF('original data'!CF8=coded!$BN$5,3,IF('original data'!CF8=coded!$BP$1,2,IF('original data'!CF8=coded!$BP$2,1,"")))))))</f>
        <v>3</v>
      </c>
      <c r="CG15" s="4">
        <f>IF('original data'!CG8=coded!$CG$2,0,IF('original data'!CG8=coded!$CG$3,1,IF('original data'!CG8=coded!$CG$4,2,IF('original data'!CG8=coded!$CG$5,3,""))))</f>
        <v>1</v>
      </c>
      <c r="CH15" s="4">
        <f>IF('original data'!CH8=coded!$CG$2,0,IF('original data'!CH8=coded!$CG$3,1,IF('original data'!CH8=coded!$CG$4,2,IF('original data'!CH8=coded!$CG$5,3,""))))</f>
        <v>1</v>
      </c>
      <c r="CI15" s="4">
        <f>IF('original data'!CI8=coded!$CG$2,0,IF('original data'!CI8=coded!$CG$3,1,IF('original data'!CI8=coded!$CG$4,2,IF('original data'!CI8=coded!$CG$5,3,""))))</f>
        <v>0</v>
      </c>
      <c r="CJ15" s="4">
        <f>IF('original data'!CJ8=coded!$CG$2,0,IF('original data'!CJ8=coded!$CG$3,1,IF('original data'!CJ8=coded!$CG$4,2,IF('original data'!CJ8=coded!$CG$5,3,""))))</f>
        <v>0</v>
      </c>
      <c r="CK15" s="4">
        <f>IF('original data'!CK8=coded!$CG$2,0,IF('original data'!CK8=coded!$CG$3,1,IF('original data'!CK8=coded!$CG$4,2,IF('original data'!CK8=coded!$CG$5,3,""))))</f>
        <v>1</v>
      </c>
      <c r="CL15" s="4">
        <f>IF('original data'!CL8=coded!$CG$2,0,IF('original data'!CL8=coded!$CG$3,1,IF('original data'!CL8=coded!$CG$4,2,IF('original data'!CL8=coded!$CG$5,3,""))))</f>
        <v>0</v>
      </c>
      <c r="CM15" s="4">
        <f>IF('original data'!CM8=coded!$CG$2,0,IF('original data'!CM8=coded!$CG$3,1,IF('original data'!CM8=coded!$CG$4,2,IF('original data'!CM8=coded!$CG$5,3,""))))</f>
        <v>0</v>
      </c>
      <c r="CN15" s="4">
        <f>IF('original data'!CN8=coded!$CG$2,0,IF('original data'!CN8=coded!$CG$3,1,IF('original data'!CN8=coded!$CG$4,2,IF('original data'!CN8=coded!$CG$5,3,""))))</f>
        <v>0</v>
      </c>
      <c r="CO15" s="4">
        <f>IF('original data'!CO8=coded!$CG$2,0,IF('original data'!CO8=coded!$CG$3,1,IF('original data'!CO8=coded!$CG$4,2,IF('original data'!CO8=coded!$CG$5,3,""))))</f>
        <v>0</v>
      </c>
      <c r="CP15" s="4">
        <f>IF('original data'!CP8=coded!$CG$2,0,IF('original data'!CP8=coded!$CG$3,1,IF('original data'!CP8=coded!$CG$4,2,IF('original data'!CP8=coded!$CG$5,3,""))))</f>
        <v>1</v>
      </c>
      <c r="CQ15" s="4">
        <f>IF('original data'!CQ8=coded!$CG$2,0,IF('original data'!CQ8=coded!$CG$3,1,IF('original data'!CQ8=coded!$CG$4,2,IF('original data'!CQ8=coded!$CG$5,3,""))))</f>
        <v>0</v>
      </c>
      <c r="CR15" s="4">
        <f>IF('original data'!CR8=coded!$CG$2,0,IF('original data'!CR8=coded!$CG$3,1,IF('original data'!CR8=coded!$CG$4,2,IF('original data'!CR8=coded!$CG$5,3,""))))</f>
        <v>1</v>
      </c>
      <c r="CS15" s="4">
        <f>IF('original data'!CS8=coded!$CG$2,0,IF('original data'!CS8=coded!$CG$3,1,IF('original data'!CS8=coded!$CG$4,2,IF('original data'!CS8=coded!$CG$5,3,""))))</f>
        <v>0</v>
      </c>
      <c r="CT15" s="4">
        <f>IF('original data'!CT8=coded!$CG$2,0,IF('original data'!CT8=coded!$CG$3,1,IF('original data'!CT8=coded!$CG$4,2,IF('original data'!CT8=coded!$CG$5,3,""))))</f>
        <v>1</v>
      </c>
      <c r="CU15" s="4">
        <f>IF('original data'!CU8=coded!$CG$2,0,IF('original data'!CU8=coded!$CG$3,1,IF('original data'!CU8=coded!$CG$4,2,IF('original data'!CU8=coded!$CG$5,3,""))))</f>
        <v>1</v>
      </c>
      <c r="CV15" s="4">
        <f>IF('original data'!CV8=coded!$CG$2,0,IF('original data'!CV8=coded!$CG$3,1,IF('original data'!CV8=coded!$CG$4,2,IF('original data'!CV8=coded!$CG$5,3,""))))</f>
        <v>0</v>
      </c>
      <c r="CW15" s="4">
        <f>IF('original data'!CW8=coded!$CG$2,0,IF('original data'!CW8=coded!$CG$3,1,IF('original data'!CW8=coded!$CG$4,2,IF('original data'!CW8=coded!$CG$5,3,""))))</f>
        <v>0</v>
      </c>
      <c r="CX15" s="4">
        <f>IF('original data'!CX8=coded!$CG$2,0,IF('original data'!CX8=coded!$CG$3,1,IF('original data'!CX8=coded!$CG$4,2,IF('original data'!CX8=coded!$CG$5,3,""))))</f>
        <v>0</v>
      </c>
      <c r="CY15" s="4">
        <f>IF('original data'!CY8=coded!$CG$2,0,IF('original data'!CY8=coded!$CG$3,1,IF('original data'!CY8=coded!$CG$4,2,IF('original data'!CY8=coded!$CG$5,3,""))))</f>
        <v>1</v>
      </c>
      <c r="CZ15" s="4">
        <f>IF('original data'!CZ8=coded!$CG$2,0,IF('original data'!CZ8=coded!$CG$3,1,IF('original data'!CZ8=coded!$CG$4,2,IF('original data'!CZ8=coded!$CG$5,3,""))))</f>
        <v>0</v>
      </c>
      <c r="DA15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5</v>
      </c>
      <c r="DB15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3</v>
      </c>
      <c r="DC15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0</v>
      </c>
    </row>
    <row r="16" spans="1:107" x14ac:dyDescent="0.45">
      <c r="A16">
        <v>13</v>
      </c>
      <c r="B16" s="2">
        <v>44312.407129629602</v>
      </c>
      <c r="C16" s="2">
        <v>44312.416782407403</v>
      </c>
      <c r="D16" s="4" t="s">
        <v>104</v>
      </c>
      <c r="E16" s="4"/>
      <c r="F16" s="4" t="s">
        <v>105</v>
      </c>
      <c r="G16" s="4" t="s">
        <v>105</v>
      </c>
      <c r="H16" s="4" t="s">
        <v>105</v>
      </c>
      <c r="I16" s="4" t="s">
        <v>105</v>
      </c>
      <c r="J16" s="4" t="s">
        <v>105</v>
      </c>
      <c r="K16" s="4" t="s">
        <v>105</v>
      </c>
      <c r="L16" s="4" t="s">
        <v>105</v>
      </c>
      <c r="M16" s="4" t="s">
        <v>105</v>
      </c>
      <c r="N16" s="4" t="s">
        <v>148</v>
      </c>
      <c r="O16" s="4" t="s">
        <v>107</v>
      </c>
      <c r="P16" s="4" t="s">
        <v>108</v>
      </c>
      <c r="Q16" s="4" t="s">
        <v>108</v>
      </c>
      <c r="R16" s="4" t="s">
        <v>109</v>
      </c>
      <c r="S16" s="4"/>
      <c r="T16" s="4"/>
      <c r="U16" s="4"/>
      <c r="V16" s="4" t="s">
        <v>109</v>
      </c>
      <c r="W16" s="4"/>
      <c r="X16" s="4"/>
      <c r="Y16" s="4"/>
      <c r="Z16" s="4"/>
      <c r="AA16" s="4"/>
      <c r="AB16" s="4"/>
      <c r="AC16" s="4">
        <f>IF('original data'!AC9=coded!$AC$2,0,IF('original data'!AC9=coded!$AC$3,1,IF('original data'!AC9=coded!$AC$4,2,"")))</f>
        <v>1</v>
      </c>
      <c r="AD16" s="4">
        <f>IF('original data'!AD9=coded!$AC$2,0,IF('original data'!AD9=coded!$AC$3,1,IF('original data'!AD9=coded!$AC$4,2,"")))</f>
        <v>2</v>
      </c>
      <c r="AE16" s="4">
        <f>IF('original data'!AE9=coded!$BN$1,1,IF('original data'!AE9=coded!$BN$2,2,IF('original data'!AE9=coded!$BN$3,3,IF('original data'!AE9=coded!$BN$4,4,IF('original data'!AE9=coded!$BN$5,5,IF('original data'!AE9=coded!$BP$1,6,IF('original data'!AE9=coded!$BP$2,7,"")))))))</f>
        <v>1</v>
      </c>
      <c r="AF16" s="4">
        <f>IF('original data'!AF9=coded!$AC$2,0,IF('original data'!AF9=coded!$AC$3,1,IF('original data'!AF9=coded!$AC$4,2,"")))</f>
        <v>0</v>
      </c>
      <c r="AG16" s="4">
        <f>IF('original data'!AG9=coded!$BN$1,7,IF('original data'!AG9=coded!$BN$2,6,IF('original data'!AG9=coded!$BN$3,5,IF('original data'!AG9=coded!$BN$4,4,IF('original data'!AG9=coded!$BN$5,5,IF('original data'!AG9=coded!$BP$1,6,IF('original data'!AG9=coded!$BP$2,7,"")))))))</f>
        <v>5</v>
      </c>
      <c r="AH16" s="4">
        <f>IF('original data'!AH9=coded!$AC$2,0,IF('original data'!AH9=coded!$AC$3,1,IF('original data'!AH9=coded!$AC$4,2,"")))</f>
        <v>0</v>
      </c>
      <c r="AI16" s="4">
        <f>IF('original data'!AI9=coded!$AI$2,1,IF('original data'!AI9=coded!$AI$3,2,IF('original data'!AI9=coded!$AI$4,3,IF('original data'!AI9=coded!$AI$5,4,""))))</f>
        <v>1</v>
      </c>
      <c r="AJ16" s="4">
        <f>IF('original data'!AJ9=coded!$AC$2,0,IF('original data'!AJ9=coded!$AC$3,1,IF('original data'!AJ9=coded!$AC$4,2,"")))</f>
        <v>1</v>
      </c>
      <c r="AK16" s="4">
        <f>IF('original data'!AK9=coded!$BN$1,1,IF('original data'!AK9=coded!$BN$2,2,IF('original data'!AK9=coded!$BN$3,3,IF('original data'!AK9=coded!$BN$4,4,IF('original data'!AK9=coded!$BN$5,5,IF('original data'!AK9=coded!$BP$1,6,IF('original data'!AK9=coded!$BP$2,7,"")))))))</f>
        <v>1</v>
      </c>
      <c r="AL16" s="4">
        <f>IF('original data'!AL9=coded!$AC$2,0,IF('original data'!AL9=coded!$AC$3,1,IF('original data'!AL9=coded!$AC$4,2,"")))</f>
        <v>0</v>
      </c>
      <c r="AM16" s="4">
        <f>IF('original data'!AM9=coded!$AI$2,1,IF('original data'!AM9=coded!$AI$3,2,IF('original data'!AM9=coded!$AI$4,3,IF('original data'!AM9=coded!$AI$5,4,""))))</f>
        <v>2</v>
      </c>
      <c r="AN16" s="4">
        <f>IF('original data'!AN9=coded!$AC$2,0,IF('original data'!AN9=coded!$AC$3,1,IF('original data'!AN9=coded!$AC$4,2,"")))</f>
        <v>1</v>
      </c>
      <c r="AO16" s="4">
        <f>IF('original data'!AO9=coded!$AI$2,1,IF('original data'!AO9=coded!$AI$3,2,IF('original data'!AO9=coded!$AI$4,3,IF('original data'!AO9=coded!$AI$5,4,""))))</f>
        <v>1</v>
      </c>
      <c r="AP16" s="4">
        <f>IF('original data'!AP9=coded!$AI$2,1,IF('original data'!AP9=coded!$AI$3,2,IF('original data'!AP9=coded!$AI$4,3,IF('original data'!AP9=coded!$AI$5,4,""))))</f>
        <v>2</v>
      </c>
      <c r="AQ16" s="4">
        <f>IF('original data'!AQ9=coded!$AI$2,1,IF('original data'!AQ9=coded!$AI$3,2,IF('original data'!AQ9=coded!$AI$4,3,IF('original data'!AQ9=coded!$AI$5,4,""))))</f>
        <v>1</v>
      </c>
      <c r="AR16" s="4">
        <f>IF('original data'!AR9=coded!$AI$2,1,IF('original data'!AR9=coded!$AI$3,2,IF('original data'!AR9=coded!$AI$4,3,IF('original data'!AR9=coded!$AI$5,4,""))))</f>
        <v>3</v>
      </c>
      <c r="AS16" s="4">
        <f>IF('original data'!AS9=coded!$AO$2,1,IF('original data'!AS9=coded!$AO$3,2,IF('original data'!AS9=coded!$AO$4,3,IF('original data'!AS9=coded!$AO$5,4,""))))</f>
        <v>1</v>
      </c>
      <c r="AT16" s="4">
        <f>IF('original data'!AT9=coded!$AO$2,1,IF('original data'!AT9=coded!$AO$3,2,IF('original data'!AT9=coded!$AO$4,3,IF('original data'!AT9=coded!$AO$5,4,""))))</f>
        <v>1</v>
      </c>
      <c r="AU16" s="4">
        <f>IF('original data'!AU9=coded!$AO$2,1,IF('original data'!AU9=coded!$AO$3,2,IF('original data'!AU9=coded!$AO$4,3,IF('original data'!AU9=coded!$AO$5,4,""))))</f>
        <v>2</v>
      </c>
      <c r="AV16" s="4">
        <f>IF('original data'!AV9=coded!$AO$2,1,IF('original data'!AV9=coded!$AO$3,2,IF('original data'!AV9=coded!$AO$4,3,IF('original data'!AV9=coded!$AO$5,4,""))))</f>
        <v>2</v>
      </c>
      <c r="AW16" s="4">
        <f>IF('original data'!AW9=coded!$AO$2,1,IF('original data'!AW9=coded!$AO$3,2,IF('original data'!AW9=coded!$AO$4,3,IF('original data'!AW9=coded!$AO$5,4,""))))</f>
        <v>1</v>
      </c>
      <c r="AX16" s="4">
        <f>IF('original data'!AX9=coded!$AO$2,1,IF('original data'!AX9=coded!$AO$3,2,IF('original data'!AX9=coded!$AO$4,3,IF('original data'!AX9=coded!$AO$5,4,""))))</f>
        <v>1</v>
      </c>
      <c r="AY16" s="4">
        <f>IF('original data'!AY9=coded!$AQ$2,1,IF('original data'!AY9=coded!$AQ$3,2,IF('original data'!AY9=coded!$AQ$4,3,IF('original data'!AY9=coded!$AQ$5,4,""))))</f>
        <v>1</v>
      </c>
      <c r="AZ16" s="4">
        <f>IF('original data'!AZ9=coded!$AQ$2,1,IF('original data'!AZ9=coded!$AQ$3,2,IF('original data'!AZ9=coded!$AQ$4,3,IF('original data'!AZ9=coded!$AQ$5,4,""))))</f>
        <v>1</v>
      </c>
      <c r="BA16" s="4">
        <f>IF('original data'!BA9=coded!$AQ$2,1,IF('original data'!BA9=coded!$AQ$3,2,IF('original data'!BA9=coded!$AQ$4,3,IF('original data'!BA9=coded!$AQ$5,4,""))))</f>
        <v>2</v>
      </c>
      <c r="BB16" s="4">
        <f>IF('original data'!BB9=coded!$AQ$2,1,IF('original data'!BB9=coded!$AQ$3,2,IF('original data'!BB9=coded!$AQ$4,3,IF('original data'!BB9=coded!$AS$5,4,""))))</f>
        <v>2</v>
      </c>
      <c r="BC16" s="4">
        <f>IF('original data'!BC9=coded!$AU$2,1,IF('original data'!BC9=coded!$AU$3,2,IF('original data'!BC9=coded!$AU$4,3,IF('original data'!BC9=coded!$AU$5,4,""))))</f>
        <v>1</v>
      </c>
      <c r="BD16" s="4">
        <f>IF('original data'!BD9=coded!$AU$2,1,IF('original data'!BD9=coded!$AU$3,2,IF('original data'!BD9=coded!$AU$4,3,IF('original data'!BD9=coded!$AU$5,4,""))))</f>
        <v>1</v>
      </c>
      <c r="BE16" s="4">
        <f>IF('original data'!BE9=coded!$AU$2,1,IF('original data'!BE9=coded!$AU$3,2,IF('original data'!BE9=coded!$AU$4,3,IF('original data'!BE9=coded!$AU$5,4,""))))</f>
        <v>1</v>
      </c>
      <c r="BF16" s="4">
        <f>IF('original data'!BF9=coded!$BF$3,1,IF('original data'!BF9=coded!$BF$4,2,IF('original data'!BF9=coded!$BF$5,3,"")))</f>
        <v>2</v>
      </c>
      <c r="BG16" s="4" t="s">
        <v>109</v>
      </c>
      <c r="BH16" s="4"/>
      <c r="BI16" s="4" t="s">
        <v>109</v>
      </c>
      <c r="BJ16" s="4"/>
      <c r="BK16" s="4">
        <f>IF('original data'!BK9=coded!$BN$1,1,IF('original data'!BK9=coded!$BN$2,2,IF('original data'!BK9=coded!$BN$3,3,IF('original data'!BK9=coded!$BN$4,4,IF('original data'!BK9=coded!$BN$5,5,IF('original data'!BK9=coded!$BP$1,6,IF('original data'!BK9=coded!$BP$2,7,"")))))))</f>
        <v>1</v>
      </c>
      <c r="BL16" s="4">
        <f>IF('original data'!BL9=coded!$BN$1,1,IF('original data'!BL9=coded!$BN$2,2,IF('original data'!BL9=coded!$BN$3,3,IF('original data'!BL9=coded!$BN$4,4,IF('original data'!BL9=coded!$BN$5,5,IF('original data'!BL9=coded!$BP$1,6,IF('original data'!BL9=coded!$BP$2,7,"")))))))</f>
        <v>2</v>
      </c>
      <c r="BM16" s="4">
        <f>IF('original data'!BM9=coded!$BN$1,7,IF('original data'!BM9=coded!$BN$2,6,IF('original data'!BM9=coded!$BN$3,5,IF('original data'!BM9=coded!$BN$4,4,IF('original data'!BM9=coded!$BN$5,3,IF('original data'!BM9=coded!$BP$1,2,IF('original data'!BM9=coded!$BP$2,1,"")))))))</f>
        <v>1</v>
      </c>
      <c r="BN16" s="4">
        <f>IF('original data'!BN9=coded!$BN$1,1,IF('original data'!BN9=coded!$BN$2,2,IF('original data'!BN9=coded!$BN$3,3,IF('original data'!BN9=coded!$BN$4,4,IF('original data'!BN9=coded!$BN$5,5,IF('original data'!BN9=coded!$BP$1,6,IF('original data'!BN9=coded!$BP$2,7,"")))))))</f>
        <v>5</v>
      </c>
      <c r="BO16" s="4">
        <f>IF('original data'!BO9=coded!$BN$1,1,IF('original data'!BO9=coded!$BN$2,2,IF('original data'!BO9=coded!$BN$3,3,IF('original data'!BO9=coded!$BN$4,4,IF('original data'!BO9=coded!$BN$5,5,IF('original data'!BO9=coded!$BP$1,6,IF('original data'!BO9=coded!$BP$2,7,"")))))))</f>
        <v>2</v>
      </c>
      <c r="BP16" s="4">
        <f>IF('original data'!BP9=coded!$BN$1,1,IF('original data'!BP9=coded!$BN$2,2,IF('original data'!BP9=coded!$BN$3,3,IF('original data'!BP9=coded!$BN$4,4,IF('original data'!BP9=coded!$BN$5,5,IF('original data'!BP9=coded!$BP$1,6,IF('original data'!BP9=coded!$BP$2,7,"")))))))</f>
        <v>5</v>
      </c>
      <c r="BQ16" s="4">
        <f>IF('original data'!BQ9=coded!$BN$1,1,IF('original data'!BQ9=coded!$BN$2,2,IF('original data'!BQ9=coded!$BN$3,3,IF('original data'!BQ9=coded!$BN$4,4,IF('original data'!BQ9=coded!$BN$5,5,IF('original data'!BQ9=coded!$BP$1,6,IF('original data'!BQ9=coded!$BP$2,7,"")))))))</f>
        <v>1</v>
      </c>
      <c r="BR16" s="4">
        <f>IF('original data'!BR9=coded!$BN$1,1,IF('original data'!BR9=coded!$BN$2,2,IF('original data'!BR9=coded!$BN$3,3,IF('original data'!BR9=coded!$BN$4,4,IF('original data'!BR9=coded!$BN$5,5,IF('original data'!BR9=coded!$BP$1,6,IF('original data'!BR9=coded!$BP$2,7,"")))))))</f>
        <v>2</v>
      </c>
      <c r="BS16" s="4">
        <f>IF('original data'!BS9=coded!$BN$1,1,IF('original data'!BS9=coded!$BN$2,2,IF('original data'!BS9=coded!$BN$3,3,IF('original data'!BS9=coded!$BN$4,4,IF('original data'!BS9=coded!$BN$5,5,IF('original data'!BS9=coded!$BP$1,6,IF('original data'!BS9=coded!$BP$2,7,"")))))))</f>
        <v>6</v>
      </c>
      <c r="BT16" s="4">
        <f>IF('original data'!BT9=coded!$BN$1,1,IF('original data'!BT9=coded!$BN$2,2,IF('original data'!BT9=coded!$BN$3,3,IF('original data'!BT9=coded!$BN$4,4,IF('original data'!BT9=coded!$BN$5,5,IF('original data'!BT9=coded!$BP$1,6,IF('original data'!BT9=coded!$BP$2,7,"")))))))</f>
        <v>2</v>
      </c>
      <c r="BU16" s="4">
        <f>IF('original data'!BU9=coded!$BN$1,1,IF('original data'!BU9=coded!$BN$2,2,IF('original data'!BU9=coded!$BN$3,3,IF('original data'!BU9=coded!$BN$4,4,IF('original data'!BU9=coded!$BN$5,5,IF('original data'!BU9=coded!$BP$1,6,IF('original data'!BU9=coded!$BP$2,7,"")))))))</f>
        <v>1</v>
      </c>
      <c r="BV16" s="4">
        <f>IF('original data'!BV9=coded!$BN$1,7,IF('original data'!BV9=coded!$BN$2,6,IF('original data'!BV9=coded!$BN$3,5,IF('original data'!BV9=coded!$BN$4,4,IF('original data'!BV9=coded!$BN$5,3,IF('original data'!BV9=coded!$BP$1,2,IF('original data'!BV9=coded!$BP$2,1,"")))))))</f>
        <v>5</v>
      </c>
      <c r="BW16" s="4">
        <f>IF('original data'!BW9=coded!$BN$1,1,IF('original data'!BW9=coded!$BN$2,2,IF('original data'!BW9=coded!$BN$3,3,IF('original data'!BW9=coded!$BN$4,4,IF('original data'!BW9=coded!$BN$5,5,IF('original data'!BW9=coded!$BP$1,6,IF('original data'!BW9=coded!$BP$2,7,"")))))))</f>
        <v>2</v>
      </c>
      <c r="BX16" s="4">
        <f>IF('original data'!BX9=coded!$BN$1,1,IF('original data'!BX9=coded!$BN$2,2,IF('original data'!BX9=coded!$BN$3,3,IF('original data'!BX9=coded!$BN$4,4,IF('original data'!BX9=coded!$BN$5,5,IF('original data'!BX9=coded!$BP$1,6,IF('original data'!BX9=coded!$BP$2,7,"")))))))</f>
        <v>1</v>
      </c>
      <c r="BY16" s="4">
        <f>IF('original data'!BY9=coded!$BN$1,1,IF('original data'!BY9=coded!$BN$2,2,IF('original data'!BY9=coded!$BN$3,3,IF('original data'!BY9=coded!$BN$4,4,IF('original data'!BY9=coded!$BN$5,5,IF('original data'!BY9=coded!$BP$1,6,IF('original data'!BY9=coded!$BP$2,7,"")))))))</f>
        <v>5</v>
      </c>
      <c r="BZ16" s="4">
        <f>IF('original data'!BZ9=coded!$BN$1,1,IF('original data'!BZ9=coded!$BN$2,2,IF('original data'!BZ9=coded!$BN$3,3,IF('original data'!BZ9=coded!$BN$4,4,IF('original data'!BZ9=coded!$BN$5,5,IF('original data'!BZ9=coded!$BP$1,6,IF('original data'!BZ9=coded!$BP$2,7,"")))))))</f>
        <v>1</v>
      </c>
      <c r="CA16" s="4">
        <f>IF('original data'!CA9=coded!$BN$1,1,IF('original data'!CA9=coded!$BN$2,2,IF('original data'!CA9=coded!$BN$3,3,IF('original data'!CA9=coded!$BN$4,4,IF('original data'!CA9=coded!$BN$5,5,IF('original data'!CA9=coded!$BP$1,6,IF('original data'!CA9=coded!$BP$2,7,"")))))))</f>
        <v>1</v>
      </c>
      <c r="CB16" s="4">
        <f>IF('original data'!CB9=coded!$BN$1,1,IF('original data'!CB9=coded!$BN$2,2,IF('original data'!CB9=coded!$BN$3,3,IF('original data'!CB9=coded!$BN$4,4,IF('original data'!CB9=coded!$BN$5,5,IF('original data'!CB9=coded!$BP$1,6,IF('original data'!CB9=coded!$BP$2,7,"")))))))</f>
        <v>6</v>
      </c>
      <c r="CC16" s="4">
        <f>IF('original data'!CC9=coded!$BN$1,7,IF('original data'!CC9=coded!$BN$2,6,IF('original data'!CC9=coded!$BN$3,5,IF('original data'!CC9=coded!$BN$4,4,IF('original data'!CC9=coded!$BN$5,3,IF('original data'!CC9=coded!$BP$1,2,IF('original data'!CC9=coded!$BP$2,1,"")))))))</f>
        <v>3</v>
      </c>
      <c r="CD16" s="4">
        <f>IF('original data'!CD9=coded!$BN$1,1,IF('original data'!CD9=coded!$BN$2,2,IF('original data'!CD9=coded!$BN$3,3,IF('original data'!CD9=coded!$BN$4,4,IF('original data'!CD9=coded!$BN$5,5,IF('original data'!CD9=coded!$BP$1,6,IF('original data'!CD9=coded!$BP$2,7,"")))))))</f>
        <v>1</v>
      </c>
      <c r="CE16" s="4">
        <f>IF('original data'!CE9=coded!$BN$1,1,IF('original data'!CE9=coded!$BN$2,2,IF('original data'!CE9=coded!$BN$3,3,IF('original data'!CE9=coded!$BN$4,4,IF('original data'!CE9=coded!$BN$5,5,IF('original data'!CE9=coded!$BP$1,6,IF('original data'!CE9=coded!$BP$2,7,"")))))))</f>
        <v>1</v>
      </c>
      <c r="CF16" s="4">
        <f>IF('original data'!CF9=coded!$BN$1,7,IF('original data'!CF9=coded!$BN$2,6,IF('original data'!CF9=coded!$BN$3,5,IF('original data'!CF9=coded!$BN$4,4,IF('original data'!CF9=coded!$BN$5,3,IF('original data'!CF9=coded!$BP$1,2,IF('original data'!CF9=coded!$BP$2,1,"")))))))</f>
        <v>3</v>
      </c>
      <c r="CG16" s="4">
        <f>IF('original data'!CG9=coded!$CG$2,0,IF('original data'!CG9=coded!$CG$3,1,IF('original data'!CG9=coded!$CG$4,2,IF('original data'!CG9=coded!$CG$5,3,""))))</f>
        <v>1</v>
      </c>
      <c r="CH16" s="4">
        <f>IF('original data'!CH9=coded!$CG$2,0,IF('original data'!CH9=coded!$CG$3,1,IF('original data'!CH9=coded!$CG$4,2,IF('original data'!CH9=coded!$CG$5,3,""))))</f>
        <v>2</v>
      </c>
      <c r="CI16" s="4">
        <f>IF('original data'!CI9=coded!$CG$2,0,IF('original data'!CI9=coded!$CG$3,1,IF('original data'!CI9=coded!$CG$4,2,IF('original data'!CI9=coded!$CG$5,3,""))))</f>
        <v>2</v>
      </c>
      <c r="CJ16" s="4">
        <f>IF('original data'!CJ9=coded!$CG$2,0,IF('original data'!CJ9=coded!$CG$3,1,IF('original data'!CJ9=coded!$CG$4,2,IF('original data'!CJ9=coded!$CG$5,3,""))))</f>
        <v>3</v>
      </c>
      <c r="CK16" s="4">
        <f>IF('original data'!CK9=coded!$CG$2,0,IF('original data'!CK9=coded!$CG$3,1,IF('original data'!CK9=coded!$CG$4,2,IF('original data'!CK9=coded!$CG$5,3,""))))</f>
        <v>2</v>
      </c>
      <c r="CL16" s="4">
        <f>IF('original data'!CL9=coded!$CG$2,0,IF('original data'!CL9=coded!$CG$3,1,IF('original data'!CL9=coded!$CG$4,2,IF('original data'!CL9=coded!$CG$5,3,""))))</f>
        <v>2</v>
      </c>
      <c r="CM16" s="4">
        <f>IF('original data'!CM9=coded!$CG$2,0,IF('original data'!CM9=coded!$CG$3,1,IF('original data'!CM9=coded!$CG$4,2,IF('original data'!CM9=coded!$CG$5,3,""))))</f>
        <v>1</v>
      </c>
      <c r="CN16" s="4">
        <f>IF('original data'!CN9=coded!$CG$2,0,IF('original data'!CN9=coded!$CG$3,1,IF('original data'!CN9=coded!$CG$4,2,IF('original data'!CN9=coded!$CG$5,3,""))))</f>
        <v>2</v>
      </c>
      <c r="CO16" s="4">
        <f>IF('original data'!CO9=coded!$CG$2,0,IF('original data'!CO9=coded!$CG$3,1,IF('original data'!CO9=coded!$CG$4,2,IF('original data'!CO9=coded!$CG$5,3,""))))</f>
        <v>0</v>
      </c>
      <c r="CP16" s="4">
        <f>IF('original data'!CP9=coded!$CG$2,0,IF('original data'!CP9=coded!$CG$3,1,IF('original data'!CP9=coded!$CG$4,2,IF('original data'!CP9=coded!$CG$5,3,""))))</f>
        <v>2</v>
      </c>
      <c r="CQ16" s="4">
        <f>IF('original data'!CQ9=coded!$CG$2,0,IF('original data'!CQ9=coded!$CG$3,1,IF('original data'!CQ9=coded!$CG$4,2,IF('original data'!CQ9=coded!$CG$5,3,""))))</f>
        <v>0</v>
      </c>
      <c r="CR16" s="4">
        <f>IF('original data'!CR9=coded!$CG$2,0,IF('original data'!CR9=coded!$CG$3,1,IF('original data'!CR9=coded!$CG$4,2,IF('original data'!CR9=coded!$CG$5,3,""))))</f>
        <v>3</v>
      </c>
      <c r="CS16" s="4">
        <f>IF('original data'!CS9=coded!$CG$2,0,IF('original data'!CS9=coded!$CG$3,1,IF('original data'!CS9=coded!$CG$4,2,IF('original data'!CS9=coded!$CG$5,3,""))))</f>
        <v>1</v>
      </c>
      <c r="CT16" s="4">
        <f>IF('original data'!CT9=coded!$CG$2,0,IF('original data'!CT9=coded!$CG$3,1,IF('original data'!CT9=coded!$CG$4,2,IF('original data'!CT9=coded!$CG$5,3,""))))</f>
        <v>3</v>
      </c>
      <c r="CU16" s="4">
        <f>IF('original data'!CU9=coded!$CG$2,0,IF('original data'!CU9=coded!$CG$3,1,IF('original data'!CU9=coded!$CG$4,2,IF('original data'!CU9=coded!$CG$5,3,""))))</f>
        <v>3</v>
      </c>
      <c r="CV16" s="4">
        <f>IF('original data'!CV9=coded!$CG$2,0,IF('original data'!CV9=coded!$CG$3,1,IF('original data'!CV9=coded!$CG$4,2,IF('original data'!CV9=coded!$CG$5,3,""))))</f>
        <v>2</v>
      </c>
      <c r="CW16" s="4">
        <f>IF('original data'!CW9=coded!$CG$2,0,IF('original data'!CW9=coded!$CG$3,1,IF('original data'!CW9=coded!$CG$4,2,IF('original data'!CW9=coded!$CG$5,3,""))))</f>
        <v>0</v>
      </c>
      <c r="CX16" s="4">
        <f>IF('original data'!CX9=coded!$CG$2,0,IF('original data'!CX9=coded!$CG$3,1,IF('original data'!CX9=coded!$CG$4,2,IF('original data'!CX9=coded!$CG$5,3,""))))</f>
        <v>0</v>
      </c>
      <c r="CY16" s="4">
        <f>IF('original data'!CY9=coded!$CG$2,0,IF('original data'!CY9=coded!$CG$3,1,IF('original data'!CY9=coded!$CG$4,2,IF('original data'!CY9=coded!$CG$5,3,""))))</f>
        <v>2</v>
      </c>
      <c r="CZ16" s="4">
        <f>IF('original data'!CZ9=coded!$CG$2,0,IF('original data'!CZ9=coded!$CG$3,1,IF('original data'!CZ9=coded!$CG$4,2,IF('original data'!CZ9=coded!$CG$5,3,""))))</f>
        <v>0</v>
      </c>
      <c r="DA16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15</v>
      </c>
      <c r="DB16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14</v>
      </c>
      <c r="DC16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2</v>
      </c>
    </row>
    <row r="17" spans="1:107" x14ac:dyDescent="0.45">
      <c r="A17">
        <v>14</v>
      </c>
      <c r="B17" s="2">
        <v>44312.411898148101</v>
      </c>
      <c r="C17" s="2">
        <v>44312.417476851901</v>
      </c>
      <c r="D17" s="4" t="s">
        <v>104</v>
      </c>
      <c r="E17" s="4"/>
      <c r="F17" s="4" t="s">
        <v>105</v>
      </c>
      <c r="G17" s="4" t="s">
        <v>105</v>
      </c>
      <c r="H17" s="4" t="s">
        <v>105</v>
      </c>
      <c r="I17" s="4" t="s">
        <v>105</v>
      </c>
      <c r="J17" s="4" t="s">
        <v>105</v>
      </c>
      <c r="K17" s="4" t="s">
        <v>105</v>
      </c>
      <c r="L17" s="4" t="s">
        <v>105</v>
      </c>
      <c r="M17" s="4" t="s">
        <v>105</v>
      </c>
      <c r="N17" s="3" t="s">
        <v>145</v>
      </c>
      <c r="O17" s="4" t="s">
        <v>149</v>
      </c>
      <c r="P17" s="4" t="s">
        <v>124</v>
      </c>
      <c r="Q17" s="4" t="s">
        <v>124</v>
      </c>
      <c r="R17" s="4" t="s">
        <v>109</v>
      </c>
      <c r="S17" s="4"/>
      <c r="T17" s="4"/>
      <c r="U17" s="4"/>
      <c r="V17" s="4" t="s">
        <v>109</v>
      </c>
      <c r="W17" s="4"/>
      <c r="X17" s="4"/>
      <c r="Y17" s="4"/>
      <c r="Z17" s="4"/>
      <c r="AA17" s="4"/>
      <c r="AB17" s="4"/>
      <c r="AC17" s="4">
        <f>IF('original data'!AC10=coded!$AC$2,0,IF('original data'!AC10=coded!$AC$3,1,IF('original data'!AC10=coded!$AC$4,2,"")))</f>
        <v>1</v>
      </c>
      <c r="AD17" s="4">
        <f>IF('original data'!AD10=coded!$AC$2,0,IF('original data'!AD10=coded!$AC$3,1,IF('original data'!AD10=coded!$AC$4,2,"")))</f>
        <v>0</v>
      </c>
      <c r="AE17" s="4">
        <f>IF('original data'!AE10=coded!$BN$1,1,IF('original data'!AE10=coded!$BN$2,2,IF('original data'!AE10=coded!$BN$3,3,IF('original data'!AE10=coded!$BN$4,4,IF('original data'!AE10=coded!$BN$5,5,IF('original data'!AE10=coded!$BP$1,6,IF('original data'!AE10=coded!$BP$2,7,"")))))))</f>
        <v>7</v>
      </c>
      <c r="AF17" s="4">
        <f>IF('original data'!AF10=coded!$AC$2,0,IF('original data'!AF10=coded!$AC$3,1,IF('original data'!AF10=coded!$AC$4,2,"")))</f>
        <v>0</v>
      </c>
      <c r="AG17" s="4">
        <f>IF('original data'!AG10=coded!$BN$1,7,IF('original data'!AG10=coded!$BN$2,6,IF('original data'!AG10=coded!$BN$3,5,IF('original data'!AG10=coded!$BN$4,4,IF('original data'!AG10=coded!$BN$5,5,IF('original data'!AG10=coded!$BP$1,6,IF('original data'!AG10=coded!$BP$2,7,"")))))))</f>
        <v>5</v>
      </c>
      <c r="AH17" s="4">
        <f>IF('original data'!AH10=coded!$AC$2,0,IF('original data'!AH10=coded!$AC$3,1,IF('original data'!AH10=coded!$AC$4,2,"")))</f>
        <v>2</v>
      </c>
      <c r="AI17" s="4">
        <f>IF('original data'!AI10=coded!$AI$2,1,IF('original data'!AI10=coded!$AI$3,2,IF('original data'!AI10=coded!$AI$4,3,IF('original data'!AI10=coded!$AI$5,4,""))))</f>
        <v>1</v>
      </c>
      <c r="AJ17" s="4">
        <f>IF('original data'!AJ10=coded!$AC$2,0,IF('original data'!AJ10=coded!$AC$3,1,IF('original data'!AJ10=coded!$AC$4,2,"")))</f>
        <v>2</v>
      </c>
      <c r="AK17" s="4">
        <f>IF('original data'!AK10=coded!$BN$1,1,IF('original data'!AK10=coded!$BN$2,2,IF('original data'!AK10=coded!$BN$3,3,IF('original data'!AK10=coded!$BN$4,4,IF('original data'!AK10=coded!$BN$5,5,IF('original data'!AK10=coded!$BP$1,6,IF('original data'!AK10=coded!$BP$2,7,"")))))))</f>
        <v>5</v>
      </c>
      <c r="AL17" s="4">
        <f>IF('original data'!AL10=coded!$AC$2,0,IF('original data'!AL10=coded!$AC$3,1,IF('original data'!AL10=coded!$AC$4,2,"")))</f>
        <v>2</v>
      </c>
      <c r="AM17" s="4">
        <f>IF('original data'!AM10=coded!$AI$2,1,IF('original data'!AM10=coded!$AI$3,2,IF('original data'!AM10=coded!$AI$4,3,IF('original data'!AM10=coded!$AI$5,4,""))))</f>
        <v>4</v>
      </c>
      <c r="AN17" s="4">
        <f>IF('original data'!AN10=coded!$AC$2,0,IF('original data'!AN10=coded!$AC$3,1,IF('original data'!AN10=coded!$AC$4,2,"")))</f>
        <v>2</v>
      </c>
      <c r="AO17" s="4">
        <f>IF('original data'!AO10=coded!$AI$2,1,IF('original data'!AO10=coded!$AI$3,2,IF('original data'!AO10=coded!$AI$4,3,IF('original data'!AO10=coded!$AI$5,4,""))))</f>
        <v>1</v>
      </c>
      <c r="AP17" s="4">
        <f>IF('original data'!AP10=coded!$AI$2,1,IF('original data'!AP10=coded!$AI$3,2,IF('original data'!AP10=coded!$AI$4,3,IF('original data'!AP10=coded!$AI$5,4,""))))</f>
        <v>1</v>
      </c>
      <c r="AQ17" s="4">
        <f>IF('original data'!AQ10=coded!$AI$2,1,IF('original data'!AQ10=coded!$AI$3,2,IF('original data'!AQ10=coded!$AI$4,3,IF('original data'!AQ10=coded!$AI$5,4,""))))</f>
        <v>1</v>
      </c>
      <c r="AR17" s="4">
        <f>IF('original data'!AR10=coded!$AI$2,1,IF('original data'!AR10=coded!$AI$3,2,IF('original data'!AR10=coded!$AI$4,3,IF('original data'!AR10=coded!$AI$5,4,""))))</f>
        <v>1</v>
      </c>
      <c r="AS17" s="4">
        <f>IF('original data'!AS10=coded!$AO$2,1,IF('original data'!AS10=coded!$AO$3,2,IF('original data'!AS10=coded!$AO$4,3,IF('original data'!AS10=coded!$AO$5,4,""))))</f>
        <v>1</v>
      </c>
      <c r="AT17" s="4">
        <f>IF('original data'!AT10=coded!$AO$2,1,IF('original data'!AT10=coded!$AO$3,2,IF('original data'!AT10=coded!$AO$4,3,IF('original data'!AT10=coded!$AO$5,4,""))))</f>
        <v>2</v>
      </c>
      <c r="AU17" s="4">
        <f>IF('original data'!AU10=coded!$AO$2,1,IF('original data'!AU10=coded!$AO$3,2,IF('original data'!AU10=coded!$AO$4,3,IF('original data'!AU10=coded!$AO$5,4,""))))</f>
        <v>3</v>
      </c>
      <c r="AV17" s="4">
        <f>IF('original data'!AV10=coded!$AO$2,1,IF('original data'!AV10=coded!$AO$3,2,IF('original data'!AV10=coded!$AO$4,3,IF('original data'!AV10=coded!$AO$5,4,""))))</f>
        <v>2</v>
      </c>
      <c r="AW17" s="4">
        <f>IF('original data'!AW10=coded!$AO$2,1,IF('original data'!AW10=coded!$AO$3,2,IF('original data'!AW10=coded!$AO$4,3,IF('original data'!AW10=coded!$AO$5,4,""))))</f>
        <v>3</v>
      </c>
      <c r="AX17" s="4">
        <f>IF('original data'!AX10=coded!$AO$2,1,IF('original data'!AX10=coded!$AO$3,2,IF('original data'!AX10=coded!$AO$4,3,IF('original data'!AX10=coded!$AO$5,4,""))))</f>
        <v>1</v>
      </c>
      <c r="AY17" s="4">
        <f>IF('original data'!AY10=coded!$AQ$2,1,IF('original data'!AY10=coded!$AQ$3,2,IF('original data'!AY10=coded!$AQ$4,3,IF('original data'!AY10=coded!$AQ$5,4,""))))</f>
        <v>1</v>
      </c>
      <c r="AZ17" s="4">
        <f>IF('original data'!AZ10=coded!$AQ$2,1,IF('original data'!AZ10=coded!$AQ$3,2,IF('original data'!AZ10=coded!$AQ$4,3,IF('original data'!AZ10=coded!$AQ$5,4,""))))</f>
        <v>1</v>
      </c>
      <c r="BA17" s="4">
        <f>IF('original data'!BA10=coded!$AQ$2,1,IF('original data'!BA10=coded!$AQ$3,2,IF('original data'!BA10=coded!$AQ$4,3,IF('original data'!BA10=coded!$AQ$5,4,""))))</f>
        <v>3</v>
      </c>
      <c r="BB17" s="4">
        <f>IF('original data'!BB10=coded!$AQ$2,1,IF('original data'!BB10=coded!$AQ$3,2,IF('original data'!BB10=coded!$AQ$4,3,IF('original data'!BB10=coded!$AS$5,4,""))))</f>
        <v>3</v>
      </c>
      <c r="BC17" s="4">
        <f>IF('original data'!BC10=coded!$AU$2,1,IF('original data'!BC10=coded!$AU$3,2,IF('original data'!BC10=coded!$AU$4,3,IF('original data'!BC10=coded!$AU$5,4,""))))</f>
        <v>2</v>
      </c>
      <c r="BD17" s="4">
        <f>IF('original data'!BD10=coded!$AU$2,1,IF('original data'!BD10=coded!$AU$3,2,IF('original data'!BD10=coded!$AU$4,3,IF('original data'!BD10=coded!$AU$5,4,""))))</f>
        <v>1</v>
      </c>
      <c r="BE17" s="4">
        <f>IF('original data'!BE10=coded!$AU$2,1,IF('original data'!BE10=coded!$AU$3,2,IF('original data'!BE10=coded!$AU$4,3,IF('original data'!BE10=coded!$AU$5,4,""))))</f>
        <v>1</v>
      </c>
      <c r="BF17" s="4">
        <f>IF('original data'!BF10=coded!$BF$3,1,IF('original data'!BF10=coded!$BF$4,2,IF('original data'!BF10=coded!$BF$5,3,"")))</f>
        <v>2</v>
      </c>
      <c r="BG17" s="4" t="s">
        <v>109</v>
      </c>
      <c r="BH17" s="4"/>
      <c r="BI17" s="4" t="s">
        <v>109</v>
      </c>
      <c r="BJ17" s="4"/>
      <c r="BK17" s="4">
        <f>IF('original data'!BK10=coded!$BN$1,1,IF('original data'!BK10=coded!$BN$2,2,IF('original data'!BK10=coded!$BN$3,3,IF('original data'!BK10=coded!$BN$4,4,IF('original data'!BK10=coded!$BN$5,5,IF('original data'!BK10=coded!$BP$1,6,IF('original data'!BK10=coded!$BP$2,7,"")))))))</f>
        <v>7</v>
      </c>
      <c r="BL17" s="4">
        <f>IF('original data'!BL10=coded!$BN$1,1,IF('original data'!BL10=coded!$BN$2,2,IF('original data'!BL10=coded!$BN$3,3,IF('original data'!BL10=coded!$BN$4,4,IF('original data'!BL10=coded!$BN$5,5,IF('original data'!BL10=coded!$BP$1,6,IF('original data'!BL10=coded!$BP$2,7,"")))))))</f>
        <v>5</v>
      </c>
      <c r="BM17" s="4">
        <f>IF('original data'!BM10=coded!$BN$1,7,IF('original data'!BM10=coded!$BN$2,6,IF('original data'!BM10=coded!$BN$3,5,IF('original data'!BM10=coded!$BN$4,4,IF('original data'!BM10=coded!$BN$5,3,IF('original data'!BM10=coded!$BP$1,2,IF('original data'!BM10=coded!$BP$2,1,"")))))))</f>
        <v>5</v>
      </c>
      <c r="BN17" s="4">
        <f>IF('original data'!BN10=coded!$BN$1,1,IF('original data'!BN10=coded!$BN$2,2,IF('original data'!BN10=coded!$BN$3,3,IF('original data'!BN10=coded!$BN$4,4,IF('original data'!BN10=coded!$BN$5,5,IF('original data'!BN10=coded!$BP$1,6,IF('original data'!BN10=coded!$BP$2,7,"")))))))</f>
        <v>1</v>
      </c>
      <c r="BO17" s="4">
        <f>IF('original data'!BO10=coded!$BN$1,1,IF('original data'!BO10=coded!$BN$2,2,IF('original data'!BO10=coded!$BN$3,3,IF('original data'!BO10=coded!$BN$4,4,IF('original data'!BO10=coded!$BN$5,5,IF('original data'!BO10=coded!$BP$1,6,IF('original data'!BO10=coded!$BP$2,7,"")))))))</f>
        <v>6</v>
      </c>
      <c r="BP17" s="4">
        <f>IF('original data'!BP10=coded!$BN$1,1,IF('original data'!BP10=coded!$BN$2,2,IF('original data'!BP10=coded!$BN$3,3,IF('original data'!BP10=coded!$BN$4,4,IF('original data'!BP10=coded!$BN$5,5,IF('original data'!BP10=coded!$BP$1,6,IF('original data'!BP10=coded!$BP$2,7,"")))))))</f>
        <v>5</v>
      </c>
      <c r="BQ17" s="4">
        <f>IF('original data'!BQ10=coded!$BN$1,1,IF('original data'!BQ10=coded!$BN$2,2,IF('original data'!BQ10=coded!$BN$3,3,IF('original data'!BQ10=coded!$BN$4,4,IF('original data'!BQ10=coded!$BN$5,5,IF('original data'!BQ10=coded!$BP$1,6,IF('original data'!BQ10=coded!$BP$2,7,"")))))))</f>
        <v>5</v>
      </c>
      <c r="BR17" s="4">
        <f>IF('original data'!BR10=coded!$BN$1,1,IF('original data'!BR10=coded!$BN$2,2,IF('original data'!BR10=coded!$BN$3,3,IF('original data'!BR10=coded!$BN$4,4,IF('original data'!BR10=coded!$BN$5,5,IF('original data'!BR10=coded!$BP$1,6,IF('original data'!BR10=coded!$BP$2,7,"")))))))</f>
        <v>5</v>
      </c>
      <c r="BS17" s="4">
        <f>IF('original data'!BS10=coded!$BN$1,1,IF('original data'!BS10=coded!$BN$2,2,IF('original data'!BS10=coded!$BN$3,3,IF('original data'!BS10=coded!$BN$4,4,IF('original data'!BS10=coded!$BN$5,5,IF('original data'!BS10=coded!$BP$1,6,IF('original data'!BS10=coded!$BP$2,7,"")))))))</f>
        <v>5</v>
      </c>
      <c r="BT17" s="4">
        <f>IF('original data'!BT10=coded!$BN$1,1,IF('original data'!BT10=coded!$BN$2,2,IF('original data'!BT10=coded!$BN$3,3,IF('original data'!BT10=coded!$BN$4,4,IF('original data'!BT10=coded!$BN$5,5,IF('original data'!BT10=coded!$BP$1,6,IF('original data'!BT10=coded!$BP$2,7,"")))))))</f>
        <v>7</v>
      </c>
      <c r="BU17" s="4">
        <f>IF('original data'!BU10=coded!$BN$1,1,IF('original data'!BU10=coded!$BN$2,2,IF('original data'!BU10=coded!$BN$3,3,IF('original data'!BU10=coded!$BN$4,4,IF('original data'!BU10=coded!$BN$5,5,IF('original data'!BU10=coded!$BP$1,6,IF('original data'!BU10=coded!$BP$2,7,"")))))))</f>
        <v>4</v>
      </c>
      <c r="BV17" s="4">
        <f>IF('original data'!BV10=coded!$BN$1,7,IF('original data'!BV10=coded!$BN$2,6,IF('original data'!BV10=coded!$BN$3,5,IF('original data'!BV10=coded!$BN$4,4,IF('original data'!BV10=coded!$BN$5,3,IF('original data'!BV10=coded!$BP$1,2,IF('original data'!BV10=coded!$BP$2,1,"")))))))</f>
        <v>6</v>
      </c>
      <c r="BW17" s="4">
        <f>IF('original data'!BW10=coded!$BN$1,1,IF('original data'!BW10=coded!$BN$2,2,IF('original data'!BW10=coded!$BN$3,3,IF('original data'!BW10=coded!$BN$4,4,IF('original data'!BW10=coded!$BN$5,5,IF('original data'!BW10=coded!$BP$1,6,IF('original data'!BW10=coded!$BP$2,7,"")))))))</f>
        <v>3</v>
      </c>
      <c r="BX17" s="4">
        <f>IF('original data'!BX10=coded!$BN$1,1,IF('original data'!BX10=coded!$BN$2,2,IF('original data'!BX10=coded!$BN$3,3,IF('original data'!BX10=coded!$BN$4,4,IF('original data'!BX10=coded!$BN$5,5,IF('original data'!BX10=coded!$BP$1,6,IF('original data'!BX10=coded!$BP$2,7,"")))))))</f>
        <v>6</v>
      </c>
      <c r="BY17" s="4">
        <f>IF('original data'!BY10=coded!$BN$1,1,IF('original data'!BY10=coded!$BN$2,2,IF('original data'!BY10=coded!$BN$3,3,IF('original data'!BY10=coded!$BN$4,4,IF('original data'!BY10=coded!$BN$5,5,IF('original data'!BY10=coded!$BP$1,6,IF('original data'!BY10=coded!$BP$2,7,"")))))))</f>
        <v>5</v>
      </c>
      <c r="BZ17" s="4">
        <f>IF('original data'!BZ10=coded!$BN$1,1,IF('original data'!BZ10=coded!$BN$2,2,IF('original data'!BZ10=coded!$BN$3,3,IF('original data'!BZ10=coded!$BN$4,4,IF('original data'!BZ10=coded!$BN$5,5,IF('original data'!BZ10=coded!$BP$1,6,IF('original data'!BZ10=coded!$BP$2,7,"")))))))</f>
        <v>4</v>
      </c>
      <c r="CA17" s="4">
        <f>IF('original data'!CA10=coded!$BN$1,1,IF('original data'!CA10=coded!$BN$2,2,IF('original data'!CA10=coded!$BN$3,3,IF('original data'!CA10=coded!$BN$4,4,IF('original data'!CA10=coded!$BN$5,5,IF('original data'!CA10=coded!$BP$1,6,IF('original data'!CA10=coded!$BP$2,7,"")))))))</f>
        <v>2</v>
      </c>
      <c r="CB17" s="4">
        <f>IF('original data'!CB10=coded!$BN$1,1,IF('original data'!CB10=coded!$BN$2,2,IF('original data'!CB10=coded!$BN$3,3,IF('original data'!CB10=coded!$BN$4,4,IF('original data'!CB10=coded!$BN$5,5,IF('original data'!CB10=coded!$BP$1,6,IF('original data'!CB10=coded!$BP$2,7,"")))))))</f>
        <v>5</v>
      </c>
      <c r="CC17" s="4">
        <f>IF('original data'!CC10=coded!$BN$1,7,IF('original data'!CC10=coded!$BN$2,6,IF('original data'!CC10=coded!$BN$3,5,IF('original data'!CC10=coded!$BN$4,4,IF('original data'!CC10=coded!$BN$5,3,IF('original data'!CC10=coded!$BP$1,2,IF('original data'!CC10=coded!$BP$2,1,"")))))))</f>
        <v>6</v>
      </c>
      <c r="CD17" s="4">
        <f>IF('original data'!CD10=coded!$BN$1,1,IF('original data'!CD10=coded!$BN$2,2,IF('original data'!CD10=coded!$BN$3,3,IF('original data'!CD10=coded!$BN$4,4,IF('original data'!CD10=coded!$BN$5,5,IF('original data'!CD10=coded!$BP$1,6,IF('original data'!CD10=coded!$BP$2,7,"")))))))</f>
        <v>7</v>
      </c>
      <c r="CE17" s="4">
        <f>IF('original data'!CE10=coded!$BN$1,1,IF('original data'!CE10=coded!$BN$2,2,IF('original data'!CE10=coded!$BN$3,3,IF('original data'!CE10=coded!$BN$4,4,IF('original data'!CE10=coded!$BN$5,5,IF('original data'!CE10=coded!$BP$1,6,IF('original data'!CE10=coded!$BP$2,7,"")))))))</f>
        <v>4</v>
      </c>
      <c r="CF17" s="4">
        <f>IF('original data'!CF10=coded!$BN$1,7,IF('original data'!CF10=coded!$BN$2,6,IF('original data'!CF10=coded!$BN$3,5,IF('original data'!CF10=coded!$BN$4,4,IF('original data'!CF10=coded!$BN$5,3,IF('original data'!CF10=coded!$BP$1,2,IF('original data'!CF10=coded!$BP$2,1,"")))))))</f>
        <v>6</v>
      </c>
      <c r="CG17" s="4" t="str">
        <f>IF('original data'!CG10=coded!$CG$2,0,IF('original data'!CG10=coded!$CG$3,1,IF('original data'!CG10=coded!$CG$4,2,IF('original data'!CG10=coded!$CG$5,3,""))))</f>
        <v/>
      </c>
      <c r="CH17" s="4" t="str">
        <f>IF('original data'!CH10=coded!$CG$2,0,IF('original data'!CH10=coded!$CG$3,1,IF('original data'!CH10=coded!$CG$4,2,IF('original data'!CH10=coded!$CG$5,3,""))))</f>
        <v/>
      </c>
      <c r="CI17" s="4" t="str">
        <f>IF('original data'!CI10=coded!$CG$2,0,IF('original data'!CI10=coded!$CG$3,1,IF('original data'!CI10=coded!$CG$4,2,IF('original data'!CI10=coded!$CG$5,3,""))))</f>
        <v/>
      </c>
      <c r="CJ17" s="4" t="str">
        <f>IF('original data'!CJ10=coded!$CG$2,0,IF('original data'!CJ10=coded!$CG$3,1,IF('original data'!CJ10=coded!$CG$4,2,IF('original data'!CJ10=coded!$CG$5,3,""))))</f>
        <v/>
      </c>
      <c r="CK17" s="4" t="str">
        <f>IF('original data'!CK10=coded!$CG$2,0,IF('original data'!CK10=coded!$CG$3,1,IF('original data'!CK10=coded!$CG$4,2,IF('original data'!CK10=coded!$CG$5,3,""))))</f>
        <v/>
      </c>
      <c r="CL17" s="4" t="str">
        <f>IF('original data'!CL10=coded!$CG$2,0,IF('original data'!CL10=coded!$CG$3,1,IF('original data'!CL10=coded!$CG$4,2,IF('original data'!CL10=coded!$CG$5,3,""))))</f>
        <v/>
      </c>
      <c r="CM17" s="4" t="str">
        <f>IF('original data'!CM10=coded!$CG$2,0,IF('original data'!CM10=coded!$CG$3,1,IF('original data'!CM10=coded!$CG$4,2,IF('original data'!CM10=coded!$CG$5,3,""))))</f>
        <v/>
      </c>
      <c r="CN17" s="4" t="str">
        <f>IF('original data'!CN10=coded!$CG$2,0,IF('original data'!CN10=coded!$CG$3,1,IF('original data'!CN10=coded!$CG$4,2,IF('original data'!CN10=coded!$CG$5,3,""))))</f>
        <v/>
      </c>
      <c r="CO17" s="4" t="str">
        <f>IF('original data'!CO10=coded!$CG$2,0,IF('original data'!CO10=coded!$CG$3,1,IF('original data'!CO10=coded!$CG$4,2,IF('original data'!CO10=coded!$CG$5,3,""))))</f>
        <v/>
      </c>
      <c r="CP17" s="4" t="str">
        <f>IF('original data'!CP10=coded!$CG$2,0,IF('original data'!CP10=coded!$CG$3,1,IF('original data'!CP10=coded!$CG$4,2,IF('original data'!CP10=coded!$CG$5,3,""))))</f>
        <v/>
      </c>
      <c r="CQ17" s="4" t="str">
        <f>IF('original data'!CQ10=coded!$CG$2,0,IF('original data'!CQ10=coded!$CG$3,1,IF('original data'!CQ10=coded!$CG$4,2,IF('original data'!CQ10=coded!$CG$5,3,""))))</f>
        <v/>
      </c>
      <c r="CR17" s="4" t="str">
        <f>IF('original data'!CR10=coded!$CG$2,0,IF('original data'!CR10=coded!$CG$3,1,IF('original data'!CR10=coded!$CG$4,2,IF('original data'!CR10=coded!$CG$5,3,""))))</f>
        <v/>
      </c>
      <c r="CS17" s="4" t="str">
        <f>IF('original data'!CS10=coded!$CG$2,0,IF('original data'!CS10=coded!$CG$3,1,IF('original data'!CS10=coded!$CG$4,2,IF('original data'!CS10=coded!$CG$5,3,""))))</f>
        <v/>
      </c>
      <c r="CT17" s="4" t="str">
        <f>IF('original data'!CT10=coded!$CG$2,0,IF('original data'!CT10=coded!$CG$3,1,IF('original data'!CT10=coded!$CG$4,2,IF('original data'!CT10=coded!$CG$5,3,""))))</f>
        <v/>
      </c>
      <c r="CU17" s="4" t="str">
        <f>IF('original data'!CU10=coded!$CG$2,0,IF('original data'!CU10=coded!$CG$3,1,IF('original data'!CU10=coded!$CG$4,2,IF('original data'!CU10=coded!$CG$5,3,""))))</f>
        <v/>
      </c>
      <c r="CV17" s="4" t="str">
        <f>IF('original data'!CV10=coded!$CG$2,0,IF('original data'!CV10=coded!$CG$3,1,IF('original data'!CV10=coded!$CG$4,2,IF('original data'!CV10=coded!$CG$5,3,""))))</f>
        <v/>
      </c>
      <c r="CW17" s="4" t="str">
        <f>IF('original data'!CW10=coded!$CG$2,0,IF('original data'!CW10=coded!$CG$3,1,IF('original data'!CW10=coded!$CG$4,2,IF('original data'!CW10=coded!$CG$5,3,""))))</f>
        <v/>
      </c>
      <c r="CX17" s="4" t="str">
        <f>IF('original data'!CX10=coded!$CG$2,0,IF('original data'!CX10=coded!$CG$3,1,IF('original data'!CX10=coded!$CG$4,2,IF('original data'!CX10=coded!$CG$5,3,""))))</f>
        <v/>
      </c>
      <c r="CY17" s="4" t="str">
        <f>IF('original data'!CY10=coded!$CG$2,0,IF('original data'!CY10=coded!$CG$3,1,IF('original data'!CY10=coded!$CG$4,2,IF('original data'!CY10=coded!$CG$5,3,""))))</f>
        <v/>
      </c>
      <c r="CZ17" s="4" t="str">
        <f>IF('original data'!CZ10=coded!$CG$2,0,IF('original data'!CZ10=coded!$CG$3,1,IF('original data'!CZ10=coded!$CG$4,2,IF('original data'!CZ10=coded!$CG$5,3,""))))</f>
        <v/>
      </c>
      <c r="DA17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0</v>
      </c>
      <c r="DB17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0</v>
      </c>
      <c r="DC17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0</v>
      </c>
    </row>
    <row r="18" spans="1:107" x14ac:dyDescent="0.45">
      <c r="A18">
        <v>15</v>
      </c>
      <c r="B18" s="2">
        <v>44312.403055555602</v>
      </c>
      <c r="C18" s="2">
        <v>44312.418761574103</v>
      </c>
      <c r="D18" s="4" t="s">
        <v>104</v>
      </c>
      <c r="E18" s="4"/>
      <c r="F18" s="4" t="s">
        <v>105</v>
      </c>
      <c r="G18" s="4" t="s">
        <v>105</v>
      </c>
      <c r="H18" s="4" t="s">
        <v>105</v>
      </c>
      <c r="I18" s="4" t="s">
        <v>105</v>
      </c>
      <c r="J18" s="4" t="s">
        <v>105</v>
      </c>
      <c r="K18" s="4" t="s">
        <v>105</v>
      </c>
      <c r="L18" s="4" t="s">
        <v>105</v>
      </c>
      <c r="M18" s="4" t="s">
        <v>105</v>
      </c>
      <c r="N18" s="3" t="s">
        <v>123</v>
      </c>
      <c r="O18" s="4" t="s">
        <v>107</v>
      </c>
      <c r="P18" s="4" t="s">
        <v>150</v>
      </c>
      <c r="Q18" s="4" t="s">
        <v>108</v>
      </c>
      <c r="R18" s="4" t="s">
        <v>109</v>
      </c>
      <c r="S18" s="4"/>
      <c r="T18" s="4"/>
      <c r="U18" s="4"/>
      <c r="V18" s="4" t="s">
        <v>109</v>
      </c>
      <c r="W18" s="4"/>
      <c r="X18" s="4"/>
      <c r="Y18" s="4"/>
      <c r="Z18" s="4"/>
      <c r="AA18" s="4"/>
      <c r="AB18" s="4"/>
      <c r="AC18" s="4">
        <f>IF('original data'!AC11=coded!$AC$2,0,IF('original data'!AC11=coded!$AC$3,1,IF('original data'!AC11=coded!$AC$4,2,"")))</f>
        <v>0</v>
      </c>
      <c r="AD18" s="4">
        <f>IF('original data'!AD11=coded!$AC$2,0,IF('original data'!AD11=coded!$AC$3,1,IF('original data'!AD11=coded!$AC$4,2,"")))</f>
        <v>0</v>
      </c>
      <c r="AE18" s="4">
        <f>IF('original data'!AE11=coded!$BN$1,1,IF('original data'!AE11=coded!$BN$2,2,IF('original data'!AE11=coded!$BN$3,3,IF('original data'!AE11=coded!$BN$4,4,IF('original data'!AE11=coded!$BN$5,5,IF('original data'!AE11=coded!$BP$1,6,IF('original data'!AE11=coded!$BP$2,7,"")))))))</f>
        <v>2</v>
      </c>
      <c r="AF18" s="4">
        <f>IF('original data'!AF11=coded!$AC$2,0,IF('original data'!AF11=coded!$AC$3,1,IF('original data'!AF11=coded!$AC$4,2,"")))</f>
        <v>1</v>
      </c>
      <c r="AG18" s="4">
        <f>IF('original data'!AG11=coded!$BN$1,7,IF('original data'!AG11=coded!$BN$2,6,IF('original data'!AG11=coded!$BN$3,5,IF('original data'!AG11=coded!$BN$4,4,IF('original data'!AG11=coded!$BN$5,5,IF('original data'!AG11=coded!$BP$1,6,IF('original data'!AG11=coded!$BP$2,7,"")))))))</f>
        <v>5</v>
      </c>
      <c r="AH18" s="4">
        <f>IF('original data'!AH11=coded!$AC$2,0,IF('original data'!AH11=coded!$AC$3,1,IF('original data'!AH11=coded!$AC$4,2,"")))</f>
        <v>0</v>
      </c>
      <c r="AI18" s="4">
        <f>IF('original data'!AI11=coded!$AI$2,1,IF('original data'!AI11=coded!$AI$3,2,IF('original data'!AI11=coded!$AI$4,3,IF('original data'!AI11=coded!$AI$5,4,""))))</f>
        <v>2</v>
      </c>
      <c r="AJ18" s="4">
        <f>IF('original data'!AJ11=coded!$AC$2,0,IF('original data'!AJ11=coded!$AC$3,1,IF('original data'!AJ11=coded!$AC$4,2,"")))</f>
        <v>0</v>
      </c>
      <c r="AK18" s="4">
        <f>IF('original data'!AK11=coded!$BN$1,1,IF('original data'!AK11=coded!$BN$2,2,IF('original data'!AK11=coded!$BN$3,3,IF('original data'!AK11=coded!$BN$4,4,IF('original data'!AK11=coded!$BN$5,5,IF('original data'!AK11=coded!$BP$1,6,IF('original data'!AK11=coded!$BP$2,7,"")))))))</f>
        <v>3</v>
      </c>
      <c r="AL18" s="4">
        <f>IF('original data'!AL11=coded!$AC$2,0,IF('original data'!AL11=coded!$AC$3,1,IF('original data'!AL11=coded!$AC$4,2,"")))</f>
        <v>0</v>
      </c>
      <c r="AM18" s="4">
        <f>IF('original data'!AM11=coded!$AI$2,1,IF('original data'!AM11=coded!$AI$3,2,IF('original data'!AM11=coded!$AI$4,3,IF('original data'!AM11=coded!$AI$5,4,""))))</f>
        <v>3</v>
      </c>
      <c r="AN18" s="4">
        <f>IF('original data'!AN11=coded!$AC$2,0,IF('original data'!AN11=coded!$AC$3,1,IF('original data'!AN11=coded!$AC$4,2,"")))</f>
        <v>0</v>
      </c>
      <c r="AO18" s="4">
        <f>IF('original data'!AO11=coded!$AI$2,1,IF('original data'!AO11=coded!$AI$3,2,IF('original data'!AO11=coded!$AI$4,3,IF('original data'!AO11=coded!$AI$5,4,""))))</f>
        <v>2</v>
      </c>
      <c r="AP18" s="4">
        <f>IF('original data'!AP11=coded!$AI$2,1,IF('original data'!AP11=coded!$AI$3,2,IF('original data'!AP11=coded!$AI$4,3,IF('original data'!AP11=coded!$AI$5,4,""))))</f>
        <v>1</v>
      </c>
      <c r="AQ18" s="4">
        <f>IF('original data'!AQ11=coded!$AI$2,1,IF('original data'!AQ11=coded!$AI$3,2,IF('original data'!AQ11=coded!$AI$4,3,IF('original data'!AQ11=coded!$AI$5,4,""))))</f>
        <v>1</v>
      </c>
      <c r="AR18" s="4">
        <f>IF('original data'!AR11=coded!$AI$2,1,IF('original data'!AR11=coded!$AI$3,2,IF('original data'!AR11=coded!$AI$4,3,IF('original data'!AR11=coded!$AI$5,4,""))))</f>
        <v>2</v>
      </c>
      <c r="AS18" s="4">
        <f>IF('original data'!AS11=coded!$AO$2,1,IF('original data'!AS11=coded!$AO$3,2,IF('original data'!AS11=coded!$AO$4,3,IF('original data'!AS11=coded!$AO$5,4,""))))</f>
        <v>3</v>
      </c>
      <c r="AT18" s="4">
        <f>IF('original data'!AT11=coded!$AO$2,1,IF('original data'!AT11=coded!$AO$3,2,IF('original data'!AT11=coded!$AO$4,3,IF('original data'!AT11=coded!$AO$5,4,""))))</f>
        <v>1</v>
      </c>
      <c r="AU18" s="4">
        <f>IF('original data'!AU11=coded!$AO$2,1,IF('original data'!AU11=coded!$AO$3,2,IF('original data'!AU11=coded!$AO$4,3,IF('original data'!AU11=coded!$AO$5,4,""))))</f>
        <v>1</v>
      </c>
      <c r="AV18" s="4">
        <f>IF('original data'!AV11=coded!$AO$2,1,IF('original data'!AV11=coded!$AO$3,2,IF('original data'!AV11=coded!$AO$4,3,IF('original data'!AV11=coded!$AO$5,4,""))))</f>
        <v>2</v>
      </c>
      <c r="AW18" s="4">
        <f>IF('original data'!AW11=coded!$AO$2,1,IF('original data'!AW11=coded!$AO$3,2,IF('original data'!AW11=coded!$AO$4,3,IF('original data'!AW11=coded!$AO$5,4,""))))</f>
        <v>1</v>
      </c>
      <c r="AX18" s="4">
        <f>IF('original data'!AX11=coded!$AO$2,1,IF('original data'!AX11=coded!$AO$3,2,IF('original data'!AX11=coded!$AO$4,3,IF('original data'!AX11=coded!$AO$5,4,""))))</f>
        <v>1</v>
      </c>
      <c r="AY18" s="4">
        <f>IF('original data'!AY11=coded!$AQ$2,1,IF('original data'!AY11=coded!$AQ$3,2,IF('original data'!AY11=coded!$AQ$4,3,IF('original data'!AY11=coded!$AQ$5,4,""))))</f>
        <v>3</v>
      </c>
      <c r="AZ18" s="4">
        <f>IF('original data'!AZ11=coded!$AQ$2,1,IF('original data'!AZ11=coded!$AQ$3,2,IF('original data'!AZ11=coded!$AQ$4,3,IF('original data'!AZ11=coded!$AQ$5,4,""))))</f>
        <v>2</v>
      </c>
      <c r="BA18" s="4">
        <f>IF('original data'!BA11=coded!$AQ$2,1,IF('original data'!BA11=coded!$AQ$3,2,IF('original data'!BA11=coded!$AQ$4,3,IF('original data'!BA11=coded!$AQ$5,4,""))))</f>
        <v>1</v>
      </c>
      <c r="BB18" s="4">
        <f>IF('original data'!BB11=coded!$AQ$2,1,IF('original data'!BB11=coded!$AQ$3,2,IF('original data'!BB11=coded!$AQ$4,3,IF('original data'!BB11=coded!$AS$5,4,""))))</f>
        <v>2</v>
      </c>
      <c r="BC18" s="4">
        <f>IF('original data'!BC11=coded!$AU$2,1,IF('original data'!BC11=coded!$AU$3,2,IF('original data'!BC11=coded!$AU$4,3,IF('original data'!BC11=coded!$AU$5,4,""))))</f>
        <v>1</v>
      </c>
      <c r="BD18" s="4">
        <f>IF('original data'!BD11=coded!$AU$2,1,IF('original data'!BD11=coded!$AU$3,2,IF('original data'!BD11=coded!$AU$4,3,IF('original data'!BD11=coded!$AU$5,4,""))))</f>
        <v>1</v>
      </c>
      <c r="BE18" s="4">
        <f>IF('original data'!BE11=coded!$AU$2,1,IF('original data'!BE11=coded!$AU$3,2,IF('original data'!BE11=coded!$AU$4,3,IF('original data'!BE11=coded!$AU$5,4,""))))</f>
        <v>1</v>
      </c>
      <c r="BF18" s="4">
        <f>IF('original data'!BF11=coded!$BF$3,1,IF('original data'!BF11=coded!$BF$4,2,IF('original data'!BF11=coded!$BF$5,3,"")))</f>
        <v>2</v>
      </c>
      <c r="BG18" s="4" t="s">
        <v>109</v>
      </c>
      <c r="BH18" s="4"/>
      <c r="BI18" s="4" t="s">
        <v>109</v>
      </c>
      <c r="BJ18" s="4"/>
      <c r="BK18" s="4">
        <f>IF('original data'!BK11=coded!$BN$1,1,IF('original data'!BK11=coded!$BN$2,2,IF('original data'!BK11=coded!$BN$3,3,IF('original data'!BK11=coded!$BN$4,4,IF('original data'!BK11=coded!$BN$5,5,IF('original data'!BK11=coded!$BP$1,6,IF('original data'!BK11=coded!$BP$2,7,"")))))))</f>
        <v>3</v>
      </c>
      <c r="BL18" s="4">
        <f>IF('original data'!BL11=coded!$BN$1,1,IF('original data'!BL11=coded!$BN$2,2,IF('original data'!BL11=coded!$BN$3,3,IF('original data'!BL11=coded!$BN$4,4,IF('original data'!BL11=coded!$BN$5,5,IF('original data'!BL11=coded!$BP$1,6,IF('original data'!BL11=coded!$BP$2,7,"")))))))</f>
        <v>5</v>
      </c>
      <c r="BM18" s="4">
        <f>IF('original data'!BM11=coded!$BN$1,7,IF('original data'!BM11=coded!$BN$2,6,IF('original data'!BM11=coded!$BN$3,5,IF('original data'!BM11=coded!$BN$4,4,IF('original data'!BM11=coded!$BN$5,3,IF('original data'!BM11=coded!$BP$1,2,IF('original data'!BM11=coded!$BP$2,1,"")))))))</f>
        <v>2</v>
      </c>
      <c r="BN18" s="4">
        <f>IF('original data'!BN11=coded!$BN$1,1,IF('original data'!BN11=coded!$BN$2,2,IF('original data'!BN11=coded!$BN$3,3,IF('original data'!BN11=coded!$BN$4,4,IF('original data'!BN11=coded!$BN$5,5,IF('original data'!BN11=coded!$BP$1,6,IF('original data'!BN11=coded!$BP$2,7,"")))))))</f>
        <v>2</v>
      </c>
      <c r="BO18" s="4">
        <f>IF('original data'!BO11=coded!$BN$1,1,IF('original data'!BO11=coded!$BN$2,2,IF('original data'!BO11=coded!$BN$3,3,IF('original data'!BO11=coded!$BN$4,4,IF('original data'!BO11=coded!$BN$5,5,IF('original data'!BO11=coded!$BP$1,6,IF('original data'!BO11=coded!$BP$2,7,"")))))))</f>
        <v>1</v>
      </c>
      <c r="BP18" s="4">
        <f>IF('original data'!BP11=coded!$BN$1,1,IF('original data'!BP11=coded!$BN$2,2,IF('original data'!BP11=coded!$BN$3,3,IF('original data'!BP11=coded!$BN$4,4,IF('original data'!BP11=coded!$BN$5,5,IF('original data'!BP11=coded!$BP$1,6,IF('original data'!BP11=coded!$BP$2,7,"")))))))</f>
        <v>5</v>
      </c>
      <c r="BQ18" s="4">
        <f>IF('original data'!BQ11=coded!$BN$1,1,IF('original data'!BQ11=coded!$BN$2,2,IF('original data'!BQ11=coded!$BN$3,3,IF('original data'!BQ11=coded!$BN$4,4,IF('original data'!BQ11=coded!$BN$5,5,IF('original data'!BQ11=coded!$BP$1,6,IF('original data'!BQ11=coded!$BP$2,7,"")))))))</f>
        <v>3</v>
      </c>
      <c r="BR18" s="4">
        <f>IF('original data'!BR11=coded!$BN$1,1,IF('original data'!BR11=coded!$BN$2,2,IF('original data'!BR11=coded!$BN$3,3,IF('original data'!BR11=coded!$BN$4,4,IF('original data'!BR11=coded!$BN$5,5,IF('original data'!BR11=coded!$BP$1,6,IF('original data'!BR11=coded!$BP$2,7,"")))))))</f>
        <v>2</v>
      </c>
      <c r="BS18" s="4">
        <f>IF('original data'!BS11=coded!$BN$1,1,IF('original data'!BS11=coded!$BN$2,2,IF('original data'!BS11=coded!$BN$3,3,IF('original data'!BS11=coded!$BN$4,4,IF('original data'!BS11=coded!$BN$5,5,IF('original data'!BS11=coded!$BP$1,6,IF('original data'!BS11=coded!$BP$2,7,"")))))))</f>
        <v>6</v>
      </c>
      <c r="BT18" s="4">
        <f>IF('original data'!BT11=coded!$BN$1,1,IF('original data'!BT11=coded!$BN$2,2,IF('original data'!BT11=coded!$BN$3,3,IF('original data'!BT11=coded!$BN$4,4,IF('original data'!BT11=coded!$BN$5,5,IF('original data'!BT11=coded!$BP$1,6,IF('original data'!BT11=coded!$BP$2,7,"")))))))</f>
        <v>5</v>
      </c>
      <c r="BU18" s="4">
        <f>IF('original data'!BU11=coded!$BN$1,1,IF('original data'!BU11=coded!$BN$2,2,IF('original data'!BU11=coded!$BN$3,3,IF('original data'!BU11=coded!$BN$4,4,IF('original data'!BU11=coded!$BN$5,5,IF('original data'!BU11=coded!$BP$1,6,IF('original data'!BU11=coded!$BP$2,7,"")))))))</f>
        <v>2</v>
      </c>
      <c r="BV18" s="4">
        <f>IF('original data'!BV11=coded!$BN$1,7,IF('original data'!BV11=coded!$BN$2,6,IF('original data'!BV11=coded!$BN$3,5,IF('original data'!BV11=coded!$BN$4,4,IF('original data'!BV11=coded!$BN$5,3,IF('original data'!BV11=coded!$BP$1,2,IF('original data'!BV11=coded!$BP$2,1,"")))))))</f>
        <v>2</v>
      </c>
      <c r="BW18" s="4">
        <f>IF('original data'!BW11=coded!$BN$1,1,IF('original data'!BW11=coded!$BN$2,2,IF('original data'!BW11=coded!$BN$3,3,IF('original data'!BW11=coded!$BN$4,4,IF('original data'!BW11=coded!$BN$5,5,IF('original data'!BW11=coded!$BP$1,6,IF('original data'!BW11=coded!$BP$2,7,"")))))))</f>
        <v>5</v>
      </c>
      <c r="BX18" s="4">
        <f>IF('original data'!BX11=coded!$BN$1,1,IF('original data'!BX11=coded!$BN$2,2,IF('original data'!BX11=coded!$BN$3,3,IF('original data'!BX11=coded!$BN$4,4,IF('original data'!BX11=coded!$BN$5,5,IF('original data'!BX11=coded!$BP$1,6,IF('original data'!BX11=coded!$BP$2,7,"")))))))</f>
        <v>3</v>
      </c>
      <c r="BY18" s="4">
        <f>IF('original data'!BY11=coded!$BN$1,1,IF('original data'!BY11=coded!$BN$2,2,IF('original data'!BY11=coded!$BN$3,3,IF('original data'!BY11=coded!$BN$4,4,IF('original data'!BY11=coded!$BN$5,5,IF('original data'!BY11=coded!$BP$1,6,IF('original data'!BY11=coded!$BP$2,7,"")))))))</f>
        <v>2</v>
      </c>
      <c r="BZ18" s="4">
        <f>IF('original data'!BZ11=coded!$BN$1,1,IF('original data'!BZ11=coded!$BN$2,2,IF('original data'!BZ11=coded!$BN$3,3,IF('original data'!BZ11=coded!$BN$4,4,IF('original data'!BZ11=coded!$BN$5,5,IF('original data'!BZ11=coded!$BP$1,6,IF('original data'!BZ11=coded!$BP$2,7,"")))))))</f>
        <v>3</v>
      </c>
      <c r="CA18" s="4">
        <f>IF('original data'!CA11=coded!$BN$1,1,IF('original data'!CA11=coded!$BN$2,2,IF('original data'!CA11=coded!$BN$3,3,IF('original data'!CA11=coded!$BN$4,4,IF('original data'!CA11=coded!$BN$5,5,IF('original data'!CA11=coded!$BP$1,6,IF('original data'!CA11=coded!$BP$2,7,"")))))))</f>
        <v>2</v>
      </c>
      <c r="CB18" s="4">
        <f>IF('original data'!CB11=coded!$BN$1,1,IF('original data'!CB11=coded!$BN$2,2,IF('original data'!CB11=coded!$BN$3,3,IF('original data'!CB11=coded!$BN$4,4,IF('original data'!CB11=coded!$BN$5,5,IF('original data'!CB11=coded!$BP$1,6,IF('original data'!CB11=coded!$BP$2,7,"")))))))</f>
        <v>4</v>
      </c>
      <c r="CC18" s="4">
        <f>IF('original data'!CC11=coded!$BN$1,7,IF('original data'!CC11=coded!$BN$2,6,IF('original data'!CC11=coded!$BN$3,5,IF('original data'!CC11=coded!$BN$4,4,IF('original data'!CC11=coded!$BN$5,3,IF('original data'!CC11=coded!$BP$1,2,IF('original data'!CC11=coded!$BP$2,1,"")))))))</f>
        <v>3</v>
      </c>
      <c r="CD18" s="4">
        <f>IF('original data'!CD11=coded!$BN$1,1,IF('original data'!CD11=coded!$BN$2,2,IF('original data'!CD11=coded!$BN$3,3,IF('original data'!CD11=coded!$BN$4,4,IF('original data'!CD11=coded!$BN$5,5,IF('original data'!CD11=coded!$BP$1,6,IF('original data'!CD11=coded!$BP$2,7,"")))))))</f>
        <v>1</v>
      </c>
      <c r="CE18" s="4">
        <f>IF('original data'!CE11=coded!$BN$1,1,IF('original data'!CE11=coded!$BN$2,2,IF('original data'!CE11=coded!$BN$3,3,IF('original data'!CE11=coded!$BN$4,4,IF('original data'!CE11=coded!$BN$5,5,IF('original data'!CE11=coded!$BP$1,6,IF('original data'!CE11=coded!$BP$2,7,"")))))))</f>
        <v>5</v>
      </c>
      <c r="CF18" s="4">
        <f>IF('original data'!CF11=coded!$BN$1,7,IF('original data'!CF11=coded!$BN$2,6,IF('original data'!CF11=coded!$BN$3,5,IF('original data'!CF11=coded!$BN$4,4,IF('original data'!CF11=coded!$BN$5,3,IF('original data'!CF11=coded!$BP$1,2,IF('original data'!CF11=coded!$BP$2,1,"")))))))</f>
        <v>6</v>
      </c>
      <c r="CG18" s="4">
        <f>IF('original data'!CG11=coded!$CG$2,0,IF('original data'!CG11=coded!$CG$3,1,IF('original data'!CG11=coded!$CG$4,2,IF('original data'!CG11=coded!$CG$5,3,""))))</f>
        <v>1</v>
      </c>
      <c r="CH18" s="4">
        <f>IF('original data'!CH11=coded!$CG$2,0,IF('original data'!CH11=coded!$CG$3,1,IF('original data'!CH11=coded!$CG$4,2,IF('original data'!CH11=coded!$CG$5,3,""))))</f>
        <v>1</v>
      </c>
      <c r="CI18" s="4">
        <f>IF('original data'!CI11=coded!$CG$2,0,IF('original data'!CI11=coded!$CG$3,1,IF('original data'!CI11=coded!$CG$4,2,IF('original data'!CI11=coded!$CG$5,3,""))))</f>
        <v>0</v>
      </c>
      <c r="CJ18" s="4">
        <f>IF('original data'!CJ11=coded!$CG$2,0,IF('original data'!CJ11=coded!$CG$3,1,IF('original data'!CJ11=coded!$CG$4,2,IF('original data'!CJ11=coded!$CG$5,3,""))))</f>
        <v>2</v>
      </c>
      <c r="CK18" s="4">
        <f>IF('original data'!CK11=coded!$CG$2,0,IF('original data'!CK11=coded!$CG$3,1,IF('original data'!CK11=coded!$CG$4,2,IF('original data'!CK11=coded!$CG$5,3,""))))</f>
        <v>2</v>
      </c>
      <c r="CL18" s="4">
        <f>IF('original data'!CL11=coded!$CG$2,0,IF('original data'!CL11=coded!$CG$3,1,IF('original data'!CL11=coded!$CG$4,2,IF('original data'!CL11=coded!$CG$5,3,""))))</f>
        <v>0</v>
      </c>
      <c r="CM18" s="4">
        <f>IF('original data'!CM11=coded!$CG$2,0,IF('original data'!CM11=coded!$CG$3,1,IF('original data'!CM11=coded!$CG$4,2,IF('original data'!CM11=coded!$CG$5,3,""))))</f>
        <v>2</v>
      </c>
      <c r="CN18" s="4">
        <f>IF('original data'!CN11=coded!$CG$2,0,IF('original data'!CN11=coded!$CG$3,1,IF('original data'!CN11=coded!$CG$4,2,IF('original data'!CN11=coded!$CG$5,3,""))))</f>
        <v>1</v>
      </c>
      <c r="CO18" s="4">
        <f>IF('original data'!CO11=coded!$CG$2,0,IF('original data'!CO11=coded!$CG$3,1,IF('original data'!CO11=coded!$CG$4,2,IF('original data'!CO11=coded!$CG$5,3,""))))</f>
        <v>0</v>
      </c>
      <c r="CP18" s="4">
        <f>IF('original data'!CP11=coded!$CG$2,0,IF('original data'!CP11=coded!$CG$3,1,IF('original data'!CP11=coded!$CG$4,2,IF('original data'!CP11=coded!$CG$5,3,""))))</f>
        <v>1</v>
      </c>
      <c r="CQ18" s="4">
        <f>IF('original data'!CQ11=coded!$CG$2,0,IF('original data'!CQ11=coded!$CG$3,1,IF('original data'!CQ11=coded!$CG$4,2,IF('original data'!CQ11=coded!$CG$5,3,""))))</f>
        <v>0</v>
      </c>
      <c r="CR18" s="4">
        <f>IF('original data'!CR11=coded!$CG$2,0,IF('original data'!CR11=coded!$CG$3,1,IF('original data'!CR11=coded!$CG$4,2,IF('original data'!CR11=coded!$CG$5,3,""))))</f>
        <v>1</v>
      </c>
      <c r="CS18" s="4">
        <f>IF('original data'!CS11=coded!$CG$2,0,IF('original data'!CS11=coded!$CG$3,1,IF('original data'!CS11=coded!$CG$4,2,IF('original data'!CS11=coded!$CG$5,3,""))))</f>
        <v>0</v>
      </c>
      <c r="CT18" s="4">
        <f>IF('original data'!CT11=coded!$CG$2,0,IF('original data'!CT11=coded!$CG$3,1,IF('original data'!CT11=coded!$CG$4,2,IF('original data'!CT11=coded!$CG$5,3,""))))</f>
        <v>1</v>
      </c>
      <c r="CU18" s="4">
        <f>IF('original data'!CU11=coded!$CG$2,0,IF('original data'!CU11=coded!$CG$3,1,IF('original data'!CU11=coded!$CG$4,2,IF('original data'!CU11=coded!$CG$5,3,""))))</f>
        <v>0</v>
      </c>
      <c r="CV18" s="4">
        <f>IF('original data'!CV11=coded!$CG$2,0,IF('original data'!CV11=coded!$CG$3,1,IF('original data'!CV11=coded!$CG$4,2,IF('original data'!CV11=coded!$CG$5,3,""))))</f>
        <v>0</v>
      </c>
      <c r="CW18" s="4">
        <f>IF('original data'!CW11=coded!$CG$2,0,IF('original data'!CW11=coded!$CG$3,1,IF('original data'!CW11=coded!$CG$4,2,IF('original data'!CW11=coded!$CG$5,3,""))))</f>
        <v>0</v>
      </c>
      <c r="CX18" s="4">
        <f>IF('original data'!CX11=coded!$CG$2,0,IF('original data'!CX11=coded!$CG$3,1,IF('original data'!CX11=coded!$CG$4,2,IF('original data'!CX11=coded!$CG$5,3,""))))</f>
        <v>1</v>
      </c>
      <c r="CY18" s="4">
        <f>IF('original data'!CY11=coded!$CG$2,0,IF('original data'!CY11=coded!$CG$3,1,IF('original data'!CY11=coded!$CG$4,2,IF('original data'!CY11=coded!$CG$5,3,""))))</f>
        <v>0</v>
      </c>
      <c r="CZ18" s="4">
        <f>IF('original data'!CZ11=coded!$CG$2,0,IF('original data'!CZ11=coded!$CG$3,1,IF('original data'!CZ11=coded!$CG$4,2,IF('original data'!CZ11=coded!$CG$5,3,""))))</f>
        <v>2</v>
      </c>
      <c r="DA18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8</v>
      </c>
      <c r="DB18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4</v>
      </c>
      <c r="DC18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3</v>
      </c>
    </row>
    <row r="19" spans="1:107" x14ac:dyDescent="0.45">
      <c r="A19">
        <v>16</v>
      </c>
      <c r="B19" s="2">
        <v>44312.4089930556</v>
      </c>
      <c r="C19" s="2">
        <v>44312.420590277798</v>
      </c>
      <c r="D19" s="4" t="s">
        <v>104</v>
      </c>
      <c r="E19" s="4"/>
      <c r="F19" s="4" t="s">
        <v>105</v>
      </c>
      <c r="G19" s="4" t="s">
        <v>105</v>
      </c>
      <c r="H19" s="4" t="s">
        <v>105</v>
      </c>
      <c r="I19" s="4" t="s">
        <v>105</v>
      </c>
      <c r="J19" s="4" t="s">
        <v>105</v>
      </c>
      <c r="K19" s="4" t="s">
        <v>105</v>
      </c>
      <c r="L19" s="4" t="s">
        <v>105</v>
      </c>
      <c r="M19" s="4" t="s">
        <v>105</v>
      </c>
      <c r="N19" s="3" t="s">
        <v>145</v>
      </c>
      <c r="O19" s="4" t="s">
        <v>107</v>
      </c>
      <c r="P19" s="4" t="s">
        <v>108</v>
      </c>
      <c r="Q19" s="4" t="s">
        <v>108</v>
      </c>
      <c r="R19" s="4" t="s">
        <v>109</v>
      </c>
      <c r="S19" s="4"/>
      <c r="T19" s="4"/>
      <c r="U19" s="4"/>
      <c r="V19" s="4" t="s">
        <v>109</v>
      </c>
      <c r="W19" s="4"/>
      <c r="X19" s="4"/>
      <c r="Y19" s="4"/>
      <c r="Z19" s="4"/>
      <c r="AA19" s="4"/>
      <c r="AB19" s="4"/>
      <c r="AC19" s="4">
        <f>IF('original data'!AC12=coded!$AC$2,0,IF('original data'!AC12=coded!$AC$3,1,IF('original data'!AC12=coded!$AC$4,2,"")))</f>
        <v>1</v>
      </c>
      <c r="AD19" s="4">
        <f>IF('original data'!AD12=coded!$AC$2,0,IF('original data'!AD12=coded!$AC$3,1,IF('original data'!AD12=coded!$AC$4,2,"")))</f>
        <v>2</v>
      </c>
      <c r="AE19" s="4">
        <f>IF('original data'!AE12=coded!$BN$1,1,IF('original data'!AE12=coded!$BN$2,2,IF('original data'!AE12=coded!$BN$3,3,IF('original data'!AE12=coded!$BN$4,4,IF('original data'!AE12=coded!$BN$5,5,IF('original data'!AE12=coded!$BP$1,6,IF('original data'!AE12=coded!$BP$2,7,"")))))))</f>
        <v>2</v>
      </c>
      <c r="AF19" s="4">
        <f>IF('original data'!AF12=coded!$AC$2,0,IF('original data'!AF12=coded!$AC$3,1,IF('original data'!AF12=coded!$AC$4,2,"")))</f>
        <v>1</v>
      </c>
      <c r="AG19" s="4">
        <f>IF('original data'!AG12=coded!$BN$1,7,IF('original data'!AG12=coded!$BN$2,6,IF('original data'!AG12=coded!$BN$3,5,IF('original data'!AG12=coded!$BN$4,4,IF('original data'!AG12=coded!$BN$5,5,IF('original data'!AG12=coded!$BP$1,6,IF('original data'!AG12=coded!$BP$2,7,"")))))))</f>
        <v>5</v>
      </c>
      <c r="AH19" s="4">
        <f>IF('original data'!AH12=coded!$AC$2,0,IF('original data'!AH12=coded!$AC$3,1,IF('original data'!AH12=coded!$AC$4,2,"")))</f>
        <v>0</v>
      </c>
      <c r="AI19" s="4">
        <f>IF('original data'!AI12=coded!$AI$2,1,IF('original data'!AI12=coded!$AI$3,2,IF('original data'!AI12=coded!$AI$4,3,IF('original data'!AI12=coded!$AI$5,4,""))))</f>
        <v>2</v>
      </c>
      <c r="AJ19" s="4">
        <f>IF('original data'!AJ12=coded!$AC$2,0,IF('original data'!AJ12=coded!$AC$3,1,IF('original data'!AJ12=coded!$AC$4,2,"")))</f>
        <v>2</v>
      </c>
      <c r="AK19" s="4">
        <f>IF('original data'!AK12=coded!$BN$1,1,IF('original data'!AK12=coded!$BN$2,2,IF('original data'!AK12=coded!$BN$3,3,IF('original data'!AK12=coded!$BN$4,4,IF('original data'!AK12=coded!$BN$5,5,IF('original data'!AK12=coded!$BP$1,6,IF('original data'!AK12=coded!$BP$2,7,"")))))))</f>
        <v>6</v>
      </c>
      <c r="AL19" s="4">
        <f>IF('original data'!AL12=coded!$AC$2,0,IF('original data'!AL12=coded!$AC$3,1,IF('original data'!AL12=coded!$AC$4,2,"")))</f>
        <v>2</v>
      </c>
      <c r="AM19" s="4">
        <f>IF('original data'!AM12=coded!$AI$2,1,IF('original data'!AM12=coded!$AI$3,2,IF('original data'!AM12=coded!$AI$4,3,IF('original data'!AM12=coded!$AI$5,4,""))))</f>
        <v>3</v>
      </c>
      <c r="AN19" s="4">
        <f>IF('original data'!AN12=coded!$AC$2,0,IF('original data'!AN12=coded!$AC$3,1,IF('original data'!AN12=coded!$AC$4,2,"")))</f>
        <v>1</v>
      </c>
      <c r="AO19" s="4">
        <f>IF('original data'!AO12=coded!$AI$2,1,IF('original data'!AO12=coded!$AI$3,2,IF('original data'!AO12=coded!$AI$4,3,IF('original data'!AO12=coded!$AI$5,4,""))))</f>
        <v>1</v>
      </c>
      <c r="AP19" s="4">
        <f>IF('original data'!AP12=coded!$AI$2,1,IF('original data'!AP12=coded!$AI$3,2,IF('original data'!AP12=coded!$AI$4,3,IF('original data'!AP12=coded!$AI$5,4,""))))</f>
        <v>4</v>
      </c>
      <c r="AQ19" s="4">
        <f>IF('original data'!AQ12=coded!$AI$2,1,IF('original data'!AQ12=coded!$AI$3,2,IF('original data'!AQ12=coded!$AI$4,3,IF('original data'!AQ12=coded!$AI$5,4,""))))</f>
        <v>2</v>
      </c>
      <c r="AR19" s="4">
        <f>IF('original data'!AR12=coded!$AI$2,1,IF('original data'!AR12=coded!$AI$3,2,IF('original data'!AR12=coded!$AI$4,3,IF('original data'!AR12=coded!$AI$5,4,""))))</f>
        <v>3</v>
      </c>
      <c r="AS19" s="4">
        <f>IF('original data'!AS12=coded!$AO$2,1,IF('original data'!AS12=coded!$AO$3,2,IF('original data'!AS12=coded!$AO$4,3,IF('original data'!AS12=coded!$AO$5,4,""))))</f>
        <v>1</v>
      </c>
      <c r="AT19" s="4">
        <f>IF('original data'!AT12=coded!$AO$2,1,IF('original data'!AT12=coded!$AO$3,2,IF('original data'!AT12=coded!$AO$4,3,IF('original data'!AT12=coded!$AO$5,4,""))))</f>
        <v>1</v>
      </c>
      <c r="AU19" s="4">
        <f>IF('original data'!AU12=coded!$AO$2,1,IF('original data'!AU12=coded!$AO$3,2,IF('original data'!AU12=coded!$AO$4,3,IF('original data'!AU12=coded!$AO$5,4,""))))</f>
        <v>1</v>
      </c>
      <c r="AV19" s="4">
        <f>IF('original data'!AV12=coded!$AO$2,1,IF('original data'!AV12=coded!$AO$3,2,IF('original data'!AV12=coded!$AO$4,3,IF('original data'!AV12=coded!$AO$5,4,""))))</f>
        <v>1</v>
      </c>
      <c r="AW19" s="4">
        <f>IF('original data'!AW12=coded!$AO$2,1,IF('original data'!AW12=coded!$AO$3,2,IF('original data'!AW12=coded!$AO$4,3,IF('original data'!AW12=coded!$AO$5,4,""))))</f>
        <v>2</v>
      </c>
      <c r="AX19" s="4">
        <f>IF('original data'!AX12=coded!$AO$2,1,IF('original data'!AX12=coded!$AO$3,2,IF('original data'!AX12=coded!$AO$4,3,IF('original data'!AX12=coded!$AO$5,4,""))))</f>
        <v>2</v>
      </c>
      <c r="AY19" s="4">
        <f>IF('original data'!AY12=coded!$AQ$2,1,IF('original data'!AY12=coded!$AQ$3,2,IF('original data'!AY12=coded!$AQ$4,3,IF('original data'!AY12=coded!$AQ$5,4,""))))</f>
        <v>2</v>
      </c>
      <c r="AZ19" s="4">
        <f>IF('original data'!AZ12=coded!$AQ$2,1,IF('original data'!AZ12=coded!$AQ$3,2,IF('original data'!AZ12=coded!$AQ$4,3,IF('original data'!AZ12=coded!$AQ$5,4,""))))</f>
        <v>2</v>
      </c>
      <c r="BA19" s="4">
        <f>IF('original data'!BA12=coded!$AQ$2,1,IF('original data'!BA12=coded!$AQ$3,2,IF('original data'!BA12=coded!$AQ$4,3,IF('original data'!BA12=coded!$AQ$5,4,""))))</f>
        <v>2</v>
      </c>
      <c r="BB19" s="4">
        <f>IF('original data'!BB12=coded!$AQ$2,1,IF('original data'!BB12=coded!$AQ$3,2,IF('original data'!BB12=coded!$AQ$4,3,IF('original data'!BB12=coded!$AS$5,4,""))))</f>
        <v>1</v>
      </c>
      <c r="BC19" s="4">
        <f>IF('original data'!BC12=coded!$AU$2,1,IF('original data'!BC12=coded!$AU$3,2,IF('original data'!BC12=coded!$AU$4,3,IF('original data'!BC12=coded!$AU$5,4,""))))</f>
        <v>3</v>
      </c>
      <c r="BD19" s="4">
        <f>IF('original data'!BD12=coded!$AU$2,1,IF('original data'!BD12=coded!$AU$3,2,IF('original data'!BD12=coded!$AU$4,3,IF('original data'!BD12=coded!$AU$5,4,""))))</f>
        <v>2</v>
      </c>
      <c r="BE19" s="4">
        <f>IF('original data'!BE12=coded!$AU$2,1,IF('original data'!BE12=coded!$AU$3,2,IF('original data'!BE12=coded!$AU$4,3,IF('original data'!BE12=coded!$AU$5,4,""))))</f>
        <v>1</v>
      </c>
      <c r="BF19" s="4">
        <f>IF('original data'!BF12=coded!$BF$3,1,IF('original data'!BF12=coded!$BF$4,2,IF('original data'!BF12=coded!$BF$5,3,"")))</f>
        <v>2</v>
      </c>
      <c r="BG19" s="4" t="s">
        <v>109</v>
      </c>
      <c r="BH19" s="4"/>
      <c r="BI19" s="4" t="s">
        <v>105</v>
      </c>
      <c r="BJ19" s="4" t="s">
        <v>152</v>
      </c>
      <c r="BK19" s="4">
        <f>IF('original data'!BK12=coded!$BN$1,1,IF('original data'!BK12=coded!$BN$2,2,IF('original data'!BK12=coded!$BN$3,3,IF('original data'!BK12=coded!$BN$4,4,IF('original data'!BK12=coded!$BN$5,5,IF('original data'!BK12=coded!$BP$1,6,IF('original data'!BK12=coded!$BP$2,7,"")))))))</f>
        <v>3</v>
      </c>
      <c r="BL19" s="4">
        <f>IF('original data'!BL12=coded!$BN$1,1,IF('original data'!BL12=coded!$BN$2,2,IF('original data'!BL12=coded!$BN$3,3,IF('original data'!BL12=coded!$BN$4,4,IF('original data'!BL12=coded!$BN$5,5,IF('original data'!BL12=coded!$BP$1,6,IF('original data'!BL12=coded!$BP$2,7,"")))))))</f>
        <v>2</v>
      </c>
      <c r="BM19" s="4">
        <f>IF('original data'!BM12=coded!$BN$1,7,IF('original data'!BM12=coded!$BN$2,6,IF('original data'!BM12=coded!$BN$3,5,IF('original data'!BM12=coded!$BN$4,4,IF('original data'!BM12=coded!$BN$5,3,IF('original data'!BM12=coded!$BP$1,2,IF('original data'!BM12=coded!$BP$2,1,"")))))))</f>
        <v>1</v>
      </c>
      <c r="BN19" s="4">
        <f>IF('original data'!BN12=coded!$BN$1,1,IF('original data'!BN12=coded!$BN$2,2,IF('original data'!BN12=coded!$BN$3,3,IF('original data'!BN12=coded!$BN$4,4,IF('original data'!BN12=coded!$BN$5,5,IF('original data'!BN12=coded!$BP$1,6,IF('original data'!BN12=coded!$BP$2,7,"")))))))</f>
        <v>6</v>
      </c>
      <c r="BO19" s="4">
        <f>IF('original data'!BO12=coded!$BN$1,1,IF('original data'!BO12=coded!$BN$2,2,IF('original data'!BO12=coded!$BN$3,3,IF('original data'!BO12=coded!$BN$4,4,IF('original data'!BO12=coded!$BN$5,5,IF('original data'!BO12=coded!$BP$1,6,IF('original data'!BO12=coded!$BP$2,7,"")))))))</f>
        <v>4</v>
      </c>
      <c r="BP19" s="4">
        <f>IF('original data'!BP12=coded!$BN$1,1,IF('original data'!BP12=coded!$BN$2,2,IF('original data'!BP12=coded!$BN$3,3,IF('original data'!BP12=coded!$BN$4,4,IF('original data'!BP12=coded!$BN$5,5,IF('original data'!BP12=coded!$BP$1,6,IF('original data'!BP12=coded!$BP$2,7,"")))))))</f>
        <v>5</v>
      </c>
      <c r="BQ19" s="4">
        <f>IF('original data'!BQ12=coded!$BN$1,1,IF('original data'!BQ12=coded!$BN$2,2,IF('original data'!BQ12=coded!$BN$3,3,IF('original data'!BQ12=coded!$BN$4,4,IF('original data'!BQ12=coded!$BN$5,5,IF('original data'!BQ12=coded!$BP$1,6,IF('original data'!BQ12=coded!$BP$2,7,"")))))))</f>
        <v>6</v>
      </c>
      <c r="BR19" s="4">
        <f>IF('original data'!BR12=coded!$BN$1,1,IF('original data'!BR12=coded!$BN$2,2,IF('original data'!BR12=coded!$BN$3,3,IF('original data'!BR12=coded!$BN$4,4,IF('original data'!BR12=coded!$BN$5,5,IF('original data'!BR12=coded!$BP$1,6,IF('original data'!BR12=coded!$BP$2,7,"")))))))</f>
        <v>3</v>
      </c>
      <c r="BS19" s="4">
        <f>IF('original data'!BS12=coded!$BN$1,1,IF('original data'!BS12=coded!$BN$2,2,IF('original data'!BS12=coded!$BN$3,3,IF('original data'!BS12=coded!$BN$4,4,IF('original data'!BS12=coded!$BN$5,5,IF('original data'!BS12=coded!$BP$1,6,IF('original data'!BS12=coded!$BP$2,7,"")))))))</f>
        <v>7</v>
      </c>
      <c r="BT19" s="4">
        <f>IF('original data'!BT12=coded!$BN$1,1,IF('original data'!BT12=coded!$BN$2,2,IF('original data'!BT12=coded!$BN$3,3,IF('original data'!BT12=coded!$BN$4,4,IF('original data'!BT12=coded!$BN$5,5,IF('original data'!BT12=coded!$BP$1,6,IF('original data'!BT12=coded!$BP$2,7,"")))))))</f>
        <v>4</v>
      </c>
      <c r="BU19" s="4">
        <f>IF('original data'!BU12=coded!$BN$1,1,IF('original data'!BU12=coded!$BN$2,2,IF('original data'!BU12=coded!$BN$3,3,IF('original data'!BU12=coded!$BN$4,4,IF('original data'!BU12=coded!$BN$5,5,IF('original data'!BU12=coded!$BP$1,6,IF('original data'!BU12=coded!$BP$2,7,"")))))))</f>
        <v>2</v>
      </c>
      <c r="BV19" s="4">
        <f>IF('original data'!BV12=coded!$BN$1,7,IF('original data'!BV12=coded!$BN$2,6,IF('original data'!BV12=coded!$BN$3,5,IF('original data'!BV12=coded!$BN$4,4,IF('original data'!BV12=coded!$BN$5,3,IF('original data'!BV12=coded!$BP$1,2,IF('original data'!BV12=coded!$BP$2,1,"")))))))</f>
        <v>7</v>
      </c>
      <c r="BW19" s="4">
        <f>IF('original data'!BW12=coded!$BN$1,1,IF('original data'!BW12=coded!$BN$2,2,IF('original data'!BW12=coded!$BN$3,3,IF('original data'!BW12=coded!$BN$4,4,IF('original data'!BW12=coded!$BN$5,5,IF('original data'!BW12=coded!$BP$1,6,IF('original data'!BW12=coded!$BP$2,7,"")))))))</f>
        <v>5</v>
      </c>
      <c r="BX19" s="4">
        <f>IF('original data'!BX12=coded!$BN$1,1,IF('original data'!BX12=coded!$BN$2,2,IF('original data'!BX12=coded!$BN$3,3,IF('original data'!BX12=coded!$BN$4,4,IF('original data'!BX12=coded!$BN$5,5,IF('original data'!BX12=coded!$BP$1,6,IF('original data'!BX12=coded!$BP$2,7,"")))))))</f>
        <v>3</v>
      </c>
      <c r="BY19" s="4">
        <f>IF('original data'!BY12=coded!$BN$1,1,IF('original data'!BY12=coded!$BN$2,2,IF('original data'!BY12=coded!$BN$3,3,IF('original data'!BY12=coded!$BN$4,4,IF('original data'!BY12=coded!$BN$5,5,IF('original data'!BY12=coded!$BP$1,6,IF('original data'!BY12=coded!$BP$2,7,"")))))))</f>
        <v>3</v>
      </c>
      <c r="BZ19" s="4">
        <f>IF('original data'!BZ12=coded!$BN$1,1,IF('original data'!BZ12=coded!$BN$2,2,IF('original data'!BZ12=coded!$BN$3,3,IF('original data'!BZ12=coded!$BN$4,4,IF('original data'!BZ12=coded!$BN$5,5,IF('original data'!BZ12=coded!$BP$1,6,IF('original data'!BZ12=coded!$BP$2,7,"")))))))</f>
        <v>3</v>
      </c>
      <c r="CA19" s="4">
        <f>IF('original data'!CA12=coded!$BN$1,1,IF('original data'!CA12=coded!$BN$2,2,IF('original data'!CA12=coded!$BN$3,3,IF('original data'!CA12=coded!$BN$4,4,IF('original data'!CA12=coded!$BN$5,5,IF('original data'!CA12=coded!$BP$1,6,IF('original data'!CA12=coded!$BP$2,7,"")))))))</f>
        <v>6</v>
      </c>
      <c r="CB19" s="4">
        <f>IF('original data'!CB12=coded!$BN$1,1,IF('original data'!CB12=coded!$BN$2,2,IF('original data'!CB12=coded!$BN$3,3,IF('original data'!CB12=coded!$BN$4,4,IF('original data'!CB12=coded!$BN$5,5,IF('original data'!CB12=coded!$BP$1,6,IF('original data'!CB12=coded!$BP$2,7,"")))))))</f>
        <v>6</v>
      </c>
      <c r="CC19" s="4">
        <f>IF('original data'!CC12=coded!$BN$1,7,IF('original data'!CC12=coded!$BN$2,6,IF('original data'!CC12=coded!$BN$3,5,IF('original data'!CC12=coded!$BN$4,4,IF('original data'!CC12=coded!$BN$5,3,IF('original data'!CC12=coded!$BP$1,2,IF('original data'!CC12=coded!$BP$2,1,"")))))))</f>
        <v>6</v>
      </c>
      <c r="CD19" s="4">
        <f>IF('original data'!CD12=coded!$BN$1,1,IF('original data'!CD12=coded!$BN$2,2,IF('original data'!CD12=coded!$BN$3,3,IF('original data'!CD12=coded!$BN$4,4,IF('original data'!CD12=coded!$BN$5,5,IF('original data'!CD12=coded!$BP$1,6,IF('original data'!CD12=coded!$BP$2,7,"")))))))</f>
        <v>1</v>
      </c>
      <c r="CE19" s="4">
        <f>IF('original data'!CE12=coded!$BN$1,1,IF('original data'!CE12=coded!$BN$2,2,IF('original data'!CE12=coded!$BN$3,3,IF('original data'!CE12=coded!$BN$4,4,IF('original data'!CE12=coded!$BN$5,5,IF('original data'!CE12=coded!$BP$1,6,IF('original data'!CE12=coded!$BP$2,7,"")))))))</f>
        <v>3</v>
      </c>
      <c r="CF19" s="4">
        <f>IF('original data'!CF12=coded!$BN$1,7,IF('original data'!CF12=coded!$BN$2,6,IF('original data'!CF12=coded!$BN$3,5,IF('original data'!CF12=coded!$BN$4,4,IF('original data'!CF12=coded!$BN$5,3,IF('original data'!CF12=coded!$BP$1,2,IF('original data'!CF12=coded!$BP$2,1,"")))))))</f>
        <v>5</v>
      </c>
      <c r="CG19" s="4">
        <f>IF('original data'!CG12=coded!$CG$2,0,IF('original data'!CG12=coded!$CG$3,1,IF('original data'!CG12=coded!$CG$4,2,IF('original data'!CG12=coded!$CG$5,3,""))))</f>
        <v>2</v>
      </c>
      <c r="CH19" s="4">
        <f>IF('original data'!CH12=coded!$CG$2,0,IF('original data'!CH12=coded!$CG$3,1,IF('original data'!CH12=coded!$CG$4,2,IF('original data'!CH12=coded!$CG$5,3,""))))</f>
        <v>3</v>
      </c>
      <c r="CI19" s="4">
        <f>IF('original data'!CI12=coded!$CG$2,0,IF('original data'!CI12=coded!$CG$3,1,IF('original data'!CI12=coded!$CG$4,2,IF('original data'!CI12=coded!$CG$5,3,""))))</f>
        <v>2</v>
      </c>
      <c r="CJ19" s="4">
        <f>IF('original data'!CJ12=coded!$CG$2,0,IF('original data'!CJ12=coded!$CG$3,1,IF('original data'!CJ12=coded!$CG$4,2,IF('original data'!CJ12=coded!$CG$5,3,""))))</f>
        <v>3</v>
      </c>
      <c r="CK19" s="4">
        <f>IF('original data'!CK12=coded!$CG$2,0,IF('original data'!CK12=coded!$CG$3,1,IF('original data'!CK12=coded!$CG$4,2,IF('original data'!CK12=coded!$CG$5,3,""))))</f>
        <v>3</v>
      </c>
      <c r="CL19" s="4">
        <f>IF('original data'!CL12=coded!$CG$2,0,IF('original data'!CL12=coded!$CG$3,1,IF('original data'!CL12=coded!$CG$4,2,IF('original data'!CL12=coded!$CG$5,3,""))))</f>
        <v>1</v>
      </c>
      <c r="CM19" s="4">
        <f>IF('original data'!CM12=coded!$CG$2,0,IF('original data'!CM12=coded!$CG$3,1,IF('original data'!CM12=coded!$CG$4,2,IF('original data'!CM12=coded!$CG$5,3,""))))</f>
        <v>2</v>
      </c>
      <c r="CN19" s="4">
        <f>IF('original data'!CN12=coded!$CG$2,0,IF('original data'!CN12=coded!$CG$3,1,IF('original data'!CN12=coded!$CG$4,2,IF('original data'!CN12=coded!$CG$5,3,""))))</f>
        <v>1</v>
      </c>
      <c r="CO19" s="4">
        <f>IF('original data'!CO12=coded!$CG$2,0,IF('original data'!CO12=coded!$CG$3,1,IF('original data'!CO12=coded!$CG$4,2,IF('original data'!CO12=coded!$CG$5,3,""))))</f>
        <v>1</v>
      </c>
      <c r="CP19" s="4">
        <f>IF('original data'!CP12=coded!$CG$2,0,IF('original data'!CP12=coded!$CG$3,1,IF('original data'!CP12=coded!$CG$4,2,IF('original data'!CP12=coded!$CG$5,3,""))))</f>
        <v>2</v>
      </c>
      <c r="CQ19" s="4">
        <f>IF('original data'!CQ12=coded!$CG$2,0,IF('original data'!CQ12=coded!$CG$3,1,IF('original data'!CQ12=coded!$CG$4,2,IF('original data'!CQ12=coded!$CG$5,3,""))))</f>
        <v>0</v>
      </c>
      <c r="CR19" s="4">
        <f>IF('original data'!CR12=coded!$CG$2,0,IF('original data'!CR12=coded!$CG$3,1,IF('original data'!CR12=coded!$CG$4,2,IF('original data'!CR12=coded!$CG$5,3,""))))</f>
        <v>3</v>
      </c>
      <c r="CS19" s="4">
        <f>IF('original data'!CS12=coded!$CG$2,0,IF('original data'!CS12=coded!$CG$3,1,IF('original data'!CS12=coded!$CG$4,2,IF('original data'!CS12=coded!$CG$5,3,""))))</f>
        <v>1</v>
      </c>
      <c r="CT19" s="4">
        <f>IF('original data'!CT12=coded!$CG$2,0,IF('original data'!CT12=coded!$CG$3,1,IF('original data'!CT12=coded!$CG$4,2,IF('original data'!CT12=coded!$CG$5,3,""))))</f>
        <v>3</v>
      </c>
      <c r="CU19" s="4">
        <f>IF('original data'!CU12=coded!$CG$2,0,IF('original data'!CU12=coded!$CG$3,1,IF('original data'!CU12=coded!$CG$4,2,IF('original data'!CU12=coded!$CG$5,3,""))))</f>
        <v>1</v>
      </c>
      <c r="CV19" s="4">
        <f>IF('original data'!CV12=coded!$CG$2,0,IF('original data'!CV12=coded!$CG$3,1,IF('original data'!CV12=coded!$CG$4,2,IF('original data'!CV12=coded!$CG$5,3,""))))</f>
        <v>0</v>
      </c>
      <c r="CW19" s="4">
        <f>IF('original data'!CW12=coded!$CG$2,0,IF('original data'!CW12=coded!$CG$3,1,IF('original data'!CW12=coded!$CG$4,2,IF('original data'!CW12=coded!$CG$5,3,""))))</f>
        <v>1</v>
      </c>
      <c r="CX19" s="4">
        <f>IF('original data'!CX12=coded!$CG$2,0,IF('original data'!CX12=coded!$CG$3,1,IF('original data'!CX12=coded!$CG$4,2,IF('original data'!CX12=coded!$CG$5,3,""))))</f>
        <v>2</v>
      </c>
      <c r="CY19" s="4">
        <f>IF('original data'!CY12=coded!$CG$2,0,IF('original data'!CY12=coded!$CG$3,1,IF('original data'!CY12=coded!$CG$4,2,IF('original data'!CY12=coded!$CG$5,3,""))))</f>
        <v>3</v>
      </c>
      <c r="CZ19" s="4">
        <f>IF('original data'!CZ12=coded!$CG$2,0,IF('original data'!CZ12=coded!$CG$3,1,IF('original data'!CZ12=coded!$CG$4,2,IF('original data'!CZ12=coded!$CG$5,3,""))))</f>
        <v>2</v>
      </c>
      <c r="DA19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17</v>
      </c>
      <c r="DB19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13</v>
      </c>
      <c r="DC19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6</v>
      </c>
    </row>
    <row r="20" spans="1:107" x14ac:dyDescent="0.45">
      <c r="A20">
        <v>17</v>
      </c>
      <c r="B20" s="2">
        <v>44312.4161805556</v>
      </c>
      <c r="C20" s="2">
        <v>44312.426168981503</v>
      </c>
      <c r="D20" s="4" t="s">
        <v>104</v>
      </c>
      <c r="E20" s="4"/>
      <c r="F20" s="4" t="s">
        <v>105</v>
      </c>
      <c r="G20" s="4" t="s">
        <v>105</v>
      </c>
      <c r="H20" s="4" t="s">
        <v>105</v>
      </c>
      <c r="I20" s="4" t="s">
        <v>105</v>
      </c>
      <c r="J20" s="4" t="s">
        <v>105</v>
      </c>
      <c r="K20" s="4" t="s">
        <v>105</v>
      </c>
      <c r="L20" s="4" t="s">
        <v>105</v>
      </c>
      <c r="M20" s="4" t="s">
        <v>105</v>
      </c>
      <c r="N20" s="3" t="s">
        <v>145</v>
      </c>
      <c r="O20" s="4" t="s">
        <v>153</v>
      </c>
      <c r="P20" s="4" t="s">
        <v>108</v>
      </c>
      <c r="Q20" s="4" t="s">
        <v>108</v>
      </c>
      <c r="R20" s="4" t="s">
        <v>105</v>
      </c>
      <c r="S20" s="3" t="s">
        <v>154</v>
      </c>
      <c r="T20" s="4" t="s">
        <v>155</v>
      </c>
      <c r="U20" s="3" t="s">
        <v>127</v>
      </c>
      <c r="V20" s="4"/>
      <c r="W20" s="4"/>
      <c r="X20" s="4"/>
      <c r="Y20" s="4"/>
      <c r="Z20" s="4"/>
      <c r="AA20" s="4"/>
      <c r="AB20" s="4"/>
      <c r="AC20" s="4">
        <f>IF('original data'!AC13=coded!$AC$2,0,IF('original data'!AC13=coded!$AC$3,1,IF('original data'!AC13=coded!$AC$4,2,"")))</f>
        <v>1</v>
      </c>
      <c r="AD20" s="4">
        <f>IF('original data'!AD13=coded!$AC$2,0,IF('original data'!AD13=coded!$AC$3,1,IF('original data'!AD13=coded!$AC$4,2,"")))</f>
        <v>1</v>
      </c>
      <c r="AE20" s="4">
        <f>IF('original data'!AE13=coded!$BN$1,1,IF('original data'!AE13=coded!$BN$2,2,IF('original data'!AE13=coded!$BN$3,3,IF('original data'!AE13=coded!$BN$4,4,IF('original data'!AE13=coded!$BN$5,5,IF('original data'!AE13=coded!$BP$1,6,IF('original data'!AE13=coded!$BP$2,7,"")))))))</f>
        <v>6</v>
      </c>
      <c r="AF20" s="4">
        <f>IF('original data'!AF13=coded!$AC$2,0,IF('original data'!AF13=coded!$AC$3,1,IF('original data'!AF13=coded!$AC$4,2,"")))</f>
        <v>2</v>
      </c>
      <c r="AG20" s="4">
        <f>IF('original data'!AG13=coded!$BN$1,7,IF('original data'!AG13=coded!$BN$2,6,IF('original data'!AG13=coded!$BN$3,5,IF('original data'!AG13=coded!$BN$4,4,IF('original data'!AG13=coded!$BN$5,5,IF('original data'!AG13=coded!$BP$1,6,IF('original data'!AG13=coded!$BP$2,7,"")))))))</f>
        <v>5</v>
      </c>
      <c r="AH20" s="4">
        <f>IF('original data'!AH13=coded!$AC$2,0,IF('original data'!AH13=coded!$AC$3,1,IF('original data'!AH13=coded!$AC$4,2,"")))</f>
        <v>0</v>
      </c>
      <c r="AI20" s="4">
        <f>IF('original data'!AI13=coded!$AI$2,1,IF('original data'!AI13=coded!$AI$3,2,IF('original data'!AI13=coded!$AI$4,3,IF('original data'!AI13=coded!$AI$5,4,""))))</f>
        <v>2</v>
      </c>
      <c r="AJ20" s="4">
        <f>IF('original data'!AJ13=coded!$AC$2,0,IF('original data'!AJ13=coded!$AC$3,1,IF('original data'!AJ13=coded!$AC$4,2,"")))</f>
        <v>1</v>
      </c>
      <c r="AK20" s="4">
        <f>IF('original data'!AK13=coded!$BN$1,1,IF('original data'!AK13=coded!$BN$2,2,IF('original data'!AK13=coded!$BN$3,3,IF('original data'!AK13=coded!$BN$4,4,IF('original data'!AK13=coded!$BN$5,5,IF('original data'!AK13=coded!$BP$1,6,IF('original data'!AK13=coded!$BP$2,7,"")))))))</f>
        <v>6</v>
      </c>
      <c r="AL20" s="4">
        <f>IF('original data'!AL13=coded!$AC$2,0,IF('original data'!AL13=coded!$AC$3,1,IF('original data'!AL13=coded!$AC$4,2,"")))</f>
        <v>1</v>
      </c>
      <c r="AM20" s="4">
        <f>IF('original data'!AM13=coded!$AI$2,1,IF('original data'!AM13=coded!$AI$3,2,IF('original data'!AM13=coded!$AI$4,3,IF('original data'!AM13=coded!$AI$5,4,""))))</f>
        <v>3</v>
      </c>
      <c r="AN20" s="4">
        <f>IF('original data'!AN13=coded!$AC$2,0,IF('original data'!AN13=coded!$AC$3,1,IF('original data'!AN13=coded!$AC$4,2,"")))</f>
        <v>2</v>
      </c>
      <c r="AO20" s="4">
        <f>IF('original data'!AO13=coded!$AI$2,1,IF('original data'!AO13=coded!$AI$3,2,IF('original data'!AO13=coded!$AI$4,3,IF('original data'!AO13=coded!$AI$5,4,""))))</f>
        <v>1</v>
      </c>
      <c r="AP20" s="4">
        <f>IF('original data'!AP13=coded!$AI$2,1,IF('original data'!AP13=coded!$AI$3,2,IF('original data'!AP13=coded!$AI$4,3,IF('original data'!AP13=coded!$AI$5,4,""))))</f>
        <v>1</v>
      </c>
      <c r="AQ20" s="4">
        <f>IF('original data'!AQ13=coded!$AI$2,1,IF('original data'!AQ13=coded!$AI$3,2,IF('original data'!AQ13=coded!$AI$4,3,IF('original data'!AQ13=coded!$AI$5,4,""))))</f>
        <v>1</v>
      </c>
      <c r="AR20" s="4">
        <f>IF('original data'!AR13=coded!$AI$2,1,IF('original data'!AR13=coded!$AI$3,2,IF('original data'!AR13=coded!$AI$4,3,IF('original data'!AR13=coded!$AI$5,4,""))))</f>
        <v>4</v>
      </c>
      <c r="AS20" s="4">
        <f>IF('original data'!AS13=coded!$AO$2,1,IF('original data'!AS13=coded!$AO$3,2,IF('original data'!AS13=coded!$AO$4,3,IF('original data'!AS13=coded!$AO$5,4,""))))</f>
        <v>2</v>
      </c>
      <c r="AT20" s="4">
        <f>IF('original data'!AT13=coded!$AO$2,1,IF('original data'!AT13=coded!$AO$3,2,IF('original data'!AT13=coded!$AO$4,3,IF('original data'!AT13=coded!$AO$5,4,""))))</f>
        <v>2</v>
      </c>
      <c r="AU20" s="4">
        <f>IF('original data'!AU13=coded!$AO$2,1,IF('original data'!AU13=coded!$AO$3,2,IF('original data'!AU13=coded!$AO$4,3,IF('original data'!AU13=coded!$AO$5,4,""))))</f>
        <v>2</v>
      </c>
      <c r="AV20" s="4">
        <f>IF('original data'!AV13=coded!$AO$2,1,IF('original data'!AV13=coded!$AO$3,2,IF('original data'!AV13=coded!$AO$4,3,IF('original data'!AV13=coded!$AO$5,4,""))))</f>
        <v>3</v>
      </c>
      <c r="AW20" s="4">
        <f>IF('original data'!AW13=coded!$AO$2,1,IF('original data'!AW13=coded!$AO$3,2,IF('original data'!AW13=coded!$AO$4,3,IF('original data'!AW13=coded!$AO$5,4,""))))</f>
        <v>1</v>
      </c>
      <c r="AX20" s="4">
        <f>IF('original data'!AX13=coded!$AO$2,1,IF('original data'!AX13=coded!$AO$3,2,IF('original data'!AX13=coded!$AO$4,3,IF('original data'!AX13=coded!$AO$5,4,""))))</f>
        <v>3</v>
      </c>
      <c r="AY20" s="4">
        <f>IF('original data'!AY13=coded!$AQ$2,1,IF('original data'!AY13=coded!$AQ$3,2,IF('original data'!AY13=coded!$AQ$4,3,IF('original data'!AY13=coded!$AQ$5,4,""))))</f>
        <v>2</v>
      </c>
      <c r="AZ20" s="4">
        <f>IF('original data'!AZ13=coded!$AQ$2,1,IF('original data'!AZ13=coded!$AQ$3,2,IF('original data'!AZ13=coded!$AQ$4,3,IF('original data'!AZ13=coded!$AQ$5,4,""))))</f>
        <v>2</v>
      </c>
      <c r="BA20" s="4">
        <f>IF('original data'!BA13=coded!$AQ$2,1,IF('original data'!BA13=coded!$AQ$3,2,IF('original data'!BA13=coded!$AQ$4,3,IF('original data'!BA13=coded!$AQ$5,4,""))))</f>
        <v>2</v>
      </c>
      <c r="BB20" s="4">
        <f>IF('original data'!BB13=coded!$AQ$2,1,IF('original data'!BB13=coded!$AQ$3,2,IF('original data'!BB13=coded!$AQ$4,3,IF('original data'!BB13=coded!$AS$5,4,""))))</f>
        <v>3</v>
      </c>
      <c r="BC20" s="4">
        <f>IF('original data'!BC13=coded!$AU$2,1,IF('original data'!BC13=coded!$AU$3,2,IF('original data'!BC13=coded!$AU$4,3,IF('original data'!BC13=coded!$AU$5,4,""))))</f>
        <v>2</v>
      </c>
      <c r="BD20" s="4">
        <f>IF('original data'!BD13=coded!$AU$2,1,IF('original data'!BD13=coded!$AU$3,2,IF('original data'!BD13=coded!$AU$4,3,IF('original data'!BD13=coded!$AU$5,4,""))))</f>
        <v>1</v>
      </c>
      <c r="BE20" s="4">
        <f>IF('original data'!BE13=coded!$AU$2,1,IF('original data'!BE13=coded!$AU$3,2,IF('original data'!BE13=coded!$AU$4,3,IF('original data'!BE13=coded!$AU$5,4,""))))</f>
        <v>2</v>
      </c>
      <c r="BF20" s="4">
        <f>IF('original data'!BF13=coded!$BF$3,1,IF('original data'!BF13=coded!$BF$4,2,IF('original data'!BF13=coded!$BF$5,3,"")))</f>
        <v>2</v>
      </c>
      <c r="BG20" s="4" t="s">
        <v>105</v>
      </c>
      <c r="BH20" s="4" t="s">
        <v>156</v>
      </c>
      <c r="BI20" s="4" t="s">
        <v>105</v>
      </c>
      <c r="BJ20" s="4" t="s">
        <v>157</v>
      </c>
      <c r="BK20" s="4">
        <f>IF('original data'!BK13=coded!$BN$1,1,IF('original data'!BK13=coded!$BN$2,2,IF('original data'!BK13=coded!$BN$3,3,IF('original data'!BK13=coded!$BN$4,4,IF('original data'!BK13=coded!$BN$5,5,IF('original data'!BK13=coded!$BP$1,6,IF('original data'!BK13=coded!$BP$2,7,"")))))))</f>
        <v>5</v>
      </c>
      <c r="BL20" s="4">
        <f>IF('original data'!BL13=coded!$BN$1,1,IF('original data'!BL13=coded!$BN$2,2,IF('original data'!BL13=coded!$BN$3,3,IF('original data'!BL13=coded!$BN$4,4,IF('original data'!BL13=coded!$BN$5,5,IF('original data'!BL13=coded!$BP$1,6,IF('original data'!BL13=coded!$BP$2,7,"")))))))</f>
        <v>7</v>
      </c>
      <c r="BM20" s="4">
        <f>IF('original data'!BM13=coded!$BN$1,7,IF('original data'!BM13=coded!$BN$2,6,IF('original data'!BM13=coded!$BN$3,5,IF('original data'!BM13=coded!$BN$4,4,IF('original data'!BM13=coded!$BN$5,3,IF('original data'!BM13=coded!$BP$1,2,IF('original data'!BM13=coded!$BP$2,1,"")))))))</f>
        <v>6</v>
      </c>
      <c r="BN20" s="4">
        <f>IF('original data'!BN13=coded!$BN$1,1,IF('original data'!BN13=coded!$BN$2,2,IF('original data'!BN13=coded!$BN$3,3,IF('original data'!BN13=coded!$BN$4,4,IF('original data'!BN13=coded!$BN$5,5,IF('original data'!BN13=coded!$BP$1,6,IF('original data'!BN13=coded!$BP$2,7,"")))))))</f>
        <v>5</v>
      </c>
      <c r="BO20" s="4">
        <f>IF('original data'!BO13=coded!$BN$1,1,IF('original data'!BO13=coded!$BN$2,2,IF('original data'!BO13=coded!$BN$3,3,IF('original data'!BO13=coded!$BN$4,4,IF('original data'!BO13=coded!$BN$5,5,IF('original data'!BO13=coded!$BP$1,6,IF('original data'!BO13=coded!$BP$2,7,"")))))))</f>
        <v>6</v>
      </c>
      <c r="BP20" s="4">
        <f>IF('original data'!BP13=coded!$BN$1,1,IF('original data'!BP13=coded!$BN$2,2,IF('original data'!BP13=coded!$BN$3,3,IF('original data'!BP13=coded!$BN$4,4,IF('original data'!BP13=coded!$BN$5,5,IF('original data'!BP13=coded!$BP$1,6,IF('original data'!BP13=coded!$BP$2,7,"")))))))</f>
        <v>6</v>
      </c>
      <c r="BQ20" s="4">
        <f>IF('original data'!BQ13=coded!$BN$1,1,IF('original data'!BQ13=coded!$BN$2,2,IF('original data'!BQ13=coded!$BN$3,3,IF('original data'!BQ13=coded!$BN$4,4,IF('original data'!BQ13=coded!$BN$5,5,IF('original data'!BQ13=coded!$BP$1,6,IF('original data'!BQ13=coded!$BP$2,7,"")))))))</f>
        <v>6</v>
      </c>
      <c r="BR20" s="4">
        <f>IF('original data'!BR13=coded!$BN$1,1,IF('original data'!BR13=coded!$BN$2,2,IF('original data'!BR13=coded!$BN$3,3,IF('original data'!BR13=coded!$BN$4,4,IF('original data'!BR13=coded!$BN$5,5,IF('original data'!BR13=coded!$BP$1,6,IF('original data'!BR13=coded!$BP$2,7,"")))))))</f>
        <v>6</v>
      </c>
      <c r="BS20" s="4">
        <f>IF('original data'!BS13=coded!$BN$1,1,IF('original data'!BS13=coded!$BN$2,2,IF('original data'!BS13=coded!$BN$3,3,IF('original data'!BS13=coded!$BN$4,4,IF('original data'!BS13=coded!$BN$5,5,IF('original data'!BS13=coded!$BP$1,6,IF('original data'!BS13=coded!$BP$2,7,"")))))))</f>
        <v>6</v>
      </c>
      <c r="BT20" s="4">
        <f>IF('original data'!BT13=coded!$BN$1,1,IF('original data'!BT13=coded!$BN$2,2,IF('original data'!BT13=coded!$BN$3,3,IF('original data'!BT13=coded!$BN$4,4,IF('original data'!BT13=coded!$BN$5,5,IF('original data'!BT13=coded!$BP$1,6,IF('original data'!BT13=coded!$BP$2,7,"")))))))</f>
        <v>6</v>
      </c>
      <c r="BU20" s="4">
        <f>IF('original data'!BU13=coded!$BN$1,1,IF('original data'!BU13=coded!$BN$2,2,IF('original data'!BU13=coded!$BN$3,3,IF('original data'!BU13=coded!$BN$4,4,IF('original data'!BU13=coded!$BN$5,5,IF('original data'!BU13=coded!$BP$1,6,IF('original data'!BU13=coded!$BP$2,7,"")))))))</f>
        <v>6</v>
      </c>
      <c r="BV20" s="4">
        <f>IF('original data'!BV13=coded!$BN$1,7,IF('original data'!BV13=coded!$BN$2,6,IF('original data'!BV13=coded!$BN$3,5,IF('original data'!BV13=coded!$BN$4,4,IF('original data'!BV13=coded!$BN$5,3,IF('original data'!BV13=coded!$BP$1,2,IF('original data'!BV13=coded!$BP$2,1,"")))))))</f>
        <v>2</v>
      </c>
      <c r="BW20" s="4">
        <f>IF('original data'!BW13=coded!$BN$1,1,IF('original data'!BW13=coded!$BN$2,2,IF('original data'!BW13=coded!$BN$3,3,IF('original data'!BW13=coded!$BN$4,4,IF('original data'!BW13=coded!$BN$5,5,IF('original data'!BW13=coded!$BP$1,6,IF('original data'!BW13=coded!$BP$2,7,"")))))))</f>
        <v>7</v>
      </c>
      <c r="BX20" s="4">
        <f>IF('original data'!BX13=coded!$BN$1,1,IF('original data'!BX13=coded!$BN$2,2,IF('original data'!BX13=coded!$BN$3,3,IF('original data'!BX13=coded!$BN$4,4,IF('original data'!BX13=coded!$BN$5,5,IF('original data'!BX13=coded!$BP$1,6,IF('original data'!BX13=coded!$BP$2,7,"")))))))</f>
        <v>5</v>
      </c>
      <c r="BY20" s="4">
        <f>IF('original data'!BY13=coded!$BN$1,1,IF('original data'!BY13=coded!$BN$2,2,IF('original data'!BY13=coded!$BN$3,3,IF('original data'!BY13=coded!$BN$4,4,IF('original data'!BY13=coded!$BN$5,5,IF('original data'!BY13=coded!$BP$1,6,IF('original data'!BY13=coded!$BP$2,7,"")))))))</f>
        <v>6</v>
      </c>
      <c r="BZ20" s="4">
        <f>IF('original data'!BZ13=coded!$BN$1,1,IF('original data'!BZ13=coded!$BN$2,2,IF('original data'!BZ13=coded!$BN$3,3,IF('original data'!BZ13=coded!$BN$4,4,IF('original data'!BZ13=coded!$BN$5,5,IF('original data'!BZ13=coded!$BP$1,6,IF('original data'!BZ13=coded!$BP$2,7,"")))))))</f>
        <v>7</v>
      </c>
      <c r="CA20" s="4">
        <f>IF('original data'!CA13=coded!$BN$1,1,IF('original data'!CA13=coded!$BN$2,2,IF('original data'!CA13=coded!$BN$3,3,IF('original data'!CA13=coded!$BN$4,4,IF('original data'!CA13=coded!$BN$5,5,IF('original data'!CA13=coded!$BP$1,6,IF('original data'!CA13=coded!$BP$2,7,"")))))))</f>
        <v>5</v>
      </c>
      <c r="CB20" s="4">
        <f>IF('original data'!CB13=coded!$BN$1,1,IF('original data'!CB13=coded!$BN$2,2,IF('original data'!CB13=coded!$BN$3,3,IF('original data'!CB13=coded!$BN$4,4,IF('original data'!CB13=coded!$BN$5,5,IF('original data'!CB13=coded!$BP$1,6,IF('original data'!CB13=coded!$BP$2,7,"")))))))</f>
        <v>3</v>
      </c>
      <c r="CC20" s="4">
        <f>IF('original data'!CC13=coded!$BN$1,7,IF('original data'!CC13=coded!$BN$2,6,IF('original data'!CC13=coded!$BN$3,5,IF('original data'!CC13=coded!$BN$4,4,IF('original data'!CC13=coded!$BN$5,3,IF('original data'!CC13=coded!$BP$1,2,IF('original data'!CC13=coded!$BP$2,1,"")))))))</f>
        <v>6</v>
      </c>
      <c r="CD20" s="4">
        <f>IF('original data'!CD13=coded!$BN$1,1,IF('original data'!CD13=coded!$BN$2,2,IF('original data'!CD13=coded!$BN$3,3,IF('original data'!CD13=coded!$BN$4,4,IF('original data'!CD13=coded!$BN$5,5,IF('original data'!CD13=coded!$BP$1,6,IF('original data'!CD13=coded!$BP$2,7,"")))))))</f>
        <v>5</v>
      </c>
      <c r="CE20" s="4">
        <f>IF('original data'!CE13=coded!$BN$1,1,IF('original data'!CE13=coded!$BN$2,2,IF('original data'!CE13=coded!$BN$3,3,IF('original data'!CE13=coded!$BN$4,4,IF('original data'!CE13=coded!$BN$5,5,IF('original data'!CE13=coded!$BP$1,6,IF('original data'!CE13=coded!$BP$2,7,"")))))))</f>
        <v>6</v>
      </c>
      <c r="CF20" s="4">
        <f>IF('original data'!CF13=coded!$BN$1,7,IF('original data'!CF13=coded!$BN$2,6,IF('original data'!CF13=coded!$BN$3,5,IF('original data'!CF13=coded!$BN$4,4,IF('original data'!CF13=coded!$BN$5,3,IF('original data'!CF13=coded!$BP$1,2,IF('original data'!CF13=coded!$BP$2,1,"")))))))</f>
        <v>5</v>
      </c>
      <c r="CG20" s="4">
        <f>IF('original data'!CG13=coded!$CG$2,0,IF('original data'!CG13=coded!$CG$3,1,IF('original data'!CG13=coded!$CG$4,2,IF('original data'!CG13=coded!$CG$5,3,""))))</f>
        <v>2</v>
      </c>
      <c r="CH20" s="4">
        <f>IF('original data'!CH13=coded!$CG$2,0,IF('original data'!CH13=coded!$CG$3,1,IF('original data'!CH13=coded!$CG$4,2,IF('original data'!CH13=coded!$CG$5,3,""))))</f>
        <v>3</v>
      </c>
      <c r="CI20" s="4">
        <f>IF('original data'!CI13=coded!$CG$2,0,IF('original data'!CI13=coded!$CG$3,1,IF('original data'!CI13=coded!$CG$4,2,IF('original data'!CI13=coded!$CG$5,3,""))))</f>
        <v>2</v>
      </c>
      <c r="CJ20" s="4">
        <f>IF('original data'!CJ13=coded!$CG$2,0,IF('original data'!CJ13=coded!$CG$3,1,IF('original data'!CJ13=coded!$CG$4,2,IF('original data'!CJ13=coded!$CG$5,3,""))))</f>
        <v>3</v>
      </c>
      <c r="CK20" s="4">
        <f>IF('original data'!CK13=coded!$CG$2,0,IF('original data'!CK13=coded!$CG$3,1,IF('original data'!CK13=coded!$CG$4,2,IF('original data'!CK13=coded!$CG$5,3,""))))</f>
        <v>3</v>
      </c>
      <c r="CL20" s="4">
        <f>IF('original data'!CL13=coded!$CG$2,0,IF('original data'!CL13=coded!$CG$3,1,IF('original data'!CL13=coded!$CG$4,2,IF('original data'!CL13=coded!$CG$5,3,""))))</f>
        <v>1</v>
      </c>
      <c r="CM20" s="4">
        <f>IF('original data'!CM13=coded!$CG$2,0,IF('original data'!CM13=coded!$CG$3,1,IF('original data'!CM13=coded!$CG$4,2,IF('original data'!CM13=coded!$CG$5,3,""))))</f>
        <v>2</v>
      </c>
      <c r="CN20" s="4">
        <f>IF('original data'!CN13=coded!$CG$2,0,IF('original data'!CN13=coded!$CG$3,1,IF('original data'!CN13=coded!$CG$4,2,IF('original data'!CN13=coded!$CG$5,3,""))))</f>
        <v>2</v>
      </c>
      <c r="CO20" s="4">
        <f>IF('original data'!CO13=coded!$CG$2,0,IF('original data'!CO13=coded!$CG$3,1,IF('original data'!CO13=coded!$CG$4,2,IF('original data'!CO13=coded!$CG$5,3,""))))</f>
        <v>2</v>
      </c>
      <c r="CP20" s="4">
        <f>IF('original data'!CP13=coded!$CG$2,0,IF('original data'!CP13=coded!$CG$3,1,IF('original data'!CP13=coded!$CG$4,2,IF('original data'!CP13=coded!$CG$5,3,""))))</f>
        <v>3</v>
      </c>
      <c r="CQ20" s="4">
        <f>IF('original data'!CQ13=coded!$CG$2,0,IF('original data'!CQ13=coded!$CG$3,1,IF('original data'!CQ13=coded!$CG$4,2,IF('original data'!CQ13=coded!$CG$5,3,""))))</f>
        <v>2</v>
      </c>
      <c r="CR20" s="4">
        <f>IF('original data'!CR13=coded!$CG$2,0,IF('original data'!CR13=coded!$CG$3,1,IF('original data'!CR13=coded!$CG$4,2,IF('original data'!CR13=coded!$CG$5,3,""))))</f>
        <v>3</v>
      </c>
      <c r="CS20" s="4">
        <f>IF('original data'!CS13=coded!$CG$2,0,IF('original data'!CS13=coded!$CG$3,1,IF('original data'!CS13=coded!$CG$4,2,IF('original data'!CS13=coded!$CG$5,3,""))))</f>
        <v>3</v>
      </c>
      <c r="CT20" s="4">
        <f>IF('original data'!CT13=coded!$CG$2,0,IF('original data'!CT13=coded!$CG$3,1,IF('original data'!CT13=coded!$CG$4,2,IF('original data'!CT13=coded!$CG$5,3,""))))</f>
        <v>3</v>
      </c>
      <c r="CU20" s="4">
        <f>IF('original data'!CU13=coded!$CG$2,0,IF('original data'!CU13=coded!$CG$3,1,IF('original data'!CU13=coded!$CG$4,2,IF('original data'!CU13=coded!$CG$5,3,""))))</f>
        <v>2</v>
      </c>
      <c r="CV20" s="4">
        <f>IF('original data'!CV13=coded!$CG$2,0,IF('original data'!CV13=coded!$CG$3,1,IF('original data'!CV13=coded!$CG$4,2,IF('original data'!CV13=coded!$CG$5,3,""))))</f>
        <v>1</v>
      </c>
      <c r="CW20" s="4">
        <f>IF('original data'!CW13=coded!$CG$2,0,IF('original data'!CW13=coded!$CG$3,1,IF('original data'!CW13=coded!$CG$4,2,IF('original data'!CW13=coded!$CG$5,3,""))))</f>
        <v>1</v>
      </c>
      <c r="CX20" s="4">
        <f>IF('original data'!CX13=coded!$CG$2,0,IF('original data'!CX13=coded!$CG$3,1,IF('original data'!CX13=coded!$CG$4,2,IF('original data'!CX13=coded!$CG$5,3,""))))</f>
        <v>3</v>
      </c>
      <c r="CY20" s="4">
        <f>IF('original data'!CY13=coded!$CG$2,0,IF('original data'!CY13=coded!$CG$3,1,IF('original data'!CY13=coded!$CG$4,2,IF('original data'!CY13=coded!$CG$5,3,""))))</f>
        <v>1</v>
      </c>
      <c r="CZ20" s="4">
        <f>IF('original data'!CZ13=coded!$CG$2,0,IF('original data'!CZ13=coded!$CG$3,1,IF('original data'!CZ13=coded!$CG$4,2,IF('original data'!CZ13=coded!$CG$5,3,""))))</f>
        <v>2</v>
      </c>
      <c r="DA20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18</v>
      </c>
      <c r="DB20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14</v>
      </c>
      <c r="DC20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12</v>
      </c>
    </row>
    <row r="21" spans="1:107" x14ac:dyDescent="0.45">
      <c r="A21">
        <v>18</v>
      </c>
      <c r="B21" s="2">
        <v>44312.420023148101</v>
      </c>
      <c r="C21" s="2">
        <v>44312.4281597222</v>
      </c>
      <c r="D21" s="4" t="s">
        <v>104</v>
      </c>
      <c r="E21" s="4"/>
      <c r="F21" s="4" t="s">
        <v>105</v>
      </c>
      <c r="G21" s="4" t="s">
        <v>105</v>
      </c>
      <c r="H21" s="4" t="s">
        <v>105</v>
      </c>
      <c r="I21" s="4" t="s">
        <v>105</v>
      </c>
      <c r="J21" s="4" t="s">
        <v>105</v>
      </c>
      <c r="K21" s="4" t="s">
        <v>105</v>
      </c>
      <c r="L21" s="4" t="s">
        <v>105</v>
      </c>
      <c r="M21" s="4" t="s">
        <v>105</v>
      </c>
      <c r="N21" s="3" t="s">
        <v>145</v>
      </c>
      <c r="O21" s="4" t="s">
        <v>107</v>
      </c>
      <c r="P21" s="4" t="s">
        <v>108</v>
      </c>
      <c r="Q21" s="4" t="s">
        <v>108</v>
      </c>
      <c r="R21" s="4" t="s">
        <v>109</v>
      </c>
      <c r="S21" s="4"/>
      <c r="T21" s="4"/>
      <c r="U21" s="4"/>
      <c r="V21" s="4" t="s">
        <v>109</v>
      </c>
      <c r="W21" s="4"/>
      <c r="X21" s="4"/>
      <c r="Y21" s="4"/>
      <c r="Z21" s="4"/>
      <c r="AA21" s="4"/>
      <c r="AB21" s="4"/>
      <c r="AC21" s="4">
        <f>IF('original data'!AC14=coded!$AC$2,0,IF('original data'!AC14=coded!$AC$3,1,IF('original data'!AC14=coded!$AC$4,2,"")))</f>
        <v>0</v>
      </c>
      <c r="AD21" s="4">
        <f>IF('original data'!AD14=coded!$AC$2,0,IF('original data'!AD14=coded!$AC$3,1,IF('original data'!AD14=coded!$AC$4,2,"")))</f>
        <v>0</v>
      </c>
      <c r="AE21" s="4">
        <f>IF('original data'!AE14=coded!$BN$1,1,IF('original data'!AE14=coded!$BN$2,2,IF('original data'!AE14=coded!$BN$3,3,IF('original data'!AE14=coded!$BN$4,4,IF('original data'!AE14=coded!$BN$5,5,IF('original data'!AE14=coded!$BP$1,6,IF('original data'!AE14=coded!$BP$2,7,"")))))))</f>
        <v>1</v>
      </c>
      <c r="AF21" s="4">
        <f>IF('original data'!AF14=coded!$AC$2,0,IF('original data'!AF14=coded!$AC$3,1,IF('original data'!AF14=coded!$AC$4,2,"")))</f>
        <v>0</v>
      </c>
      <c r="AG21" s="4">
        <f>IF('original data'!AG14=coded!$BN$1,7,IF('original data'!AG14=coded!$BN$2,6,IF('original data'!AG14=coded!$BN$3,5,IF('original data'!AG14=coded!$BN$4,4,IF('original data'!AG14=coded!$BN$5,5,IF('original data'!AG14=coded!$BP$1,6,IF('original data'!AG14=coded!$BP$2,7,"")))))))</f>
        <v>5</v>
      </c>
      <c r="AH21" s="4">
        <f>IF('original data'!AH14=coded!$AC$2,0,IF('original data'!AH14=coded!$AC$3,1,IF('original data'!AH14=coded!$AC$4,2,"")))</f>
        <v>0</v>
      </c>
      <c r="AI21" s="4">
        <f>IF('original data'!AI14=coded!$AI$2,1,IF('original data'!AI14=coded!$AI$3,2,IF('original data'!AI14=coded!$AI$4,3,IF('original data'!AI14=coded!$AI$5,4,""))))</f>
        <v>2</v>
      </c>
      <c r="AJ21" s="4">
        <f>IF('original data'!AJ14=coded!$AC$2,0,IF('original data'!AJ14=coded!$AC$3,1,IF('original data'!AJ14=coded!$AC$4,2,"")))</f>
        <v>1</v>
      </c>
      <c r="AK21" s="4">
        <f>IF('original data'!AK14=coded!$BN$1,1,IF('original data'!AK14=coded!$BN$2,2,IF('original data'!AK14=coded!$BN$3,3,IF('original data'!AK14=coded!$BN$4,4,IF('original data'!AK14=coded!$BN$5,5,IF('original data'!AK14=coded!$BP$1,6,IF('original data'!AK14=coded!$BP$2,7,"")))))))</f>
        <v>6</v>
      </c>
      <c r="AL21" s="4">
        <f>IF('original data'!AL14=coded!$AC$2,0,IF('original data'!AL14=coded!$AC$3,1,IF('original data'!AL14=coded!$AC$4,2,"")))</f>
        <v>0</v>
      </c>
      <c r="AM21" s="4">
        <f>IF('original data'!AM14=coded!$AI$2,1,IF('original data'!AM14=coded!$AI$3,2,IF('original data'!AM14=coded!$AI$4,3,IF('original data'!AM14=coded!$AI$5,4,""))))</f>
        <v>3</v>
      </c>
      <c r="AN21" s="4">
        <f>IF('original data'!AN14=coded!$AC$2,0,IF('original data'!AN14=coded!$AC$3,1,IF('original data'!AN14=coded!$AC$4,2,"")))</f>
        <v>0</v>
      </c>
      <c r="AO21" s="4">
        <f>IF('original data'!AO14=coded!$AI$2,1,IF('original data'!AO14=coded!$AI$3,2,IF('original data'!AO14=coded!$AI$4,3,IF('original data'!AO14=coded!$AI$5,4,""))))</f>
        <v>1</v>
      </c>
      <c r="AP21" s="4">
        <f>IF('original data'!AP14=coded!$AI$2,1,IF('original data'!AP14=coded!$AI$3,2,IF('original data'!AP14=coded!$AI$4,3,IF('original data'!AP14=coded!$AI$5,4,""))))</f>
        <v>3</v>
      </c>
      <c r="AQ21" s="4">
        <f>IF('original data'!AQ14=coded!$AI$2,1,IF('original data'!AQ14=coded!$AI$3,2,IF('original data'!AQ14=coded!$AI$4,3,IF('original data'!AQ14=coded!$AI$5,4,""))))</f>
        <v>2</v>
      </c>
      <c r="AR21" s="4">
        <f>IF('original data'!AR14=coded!$AI$2,1,IF('original data'!AR14=coded!$AI$3,2,IF('original data'!AR14=coded!$AI$4,3,IF('original data'!AR14=coded!$AI$5,4,""))))</f>
        <v>2</v>
      </c>
      <c r="AS21" s="4">
        <f>IF('original data'!AS14=coded!$AO$2,1,IF('original data'!AS14=coded!$AO$3,2,IF('original data'!AS14=coded!$AO$4,3,IF('original data'!AS14=coded!$AO$5,4,""))))</f>
        <v>1</v>
      </c>
      <c r="AT21" s="4">
        <f>IF('original data'!AT14=coded!$AO$2,1,IF('original data'!AT14=coded!$AO$3,2,IF('original data'!AT14=coded!$AO$4,3,IF('original data'!AT14=coded!$AO$5,4,""))))</f>
        <v>1</v>
      </c>
      <c r="AU21" s="4">
        <f>IF('original data'!AU14=coded!$AO$2,1,IF('original data'!AU14=coded!$AO$3,2,IF('original data'!AU14=coded!$AO$4,3,IF('original data'!AU14=coded!$AO$5,4,""))))</f>
        <v>1</v>
      </c>
      <c r="AV21" s="4">
        <f>IF('original data'!AV14=coded!$AO$2,1,IF('original data'!AV14=coded!$AO$3,2,IF('original data'!AV14=coded!$AO$4,3,IF('original data'!AV14=coded!$AO$5,4,""))))</f>
        <v>1</v>
      </c>
      <c r="AW21" s="4">
        <f>IF('original data'!AW14=coded!$AO$2,1,IF('original data'!AW14=coded!$AO$3,2,IF('original data'!AW14=coded!$AO$4,3,IF('original data'!AW14=coded!$AO$5,4,""))))</f>
        <v>1</v>
      </c>
      <c r="AX21" s="4">
        <f>IF('original data'!AX14=coded!$AO$2,1,IF('original data'!AX14=coded!$AO$3,2,IF('original data'!AX14=coded!$AO$4,3,IF('original data'!AX14=coded!$AO$5,4,""))))</f>
        <v>1</v>
      </c>
      <c r="AY21" s="4">
        <f>IF('original data'!AY14=coded!$AQ$2,1,IF('original data'!AY14=coded!$AQ$3,2,IF('original data'!AY14=coded!$AQ$4,3,IF('original data'!AY14=coded!$AQ$5,4,""))))</f>
        <v>1</v>
      </c>
      <c r="AZ21" s="4">
        <f>IF('original data'!AZ14=coded!$AQ$2,1,IF('original data'!AZ14=coded!$AQ$3,2,IF('original data'!AZ14=coded!$AQ$4,3,IF('original data'!AZ14=coded!$AQ$5,4,""))))</f>
        <v>1</v>
      </c>
      <c r="BA21" s="4">
        <f>IF('original data'!BA14=coded!$AQ$2,1,IF('original data'!BA14=coded!$AQ$3,2,IF('original data'!BA14=coded!$AQ$4,3,IF('original data'!BA14=coded!$AQ$5,4,""))))</f>
        <v>1</v>
      </c>
      <c r="BB21" s="4">
        <f>IF('original data'!BB14=coded!$AQ$2,1,IF('original data'!BB14=coded!$AQ$3,2,IF('original data'!BB14=coded!$AQ$4,3,IF('original data'!BB14=coded!$AS$5,4,""))))</f>
        <v>1</v>
      </c>
      <c r="BC21" s="4">
        <f>IF('original data'!BC14=coded!$AU$2,1,IF('original data'!BC14=coded!$AU$3,2,IF('original data'!BC14=coded!$AU$4,3,IF('original data'!BC14=coded!$AU$5,4,""))))</f>
        <v>2</v>
      </c>
      <c r="BD21" s="4">
        <f>IF('original data'!BD14=coded!$AU$2,1,IF('original data'!BD14=coded!$AU$3,2,IF('original data'!BD14=coded!$AU$4,3,IF('original data'!BD14=coded!$AU$5,4,""))))</f>
        <v>1</v>
      </c>
      <c r="BE21" s="4">
        <f>IF('original data'!BE14=coded!$AU$2,1,IF('original data'!BE14=coded!$AU$3,2,IF('original data'!BE14=coded!$AU$4,3,IF('original data'!BE14=coded!$AU$5,4,""))))</f>
        <v>1</v>
      </c>
      <c r="BF21" s="4">
        <f>IF('original data'!BF14=coded!$BF$3,1,IF('original data'!BF14=coded!$BF$4,2,IF('original data'!BF14=coded!$BF$5,3,"")))</f>
        <v>1</v>
      </c>
      <c r="BG21" s="4" t="s">
        <v>109</v>
      </c>
      <c r="BH21" s="4"/>
      <c r="BI21" s="4" t="s">
        <v>105</v>
      </c>
      <c r="BJ21" s="4" t="s">
        <v>158</v>
      </c>
      <c r="BK21" s="4">
        <f>IF('original data'!BK14=coded!$BN$1,1,IF('original data'!BK14=coded!$BN$2,2,IF('original data'!BK14=coded!$BN$3,3,IF('original data'!BK14=coded!$BN$4,4,IF('original data'!BK14=coded!$BN$5,5,IF('original data'!BK14=coded!$BP$1,6,IF('original data'!BK14=coded!$BP$2,7,"")))))))</f>
        <v>5</v>
      </c>
      <c r="BL21" s="4">
        <f>IF('original data'!BL14=coded!$BN$1,1,IF('original data'!BL14=coded!$BN$2,2,IF('original data'!BL14=coded!$BN$3,3,IF('original data'!BL14=coded!$BN$4,4,IF('original data'!BL14=coded!$BN$5,5,IF('original data'!BL14=coded!$BP$1,6,IF('original data'!BL14=coded!$BP$2,7,"")))))))</f>
        <v>6</v>
      </c>
      <c r="BM21" s="4">
        <f>IF('original data'!BM14=coded!$BN$1,7,IF('original data'!BM14=coded!$BN$2,6,IF('original data'!BM14=coded!$BN$3,5,IF('original data'!BM14=coded!$BN$4,4,IF('original data'!BM14=coded!$BN$5,3,IF('original data'!BM14=coded!$BP$1,2,IF('original data'!BM14=coded!$BP$2,1,"")))))))</f>
        <v>6</v>
      </c>
      <c r="BN21" s="4">
        <f>IF('original data'!BN14=coded!$BN$1,1,IF('original data'!BN14=coded!$BN$2,2,IF('original data'!BN14=coded!$BN$3,3,IF('original data'!BN14=coded!$BN$4,4,IF('original data'!BN14=coded!$BN$5,5,IF('original data'!BN14=coded!$BP$1,6,IF('original data'!BN14=coded!$BP$2,7,"")))))))</f>
        <v>1</v>
      </c>
      <c r="BO21" s="4">
        <f>IF('original data'!BO14=coded!$BN$1,1,IF('original data'!BO14=coded!$BN$2,2,IF('original data'!BO14=coded!$BN$3,3,IF('original data'!BO14=coded!$BN$4,4,IF('original data'!BO14=coded!$BN$5,5,IF('original data'!BO14=coded!$BP$1,6,IF('original data'!BO14=coded!$BP$2,7,"")))))))</f>
        <v>5</v>
      </c>
      <c r="BP21" s="4">
        <f>IF('original data'!BP14=coded!$BN$1,1,IF('original data'!BP14=coded!$BN$2,2,IF('original data'!BP14=coded!$BN$3,3,IF('original data'!BP14=coded!$BN$4,4,IF('original data'!BP14=coded!$BN$5,5,IF('original data'!BP14=coded!$BP$1,6,IF('original data'!BP14=coded!$BP$2,7,"")))))))</f>
        <v>5</v>
      </c>
      <c r="BQ21" s="4">
        <f>IF('original data'!BQ14=coded!$BN$1,1,IF('original data'!BQ14=coded!$BN$2,2,IF('original data'!BQ14=coded!$BN$3,3,IF('original data'!BQ14=coded!$BN$4,4,IF('original data'!BQ14=coded!$BN$5,5,IF('original data'!BQ14=coded!$BP$1,6,IF('original data'!BQ14=coded!$BP$2,7,"")))))))</f>
        <v>6</v>
      </c>
      <c r="BR21" s="4">
        <f>IF('original data'!BR14=coded!$BN$1,1,IF('original data'!BR14=coded!$BN$2,2,IF('original data'!BR14=coded!$BN$3,3,IF('original data'!BR14=coded!$BN$4,4,IF('original data'!BR14=coded!$BN$5,5,IF('original data'!BR14=coded!$BP$1,6,IF('original data'!BR14=coded!$BP$2,7,"")))))))</f>
        <v>3</v>
      </c>
      <c r="BS21" s="4">
        <f>IF('original data'!BS14=coded!$BN$1,1,IF('original data'!BS14=coded!$BN$2,2,IF('original data'!BS14=coded!$BN$3,3,IF('original data'!BS14=coded!$BN$4,4,IF('original data'!BS14=coded!$BN$5,5,IF('original data'!BS14=coded!$BP$1,6,IF('original data'!BS14=coded!$BP$2,7,"")))))))</f>
        <v>7</v>
      </c>
      <c r="BT21" s="4">
        <f>IF('original data'!BT14=coded!$BN$1,1,IF('original data'!BT14=coded!$BN$2,2,IF('original data'!BT14=coded!$BN$3,3,IF('original data'!BT14=coded!$BN$4,4,IF('original data'!BT14=coded!$BN$5,5,IF('original data'!BT14=coded!$BP$1,6,IF('original data'!BT14=coded!$BP$2,7,"")))))))</f>
        <v>4</v>
      </c>
      <c r="BU21" s="4">
        <f>IF('original data'!BU14=coded!$BN$1,1,IF('original data'!BU14=coded!$BN$2,2,IF('original data'!BU14=coded!$BN$3,3,IF('original data'!BU14=coded!$BN$4,4,IF('original data'!BU14=coded!$BN$5,5,IF('original data'!BU14=coded!$BP$1,6,IF('original data'!BU14=coded!$BP$2,7,"")))))))</f>
        <v>2</v>
      </c>
      <c r="BV21" s="4">
        <f>IF('original data'!BV14=coded!$BN$1,7,IF('original data'!BV14=coded!$BN$2,6,IF('original data'!BV14=coded!$BN$3,5,IF('original data'!BV14=coded!$BN$4,4,IF('original data'!BV14=coded!$BN$5,3,IF('original data'!BV14=coded!$BP$1,2,IF('original data'!BV14=coded!$BP$2,1,"")))))))</f>
        <v>7</v>
      </c>
      <c r="BW21" s="4">
        <f>IF('original data'!BW14=coded!$BN$1,1,IF('original data'!BW14=coded!$BN$2,2,IF('original data'!BW14=coded!$BN$3,3,IF('original data'!BW14=coded!$BN$4,4,IF('original data'!BW14=coded!$BN$5,5,IF('original data'!BW14=coded!$BP$1,6,IF('original data'!BW14=coded!$BP$2,7,"")))))))</f>
        <v>2</v>
      </c>
      <c r="BX21" s="4">
        <f>IF('original data'!BX14=coded!$BN$1,1,IF('original data'!BX14=coded!$BN$2,2,IF('original data'!BX14=coded!$BN$3,3,IF('original data'!BX14=coded!$BN$4,4,IF('original data'!BX14=coded!$BN$5,5,IF('original data'!BX14=coded!$BP$1,6,IF('original data'!BX14=coded!$BP$2,7,"")))))))</f>
        <v>1</v>
      </c>
      <c r="BY21" s="4">
        <f>IF('original data'!BY14=coded!$BN$1,1,IF('original data'!BY14=coded!$BN$2,2,IF('original data'!BY14=coded!$BN$3,3,IF('original data'!BY14=coded!$BN$4,4,IF('original data'!BY14=coded!$BN$5,5,IF('original data'!BY14=coded!$BP$1,6,IF('original data'!BY14=coded!$BP$2,7,"")))))))</f>
        <v>4</v>
      </c>
      <c r="BZ21" s="4">
        <f>IF('original data'!BZ14=coded!$BN$1,1,IF('original data'!BZ14=coded!$BN$2,2,IF('original data'!BZ14=coded!$BN$3,3,IF('original data'!BZ14=coded!$BN$4,4,IF('original data'!BZ14=coded!$BN$5,5,IF('original data'!BZ14=coded!$BP$1,6,IF('original data'!BZ14=coded!$BP$2,7,"")))))))</f>
        <v>3</v>
      </c>
      <c r="CA21" s="4">
        <f>IF('original data'!CA14=coded!$BN$1,1,IF('original data'!CA14=coded!$BN$2,2,IF('original data'!CA14=coded!$BN$3,3,IF('original data'!CA14=coded!$BN$4,4,IF('original data'!CA14=coded!$BN$5,5,IF('original data'!CA14=coded!$BP$1,6,IF('original data'!CA14=coded!$BP$2,7,"")))))))</f>
        <v>1</v>
      </c>
      <c r="CB21" s="4">
        <f>IF('original data'!CB14=coded!$BN$1,1,IF('original data'!CB14=coded!$BN$2,2,IF('original data'!CB14=coded!$BN$3,3,IF('original data'!CB14=coded!$BN$4,4,IF('original data'!CB14=coded!$BN$5,5,IF('original data'!CB14=coded!$BP$1,6,IF('original data'!CB14=coded!$BP$2,7,"")))))))</f>
        <v>6</v>
      </c>
      <c r="CC21" s="4">
        <f>IF('original data'!CC14=coded!$BN$1,7,IF('original data'!CC14=coded!$BN$2,6,IF('original data'!CC14=coded!$BN$3,5,IF('original data'!CC14=coded!$BN$4,4,IF('original data'!CC14=coded!$BN$5,3,IF('original data'!CC14=coded!$BP$1,2,IF('original data'!CC14=coded!$BP$2,1,"")))))))</f>
        <v>4</v>
      </c>
      <c r="CD21" s="4">
        <f>IF('original data'!CD14=coded!$BN$1,1,IF('original data'!CD14=coded!$BN$2,2,IF('original data'!CD14=coded!$BN$3,3,IF('original data'!CD14=coded!$BN$4,4,IF('original data'!CD14=coded!$BN$5,5,IF('original data'!CD14=coded!$BP$1,6,IF('original data'!CD14=coded!$BP$2,7,"")))))))</f>
        <v>1</v>
      </c>
      <c r="CE21" s="4">
        <f>IF('original data'!CE14=coded!$BN$1,1,IF('original data'!CE14=coded!$BN$2,2,IF('original data'!CE14=coded!$BN$3,3,IF('original data'!CE14=coded!$BN$4,4,IF('original data'!CE14=coded!$BN$5,5,IF('original data'!CE14=coded!$BP$1,6,IF('original data'!CE14=coded!$BP$2,7,"")))))))</f>
        <v>6</v>
      </c>
      <c r="CF21" s="4">
        <f>IF('original data'!CF14=coded!$BN$1,7,IF('original data'!CF14=coded!$BN$2,6,IF('original data'!CF14=coded!$BN$3,5,IF('original data'!CF14=coded!$BN$4,4,IF('original data'!CF14=coded!$BN$5,3,IF('original data'!CF14=coded!$BP$1,2,IF('original data'!CF14=coded!$BP$2,1,"")))))))</f>
        <v>3</v>
      </c>
      <c r="CG21" s="4">
        <f>IF('original data'!CG14=coded!$CG$2,0,IF('original data'!CG14=coded!$CG$3,1,IF('original data'!CG14=coded!$CG$4,2,IF('original data'!CG14=coded!$CG$5,3,""))))</f>
        <v>2</v>
      </c>
      <c r="CH21" s="4">
        <f>IF('original data'!CH14=coded!$CG$2,0,IF('original data'!CH14=coded!$CG$3,1,IF('original data'!CH14=coded!$CG$4,2,IF('original data'!CH14=coded!$CG$5,3,""))))</f>
        <v>3</v>
      </c>
      <c r="CI21" s="4">
        <f>IF('original data'!CI14=coded!$CG$2,0,IF('original data'!CI14=coded!$CG$3,1,IF('original data'!CI14=coded!$CG$4,2,IF('original data'!CI14=coded!$CG$5,3,""))))</f>
        <v>3</v>
      </c>
      <c r="CJ21" s="4">
        <f>IF('original data'!CJ14=coded!$CG$2,0,IF('original data'!CJ14=coded!$CG$3,1,IF('original data'!CJ14=coded!$CG$4,2,IF('original data'!CJ14=coded!$CG$5,3,""))))</f>
        <v>3</v>
      </c>
      <c r="CK21" s="4">
        <f>IF('original data'!CK14=coded!$CG$2,0,IF('original data'!CK14=coded!$CG$3,1,IF('original data'!CK14=coded!$CG$4,2,IF('original data'!CK14=coded!$CG$5,3,""))))</f>
        <v>3</v>
      </c>
      <c r="CL21" s="4">
        <f>IF('original data'!CL14=coded!$CG$2,0,IF('original data'!CL14=coded!$CG$3,1,IF('original data'!CL14=coded!$CG$4,2,IF('original data'!CL14=coded!$CG$5,3,""))))</f>
        <v>2</v>
      </c>
      <c r="CM21" s="4">
        <f>IF('original data'!CM14=coded!$CG$2,0,IF('original data'!CM14=coded!$CG$3,1,IF('original data'!CM14=coded!$CG$4,2,IF('original data'!CM14=coded!$CG$5,3,""))))</f>
        <v>3</v>
      </c>
      <c r="CN21" s="4">
        <f>IF('original data'!CN14=coded!$CG$2,0,IF('original data'!CN14=coded!$CG$3,1,IF('original data'!CN14=coded!$CG$4,2,IF('original data'!CN14=coded!$CG$5,3,""))))</f>
        <v>2</v>
      </c>
      <c r="CO21" s="4">
        <f>IF('original data'!CO14=coded!$CG$2,0,IF('original data'!CO14=coded!$CG$3,1,IF('original data'!CO14=coded!$CG$4,2,IF('original data'!CO14=coded!$CG$5,3,""))))</f>
        <v>1</v>
      </c>
      <c r="CP21" s="4">
        <f>IF('original data'!CP14=coded!$CG$2,0,IF('original data'!CP14=coded!$CG$3,1,IF('original data'!CP14=coded!$CG$4,2,IF('original data'!CP14=coded!$CG$5,3,""))))</f>
        <v>3</v>
      </c>
      <c r="CQ21" s="4">
        <f>IF('original data'!CQ14=coded!$CG$2,0,IF('original data'!CQ14=coded!$CG$3,1,IF('original data'!CQ14=coded!$CG$4,2,IF('original data'!CQ14=coded!$CG$5,3,""))))</f>
        <v>1</v>
      </c>
      <c r="CR21" s="4">
        <f>IF('original data'!CR14=coded!$CG$2,0,IF('original data'!CR14=coded!$CG$3,1,IF('original data'!CR14=coded!$CG$4,2,IF('original data'!CR14=coded!$CG$5,3,""))))</f>
        <v>3</v>
      </c>
      <c r="CS21" s="4">
        <f>IF('original data'!CS14=coded!$CG$2,0,IF('original data'!CS14=coded!$CG$3,1,IF('original data'!CS14=coded!$CG$4,2,IF('original data'!CS14=coded!$CG$5,3,""))))</f>
        <v>3</v>
      </c>
      <c r="CT21" s="4">
        <f>IF('original data'!CT14=coded!$CG$2,0,IF('original data'!CT14=coded!$CG$3,1,IF('original data'!CT14=coded!$CG$4,2,IF('original data'!CT14=coded!$CG$5,3,""))))</f>
        <v>3</v>
      </c>
      <c r="CU21" s="4">
        <f>IF('original data'!CU14=coded!$CG$2,0,IF('original data'!CU14=coded!$CG$3,1,IF('original data'!CU14=coded!$CG$4,2,IF('original data'!CU14=coded!$CG$5,3,""))))</f>
        <v>3</v>
      </c>
      <c r="CV21" s="4">
        <f>IF('original data'!CV14=coded!$CG$2,0,IF('original data'!CV14=coded!$CG$3,1,IF('original data'!CV14=coded!$CG$4,2,IF('original data'!CV14=coded!$CG$5,3,""))))</f>
        <v>1</v>
      </c>
      <c r="CW21" s="4">
        <f>IF('original data'!CW14=coded!$CG$2,0,IF('original data'!CW14=coded!$CG$3,1,IF('original data'!CW14=coded!$CG$4,2,IF('original data'!CW14=coded!$CG$5,3,""))))</f>
        <v>0</v>
      </c>
      <c r="CX21" s="4">
        <f>IF('original data'!CX14=coded!$CG$2,0,IF('original data'!CX14=coded!$CG$3,1,IF('original data'!CX14=coded!$CG$4,2,IF('original data'!CX14=coded!$CG$5,3,""))))</f>
        <v>0</v>
      </c>
      <c r="CY21" s="4">
        <f>IF('original data'!CY14=coded!$CG$2,0,IF('original data'!CY14=coded!$CG$3,1,IF('original data'!CY14=coded!$CG$4,2,IF('original data'!CY14=coded!$CG$5,3,""))))</f>
        <v>3</v>
      </c>
      <c r="CZ21" s="4">
        <f>IF('original data'!CZ14=coded!$CG$2,0,IF('original data'!CZ14=coded!$CG$3,1,IF('original data'!CZ14=coded!$CG$4,2,IF('original data'!CZ14=coded!$CG$5,3,""))))</f>
        <v>3</v>
      </c>
      <c r="DA21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18</v>
      </c>
      <c r="DB21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19</v>
      </c>
      <c r="DC21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8</v>
      </c>
    </row>
    <row r="22" spans="1:107" x14ac:dyDescent="0.45">
      <c r="A22">
        <v>19</v>
      </c>
      <c r="B22" s="2">
        <v>44312.423240740703</v>
      </c>
      <c r="C22" s="2">
        <v>44312.4284722222</v>
      </c>
      <c r="D22" s="4" t="s">
        <v>104</v>
      </c>
      <c r="E22" s="4"/>
      <c r="F22" s="4" t="s">
        <v>105</v>
      </c>
      <c r="G22" s="4" t="s">
        <v>105</v>
      </c>
      <c r="H22" s="4" t="s">
        <v>105</v>
      </c>
      <c r="I22" s="4" t="s">
        <v>105</v>
      </c>
      <c r="J22" s="4" t="s">
        <v>105</v>
      </c>
      <c r="K22" s="4" t="s">
        <v>105</v>
      </c>
      <c r="L22" s="4" t="s">
        <v>105</v>
      </c>
      <c r="M22" s="4" t="s">
        <v>105</v>
      </c>
      <c r="N22" s="3" t="s">
        <v>145</v>
      </c>
      <c r="O22" s="4" t="s">
        <v>107</v>
      </c>
      <c r="P22" s="4" t="s">
        <v>108</v>
      </c>
      <c r="Q22" s="4" t="s">
        <v>108</v>
      </c>
      <c r="R22" s="4" t="s">
        <v>109</v>
      </c>
      <c r="S22" s="4"/>
      <c r="T22" s="4"/>
      <c r="U22" s="4"/>
      <c r="V22" s="4" t="s">
        <v>109</v>
      </c>
      <c r="W22" s="4"/>
      <c r="X22" s="4"/>
      <c r="Y22" s="4"/>
      <c r="Z22" s="4"/>
      <c r="AA22" s="4"/>
      <c r="AB22" s="4"/>
      <c r="AC22" s="4">
        <f>IF('original data'!AC15=coded!$AC$2,0,IF('original data'!AC15=coded!$AC$3,1,IF('original data'!AC15=coded!$AC$4,2,"")))</f>
        <v>1</v>
      </c>
      <c r="AD22" s="4">
        <f>IF('original data'!AD15=coded!$AC$2,0,IF('original data'!AD15=coded!$AC$3,1,IF('original data'!AD15=coded!$AC$4,2,"")))</f>
        <v>0</v>
      </c>
      <c r="AE22" s="4">
        <f>IF('original data'!AE15=coded!$BN$1,1,IF('original data'!AE15=coded!$BN$2,2,IF('original data'!AE15=coded!$BN$3,3,IF('original data'!AE15=coded!$BN$4,4,IF('original data'!AE15=coded!$BN$5,5,IF('original data'!AE15=coded!$BP$1,6,IF('original data'!AE15=coded!$BP$2,7,"")))))))</f>
        <v>2</v>
      </c>
      <c r="AF22" s="4">
        <f>IF('original data'!AF15=coded!$AC$2,0,IF('original data'!AF15=coded!$AC$3,1,IF('original data'!AF15=coded!$AC$4,2,"")))</f>
        <v>1</v>
      </c>
      <c r="AG22" s="4">
        <f>IF('original data'!AG15=coded!$BN$1,7,IF('original data'!AG15=coded!$BN$2,6,IF('original data'!AG15=coded!$BN$3,5,IF('original data'!AG15=coded!$BN$4,4,IF('original data'!AG15=coded!$BN$5,5,IF('original data'!AG15=coded!$BP$1,6,IF('original data'!AG15=coded!$BP$2,7,"")))))))</f>
        <v>5</v>
      </c>
      <c r="AH22" s="4">
        <f>IF('original data'!AH15=coded!$AC$2,0,IF('original data'!AH15=coded!$AC$3,1,IF('original data'!AH15=coded!$AC$4,2,"")))</f>
        <v>0</v>
      </c>
      <c r="AI22" s="4">
        <f>IF('original data'!AI15=coded!$AI$2,1,IF('original data'!AI15=coded!$AI$3,2,IF('original data'!AI15=coded!$AI$4,3,IF('original data'!AI15=coded!$AI$5,4,""))))</f>
        <v>1</v>
      </c>
      <c r="AJ22" s="4">
        <f>IF('original data'!AJ15=coded!$AC$2,0,IF('original data'!AJ15=coded!$AC$3,1,IF('original data'!AJ15=coded!$AC$4,2,"")))</f>
        <v>2</v>
      </c>
      <c r="AK22" s="4">
        <f>IF('original data'!AK15=coded!$BN$1,1,IF('original data'!AK15=coded!$BN$2,2,IF('original data'!AK15=coded!$BN$3,3,IF('original data'!AK15=coded!$BN$4,4,IF('original data'!AK15=coded!$BN$5,5,IF('original data'!AK15=coded!$BP$1,6,IF('original data'!AK15=coded!$BP$2,7,"")))))))</f>
        <v>2</v>
      </c>
      <c r="AL22" s="4">
        <f>IF('original data'!AL15=coded!$AC$2,0,IF('original data'!AL15=coded!$AC$3,1,IF('original data'!AL15=coded!$AC$4,2,"")))</f>
        <v>1</v>
      </c>
      <c r="AM22" s="4">
        <f>IF('original data'!AM15=coded!$AI$2,1,IF('original data'!AM15=coded!$AI$3,2,IF('original data'!AM15=coded!$AI$4,3,IF('original data'!AM15=coded!$AI$5,4,""))))</f>
        <v>1</v>
      </c>
      <c r="AN22" s="4">
        <f>IF('original data'!AN15=coded!$AC$2,0,IF('original data'!AN15=coded!$AC$3,1,IF('original data'!AN15=coded!$AC$4,2,"")))</f>
        <v>0</v>
      </c>
      <c r="AO22" s="4">
        <f>IF('original data'!AO15=coded!$AI$2,1,IF('original data'!AO15=coded!$AI$3,2,IF('original data'!AO15=coded!$AI$4,3,IF('original data'!AO15=coded!$AI$5,4,""))))</f>
        <v>1</v>
      </c>
      <c r="AP22" s="4">
        <f>IF('original data'!AP15=coded!$AI$2,1,IF('original data'!AP15=coded!$AI$3,2,IF('original data'!AP15=coded!$AI$4,3,IF('original data'!AP15=coded!$AI$5,4,""))))</f>
        <v>1</v>
      </c>
      <c r="AQ22" s="4">
        <f>IF('original data'!AQ15=coded!$AI$2,1,IF('original data'!AQ15=coded!$AI$3,2,IF('original data'!AQ15=coded!$AI$4,3,IF('original data'!AQ15=coded!$AI$5,4,""))))</f>
        <v>1</v>
      </c>
      <c r="AR22" s="4">
        <f>IF('original data'!AR15=coded!$AI$2,1,IF('original data'!AR15=coded!$AI$3,2,IF('original data'!AR15=coded!$AI$4,3,IF('original data'!AR15=coded!$AI$5,4,""))))</f>
        <v>1</v>
      </c>
      <c r="AS22" s="4">
        <f>IF('original data'!AS15=coded!$AO$2,1,IF('original data'!AS15=coded!$AO$3,2,IF('original data'!AS15=coded!$AO$4,3,IF('original data'!AS15=coded!$AO$5,4,""))))</f>
        <v>1</v>
      </c>
      <c r="AT22" s="4">
        <f>IF('original data'!AT15=coded!$AO$2,1,IF('original data'!AT15=coded!$AO$3,2,IF('original data'!AT15=coded!$AO$4,3,IF('original data'!AT15=coded!$AO$5,4,""))))</f>
        <v>1</v>
      </c>
      <c r="AU22" s="4">
        <f>IF('original data'!AU15=coded!$AO$2,1,IF('original data'!AU15=coded!$AO$3,2,IF('original data'!AU15=coded!$AO$4,3,IF('original data'!AU15=coded!$AO$5,4,""))))</f>
        <v>1</v>
      </c>
      <c r="AV22" s="4">
        <f>IF('original data'!AV15=coded!$AO$2,1,IF('original data'!AV15=coded!$AO$3,2,IF('original data'!AV15=coded!$AO$4,3,IF('original data'!AV15=coded!$AO$5,4,""))))</f>
        <v>1</v>
      </c>
      <c r="AW22" s="4">
        <f>IF('original data'!AW15=coded!$AO$2,1,IF('original data'!AW15=coded!$AO$3,2,IF('original data'!AW15=coded!$AO$4,3,IF('original data'!AW15=coded!$AO$5,4,""))))</f>
        <v>1</v>
      </c>
      <c r="AX22" s="4">
        <f>IF('original data'!AX15=coded!$AO$2,1,IF('original data'!AX15=coded!$AO$3,2,IF('original data'!AX15=coded!$AO$4,3,IF('original data'!AX15=coded!$AO$5,4,""))))</f>
        <v>1</v>
      </c>
      <c r="AY22" s="4">
        <f>IF('original data'!AY15=coded!$AQ$2,1,IF('original data'!AY15=coded!$AQ$3,2,IF('original data'!AY15=coded!$AQ$4,3,IF('original data'!AY15=coded!$AQ$5,4,""))))</f>
        <v>1</v>
      </c>
      <c r="AZ22" s="4">
        <f>IF('original data'!AZ15=coded!$AQ$2,1,IF('original data'!AZ15=coded!$AQ$3,2,IF('original data'!AZ15=coded!$AQ$4,3,IF('original data'!AZ15=coded!$AQ$5,4,""))))</f>
        <v>1</v>
      </c>
      <c r="BA22" s="4">
        <f>IF('original data'!BA15=coded!$AQ$2,1,IF('original data'!BA15=coded!$AQ$3,2,IF('original data'!BA15=coded!$AQ$4,3,IF('original data'!BA15=coded!$AQ$5,4,""))))</f>
        <v>1</v>
      </c>
      <c r="BB22" s="4">
        <f>IF('original data'!BB15=coded!$AQ$2,1,IF('original data'!BB15=coded!$AQ$3,2,IF('original data'!BB15=coded!$AQ$4,3,IF('original data'!BB15=coded!$AS$5,4,""))))</f>
        <v>2</v>
      </c>
      <c r="BC22" s="4">
        <f>IF('original data'!BC15=coded!$AU$2,1,IF('original data'!BC15=coded!$AU$3,2,IF('original data'!BC15=coded!$AU$4,3,IF('original data'!BC15=coded!$AU$5,4,""))))</f>
        <v>2</v>
      </c>
      <c r="BD22" s="4">
        <f>IF('original data'!BD15=coded!$AU$2,1,IF('original data'!BD15=coded!$AU$3,2,IF('original data'!BD15=coded!$AU$4,3,IF('original data'!BD15=coded!$AU$5,4,""))))</f>
        <v>1</v>
      </c>
      <c r="BE22" s="4">
        <f>IF('original data'!BE15=coded!$AU$2,1,IF('original data'!BE15=coded!$AU$3,2,IF('original data'!BE15=coded!$AU$4,3,IF('original data'!BE15=coded!$AU$5,4,""))))</f>
        <v>1</v>
      </c>
      <c r="BF22" s="4">
        <f>IF('original data'!BF15=coded!$BF$3,1,IF('original data'!BF15=coded!$BF$4,2,IF('original data'!BF15=coded!$BF$5,3,"")))</f>
        <v>1</v>
      </c>
      <c r="BG22" s="4" t="s">
        <v>109</v>
      </c>
      <c r="BH22" s="4"/>
      <c r="BI22" s="4" t="s">
        <v>109</v>
      </c>
      <c r="BJ22" s="4"/>
      <c r="BK22" s="4">
        <f>IF('original data'!BK15=coded!$BN$1,1,IF('original data'!BK15=coded!$BN$2,2,IF('original data'!BK15=coded!$BN$3,3,IF('original data'!BK15=coded!$BN$4,4,IF('original data'!BK15=coded!$BN$5,5,IF('original data'!BK15=coded!$BP$1,6,IF('original data'!BK15=coded!$BP$2,7,"")))))))</f>
        <v>2</v>
      </c>
      <c r="BL22" s="4">
        <f>IF('original data'!BL15=coded!$BN$1,1,IF('original data'!BL15=coded!$BN$2,2,IF('original data'!BL15=coded!$BN$3,3,IF('original data'!BL15=coded!$BN$4,4,IF('original data'!BL15=coded!$BN$5,5,IF('original data'!BL15=coded!$BP$1,6,IF('original data'!BL15=coded!$BP$2,7,"")))))))</f>
        <v>2</v>
      </c>
      <c r="BM22" s="4">
        <f>IF('original data'!BM15=coded!$BN$1,7,IF('original data'!BM15=coded!$BN$2,6,IF('original data'!BM15=coded!$BN$3,5,IF('original data'!BM15=coded!$BN$4,4,IF('original data'!BM15=coded!$BN$5,3,IF('original data'!BM15=coded!$BP$1,2,IF('original data'!BM15=coded!$BP$2,1,"")))))))</f>
        <v>6</v>
      </c>
      <c r="BN22" s="4">
        <f>IF('original data'!BN15=coded!$BN$1,1,IF('original data'!BN15=coded!$BN$2,2,IF('original data'!BN15=coded!$BN$3,3,IF('original data'!BN15=coded!$BN$4,4,IF('original data'!BN15=coded!$BN$5,5,IF('original data'!BN15=coded!$BP$1,6,IF('original data'!BN15=coded!$BP$2,7,"")))))))</f>
        <v>2</v>
      </c>
      <c r="BO22" s="4">
        <f>IF('original data'!BO15=coded!$BN$1,1,IF('original data'!BO15=coded!$BN$2,2,IF('original data'!BO15=coded!$BN$3,3,IF('original data'!BO15=coded!$BN$4,4,IF('original data'!BO15=coded!$BN$5,5,IF('original data'!BO15=coded!$BP$1,6,IF('original data'!BO15=coded!$BP$2,7,"")))))))</f>
        <v>2</v>
      </c>
      <c r="BP22" s="4">
        <f>IF('original data'!BP15=coded!$BN$1,1,IF('original data'!BP15=coded!$BN$2,2,IF('original data'!BP15=coded!$BN$3,3,IF('original data'!BP15=coded!$BN$4,4,IF('original data'!BP15=coded!$BN$5,5,IF('original data'!BP15=coded!$BP$1,6,IF('original data'!BP15=coded!$BP$2,7,"")))))))</f>
        <v>4</v>
      </c>
      <c r="BQ22" s="4">
        <f>IF('original data'!BQ15=coded!$BN$1,1,IF('original data'!BQ15=coded!$BN$2,2,IF('original data'!BQ15=coded!$BN$3,3,IF('original data'!BQ15=coded!$BN$4,4,IF('original data'!BQ15=coded!$BN$5,5,IF('original data'!BQ15=coded!$BP$1,6,IF('original data'!BQ15=coded!$BP$2,7,"")))))))</f>
        <v>2</v>
      </c>
      <c r="BR22" s="4">
        <f>IF('original data'!BR15=coded!$BN$1,1,IF('original data'!BR15=coded!$BN$2,2,IF('original data'!BR15=coded!$BN$3,3,IF('original data'!BR15=coded!$BN$4,4,IF('original data'!BR15=coded!$BN$5,5,IF('original data'!BR15=coded!$BP$1,6,IF('original data'!BR15=coded!$BP$2,7,"")))))))</f>
        <v>2</v>
      </c>
      <c r="BS22" s="4">
        <f>IF('original data'!BS15=coded!$BN$1,1,IF('original data'!BS15=coded!$BN$2,2,IF('original data'!BS15=coded!$BN$3,3,IF('original data'!BS15=coded!$BN$4,4,IF('original data'!BS15=coded!$BN$5,5,IF('original data'!BS15=coded!$BP$1,6,IF('original data'!BS15=coded!$BP$2,7,"")))))))</f>
        <v>5</v>
      </c>
      <c r="BT22" s="4">
        <f>IF('original data'!BT15=coded!$BN$1,1,IF('original data'!BT15=coded!$BN$2,2,IF('original data'!BT15=coded!$BN$3,3,IF('original data'!BT15=coded!$BN$4,4,IF('original data'!BT15=coded!$BN$5,5,IF('original data'!BT15=coded!$BP$1,6,IF('original data'!BT15=coded!$BP$2,7,"")))))))</f>
        <v>2</v>
      </c>
      <c r="BU22" s="4">
        <f>IF('original data'!BU15=coded!$BN$1,1,IF('original data'!BU15=coded!$BN$2,2,IF('original data'!BU15=coded!$BN$3,3,IF('original data'!BU15=coded!$BN$4,4,IF('original data'!BU15=coded!$BN$5,5,IF('original data'!BU15=coded!$BP$1,6,IF('original data'!BU15=coded!$BP$2,7,"")))))))</f>
        <v>2</v>
      </c>
      <c r="BV22" s="4">
        <f>IF('original data'!BV15=coded!$BN$1,7,IF('original data'!BV15=coded!$BN$2,6,IF('original data'!BV15=coded!$BN$3,5,IF('original data'!BV15=coded!$BN$4,4,IF('original data'!BV15=coded!$BN$5,3,IF('original data'!BV15=coded!$BP$1,2,IF('original data'!BV15=coded!$BP$2,1,"")))))))</f>
        <v>4</v>
      </c>
      <c r="BW22" s="4">
        <f>IF('original data'!BW15=coded!$BN$1,1,IF('original data'!BW15=coded!$BN$2,2,IF('original data'!BW15=coded!$BN$3,3,IF('original data'!BW15=coded!$BN$4,4,IF('original data'!BW15=coded!$BN$5,5,IF('original data'!BW15=coded!$BP$1,6,IF('original data'!BW15=coded!$BP$2,7,"")))))))</f>
        <v>2</v>
      </c>
      <c r="BX22" s="4">
        <f>IF('original data'!BX15=coded!$BN$1,1,IF('original data'!BX15=coded!$BN$2,2,IF('original data'!BX15=coded!$BN$3,3,IF('original data'!BX15=coded!$BN$4,4,IF('original data'!BX15=coded!$BN$5,5,IF('original data'!BX15=coded!$BP$1,6,IF('original data'!BX15=coded!$BP$2,7,"")))))))</f>
        <v>2</v>
      </c>
      <c r="BY22" s="4">
        <f>IF('original data'!BY15=coded!$BN$1,1,IF('original data'!BY15=coded!$BN$2,2,IF('original data'!BY15=coded!$BN$3,3,IF('original data'!BY15=coded!$BN$4,4,IF('original data'!BY15=coded!$BN$5,5,IF('original data'!BY15=coded!$BP$1,6,IF('original data'!BY15=coded!$BP$2,7,"")))))))</f>
        <v>2</v>
      </c>
      <c r="BZ22" s="4">
        <f>IF('original data'!BZ15=coded!$BN$1,1,IF('original data'!BZ15=coded!$BN$2,2,IF('original data'!BZ15=coded!$BN$3,3,IF('original data'!BZ15=coded!$BN$4,4,IF('original data'!BZ15=coded!$BN$5,5,IF('original data'!BZ15=coded!$BP$1,6,IF('original data'!BZ15=coded!$BP$2,7,"")))))))</f>
        <v>2</v>
      </c>
      <c r="CA22" s="4">
        <f>IF('original data'!CA15=coded!$BN$1,1,IF('original data'!CA15=coded!$BN$2,2,IF('original data'!CA15=coded!$BN$3,3,IF('original data'!CA15=coded!$BN$4,4,IF('original data'!CA15=coded!$BN$5,5,IF('original data'!CA15=coded!$BP$1,6,IF('original data'!CA15=coded!$BP$2,7,"")))))))</f>
        <v>2</v>
      </c>
      <c r="CB22" s="4">
        <f>IF('original data'!CB15=coded!$BN$1,1,IF('original data'!CB15=coded!$BN$2,2,IF('original data'!CB15=coded!$BN$3,3,IF('original data'!CB15=coded!$BN$4,4,IF('original data'!CB15=coded!$BN$5,5,IF('original data'!CB15=coded!$BP$1,6,IF('original data'!CB15=coded!$BP$2,7,"")))))))</f>
        <v>4</v>
      </c>
      <c r="CC22" s="4">
        <f>IF('original data'!CC15=coded!$BN$1,7,IF('original data'!CC15=coded!$BN$2,6,IF('original data'!CC15=coded!$BN$3,5,IF('original data'!CC15=coded!$BN$4,4,IF('original data'!CC15=coded!$BN$5,3,IF('original data'!CC15=coded!$BP$1,2,IF('original data'!CC15=coded!$BP$2,1,"")))))))</f>
        <v>3</v>
      </c>
      <c r="CD22" s="4">
        <f>IF('original data'!CD15=coded!$BN$1,1,IF('original data'!CD15=coded!$BN$2,2,IF('original data'!CD15=coded!$BN$3,3,IF('original data'!CD15=coded!$BN$4,4,IF('original data'!CD15=coded!$BN$5,5,IF('original data'!CD15=coded!$BP$1,6,IF('original data'!CD15=coded!$BP$2,7,"")))))))</f>
        <v>2</v>
      </c>
      <c r="CE22" s="4">
        <f>IF('original data'!CE15=coded!$BN$1,1,IF('original data'!CE15=coded!$BN$2,2,IF('original data'!CE15=coded!$BN$3,3,IF('original data'!CE15=coded!$BN$4,4,IF('original data'!CE15=coded!$BN$5,5,IF('original data'!CE15=coded!$BP$1,6,IF('original data'!CE15=coded!$BP$2,7,"")))))))</f>
        <v>3</v>
      </c>
      <c r="CF22" s="4">
        <f>IF('original data'!CF15=coded!$BN$1,7,IF('original data'!CF15=coded!$BN$2,6,IF('original data'!CF15=coded!$BN$3,5,IF('original data'!CF15=coded!$BN$4,4,IF('original data'!CF15=coded!$BN$5,3,IF('original data'!CF15=coded!$BP$1,2,IF('original data'!CF15=coded!$BP$2,1,"")))))))</f>
        <v>2</v>
      </c>
      <c r="CG22" s="4">
        <f>IF('original data'!CG15=coded!$CG$2,0,IF('original data'!CG15=coded!$CG$3,1,IF('original data'!CG15=coded!$CG$4,2,IF('original data'!CG15=coded!$CG$5,3,""))))</f>
        <v>0</v>
      </c>
      <c r="CH22" s="4">
        <f>IF('original data'!CH15=coded!$CG$2,0,IF('original data'!CH15=coded!$CG$3,1,IF('original data'!CH15=coded!$CG$4,2,IF('original data'!CH15=coded!$CG$5,3,""))))</f>
        <v>1</v>
      </c>
      <c r="CI22" s="4">
        <f>IF('original data'!CI15=coded!$CG$2,0,IF('original data'!CI15=coded!$CG$3,1,IF('original data'!CI15=coded!$CG$4,2,IF('original data'!CI15=coded!$CG$5,3,""))))</f>
        <v>0</v>
      </c>
      <c r="CJ22" s="4">
        <f>IF('original data'!CJ15=coded!$CG$2,0,IF('original data'!CJ15=coded!$CG$3,1,IF('original data'!CJ15=coded!$CG$4,2,IF('original data'!CJ15=coded!$CG$5,3,""))))</f>
        <v>1</v>
      </c>
      <c r="CK22" s="4">
        <f>IF('original data'!CK15=coded!$CG$2,0,IF('original data'!CK15=coded!$CG$3,1,IF('original data'!CK15=coded!$CG$4,2,IF('original data'!CK15=coded!$CG$5,3,""))))</f>
        <v>1</v>
      </c>
      <c r="CL22" s="4">
        <f>IF('original data'!CL15=coded!$CG$2,0,IF('original data'!CL15=coded!$CG$3,1,IF('original data'!CL15=coded!$CG$4,2,IF('original data'!CL15=coded!$CG$5,3,""))))</f>
        <v>0</v>
      </c>
      <c r="CM22" s="4">
        <f>IF('original data'!CM15=coded!$CG$2,0,IF('original data'!CM15=coded!$CG$3,1,IF('original data'!CM15=coded!$CG$4,2,IF('original data'!CM15=coded!$CG$5,3,""))))</f>
        <v>0</v>
      </c>
      <c r="CN22" s="4">
        <f>IF('original data'!CN15=coded!$CG$2,0,IF('original data'!CN15=coded!$CG$3,1,IF('original data'!CN15=coded!$CG$4,2,IF('original data'!CN15=coded!$CG$5,3,""))))</f>
        <v>0</v>
      </c>
      <c r="CO22" s="4">
        <f>IF('original data'!CO15=coded!$CG$2,0,IF('original data'!CO15=coded!$CG$3,1,IF('original data'!CO15=coded!$CG$4,2,IF('original data'!CO15=coded!$CG$5,3,""))))</f>
        <v>0</v>
      </c>
      <c r="CP22" s="4">
        <f>IF('original data'!CP15=coded!$CG$2,0,IF('original data'!CP15=coded!$CG$3,1,IF('original data'!CP15=coded!$CG$4,2,IF('original data'!CP15=coded!$CG$5,3,""))))</f>
        <v>0</v>
      </c>
      <c r="CQ22" s="4">
        <f>IF('original data'!CQ15=coded!$CG$2,0,IF('original data'!CQ15=coded!$CG$3,1,IF('original data'!CQ15=coded!$CG$4,2,IF('original data'!CQ15=coded!$CG$5,3,""))))</f>
        <v>0</v>
      </c>
      <c r="CR22" s="4">
        <f>IF('original data'!CR15=coded!$CG$2,0,IF('original data'!CR15=coded!$CG$3,1,IF('original data'!CR15=coded!$CG$4,2,IF('original data'!CR15=coded!$CG$5,3,""))))</f>
        <v>2</v>
      </c>
      <c r="CS22" s="4">
        <f>IF('original data'!CS15=coded!$CG$2,0,IF('original data'!CS15=coded!$CG$3,1,IF('original data'!CS15=coded!$CG$4,2,IF('original data'!CS15=coded!$CG$5,3,""))))</f>
        <v>0</v>
      </c>
      <c r="CT22" s="4">
        <f>IF('original data'!CT15=coded!$CG$2,0,IF('original data'!CT15=coded!$CG$3,1,IF('original data'!CT15=coded!$CG$4,2,IF('original data'!CT15=coded!$CG$5,3,""))))</f>
        <v>0</v>
      </c>
      <c r="CU22" s="4">
        <f>IF('original data'!CU15=coded!$CG$2,0,IF('original data'!CU15=coded!$CG$3,1,IF('original data'!CU15=coded!$CG$4,2,IF('original data'!CU15=coded!$CG$5,3,""))))</f>
        <v>2</v>
      </c>
      <c r="CV22" s="4">
        <f>IF('original data'!CV15=coded!$CG$2,0,IF('original data'!CV15=coded!$CG$3,1,IF('original data'!CV15=coded!$CG$4,2,IF('original data'!CV15=coded!$CG$5,3,""))))</f>
        <v>0</v>
      </c>
      <c r="CW22" s="4">
        <f>IF('original data'!CW15=coded!$CG$2,0,IF('original data'!CW15=coded!$CG$3,1,IF('original data'!CW15=coded!$CG$4,2,IF('original data'!CW15=coded!$CG$5,3,""))))</f>
        <v>0</v>
      </c>
      <c r="CX22" s="4">
        <f>IF('original data'!CX15=coded!$CG$2,0,IF('original data'!CX15=coded!$CG$3,1,IF('original data'!CX15=coded!$CG$4,2,IF('original data'!CX15=coded!$CG$5,3,""))))</f>
        <v>0</v>
      </c>
      <c r="CY22" s="4">
        <f>IF('original data'!CY15=coded!$CG$2,0,IF('original data'!CY15=coded!$CG$3,1,IF('original data'!CY15=coded!$CG$4,2,IF('original data'!CY15=coded!$CG$5,3,""))))</f>
        <v>1</v>
      </c>
      <c r="CZ22" s="4">
        <f>IF('original data'!CZ15=coded!$CG$2,0,IF('original data'!CZ15=coded!$CG$3,1,IF('original data'!CZ15=coded!$CG$4,2,IF('original data'!CZ15=coded!$CG$5,3,""))))</f>
        <v>0</v>
      </c>
      <c r="DA22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5</v>
      </c>
      <c r="DB22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3</v>
      </c>
      <c r="DC22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0</v>
      </c>
    </row>
    <row r="23" spans="1:107" x14ac:dyDescent="0.45">
      <c r="A23">
        <v>20</v>
      </c>
      <c r="B23" s="2">
        <v>44312.435509259303</v>
      </c>
      <c r="C23" s="2">
        <v>44312.440740740698</v>
      </c>
      <c r="D23" s="4" t="s">
        <v>104</v>
      </c>
      <c r="E23" s="4"/>
      <c r="F23" s="4" t="s">
        <v>105</v>
      </c>
      <c r="G23" s="4" t="s">
        <v>105</v>
      </c>
      <c r="H23" s="4" t="s">
        <v>105</v>
      </c>
      <c r="I23" s="4" t="s">
        <v>105</v>
      </c>
      <c r="J23" s="4" t="s">
        <v>105</v>
      </c>
      <c r="K23" s="4" t="s">
        <v>105</v>
      </c>
      <c r="L23" s="4" t="s">
        <v>105</v>
      </c>
      <c r="M23" s="4" t="s">
        <v>105</v>
      </c>
      <c r="N23" s="3" t="s">
        <v>140</v>
      </c>
      <c r="O23" s="4" t="s">
        <v>107</v>
      </c>
      <c r="P23" s="4" t="s">
        <v>108</v>
      </c>
      <c r="Q23" s="4" t="s">
        <v>108</v>
      </c>
      <c r="R23" s="4" t="s">
        <v>109</v>
      </c>
      <c r="S23" s="4"/>
      <c r="T23" s="4"/>
      <c r="U23" s="4"/>
      <c r="V23" s="4" t="s">
        <v>109</v>
      </c>
      <c r="W23" s="4"/>
      <c r="X23" s="4"/>
      <c r="Y23" s="4"/>
      <c r="Z23" s="4"/>
      <c r="AA23" s="4"/>
      <c r="AB23" s="4"/>
      <c r="AC23" s="4">
        <f>IF('original data'!AC16=coded!$AC$2,0,IF('original data'!AC16=coded!$AC$3,1,IF('original data'!AC16=coded!$AC$4,2,"")))</f>
        <v>0</v>
      </c>
      <c r="AD23" s="4">
        <f>IF('original data'!AD16=coded!$AC$2,0,IF('original data'!AD16=coded!$AC$3,1,IF('original data'!AD16=coded!$AC$4,2,"")))</f>
        <v>0</v>
      </c>
      <c r="AE23" s="4">
        <f>IF('original data'!AE16=coded!$BN$1,1,IF('original data'!AE16=coded!$BN$2,2,IF('original data'!AE16=coded!$BN$3,3,IF('original data'!AE16=coded!$BN$4,4,IF('original data'!AE16=coded!$BN$5,5,IF('original data'!AE16=coded!$BP$1,6,IF('original data'!AE16=coded!$BP$2,7,"")))))))</f>
        <v>1</v>
      </c>
      <c r="AF23" s="4">
        <f>IF('original data'!AF16=coded!$AC$2,0,IF('original data'!AF16=coded!$AC$3,1,IF('original data'!AF16=coded!$AC$4,2,"")))</f>
        <v>0</v>
      </c>
      <c r="AG23" s="4">
        <f>IF('original data'!AG16=coded!$BN$1,7,IF('original data'!AG16=coded!$BN$2,6,IF('original data'!AG16=coded!$BN$3,5,IF('original data'!AG16=coded!$BN$4,4,IF('original data'!AG16=coded!$BN$5,5,IF('original data'!AG16=coded!$BP$1,6,IF('original data'!AG16=coded!$BP$2,7,"")))))))</f>
        <v>4</v>
      </c>
      <c r="AH23" s="4">
        <f>IF('original data'!AH16=coded!$AC$2,0,IF('original data'!AH16=coded!$AC$3,1,IF('original data'!AH16=coded!$AC$4,2,"")))</f>
        <v>0</v>
      </c>
      <c r="AI23" s="4">
        <f>IF('original data'!AI16=coded!$AI$2,1,IF('original data'!AI16=coded!$AI$3,2,IF('original data'!AI16=coded!$AI$4,3,IF('original data'!AI16=coded!$AI$5,4,""))))</f>
        <v>2</v>
      </c>
      <c r="AJ23" s="4">
        <f>IF('original data'!AJ16=coded!$AC$2,0,IF('original data'!AJ16=coded!$AC$3,1,IF('original data'!AJ16=coded!$AC$4,2,"")))</f>
        <v>2</v>
      </c>
      <c r="AK23" s="4">
        <f>IF('original data'!AK16=coded!$BN$1,1,IF('original data'!AK16=coded!$BN$2,2,IF('original data'!AK16=coded!$BN$3,3,IF('original data'!AK16=coded!$BN$4,4,IF('original data'!AK16=coded!$BN$5,5,IF('original data'!AK16=coded!$BP$1,6,IF('original data'!AK16=coded!$BP$2,7,"")))))))</f>
        <v>2</v>
      </c>
      <c r="AL23" s="4">
        <f>IF('original data'!AL16=coded!$AC$2,0,IF('original data'!AL16=coded!$AC$3,1,IF('original data'!AL16=coded!$AC$4,2,"")))</f>
        <v>1</v>
      </c>
      <c r="AM23" s="4">
        <f>IF('original data'!AM16=coded!$AI$2,1,IF('original data'!AM16=coded!$AI$3,2,IF('original data'!AM16=coded!$AI$4,3,IF('original data'!AM16=coded!$AI$5,4,""))))</f>
        <v>2</v>
      </c>
      <c r="AN23" s="4">
        <f>IF('original data'!AN16=coded!$AC$2,0,IF('original data'!AN16=coded!$AC$3,1,IF('original data'!AN16=coded!$AC$4,2,"")))</f>
        <v>1</v>
      </c>
      <c r="AO23" s="4">
        <f>IF('original data'!AO16=coded!$AI$2,1,IF('original data'!AO16=coded!$AI$3,2,IF('original data'!AO16=coded!$AI$4,3,IF('original data'!AO16=coded!$AI$5,4,""))))</f>
        <v>2</v>
      </c>
      <c r="AP23" s="4">
        <f>IF('original data'!AP16=coded!$AI$2,1,IF('original data'!AP16=coded!$AI$3,2,IF('original data'!AP16=coded!$AI$4,3,IF('original data'!AP16=coded!$AI$5,4,""))))</f>
        <v>2</v>
      </c>
      <c r="AQ23" s="4">
        <f>IF('original data'!AQ16=coded!$AI$2,1,IF('original data'!AQ16=coded!$AI$3,2,IF('original data'!AQ16=coded!$AI$4,3,IF('original data'!AQ16=coded!$AI$5,4,""))))</f>
        <v>1</v>
      </c>
      <c r="AR23" s="4">
        <f>IF('original data'!AR16=coded!$AI$2,1,IF('original data'!AR16=coded!$AI$3,2,IF('original data'!AR16=coded!$AI$4,3,IF('original data'!AR16=coded!$AI$5,4,""))))</f>
        <v>1</v>
      </c>
      <c r="AS23" s="4">
        <f>IF('original data'!AS16=coded!$AO$2,1,IF('original data'!AS16=coded!$AO$3,2,IF('original data'!AS16=coded!$AO$4,3,IF('original data'!AS16=coded!$AO$5,4,""))))</f>
        <v>1</v>
      </c>
      <c r="AT23" s="4">
        <f>IF('original data'!AT16=coded!$AO$2,1,IF('original data'!AT16=coded!$AO$3,2,IF('original data'!AT16=coded!$AO$4,3,IF('original data'!AT16=coded!$AO$5,4,""))))</f>
        <v>1</v>
      </c>
      <c r="AU23" s="4">
        <f>IF('original data'!AU16=coded!$AO$2,1,IF('original data'!AU16=coded!$AO$3,2,IF('original data'!AU16=coded!$AO$4,3,IF('original data'!AU16=coded!$AO$5,4,""))))</f>
        <v>1</v>
      </c>
      <c r="AV23" s="4">
        <f>IF('original data'!AV16=coded!$AO$2,1,IF('original data'!AV16=coded!$AO$3,2,IF('original data'!AV16=coded!$AO$4,3,IF('original data'!AV16=coded!$AO$5,4,""))))</f>
        <v>1</v>
      </c>
      <c r="AW23" s="4">
        <f>IF('original data'!AW16=coded!$AO$2,1,IF('original data'!AW16=coded!$AO$3,2,IF('original data'!AW16=coded!$AO$4,3,IF('original data'!AW16=coded!$AO$5,4,""))))</f>
        <v>1</v>
      </c>
      <c r="AX23" s="4">
        <f>IF('original data'!AX16=coded!$AO$2,1,IF('original data'!AX16=coded!$AO$3,2,IF('original data'!AX16=coded!$AO$4,3,IF('original data'!AX16=coded!$AO$5,4,""))))</f>
        <v>1</v>
      </c>
      <c r="AY23" s="4">
        <f>IF('original data'!AY16=coded!$AQ$2,1,IF('original data'!AY16=coded!$AQ$3,2,IF('original data'!AY16=coded!$AQ$4,3,IF('original data'!AY16=coded!$AQ$5,4,""))))</f>
        <v>1</v>
      </c>
      <c r="AZ23" s="4">
        <f>IF('original data'!AZ16=coded!$AQ$2,1,IF('original data'!AZ16=coded!$AQ$3,2,IF('original data'!AZ16=coded!$AQ$4,3,IF('original data'!AZ16=coded!$AQ$5,4,""))))</f>
        <v>2</v>
      </c>
      <c r="BA23" s="4">
        <f>IF('original data'!BA16=coded!$AQ$2,1,IF('original data'!BA16=coded!$AQ$3,2,IF('original data'!BA16=coded!$AQ$4,3,IF('original data'!BA16=coded!$AQ$5,4,""))))</f>
        <v>2</v>
      </c>
      <c r="BB23" s="4">
        <f>IF('original data'!BB16=coded!$AQ$2,1,IF('original data'!BB16=coded!$AQ$3,2,IF('original data'!BB16=coded!$AQ$4,3,IF('original data'!BB16=coded!$AS$5,4,""))))</f>
        <v>2</v>
      </c>
      <c r="BC23" s="4">
        <f>IF('original data'!BC16=coded!$AU$2,1,IF('original data'!BC16=coded!$AU$3,2,IF('original data'!BC16=coded!$AU$4,3,IF('original data'!BC16=coded!$AU$5,4,""))))</f>
        <v>2</v>
      </c>
      <c r="BD23" s="4">
        <f>IF('original data'!BD16=coded!$AU$2,1,IF('original data'!BD16=coded!$AU$3,2,IF('original data'!BD16=coded!$AU$4,3,IF('original data'!BD16=coded!$AU$5,4,""))))</f>
        <v>1</v>
      </c>
      <c r="BE23" s="4">
        <f>IF('original data'!BE16=coded!$AU$2,1,IF('original data'!BE16=coded!$AU$3,2,IF('original data'!BE16=coded!$AU$4,3,IF('original data'!BE16=coded!$AU$5,4,""))))</f>
        <v>2</v>
      </c>
      <c r="BF23" s="4">
        <f>IF('original data'!BF16=coded!$BF$3,1,IF('original data'!BF16=coded!$BF$4,2,IF('original data'!BF16=coded!$BF$5,3,"")))</f>
        <v>2</v>
      </c>
      <c r="BG23" s="4" t="s">
        <v>109</v>
      </c>
      <c r="BH23" s="4"/>
      <c r="BI23" s="4" t="s">
        <v>109</v>
      </c>
      <c r="BJ23" s="4"/>
      <c r="BK23" s="4">
        <f>IF('original data'!BK16=coded!$BN$1,1,IF('original data'!BK16=coded!$BN$2,2,IF('original data'!BK16=coded!$BN$3,3,IF('original data'!BK16=coded!$BN$4,4,IF('original data'!BK16=coded!$BN$5,5,IF('original data'!BK16=coded!$BP$1,6,IF('original data'!BK16=coded!$BP$2,7,"")))))))</f>
        <v>2</v>
      </c>
      <c r="BL23" s="4">
        <f>IF('original data'!BL16=coded!$BN$1,1,IF('original data'!BL16=coded!$BN$2,2,IF('original data'!BL16=coded!$BN$3,3,IF('original data'!BL16=coded!$BN$4,4,IF('original data'!BL16=coded!$BN$5,5,IF('original data'!BL16=coded!$BP$1,6,IF('original data'!BL16=coded!$BP$2,7,"")))))))</f>
        <v>2</v>
      </c>
      <c r="BM23" s="4">
        <f>IF('original data'!BM16=coded!$BN$1,7,IF('original data'!BM16=coded!$BN$2,6,IF('original data'!BM16=coded!$BN$3,5,IF('original data'!BM16=coded!$BN$4,4,IF('original data'!BM16=coded!$BN$5,3,IF('original data'!BM16=coded!$BP$1,2,IF('original data'!BM16=coded!$BP$2,1,"")))))))</f>
        <v>2</v>
      </c>
      <c r="BN23" s="4">
        <f>IF('original data'!BN16=coded!$BN$1,1,IF('original data'!BN16=coded!$BN$2,2,IF('original data'!BN16=coded!$BN$3,3,IF('original data'!BN16=coded!$BN$4,4,IF('original data'!BN16=coded!$BN$5,5,IF('original data'!BN16=coded!$BP$1,6,IF('original data'!BN16=coded!$BP$2,7,"")))))))</f>
        <v>2</v>
      </c>
      <c r="BO23" s="4">
        <f>IF('original data'!BO16=coded!$BN$1,1,IF('original data'!BO16=coded!$BN$2,2,IF('original data'!BO16=coded!$BN$3,3,IF('original data'!BO16=coded!$BN$4,4,IF('original data'!BO16=coded!$BN$5,5,IF('original data'!BO16=coded!$BP$1,6,IF('original data'!BO16=coded!$BP$2,7,"")))))))</f>
        <v>2</v>
      </c>
      <c r="BP23" s="4">
        <f>IF('original data'!BP16=coded!$BN$1,1,IF('original data'!BP16=coded!$BN$2,2,IF('original data'!BP16=coded!$BN$3,3,IF('original data'!BP16=coded!$BN$4,4,IF('original data'!BP16=coded!$BN$5,5,IF('original data'!BP16=coded!$BP$1,6,IF('original data'!BP16=coded!$BP$2,7,"")))))))</f>
        <v>2</v>
      </c>
      <c r="BQ23" s="4">
        <f>IF('original data'!BQ16=coded!$BN$1,1,IF('original data'!BQ16=coded!$BN$2,2,IF('original data'!BQ16=coded!$BN$3,3,IF('original data'!BQ16=coded!$BN$4,4,IF('original data'!BQ16=coded!$BN$5,5,IF('original data'!BQ16=coded!$BP$1,6,IF('original data'!BQ16=coded!$BP$2,7,"")))))))</f>
        <v>3</v>
      </c>
      <c r="BR23" s="4">
        <f>IF('original data'!BR16=coded!$BN$1,1,IF('original data'!BR16=coded!$BN$2,2,IF('original data'!BR16=coded!$BN$3,3,IF('original data'!BR16=coded!$BN$4,4,IF('original data'!BR16=coded!$BN$5,5,IF('original data'!BR16=coded!$BP$1,6,IF('original data'!BR16=coded!$BP$2,7,"")))))))</f>
        <v>2</v>
      </c>
      <c r="BS23" s="4">
        <f>IF('original data'!BS16=coded!$BN$1,1,IF('original data'!BS16=coded!$BN$2,2,IF('original data'!BS16=coded!$BN$3,3,IF('original data'!BS16=coded!$BN$4,4,IF('original data'!BS16=coded!$BN$5,5,IF('original data'!BS16=coded!$BP$1,6,IF('original data'!BS16=coded!$BP$2,7,"")))))))</f>
        <v>6</v>
      </c>
      <c r="BT23" s="4">
        <f>IF('original data'!BT16=coded!$BN$1,1,IF('original data'!BT16=coded!$BN$2,2,IF('original data'!BT16=coded!$BN$3,3,IF('original data'!BT16=coded!$BN$4,4,IF('original data'!BT16=coded!$BN$5,5,IF('original data'!BT16=coded!$BP$1,6,IF('original data'!BT16=coded!$BP$2,7,"")))))))</f>
        <v>2</v>
      </c>
      <c r="BU23" s="4">
        <f>IF('original data'!BU16=coded!$BN$1,1,IF('original data'!BU16=coded!$BN$2,2,IF('original data'!BU16=coded!$BN$3,3,IF('original data'!BU16=coded!$BN$4,4,IF('original data'!BU16=coded!$BN$5,5,IF('original data'!BU16=coded!$BP$1,6,IF('original data'!BU16=coded!$BP$2,7,"")))))))</f>
        <v>1</v>
      </c>
      <c r="BV23" s="4">
        <f>IF('original data'!BV16=coded!$BN$1,7,IF('original data'!BV16=coded!$BN$2,6,IF('original data'!BV16=coded!$BN$3,5,IF('original data'!BV16=coded!$BN$4,4,IF('original data'!BV16=coded!$BN$5,3,IF('original data'!BV16=coded!$BP$1,2,IF('original data'!BV16=coded!$BP$2,1,"")))))))</f>
        <v>4</v>
      </c>
      <c r="BW23" s="4">
        <f>IF('original data'!BW16=coded!$BN$1,1,IF('original data'!BW16=coded!$BN$2,2,IF('original data'!BW16=coded!$BN$3,3,IF('original data'!BW16=coded!$BN$4,4,IF('original data'!BW16=coded!$BN$5,5,IF('original data'!BW16=coded!$BP$1,6,IF('original data'!BW16=coded!$BP$2,7,"")))))))</f>
        <v>1</v>
      </c>
      <c r="BX23" s="4">
        <f>IF('original data'!BX16=coded!$BN$1,1,IF('original data'!BX16=coded!$BN$2,2,IF('original data'!BX16=coded!$BN$3,3,IF('original data'!BX16=coded!$BN$4,4,IF('original data'!BX16=coded!$BN$5,5,IF('original data'!BX16=coded!$BP$1,6,IF('original data'!BX16=coded!$BP$2,7,"")))))))</f>
        <v>2</v>
      </c>
      <c r="BY23" s="4">
        <f>IF('original data'!BY16=coded!$BN$1,1,IF('original data'!BY16=coded!$BN$2,2,IF('original data'!BY16=coded!$BN$3,3,IF('original data'!BY16=coded!$BN$4,4,IF('original data'!BY16=coded!$BN$5,5,IF('original data'!BY16=coded!$BP$1,6,IF('original data'!BY16=coded!$BP$2,7,"")))))))</f>
        <v>3</v>
      </c>
      <c r="BZ23" s="4">
        <f>IF('original data'!BZ16=coded!$BN$1,1,IF('original data'!BZ16=coded!$BN$2,2,IF('original data'!BZ16=coded!$BN$3,3,IF('original data'!BZ16=coded!$BN$4,4,IF('original data'!BZ16=coded!$BN$5,5,IF('original data'!BZ16=coded!$BP$1,6,IF('original data'!BZ16=coded!$BP$2,7,"")))))))</f>
        <v>1</v>
      </c>
      <c r="CA23" s="4">
        <f>IF('original data'!CA16=coded!$BN$1,1,IF('original data'!CA16=coded!$BN$2,2,IF('original data'!CA16=coded!$BN$3,3,IF('original data'!CA16=coded!$BN$4,4,IF('original data'!CA16=coded!$BN$5,5,IF('original data'!CA16=coded!$BP$1,6,IF('original data'!CA16=coded!$BP$2,7,"")))))))</f>
        <v>1</v>
      </c>
      <c r="CB23" s="4">
        <f>IF('original data'!CB16=coded!$BN$1,1,IF('original data'!CB16=coded!$BN$2,2,IF('original data'!CB16=coded!$BN$3,3,IF('original data'!CB16=coded!$BN$4,4,IF('original data'!CB16=coded!$BN$5,5,IF('original data'!CB16=coded!$BP$1,6,IF('original data'!CB16=coded!$BP$2,7,"")))))))</f>
        <v>6</v>
      </c>
      <c r="CC23" s="4">
        <f>IF('original data'!CC16=coded!$BN$1,7,IF('original data'!CC16=coded!$BN$2,6,IF('original data'!CC16=coded!$BN$3,5,IF('original data'!CC16=coded!$BN$4,4,IF('original data'!CC16=coded!$BN$5,3,IF('original data'!CC16=coded!$BP$1,2,IF('original data'!CC16=coded!$BP$2,1,"")))))))</f>
        <v>2</v>
      </c>
      <c r="CD23" s="4">
        <f>IF('original data'!CD16=coded!$BN$1,1,IF('original data'!CD16=coded!$BN$2,2,IF('original data'!CD16=coded!$BN$3,3,IF('original data'!CD16=coded!$BN$4,4,IF('original data'!CD16=coded!$BN$5,5,IF('original data'!CD16=coded!$BP$1,6,IF('original data'!CD16=coded!$BP$2,7,"")))))))</f>
        <v>1</v>
      </c>
      <c r="CE23" s="4">
        <f>IF('original data'!CE16=coded!$BN$1,1,IF('original data'!CE16=coded!$BN$2,2,IF('original data'!CE16=coded!$BN$3,3,IF('original data'!CE16=coded!$BN$4,4,IF('original data'!CE16=coded!$BN$5,5,IF('original data'!CE16=coded!$BP$1,6,IF('original data'!CE16=coded!$BP$2,7,"")))))))</f>
        <v>1</v>
      </c>
      <c r="CF23" s="4">
        <f>IF('original data'!CF16=coded!$BN$1,7,IF('original data'!CF16=coded!$BN$2,6,IF('original data'!CF16=coded!$BN$3,5,IF('original data'!CF16=coded!$BN$4,4,IF('original data'!CF16=coded!$BN$5,3,IF('original data'!CF16=coded!$BP$1,2,IF('original data'!CF16=coded!$BP$2,1,"")))))))</f>
        <v>2</v>
      </c>
      <c r="CG23" s="4">
        <f>IF('original data'!CG16=coded!$CG$2,0,IF('original data'!CG16=coded!$CG$3,1,IF('original data'!CG16=coded!$CG$4,2,IF('original data'!CG16=coded!$CG$5,3,""))))</f>
        <v>1</v>
      </c>
      <c r="CH23" s="4">
        <f>IF('original data'!CH16=coded!$CG$2,0,IF('original data'!CH16=coded!$CG$3,1,IF('original data'!CH16=coded!$CG$4,2,IF('original data'!CH16=coded!$CG$5,3,""))))</f>
        <v>3</v>
      </c>
      <c r="CI23" s="4">
        <f>IF('original data'!CI16=coded!$CG$2,0,IF('original data'!CI16=coded!$CG$3,1,IF('original data'!CI16=coded!$CG$4,2,IF('original data'!CI16=coded!$CG$5,3,""))))</f>
        <v>1</v>
      </c>
      <c r="CJ23" s="4">
        <f>IF('original data'!CJ16=coded!$CG$2,0,IF('original data'!CJ16=coded!$CG$3,1,IF('original data'!CJ16=coded!$CG$4,2,IF('original data'!CJ16=coded!$CG$5,3,""))))</f>
        <v>1</v>
      </c>
      <c r="CK23" s="4">
        <f>IF('original data'!CK16=coded!$CG$2,0,IF('original data'!CK16=coded!$CG$3,1,IF('original data'!CK16=coded!$CG$4,2,IF('original data'!CK16=coded!$CG$5,3,""))))</f>
        <v>2</v>
      </c>
      <c r="CL23" s="4">
        <f>IF('original data'!CL16=coded!$CG$2,0,IF('original data'!CL16=coded!$CG$3,1,IF('original data'!CL16=coded!$CG$4,2,IF('original data'!CL16=coded!$CG$5,3,""))))</f>
        <v>0</v>
      </c>
      <c r="CM23" s="4">
        <f>IF('original data'!CM16=coded!$CG$2,0,IF('original data'!CM16=coded!$CG$3,1,IF('original data'!CM16=coded!$CG$4,2,IF('original data'!CM16=coded!$CG$5,3,""))))</f>
        <v>1</v>
      </c>
      <c r="CN23" s="4">
        <f>IF('original data'!CN16=coded!$CG$2,0,IF('original data'!CN16=coded!$CG$3,1,IF('original data'!CN16=coded!$CG$4,2,IF('original data'!CN16=coded!$CG$5,3,""))))</f>
        <v>0</v>
      </c>
      <c r="CO23" s="4">
        <f>IF('original data'!CO16=coded!$CG$2,0,IF('original data'!CO16=coded!$CG$3,1,IF('original data'!CO16=coded!$CG$4,2,IF('original data'!CO16=coded!$CG$5,3,""))))</f>
        <v>1</v>
      </c>
      <c r="CP23" s="4">
        <f>IF('original data'!CP16=coded!$CG$2,0,IF('original data'!CP16=coded!$CG$3,1,IF('original data'!CP16=coded!$CG$4,2,IF('original data'!CP16=coded!$CG$5,3,""))))</f>
        <v>1</v>
      </c>
      <c r="CQ23" s="4">
        <f>IF('original data'!CQ16=coded!$CG$2,0,IF('original data'!CQ16=coded!$CG$3,1,IF('original data'!CQ16=coded!$CG$4,2,IF('original data'!CQ16=coded!$CG$5,3,""))))</f>
        <v>0</v>
      </c>
      <c r="CR23" s="4">
        <f>IF('original data'!CR16=coded!$CG$2,0,IF('original data'!CR16=coded!$CG$3,1,IF('original data'!CR16=coded!$CG$4,2,IF('original data'!CR16=coded!$CG$5,3,""))))</f>
        <v>2</v>
      </c>
      <c r="CS23" s="4">
        <f>IF('original data'!CS16=coded!$CG$2,0,IF('original data'!CS16=coded!$CG$3,1,IF('original data'!CS16=coded!$CG$4,2,IF('original data'!CS16=coded!$CG$5,3,""))))</f>
        <v>2</v>
      </c>
      <c r="CT23" s="4">
        <f>IF('original data'!CT16=coded!$CG$2,0,IF('original data'!CT16=coded!$CG$3,1,IF('original data'!CT16=coded!$CG$4,2,IF('original data'!CT16=coded!$CG$5,3,""))))</f>
        <v>1</v>
      </c>
      <c r="CU23" s="4">
        <f>IF('original data'!CU16=coded!$CG$2,0,IF('original data'!CU16=coded!$CG$3,1,IF('original data'!CU16=coded!$CG$4,2,IF('original data'!CU16=coded!$CG$5,3,""))))</f>
        <v>2</v>
      </c>
      <c r="CV23" s="4">
        <f>IF('original data'!CV16=coded!$CG$2,0,IF('original data'!CV16=coded!$CG$3,1,IF('original data'!CV16=coded!$CG$4,2,IF('original data'!CV16=coded!$CG$5,3,""))))</f>
        <v>0</v>
      </c>
      <c r="CW23" s="4">
        <f>IF('original data'!CW16=coded!$CG$2,0,IF('original data'!CW16=coded!$CG$3,1,IF('original data'!CW16=coded!$CG$4,2,IF('original data'!CW16=coded!$CG$5,3,""))))</f>
        <v>1</v>
      </c>
      <c r="CX23" s="4">
        <f>IF('original data'!CX16=coded!$CG$2,0,IF('original data'!CX16=coded!$CG$3,1,IF('original data'!CX16=coded!$CG$4,2,IF('original data'!CX16=coded!$CG$5,3,""))))</f>
        <v>1</v>
      </c>
      <c r="CY23" s="4">
        <f>IF('original data'!CY16=coded!$CG$2,0,IF('original data'!CY16=coded!$CG$3,1,IF('original data'!CY16=coded!$CG$4,2,IF('original data'!CY16=coded!$CG$5,3,""))))</f>
        <v>2</v>
      </c>
      <c r="CZ23" s="4">
        <f>IF('original data'!CZ16=coded!$CG$2,0,IF('original data'!CZ16=coded!$CG$3,1,IF('original data'!CZ16=coded!$CG$4,2,IF('original data'!CZ16=coded!$CG$5,3,""))))</f>
        <v>0</v>
      </c>
      <c r="DA23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10</v>
      </c>
      <c r="DB23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7</v>
      </c>
      <c r="DC23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5</v>
      </c>
    </row>
    <row r="24" spans="1:107" x14ac:dyDescent="0.45">
      <c r="A24">
        <v>21</v>
      </c>
      <c r="B24" s="2">
        <v>44312.427430555603</v>
      </c>
      <c r="C24" s="2">
        <v>44312.443749999999</v>
      </c>
      <c r="D24" s="4" t="s">
        <v>104</v>
      </c>
      <c r="E24" s="4"/>
      <c r="F24" s="4" t="s">
        <v>105</v>
      </c>
      <c r="G24" s="4" t="s">
        <v>105</v>
      </c>
      <c r="H24" s="4" t="s">
        <v>105</v>
      </c>
      <c r="I24" s="4" t="s">
        <v>105</v>
      </c>
      <c r="J24" s="4" t="s">
        <v>105</v>
      </c>
      <c r="K24" s="4" t="s">
        <v>105</v>
      </c>
      <c r="L24" s="4" t="s">
        <v>105</v>
      </c>
      <c r="M24" s="4" t="s">
        <v>105</v>
      </c>
      <c r="N24" s="3" t="s">
        <v>140</v>
      </c>
      <c r="O24" s="4" t="s">
        <v>159</v>
      </c>
      <c r="P24" s="4" t="s">
        <v>124</v>
      </c>
      <c r="Q24" s="4" t="s">
        <v>124</v>
      </c>
      <c r="R24" s="4" t="s">
        <v>109</v>
      </c>
      <c r="S24" s="4"/>
      <c r="T24" s="4"/>
      <c r="U24" s="4"/>
      <c r="V24" s="4" t="s">
        <v>109</v>
      </c>
      <c r="W24" s="4"/>
      <c r="X24" s="4"/>
      <c r="Y24" s="4"/>
      <c r="Z24" s="4"/>
      <c r="AA24" s="4"/>
      <c r="AB24" s="4"/>
      <c r="AC24" s="4">
        <f>IF('original data'!AC17=coded!$AC$2,0,IF('original data'!AC17=coded!$AC$3,1,IF('original data'!AC17=coded!$AC$4,2,"")))</f>
        <v>0</v>
      </c>
      <c r="AD24" s="4">
        <f>IF('original data'!AD17=coded!$AC$2,0,IF('original data'!AD17=coded!$AC$3,1,IF('original data'!AD17=coded!$AC$4,2,"")))</f>
        <v>0</v>
      </c>
      <c r="AE24" s="4">
        <f>IF('original data'!AE17=coded!$BN$1,1,IF('original data'!AE17=coded!$BN$2,2,IF('original data'!AE17=coded!$BN$3,3,IF('original data'!AE17=coded!$BN$4,4,IF('original data'!AE17=coded!$BN$5,5,IF('original data'!AE17=coded!$BP$1,6,IF('original data'!AE17=coded!$BP$2,7,"")))))))</f>
        <v>2</v>
      </c>
      <c r="AF24" s="4">
        <f>IF('original data'!AF17=coded!$AC$2,0,IF('original data'!AF17=coded!$AC$3,1,IF('original data'!AF17=coded!$AC$4,2,"")))</f>
        <v>0</v>
      </c>
      <c r="AG24" s="4">
        <f>IF('original data'!AG17=coded!$BN$1,7,IF('original data'!AG17=coded!$BN$2,6,IF('original data'!AG17=coded!$BN$3,5,IF('original data'!AG17=coded!$BN$4,4,IF('original data'!AG17=coded!$BN$5,5,IF('original data'!AG17=coded!$BP$1,6,IF('original data'!AG17=coded!$BP$2,7,"")))))))</f>
        <v>7</v>
      </c>
      <c r="AH24" s="4">
        <f>IF('original data'!AH17=coded!$AC$2,0,IF('original data'!AH17=coded!$AC$3,1,IF('original data'!AH17=coded!$AC$4,2,"")))</f>
        <v>0</v>
      </c>
      <c r="AI24" s="4">
        <f>IF('original data'!AI17=coded!$AI$2,1,IF('original data'!AI17=coded!$AI$3,2,IF('original data'!AI17=coded!$AI$4,3,IF('original data'!AI17=coded!$AI$5,4,""))))</f>
        <v>2</v>
      </c>
      <c r="AJ24" s="4">
        <f>IF('original data'!AJ17=coded!$AC$2,0,IF('original data'!AJ17=coded!$AC$3,1,IF('original data'!AJ17=coded!$AC$4,2,"")))</f>
        <v>0</v>
      </c>
      <c r="AK24" s="4">
        <f>IF('original data'!AK17=coded!$BN$1,1,IF('original data'!AK17=coded!$BN$2,2,IF('original data'!AK17=coded!$BN$3,3,IF('original data'!AK17=coded!$BN$4,4,IF('original data'!AK17=coded!$BN$5,5,IF('original data'!AK17=coded!$BP$1,6,IF('original data'!AK17=coded!$BP$2,7,"")))))))</f>
        <v>1</v>
      </c>
      <c r="AL24" s="4">
        <f>IF('original data'!AL17=coded!$AC$2,0,IF('original data'!AL17=coded!$AC$3,1,IF('original data'!AL17=coded!$AC$4,2,"")))</f>
        <v>0</v>
      </c>
      <c r="AM24" s="4">
        <f>IF('original data'!AM17=coded!$AI$2,1,IF('original data'!AM17=coded!$AI$3,2,IF('original data'!AM17=coded!$AI$4,3,IF('original data'!AM17=coded!$AI$5,4,""))))</f>
        <v>2</v>
      </c>
      <c r="AN24" s="4">
        <f>IF('original data'!AN17=coded!$AC$2,0,IF('original data'!AN17=coded!$AC$3,1,IF('original data'!AN17=coded!$AC$4,2,"")))</f>
        <v>0</v>
      </c>
      <c r="AO24" s="4">
        <f>IF('original data'!AO17=coded!$AI$2,1,IF('original data'!AO17=coded!$AI$3,2,IF('original data'!AO17=coded!$AI$4,3,IF('original data'!AO17=coded!$AI$5,4,""))))</f>
        <v>1</v>
      </c>
      <c r="AP24" s="4">
        <f>IF('original data'!AP17=coded!$AI$2,1,IF('original data'!AP17=coded!$AI$3,2,IF('original data'!AP17=coded!$AI$4,3,IF('original data'!AP17=coded!$AI$5,4,""))))</f>
        <v>2</v>
      </c>
      <c r="AQ24" s="4">
        <f>IF('original data'!AQ17=coded!$AI$2,1,IF('original data'!AQ17=coded!$AI$3,2,IF('original data'!AQ17=coded!$AI$4,3,IF('original data'!AQ17=coded!$AI$5,4,""))))</f>
        <v>1</v>
      </c>
      <c r="AR24" s="4">
        <f>IF('original data'!AR17=coded!$AI$2,1,IF('original data'!AR17=coded!$AI$3,2,IF('original data'!AR17=coded!$AI$4,3,IF('original data'!AR17=coded!$AI$5,4,""))))</f>
        <v>1</v>
      </c>
      <c r="AS24" s="4">
        <f>IF('original data'!AS17=coded!$AO$2,1,IF('original data'!AS17=coded!$AO$3,2,IF('original data'!AS17=coded!$AO$4,3,IF('original data'!AS17=coded!$AO$5,4,""))))</f>
        <v>2</v>
      </c>
      <c r="AT24" s="4">
        <f>IF('original data'!AT17=coded!$AO$2,1,IF('original data'!AT17=coded!$AO$3,2,IF('original data'!AT17=coded!$AO$4,3,IF('original data'!AT17=coded!$AO$5,4,""))))</f>
        <v>2</v>
      </c>
      <c r="AU24" s="4">
        <f>IF('original data'!AU17=coded!$AO$2,1,IF('original data'!AU17=coded!$AO$3,2,IF('original data'!AU17=coded!$AO$4,3,IF('original data'!AU17=coded!$AO$5,4,""))))</f>
        <v>1</v>
      </c>
      <c r="AV24" s="4">
        <f>IF('original data'!AV17=coded!$AO$2,1,IF('original data'!AV17=coded!$AO$3,2,IF('original data'!AV17=coded!$AO$4,3,IF('original data'!AV17=coded!$AO$5,4,""))))</f>
        <v>1</v>
      </c>
      <c r="AW24" s="4">
        <f>IF('original data'!AW17=coded!$AO$2,1,IF('original data'!AW17=coded!$AO$3,2,IF('original data'!AW17=coded!$AO$4,3,IF('original data'!AW17=coded!$AO$5,4,""))))</f>
        <v>1</v>
      </c>
      <c r="AX24" s="4">
        <f>IF('original data'!AX17=coded!$AO$2,1,IF('original data'!AX17=coded!$AO$3,2,IF('original data'!AX17=coded!$AO$4,3,IF('original data'!AX17=coded!$AO$5,4,""))))</f>
        <v>1</v>
      </c>
      <c r="AY24" s="4">
        <f>IF('original data'!AY17=coded!$AQ$2,1,IF('original data'!AY17=coded!$AQ$3,2,IF('original data'!AY17=coded!$AQ$4,3,IF('original data'!AY17=coded!$AQ$5,4,""))))</f>
        <v>2</v>
      </c>
      <c r="AZ24" s="4">
        <f>IF('original data'!AZ17=coded!$AQ$2,1,IF('original data'!AZ17=coded!$AQ$3,2,IF('original data'!AZ17=coded!$AQ$4,3,IF('original data'!AZ17=coded!$AQ$5,4,""))))</f>
        <v>2</v>
      </c>
      <c r="BA24" s="4">
        <f>IF('original data'!BA17=coded!$AQ$2,1,IF('original data'!BA17=coded!$AQ$3,2,IF('original data'!BA17=coded!$AQ$4,3,IF('original data'!BA17=coded!$AQ$5,4,""))))</f>
        <v>1</v>
      </c>
      <c r="BB24" s="4">
        <f>IF('original data'!BB17=coded!$AQ$2,1,IF('original data'!BB17=coded!$AQ$3,2,IF('original data'!BB17=coded!$AQ$4,3,IF('original data'!BB17=coded!$AS$5,4,""))))</f>
        <v>1</v>
      </c>
      <c r="BC24" s="4">
        <f>IF('original data'!BC17=coded!$AU$2,1,IF('original data'!BC17=coded!$AU$3,2,IF('original data'!BC17=coded!$AU$4,3,IF('original data'!BC17=coded!$AU$5,4,""))))</f>
        <v>2</v>
      </c>
      <c r="BD24" s="4">
        <f>IF('original data'!BD17=coded!$AU$2,1,IF('original data'!BD17=coded!$AU$3,2,IF('original data'!BD17=coded!$AU$4,3,IF('original data'!BD17=coded!$AU$5,4,""))))</f>
        <v>1</v>
      </c>
      <c r="BE24" s="4">
        <f>IF('original data'!BE17=coded!$AU$2,1,IF('original data'!BE17=coded!$AU$3,2,IF('original data'!BE17=coded!$AU$4,3,IF('original data'!BE17=coded!$AU$5,4,""))))</f>
        <v>1</v>
      </c>
      <c r="BF24" s="4">
        <f>IF('original data'!BF17=coded!$BF$3,1,IF('original data'!BF17=coded!$BF$4,2,IF('original data'!BF17=coded!$BF$5,3,"")))</f>
        <v>2</v>
      </c>
      <c r="BG24" s="4" t="s">
        <v>109</v>
      </c>
      <c r="BH24" s="4"/>
      <c r="BI24" s="4" t="s">
        <v>109</v>
      </c>
      <c r="BJ24" s="4"/>
      <c r="BK24" s="4">
        <f>IF('original data'!BK17=coded!$BN$1,1,IF('original data'!BK17=coded!$BN$2,2,IF('original data'!BK17=coded!$BN$3,3,IF('original data'!BK17=coded!$BN$4,4,IF('original data'!BK17=coded!$BN$5,5,IF('original data'!BK17=coded!$BP$1,6,IF('original data'!BK17=coded!$BP$2,7,"")))))))</f>
        <v>1</v>
      </c>
      <c r="BL24" s="4">
        <f>IF('original data'!BL17=coded!$BN$1,1,IF('original data'!BL17=coded!$BN$2,2,IF('original data'!BL17=coded!$BN$3,3,IF('original data'!BL17=coded!$BN$4,4,IF('original data'!BL17=coded!$BN$5,5,IF('original data'!BL17=coded!$BP$1,6,IF('original data'!BL17=coded!$BP$2,7,"")))))))</f>
        <v>1</v>
      </c>
      <c r="BM24" s="4">
        <f>IF('original data'!BM17=coded!$BN$1,7,IF('original data'!BM17=coded!$BN$2,6,IF('original data'!BM17=coded!$BN$3,5,IF('original data'!BM17=coded!$BN$4,4,IF('original data'!BM17=coded!$BN$5,3,IF('original data'!BM17=coded!$BP$1,2,IF('original data'!BM17=coded!$BP$2,1,"")))))))</f>
        <v>7</v>
      </c>
      <c r="BN24" s="4">
        <f>IF('original data'!BN17=coded!$BN$1,1,IF('original data'!BN17=coded!$BN$2,2,IF('original data'!BN17=coded!$BN$3,3,IF('original data'!BN17=coded!$BN$4,4,IF('original data'!BN17=coded!$BN$5,5,IF('original data'!BN17=coded!$BP$1,6,IF('original data'!BN17=coded!$BP$2,7,"")))))))</f>
        <v>1</v>
      </c>
      <c r="BO24" s="4">
        <f>IF('original data'!BO17=coded!$BN$1,1,IF('original data'!BO17=coded!$BN$2,2,IF('original data'!BO17=coded!$BN$3,3,IF('original data'!BO17=coded!$BN$4,4,IF('original data'!BO17=coded!$BN$5,5,IF('original data'!BO17=coded!$BP$1,6,IF('original data'!BO17=coded!$BP$2,7,"")))))))</f>
        <v>1</v>
      </c>
      <c r="BP24" s="4">
        <f>IF('original data'!BP17=coded!$BN$1,1,IF('original data'!BP17=coded!$BN$2,2,IF('original data'!BP17=coded!$BN$3,3,IF('original data'!BP17=coded!$BN$4,4,IF('original data'!BP17=coded!$BN$5,5,IF('original data'!BP17=coded!$BP$1,6,IF('original data'!BP17=coded!$BP$2,7,"")))))))</f>
        <v>2</v>
      </c>
      <c r="BQ24" s="4">
        <f>IF('original data'!BQ17=coded!$BN$1,1,IF('original data'!BQ17=coded!$BN$2,2,IF('original data'!BQ17=coded!$BN$3,3,IF('original data'!BQ17=coded!$BN$4,4,IF('original data'!BQ17=coded!$BN$5,5,IF('original data'!BQ17=coded!$BP$1,6,IF('original data'!BQ17=coded!$BP$2,7,"")))))))</f>
        <v>1</v>
      </c>
      <c r="BR24" s="4">
        <f>IF('original data'!BR17=coded!$BN$1,1,IF('original data'!BR17=coded!$BN$2,2,IF('original data'!BR17=coded!$BN$3,3,IF('original data'!BR17=coded!$BN$4,4,IF('original data'!BR17=coded!$BN$5,5,IF('original data'!BR17=coded!$BP$1,6,IF('original data'!BR17=coded!$BP$2,7,"")))))))</f>
        <v>1</v>
      </c>
      <c r="BS24" s="4">
        <f>IF('original data'!BS17=coded!$BN$1,1,IF('original data'!BS17=coded!$BN$2,2,IF('original data'!BS17=coded!$BN$3,3,IF('original data'!BS17=coded!$BN$4,4,IF('original data'!BS17=coded!$BN$5,5,IF('original data'!BS17=coded!$BP$1,6,IF('original data'!BS17=coded!$BP$2,7,"")))))))</f>
        <v>2</v>
      </c>
      <c r="BT24" s="4">
        <f>IF('original data'!BT17=coded!$BN$1,1,IF('original data'!BT17=coded!$BN$2,2,IF('original data'!BT17=coded!$BN$3,3,IF('original data'!BT17=coded!$BN$4,4,IF('original data'!BT17=coded!$BN$5,5,IF('original data'!BT17=coded!$BP$1,6,IF('original data'!BT17=coded!$BP$2,7,"")))))))</f>
        <v>1</v>
      </c>
      <c r="BU24" s="4">
        <f>IF('original data'!BU17=coded!$BN$1,1,IF('original data'!BU17=coded!$BN$2,2,IF('original data'!BU17=coded!$BN$3,3,IF('original data'!BU17=coded!$BN$4,4,IF('original data'!BU17=coded!$BN$5,5,IF('original data'!BU17=coded!$BP$1,6,IF('original data'!BU17=coded!$BP$2,7,"")))))))</f>
        <v>1</v>
      </c>
      <c r="BV24" s="4">
        <f>IF('original data'!BV17=coded!$BN$1,7,IF('original data'!BV17=coded!$BN$2,6,IF('original data'!BV17=coded!$BN$3,5,IF('original data'!BV17=coded!$BN$4,4,IF('original data'!BV17=coded!$BN$5,3,IF('original data'!BV17=coded!$BP$1,2,IF('original data'!BV17=coded!$BP$2,1,"")))))))</f>
        <v>1</v>
      </c>
      <c r="BW24" s="4">
        <f>IF('original data'!BW17=coded!$BN$1,1,IF('original data'!BW17=coded!$BN$2,2,IF('original data'!BW17=coded!$BN$3,3,IF('original data'!BW17=coded!$BN$4,4,IF('original data'!BW17=coded!$BN$5,5,IF('original data'!BW17=coded!$BP$1,6,IF('original data'!BW17=coded!$BP$2,7,"")))))))</f>
        <v>1</v>
      </c>
      <c r="BX24" s="4">
        <f>IF('original data'!BX17=coded!$BN$1,1,IF('original data'!BX17=coded!$BN$2,2,IF('original data'!BX17=coded!$BN$3,3,IF('original data'!BX17=coded!$BN$4,4,IF('original data'!BX17=coded!$BN$5,5,IF('original data'!BX17=coded!$BP$1,6,IF('original data'!BX17=coded!$BP$2,7,"")))))))</f>
        <v>2</v>
      </c>
      <c r="BY24" s="4">
        <f>IF('original data'!BY17=coded!$BN$1,1,IF('original data'!BY17=coded!$BN$2,2,IF('original data'!BY17=coded!$BN$3,3,IF('original data'!BY17=coded!$BN$4,4,IF('original data'!BY17=coded!$BN$5,5,IF('original data'!BY17=coded!$BP$1,6,IF('original data'!BY17=coded!$BP$2,7,"")))))))</f>
        <v>1</v>
      </c>
      <c r="BZ24" s="4">
        <f>IF('original data'!BZ17=coded!$BN$1,1,IF('original data'!BZ17=coded!$BN$2,2,IF('original data'!BZ17=coded!$BN$3,3,IF('original data'!BZ17=coded!$BN$4,4,IF('original data'!BZ17=coded!$BN$5,5,IF('original data'!BZ17=coded!$BP$1,6,IF('original data'!BZ17=coded!$BP$2,7,"")))))))</f>
        <v>1</v>
      </c>
      <c r="CA24" s="4">
        <f>IF('original data'!CA17=coded!$BN$1,1,IF('original data'!CA17=coded!$BN$2,2,IF('original data'!CA17=coded!$BN$3,3,IF('original data'!CA17=coded!$BN$4,4,IF('original data'!CA17=coded!$BN$5,5,IF('original data'!CA17=coded!$BP$1,6,IF('original data'!CA17=coded!$BP$2,7,"")))))))</f>
        <v>1</v>
      </c>
      <c r="CB24" s="4">
        <f>IF('original data'!CB17=coded!$BN$1,1,IF('original data'!CB17=coded!$BN$2,2,IF('original data'!CB17=coded!$BN$3,3,IF('original data'!CB17=coded!$BN$4,4,IF('original data'!CB17=coded!$BN$5,5,IF('original data'!CB17=coded!$BP$1,6,IF('original data'!CB17=coded!$BP$2,7,"")))))))</f>
        <v>1</v>
      </c>
      <c r="CC24" s="4">
        <f>IF('original data'!CC17=coded!$BN$1,7,IF('original data'!CC17=coded!$BN$2,6,IF('original data'!CC17=coded!$BN$3,5,IF('original data'!CC17=coded!$BN$4,4,IF('original data'!CC17=coded!$BN$5,3,IF('original data'!CC17=coded!$BP$1,2,IF('original data'!CC17=coded!$BP$2,1,"")))))))</f>
        <v>2</v>
      </c>
      <c r="CD24" s="4">
        <f>IF('original data'!CD17=coded!$BN$1,1,IF('original data'!CD17=coded!$BN$2,2,IF('original data'!CD17=coded!$BN$3,3,IF('original data'!CD17=coded!$BN$4,4,IF('original data'!CD17=coded!$BN$5,5,IF('original data'!CD17=coded!$BP$1,6,IF('original data'!CD17=coded!$BP$2,7,"")))))))</f>
        <v>1</v>
      </c>
      <c r="CE24" s="4">
        <f>IF('original data'!CE17=coded!$BN$1,1,IF('original data'!CE17=coded!$BN$2,2,IF('original data'!CE17=coded!$BN$3,3,IF('original data'!CE17=coded!$BN$4,4,IF('original data'!CE17=coded!$BN$5,5,IF('original data'!CE17=coded!$BP$1,6,IF('original data'!CE17=coded!$BP$2,7,"")))))))</f>
        <v>1</v>
      </c>
      <c r="CF24" s="4">
        <f>IF('original data'!CF17=coded!$BN$1,7,IF('original data'!CF17=coded!$BN$2,6,IF('original data'!CF17=coded!$BN$3,5,IF('original data'!CF17=coded!$BN$4,4,IF('original data'!CF17=coded!$BN$5,3,IF('original data'!CF17=coded!$BP$1,2,IF('original data'!CF17=coded!$BP$2,1,"")))))))</f>
        <v>2</v>
      </c>
      <c r="CG24" s="4">
        <f>IF('original data'!CG17=coded!$CG$2,0,IF('original data'!CG17=coded!$CG$3,1,IF('original data'!CG17=coded!$CG$4,2,IF('original data'!CG17=coded!$CG$5,3,""))))</f>
        <v>0</v>
      </c>
      <c r="CH24" s="4">
        <f>IF('original data'!CH17=coded!$CG$2,0,IF('original data'!CH17=coded!$CG$3,1,IF('original data'!CH17=coded!$CG$4,2,IF('original data'!CH17=coded!$CG$5,3,""))))</f>
        <v>1</v>
      </c>
      <c r="CI24" s="4">
        <f>IF('original data'!CI17=coded!$CG$2,0,IF('original data'!CI17=coded!$CG$3,1,IF('original data'!CI17=coded!$CG$4,2,IF('original data'!CI17=coded!$CG$5,3,""))))</f>
        <v>1</v>
      </c>
      <c r="CJ24" s="4">
        <f>IF('original data'!CJ17=coded!$CG$2,0,IF('original data'!CJ17=coded!$CG$3,1,IF('original data'!CJ17=coded!$CG$4,2,IF('original data'!CJ17=coded!$CG$5,3,""))))</f>
        <v>1</v>
      </c>
      <c r="CK24" s="4">
        <f>IF('original data'!CK17=coded!$CG$2,0,IF('original data'!CK17=coded!$CG$3,1,IF('original data'!CK17=coded!$CG$4,2,IF('original data'!CK17=coded!$CG$5,3,""))))</f>
        <v>1</v>
      </c>
      <c r="CL24" s="4">
        <f>IF('original data'!CL17=coded!$CG$2,0,IF('original data'!CL17=coded!$CG$3,1,IF('original data'!CL17=coded!$CG$4,2,IF('original data'!CL17=coded!$CG$5,3,""))))</f>
        <v>0</v>
      </c>
      <c r="CM24" s="4">
        <f>IF('original data'!CM17=coded!$CG$2,0,IF('original data'!CM17=coded!$CG$3,1,IF('original data'!CM17=coded!$CG$4,2,IF('original data'!CM17=coded!$CG$5,3,""))))</f>
        <v>0</v>
      </c>
      <c r="CN24" s="4">
        <f>IF('original data'!CN17=coded!$CG$2,0,IF('original data'!CN17=coded!$CG$3,1,IF('original data'!CN17=coded!$CG$4,2,IF('original data'!CN17=coded!$CG$5,3,""))))</f>
        <v>1</v>
      </c>
      <c r="CO24" s="4">
        <f>IF('original data'!CO17=coded!$CG$2,0,IF('original data'!CO17=coded!$CG$3,1,IF('original data'!CO17=coded!$CG$4,2,IF('original data'!CO17=coded!$CG$5,3,""))))</f>
        <v>0</v>
      </c>
      <c r="CP24" s="4">
        <f>IF('original data'!CP17=coded!$CG$2,0,IF('original data'!CP17=coded!$CG$3,1,IF('original data'!CP17=coded!$CG$4,2,IF('original data'!CP17=coded!$CG$5,3,""))))</f>
        <v>0</v>
      </c>
      <c r="CQ24" s="4">
        <f>IF('original data'!CQ17=coded!$CG$2,0,IF('original data'!CQ17=coded!$CG$3,1,IF('original data'!CQ17=coded!$CG$4,2,IF('original data'!CQ17=coded!$CG$5,3,""))))</f>
        <v>1</v>
      </c>
      <c r="CR24" s="4">
        <f>IF('original data'!CR17=coded!$CG$2,0,IF('original data'!CR17=coded!$CG$3,1,IF('original data'!CR17=coded!$CG$4,2,IF('original data'!CR17=coded!$CG$5,3,""))))</f>
        <v>0</v>
      </c>
      <c r="CS24" s="4">
        <f>IF('original data'!CS17=coded!$CG$2,0,IF('original data'!CS17=coded!$CG$3,1,IF('original data'!CS17=coded!$CG$4,2,IF('original data'!CS17=coded!$CG$5,3,""))))</f>
        <v>0</v>
      </c>
      <c r="CT24" s="4">
        <f>IF('original data'!CT17=coded!$CG$2,0,IF('original data'!CT17=coded!$CG$3,1,IF('original data'!CT17=coded!$CG$4,2,IF('original data'!CT17=coded!$CG$5,3,""))))</f>
        <v>0</v>
      </c>
      <c r="CU24" s="4">
        <f>IF('original data'!CU17=coded!$CG$2,0,IF('original data'!CU17=coded!$CG$3,1,IF('original data'!CU17=coded!$CG$4,2,IF('original data'!CU17=coded!$CG$5,3,""))))</f>
        <v>0</v>
      </c>
      <c r="CV24" s="4">
        <f>IF('original data'!CV17=coded!$CG$2,0,IF('original data'!CV17=coded!$CG$3,1,IF('original data'!CV17=coded!$CG$4,2,IF('original data'!CV17=coded!$CG$5,3,""))))</f>
        <v>0</v>
      </c>
      <c r="CW24" s="4">
        <f>IF('original data'!CW17=coded!$CG$2,0,IF('original data'!CW17=coded!$CG$3,1,IF('original data'!CW17=coded!$CG$4,2,IF('original data'!CW17=coded!$CG$5,3,""))))</f>
        <v>0</v>
      </c>
      <c r="CX24" s="4">
        <f>IF('original data'!CX17=coded!$CG$2,0,IF('original data'!CX17=coded!$CG$3,1,IF('original data'!CX17=coded!$CG$4,2,IF('original data'!CX17=coded!$CG$5,3,""))))</f>
        <v>0</v>
      </c>
      <c r="CY24" s="4">
        <f>IF('original data'!CY17=coded!$CG$2,0,IF('original data'!CY17=coded!$CG$3,1,IF('original data'!CY17=coded!$CG$4,2,IF('original data'!CY17=coded!$CG$5,3,""))))</f>
        <v>0</v>
      </c>
      <c r="CZ24" s="4">
        <f>IF('original data'!CZ17=coded!$CG$2,0,IF('original data'!CZ17=coded!$CG$3,1,IF('original data'!CZ17=coded!$CG$4,2,IF('original data'!CZ17=coded!$CG$5,3,""))))</f>
        <v>0</v>
      </c>
      <c r="DA24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3</v>
      </c>
      <c r="DB24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2</v>
      </c>
      <c r="DC24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</v>
      </c>
    </row>
    <row r="25" spans="1:107" hidden="1" x14ac:dyDescent="0.45">
      <c r="A25">
        <v>22</v>
      </c>
      <c r="B25" s="2">
        <v>44312.444560185198</v>
      </c>
      <c r="C25" s="2">
        <v>44312.444803240702</v>
      </c>
      <c r="D25" s="4" t="s">
        <v>104</v>
      </c>
      <c r="E25" s="4"/>
      <c r="F25" s="4" t="s">
        <v>109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 t="e">
        <f>IF('original data'!#REF!=coded!$AC$2,0,IF('original data'!#REF!=coded!$AC$3,1,IF('original data'!#REF!=coded!$AC$4,2,"")))</f>
        <v>#REF!</v>
      </c>
      <c r="AD25" s="4" t="e">
        <f>IF('original data'!#REF!=coded!$AC$2,0,IF('original data'!#REF!=coded!$AC$3,1,IF('original data'!#REF!=coded!$AC$4,2,"")))</f>
        <v>#REF!</v>
      </c>
      <c r="AE25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AF25" s="4" t="e">
        <f>IF('original data'!#REF!=coded!$AC$2,0,IF('original data'!#REF!=coded!$AC$3,1,IF('original data'!#REF!=coded!$AC$4,2,"")))</f>
        <v>#REF!</v>
      </c>
      <c r="AG25" s="4" t="e">
        <f>IF('original data'!#REF!=coded!$BN$1,7,IF('original data'!#REF!=coded!$BN$2,6,IF('original data'!#REF!=coded!$BN$3,5,IF('original data'!#REF!=coded!$BN$4,4,IF('original data'!#REF!=coded!$BN$5,5,IF('original data'!#REF!=coded!$BP$1,6,IF('original data'!#REF!=coded!$BP$2,7,"")))))))</f>
        <v>#REF!</v>
      </c>
      <c r="AH25" s="4" t="e">
        <f>IF('original data'!#REF!=coded!$AC$2,0,IF('original data'!#REF!=coded!$AC$3,1,IF('original data'!#REF!=coded!$AC$4,2,"")))</f>
        <v>#REF!</v>
      </c>
      <c r="AI25" s="4" t="e">
        <f>IF('original data'!#REF!=coded!$AI$2,1,IF('original data'!#REF!=coded!$AI$3,2,IF('original data'!#REF!=coded!$AI$4,3,IF('original data'!#REF!=coded!$AI$5,4,""))))</f>
        <v>#REF!</v>
      </c>
      <c r="AJ25" s="4" t="e">
        <f>IF('original data'!#REF!=coded!$AC$2,0,IF('original data'!#REF!=coded!$AC$3,1,IF('original data'!#REF!=coded!$AC$4,2,"")))</f>
        <v>#REF!</v>
      </c>
      <c r="AK25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AL25" s="4" t="e">
        <f>IF('original data'!#REF!=coded!$AC$2,0,IF('original data'!#REF!=coded!$AC$3,1,IF('original data'!#REF!=coded!$AC$4,2,"")))</f>
        <v>#REF!</v>
      </c>
      <c r="AM25" s="4" t="e">
        <f>IF('original data'!#REF!=coded!$AI$2,1,IF('original data'!#REF!=coded!$AI$3,2,IF('original data'!#REF!=coded!$AI$4,3,IF('original data'!#REF!=coded!$AI$5,4,""))))</f>
        <v>#REF!</v>
      </c>
      <c r="AN25" s="4" t="e">
        <f>IF('original data'!#REF!=coded!$AC$2,0,IF('original data'!#REF!=coded!$AC$3,1,IF('original data'!#REF!=coded!$AC$4,2,"")))</f>
        <v>#REF!</v>
      </c>
      <c r="AO25" s="4" t="e">
        <f>IF('original data'!#REF!=coded!$AI$2,1,IF('original data'!#REF!=coded!$AI$3,2,IF('original data'!#REF!=coded!$AI$4,3,IF('original data'!#REF!=coded!$AI$5,4,""))))</f>
        <v>#REF!</v>
      </c>
      <c r="AP25" s="4" t="e">
        <f>IF('original data'!#REF!=coded!$AI$2,1,IF('original data'!#REF!=coded!$AI$3,2,IF('original data'!#REF!=coded!$AI$4,3,IF('original data'!#REF!=coded!$AI$5,4,""))))</f>
        <v>#REF!</v>
      </c>
      <c r="AQ25" s="4" t="e">
        <f>IF('original data'!#REF!=coded!$AI$2,1,IF('original data'!#REF!=coded!$AI$3,2,IF('original data'!#REF!=coded!$AI$4,3,IF('original data'!#REF!=coded!$AI$5,4,""))))</f>
        <v>#REF!</v>
      </c>
      <c r="AR25" s="4" t="e">
        <f>IF('original data'!#REF!=coded!$AI$2,1,IF('original data'!#REF!=coded!$AI$3,2,IF('original data'!#REF!=coded!$AI$4,3,IF('original data'!#REF!=coded!$AI$5,4,""))))</f>
        <v>#REF!</v>
      </c>
      <c r="AS25" s="4" t="e">
        <f>IF('original data'!#REF!=coded!$AO$2,1,IF('original data'!#REF!=coded!$AO$3,2,IF('original data'!#REF!=coded!$AO$4,3,IF('original data'!#REF!=coded!$AO$5,4,""))))</f>
        <v>#REF!</v>
      </c>
      <c r="AT25" s="4" t="e">
        <f>IF('original data'!#REF!=coded!$AO$2,1,IF('original data'!#REF!=coded!$AO$3,2,IF('original data'!#REF!=coded!$AO$4,3,IF('original data'!#REF!=coded!$AO$5,4,""))))</f>
        <v>#REF!</v>
      </c>
      <c r="AU25" s="4" t="e">
        <f>IF('original data'!#REF!=coded!$AO$2,1,IF('original data'!#REF!=coded!$AO$3,2,IF('original data'!#REF!=coded!$AO$4,3,IF('original data'!#REF!=coded!$AO$5,4,""))))</f>
        <v>#REF!</v>
      </c>
      <c r="AV25" s="4" t="e">
        <f>IF('original data'!#REF!=coded!$AO$2,1,IF('original data'!#REF!=coded!$AO$3,2,IF('original data'!#REF!=coded!$AO$4,3,IF('original data'!#REF!=coded!$AO$5,4,""))))</f>
        <v>#REF!</v>
      </c>
      <c r="AW25" s="4" t="e">
        <f>IF('original data'!#REF!=coded!$AO$2,1,IF('original data'!#REF!=coded!$AO$3,2,IF('original data'!#REF!=coded!$AO$4,3,IF('original data'!#REF!=coded!$AO$5,4,""))))</f>
        <v>#REF!</v>
      </c>
      <c r="AX25" s="4" t="e">
        <f>IF('original data'!#REF!=coded!$AO$2,1,IF('original data'!#REF!=coded!$AO$3,2,IF('original data'!#REF!=coded!$AO$4,3,IF('original data'!#REF!=coded!$AO$5,4,""))))</f>
        <v>#REF!</v>
      </c>
      <c r="AY25" s="4" t="e">
        <f>IF('original data'!#REF!=coded!$AQ$2,1,IF('original data'!#REF!=coded!$AQ$3,2,IF('original data'!#REF!=coded!$AQ$4,3,IF('original data'!#REF!=coded!$AQ$5,4,""))))</f>
        <v>#REF!</v>
      </c>
      <c r="AZ25" s="4" t="e">
        <f>IF('original data'!#REF!=coded!$AQ$2,1,IF('original data'!#REF!=coded!$AQ$3,2,IF('original data'!#REF!=coded!$AQ$4,3,IF('original data'!#REF!=coded!$AQ$5,4,""))))</f>
        <v>#REF!</v>
      </c>
      <c r="BA25" s="4" t="e">
        <f>IF('original data'!#REF!=coded!$AQ$2,1,IF('original data'!#REF!=coded!$AQ$3,2,IF('original data'!#REF!=coded!$AQ$4,3,IF('original data'!#REF!=coded!$AQ$5,4,""))))</f>
        <v>#REF!</v>
      </c>
      <c r="BB25" s="4" t="e">
        <f>IF('original data'!#REF!=coded!$AQ$2,1,IF('original data'!#REF!=coded!$AQ$3,2,IF('original data'!#REF!=coded!$AQ$4,3,IF('original data'!#REF!=coded!$AS$5,4,""))))</f>
        <v>#REF!</v>
      </c>
      <c r="BC25" s="4" t="e">
        <f>IF('original data'!#REF!=coded!$AU$2,1,IF('original data'!#REF!=coded!$AU$3,2,IF('original data'!#REF!=coded!$AU$4,3,IF('original data'!#REF!=coded!$AU$5,4,""))))</f>
        <v>#REF!</v>
      </c>
      <c r="BD25" s="4" t="e">
        <f>IF('original data'!#REF!=coded!$AU$2,1,IF('original data'!#REF!=coded!$AU$3,2,IF('original data'!#REF!=coded!$AU$4,3,IF('original data'!#REF!=coded!$AU$5,4,""))))</f>
        <v>#REF!</v>
      </c>
      <c r="BE25" s="4" t="e">
        <f>IF('original data'!#REF!=coded!$AU$2,1,IF('original data'!#REF!=coded!$AU$3,2,IF('original data'!#REF!=coded!$AU$4,3,IF('original data'!#REF!=coded!$AU$5,4,""))))</f>
        <v>#REF!</v>
      </c>
      <c r="BF25" s="4" t="e">
        <f>IF('original data'!#REF!=coded!$BF$3,1,IF('original data'!#REF!=coded!$BF$4,2,IF('original data'!#REF!=coded!$BF$5,3,"")))</f>
        <v>#REF!</v>
      </c>
      <c r="BG25" s="4"/>
      <c r="BH25" s="4"/>
      <c r="BI25" s="4"/>
      <c r="BJ25" s="4"/>
      <c r="BK25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L25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M25" s="4" t="e">
        <f>IF('original data'!#REF!=coded!$BN$1,7,IF('original data'!#REF!=coded!$BN$2,6,IF('original data'!#REF!=coded!$BN$3,5,IF('original data'!#REF!=coded!$BN$4,4,IF('original data'!#REF!=coded!$BN$5,3,IF('original data'!#REF!=coded!$BP$1,2,IF('original data'!#REF!=coded!$BP$2,1,"")))))))</f>
        <v>#REF!</v>
      </c>
      <c r="BN25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O25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P25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Q25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R25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S25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T25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U25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V25" s="4" t="e">
        <f>IF('original data'!#REF!=coded!$BN$1,7,IF('original data'!#REF!=coded!$BN$2,6,IF('original data'!#REF!=coded!$BN$3,5,IF('original data'!#REF!=coded!$BN$4,4,IF('original data'!#REF!=coded!$BN$5,3,IF('original data'!#REF!=coded!$BP$1,2,IF('original data'!#REF!=coded!$BP$2,1,"")))))))</f>
        <v>#REF!</v>
      </c>
      <c r="BW25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X25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Y25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Z25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CA25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CB25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CC25" s="4" t="e">
        <f>IF('original data'!#REF!=coded!$BN$1,7,IF('original data'!#REF!=coded!$BN$2,6,IF('original data'!#REF!=coded!$BN$3,5,IF('original data'!#REF!=coded!$BN$4,4,IF('original data'!#REF!=coded!$BN$5,3,IF('original data'!#REF!=coded!$BP$1,2,IF('original data'!#REF!=coded!$BP$2,1,"")))))))</f>
        <v>#REF!</v>
      </c>
      <c r="CD25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CE25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CF25" s="4" t="e">
        <f>IF('original data'!#REF!=coded!$BN$1,7,IF('original data'!#REF!=coded!$BN$2,6,IF('original data'!#REF!=coded!$BN$3,5,IF('original data'!#REF!=coded!$BN$4,4,IF('original data'!#REF!=coded!$BN$5,3,IF('original data'!#REF!=coded!$BP$1,2,IF('original data'!#REF!=coded!$BP$2,1,"")))))))</f>
        <v>#REF!</v>
      </c>
      <c r="CG25" s="4" t="e">
        <f>IF('original data'!#REF!=coded!$CG$2,0,IF('original data'!#REF!=coded!$CG$3,1,IF('original data'!#REF!=coded!$CG$4,2,IF('original data'!#REF!=coded!$CG$5,3,""))))</f>
        <v>#REF!</v>
      </c>
      <c r="CH25" s="4" t="e">
        <f>IF('original data'!#REF!=coded!$CG$2,0,IF('original data'!#REF!=coded!$CG$3,1,IF('original data'!#REF!=coded!$CG$4,2,IF('original data'!#REF!=coded!$CG$5,3,""))))</f>
        <v>#REF!</v>
      </c>
      <c r="CI25" s="4" t="e">
        <f>IF('original data'!#REF!=coded!$CG$2,0,IF('original data'!#REF!=coded!$CG$3,1,IF('original data'!#REF!=coded!$CG$4,2,IF('original data'!#REF!=coded!$CG$5,3,""))))</f>
        <v>#REF!</v>
      </c>
      <c r="CJ25" s="4" t="e">
        <f>IF('original data'!#REF!=coded!$CG$2,0,IF('original data'!#REF!=coded!$CG$3,1,IF('original data'!#REF!=coded!$CG$4,2,IF('original data'!#REF!=coded!$CG$5,3,""))))</f>
        <v>#REF!</v>
      </c>
      <c r="CK25" s="4" t="e">
        <f>IF('original data'!#REF!=coded!$CG$2,0,IF('original data'!#REF!=coded!$CG$3,1,IF('original data'!#REF!=coded!$CG$4,2,IF('original data'!#REF!=coded!$CG$5,3,""))))</f>
        <v>#REF!</v>
      </c>
      <c r="CL25" s="4" t="e">
        <f>IF('original data'!#REF!=coded!$CG$2,0,IF('original data'!#REF!=coded!$CG$3,1,IF('original data'!#REF!=coded!$CG$4,2,IF('original data'!#REF!=coded!$CG$5,3,""))))</f>
        <v>#REF!</v>
      </c>
      <c r="CM25" s="4" t="e">
        <f>IF('original data'!#REF!=coded!$CG$2,0,IF('original data'!#REF!=coded!$CG$3,1,IF('original data'!#REF!=coded!$CG$4,2,IF('original data'!#REF!=coded!$CG$5,3,""))))</f>
        <v>#REF!</v>
      </c>
      <c r="CN25" s="4" t="e">
        <f>IF('original data'!#REF!=coded!$CG$2,0,IF('original data'!#REF!=coded!$CG$3,1,IF('original data'!#REF!=coded!$CG$4,2,IF('original data'!#REF!=coded!$CG$5,3,""))))</f>
        <v>#REF!</v>
      </c>
      <c r="CO25" s="4" t="e">
        <f>IF('original data'!#REF!=coded!$CG$2,0,IF('original data'!#REF!=coded!$CG$3,1,IF('original data'!#REF!=coded!$CG$4,2,IF('original data'!#REF!=coded!$CG$5,3,""))))</f>
        <v>#REF!</v>
      </c>
      <c r="CP25" s="4" t="e">
        <f>IF('original data'!#REF!=coded!$CG$2,0,IF('original data'!#REF!=coded!$CG$3,1,IF('original data'!#REF!=coded!$CG$4,2,IF('original data'!#REF!=coded!$CG$5,3,""))))</f>
        <v>#REF!</v>
      </c>
      <c r="CQ25" s="4" t="e">
        <f>IF('original data'!#REF!=coded!$CG$2,0,IF('original data'!#REF!=coded!$CG$3,1,IF('original data'!#REF!=coded!$CG$4,2,IF('original data'!#REF!=coded!$CG$5,3,""))))</f>
        <v>#REF!</v>
      </c>
      <c r="CR25" s="4" t="e">
        <f>IF('original data'!#REF!=coded!$CG$2,0,IF('original data'!#REF!=coded!$CG$3,1,IF('original data'!#REF!=coded!$CG$4,2,IF('original data'!#REF!=coded!$CG$5,3,""))))</f>
        <v>#REF!</v>
      </c>
      <c r="CS25" s="4" t="e">
        <f>IF('original data'!#REF!=coded!$CG$2,0,IF('original data'!#REF!=coded!$CG$3,1,IF('original data'!#REF!=coded!$CG$4,2,IF('original data'!#REF!=coded!$CG$5,3,""))))</f>
        <v>#REF!</v>
      </c>
      <c r="CT25" s="4" t="e">
        <f>IF('original data'!#REF!=coded!$CG$2,0,IF('original data'!#REF!=coded!$CG$3,1,IF('original data'!#REF!=coded!$CG$4,2,IF('original data'!#REF!=coded!$CG$5,3,""))))</f>
        <v>#REF!</v>
      </c>
      <c r="CU25" s="4" t="e">
        <f>IF('original data'!#REF!=coded!$CG$2,0,IF('original data'!#REF!=coded!$CG$3,1,IF('original data'!#REF!=coded!$CG$4,2,IF('original data'!#REF!=coded!$CG$5,3,""))))</f>
        <v>#REF!</v>
      </c>
      <c r="CV25" s="4" t="e">
        <f>IF('original data'!#REF!=coded!$CG$2,0,IF('original data'!#REF!=coded!$CG$3,1,IF('original data'!#REF!=coded!$CG$4,2,IF('original data'!#REF!=coded!$CG$5,3,""))))</f>
        <v>#REF!</v>
      </c>
      <c r="CW25" s="4" t="e">
        <f>IF('original data'!#REF!=coded!$CG$2,0,IF('original data'!#REF!=coded!$CG$3,1,IF('original data'!#REF!=coded!$CG$4,2,IF('original data'!#REF!=coded!$CG$5,3,""))))</f>
        <v>#REF!</v>
      </c>
      <c r="CX25" s="4" t="e">
        <f>IF('original data'!#REF!=coded!$CG$2,0,IF('original data'!#REF!=coded!$CG$3,1,IF('original data'!#REF!=coded!$CG$4,2,IF('original data'!#REF!=coded!$CG$5,3,""))))</f>
        <v>#REF!</v>
      </c>
      <c r="CY25" s="4" t="e">
        <f>IF('original data'!#REF!=coded!$CG$2,0,IF('original data'!#REF!=coded!$CG$3,1,IF('original data'!#REF!=coded!$CG$4,2,IF('original data'!#REF!=coded!$CG$5,3,""))))</f>
        <v>#REF!</v>
      </c>
      <c r="CZ25" s="4" t="e">
        <f>IF('original data'!#REF!=coded!$CG$2,0,IF('original data'!#REF!=coded!$CG$3,1,IF('original data'!#REF!=coded!$CG$4,2,IF('original data'!#REF!=coded!$CG$5,3,""))))</f>
        <v>#REF!</v>
      </c>
      <c r="DA25" s="4" t="e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#REF!</v>
      </c>
      <c r="DB25" s="4" t="e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#REF!</v>
      </c>
      <c r="DC25" s="4" t="e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#REF!</v>
      </c>
    </row>
    <row r="26" spans="1:107" x14ac:dyDescent="0.45">
      <c r="A26">
        <v>23</v>
      </c>
      <c r="B26" s="2">
        <v>44312.399942129603</v>
      </c>
      <c r="C26" s="2">
        <v>44312.449293981503</v>
      </c>
      <c r="D26" s="4" t="s">
        <v>104</v>
      </c>
      <c r="E26" s="4"/>
      <c r="F26" s="4" t="s">
        <v>105</v>
      </c>
      <c r="G26" s="4" t="s">
        <v>105</v>
      </c>
      <c r="H26" s="4" t="s">
        <v>105</v>
      </c>
      <c r="I26" s="4" t="s">
        <v>105</v>
      </c>
      <c r="J26" s="4" t="s">
        <v>105</v>
      </c>
      <c r="K26" s="4" t="s">
        <v>105</v>
      </c>
      <c r="L26" s="4" t="s">
        <v>105</v>
      </c>
      <c r="M26" s="4" t="s">
        <v>105</v>
      </c>
      <c r="N26" s="3" t="s">
        <v>123</v>
      </c>
      <c r="O26" s="4" t="s">
        <v>107</v>
      </c>
      <c r="P26" s="4" t="s">
        <v>124</v>
      </c>
      <c r="Q26" s="4" t="s">
        <v>124</v>
      </c>
      <c r="R26" s="4" t="s">
        <v>109</v>
      </c>
      <c r="S26" s="4"/>
      <c r="T26" s="4"/>
      <c r="U26" s="4"/>
      <c r="V26" s="4" t="s">
        <v>109</v>
      </c>
      <c r="W26" s="4"/>
      <c r="X26" s="4"/>
      <c r="Y26" s="4"/>
      <c r="Z26" s="4"/>
      <c r="AA26" s="4"/>
      <c r="AB26" s="4"/>
      <c r="AC26" s="4">
        <f>IF('original data'!AC18=coded!$AC$2,0,IF('original data'!AC18=coded!$AC$3,1,IF('original data'!AC18=coded!$AC$4,2,"")))</f>
        <v>2</v>
      </c>
      <c r="AD26" s="4">
        <f>IF('original data'!AD18=coded!$AC$2,0,IF('original data'!AD18=coded!$AC$3,1,IF('original data'!AD18=coded!$AC$4,2,"")))</f>
        <v>1</v>
      </c>
      <c r="AE26" s="4">
        <f>IF('original data'!AE18=coded!$BN$1,1,IF('original data'!AE18=coded!$BN$2,2,IF('original data'!AE18=coded!$BN$3,3,IF('original data'!AE18=coded!$BN$4,4,IF('original data'!AE18=coded!$BN$5,5,IF('original data'!AE18=coded!$BP$1,6,IF('original data'!AE18=coded!$BP$2,7,"")))))))</f>
        <v>1</v>
      </c>
      <c r="AF26" s="4">
        <f>IF('original data'!AF18=coded!$AC$2,0,IF('original data'!AF18=coded!$AC$3,1,IF('original data'!AF18=coded!$AC$4,2,"")))</f>
        <v>0</v>
      </c>
      <c r="AG26" s="4">
        <f>IF('original data'!AG18=coded!$BN$1,7,IF('original data'!AG18=coded!$BN$2,6,IF('original data'!AG18=coded!$BN$3,5,IF('original data'!AG18=coded!$BN$4,4,IF('original data'!AG18=coded!$BN$5,5,IF('original data'!AG18=coded!$BP$1,6,IF('original data'!AG18=coded!$BP$2,7,"")))))))</f>
        <v>4</v>
      </c>
      <c r="AH26" s="4">
        <f>IF('original data'!AH18=coded!$AC$2,0,IF('original data'!AH18=coded!$AC$3,1,IF('original data'!AH18=coded!$AC$4,2,"")))</f>
        <v>1</v>
      </c>
      <c r="AI26" s="4">
        <f>IF('original data'!AI18=coded!$AI$2,1,IF('original data'!AI18=coded!$AI$3,2,IF('original data'!AI18=coded!$AI$4,3,IF('original data'!AI18=coded!$AI$5,4,""))))</f>
        <v>2</v>
      </c>
      <c r="AJ26" s="4">
        <f>IF('original data'!AJ18=coded!$AC$2,0,IF('original data'!AJ18=coded!$AC$3,1,IF('original data'!AJ18=coded!$AC$4,2,"")))</f>
        <v>0</v>
      </c>
      <c r="AK26" s="4">
        <f>IF('original data'!AK18=coded!$BN$1,1,IF('original data'!AK18=coded!$BN$2,2,IF('original data'!AK18=coded!$BN$3,3,IF('original data'!AK18=coded!$BN$4,4,IF('original data'!AK18=coded!$BN$5,5,IF('original data'!AK18=coded!$BP$1,6,IF('original data'!AK18=coded!$BP$2,7,"")))))))</f>
        <v>5</v>
      </c>
      <c r="AL26" s="4">
        <f>IF('original data'!AL18=coded!$AC$2,0,IF('original data'!AL18=coded!$AC$3,1,IF('original data'!AL18=coded!$AC$4,2,"")))</f>
        <v>2</v>
      </c>
      <c r="AM26" s="4">
        <f>IF('original data'!AM18=coded!$AI$2,1,IF('original data'!AM18=coded!$AI$3,2,IF('original data'!AM18=coded!$AI$4,3,IF('original data'!AM18=coded!$AI$5,4,""))))</f>
        <v>3</v>
      </c>
      <c r="AN26" s="4">
        <f>IF('original data'!AN18=coded!$AC$2,0,IF('original data'!AN18=coded!$AC$3,1,IF('original data'!AN18=coded!$AC$4,2,"")))</f>
        <v>1</v>
      </c>
      <c r="AO26" s="4">
        <f>IF('original data'!AO18=coded!$AI$2,1,IF('original data'!AO18=coded!$AI$3,2,IF('original data'!AO18=coded!$AI$4,3,IF('original data'!AO18=coded!$AI$5,4,""))))</f>
        <v>1</v>
      </c>
      <c r="AP26" s="4">
        <f>IF('original data'!AP18=coded!$AI$2,1,IF('original data'!AP18=coded!$AI$3,2,IF('original data'!AP18=coded!$AI$4,3,IF('original data'!AP18=coded!$AI$5,4,""))))</f>
        <v>2</v>
      </c>
      <c r="AQ26" s="4">
        <f>IF('original data'!AQ18=coded!$AI$2,1,IF('original data'!AQ18=coded!$AI$3,2,IF('original data'!AQ18=coded!$AI$4,3,IF('original data'!AQ18=coded!$AI$5,4,""))))</f>
        <v>2</v>
      </c>
      <c r="AR26" s="4">
        <f>IF('original data'!AR18=coded!$AI$2,1,IF('original data'!AR18=coded!$AI$3,2,IF('original data'!AR18=coded!$AI$4,3,IF('original data'!AR18=coded!$AI$5,4,""))))</f>
        <v>3</v>
      </c>
      <c r="AS26" s="4">
        <f>IF('original data'!AS18=coded!$AO$2,1,IF('original data'!AS18=coded!$AO$3,2,IF('original data'!AS18=coded!$AO$4,3,IF('original data'!AS18=coded!$AO$5,4,""))))</f>
        <v>2</v>
      </c>
      <c r="AT26" s="4">
        <f>IF('original data'!AT18=coded!$AO$2,1,IF('original data'!AT18=coded!$AO$3,2,IF('original data'!AT18=coded!$AO$4,3,IF('original data'!AT18=coded!$AO$5,4,""))))</f>
        <v>2</v>
      </c>
      <c r="AU26" s="4">
        <f>IF('original data'!AU18=coded!$AO$2,1,IF('original data'!AU18=coded!$AO$3,2,IF('original data'!AU18=coded!$AO$4,3,IF('original data'!AU18=coded!$AO$5,4,""))))</f>
        <v>1</v>
      </c>
      <c r="AV26" s="4">
        <f>IF('original data'!AV18=coded!$AO$2,1,IF('original data'!AV18=coded!$AO$3,2,IF('original data'!AV18=coded!$AO$4,3,IF('original data'!AV18=coded!$AO$5,4,""))))</f>
        <v>1</v>
      </c>
      <c r="AW26" s="4">
        <f>IF('original data'!AW18=coded!$AO$2,1,IF('original data'!AW18=coded!$AO$3,2,IF('original data'!AW18=coded!$AO$4,3,IF('original data'!AW18=coded!$AO$5,4,""))))</f>
        <v>2</v>
      </c>
      <c r="AX26" s="4">
        <f>IF('original data'!AX18=coded!$AO$2,1,IF('original data'!AX18=coded!$AO$3,2,IF('original data'!AX18=coded!$AO$4,3,IF('original data'!AX18=coded!$AO$5,4,""))))</f>
        <v>1</v>
      </c>
      <c r="AY26" s="4">
        <f>IF('original data'!AY18=coded!$AQ$2,1,IF('original data'!AY18=coded!$AQ$3,2,IF('original data'!AY18=coded!$AQ$4,3,IF('original data'!AY18=coded!$AQ$5,4,""))))</f>
        <v>2</v>
      </c>
      <c r="AZ26" s="4">
        <f>IF('original data'!AZ18=coded!$AQ$2,1,IF('original data'!AZ18=coded!$AQ$3,2,IF('original data'!AZ18=coded!$AQ$4,3,IF('original data'!AZ18=coded!$AQ$5,4,""))))</f>
        <v>2</v>
      </c>
      <c r="BA26" s="4">
        <f>IF('original data'!BA18=coded!$AQ$2,1,IF('original data'!BA18=coded!$AQ$3,2,IF('original data'!BA18=coded!$AQ$4,3,IF('original data'!BA18=coded!$AQ$5,4,""))))</f>
        <v>2</v>
      </c>
      <c r="BB26" s="4">
        <f>IF('original data'!BB18=coded!$AQ$2,1,IF('original data'!BB18=coded!$AQ$3,2,IF('original data'!BB18=coded!$AQ$4,3,IF('original data'!BB18=coded!$AS$5,4,""))))</f>
        <v>1</v>
      </c>
      <c r="BC26" s="4">
        <f>IF('original data'!BC18=coded!$AU$2,1,IF('original data'!BC18=coded!$AU$3,2,IF('original data'!BC18=coded!$AU$4,3,IF('original data'!BC18=coded!$AU$5,4,""))))</f>
        <v>3</v>
      </c>
      <c r="BD26" s="4">
        <f>IF('original data'!BD18=coded!$AU$2,1,IF('original data'!BD18=coded!$AU$3,2,IF('original data'!BD18=coded!$AU$4,3,IF('original data'!BD18=coded!$AU$5,4,""))))</f>
        <v>1</v>
      </c>
      <c r="BE26" s="4">
        <f>IF('original data'!BE18=coded!$AU$2,1,IF('original data'!BE18=coded!$AU$3,2,IF('original data'!BE18=coded!$AU$4,3,IF('original data'!BE18=coded!$AU$5,4,""))))</f>
        <v>3</v>
      </c>
      <c r="BF26" s="4">
        <f>IF('original data'!BF18=coded!$BF$3,1,IF('original data'!BF18=coded!$BF$4,2,IF('original data'!BF18=coded!$BF$5,3,"")))</f>
        <v>3</v>
      </c>
      <c r="BG26" s="4" t="s">
        <v>109</v>
      </c>
      <c r="BH26" s="4"/>
      <c r="BI26" s="4" t="s">
        <v>109</v>
      </c>
      <c r="BJ26" s="4"/>
      <c r="BK26" s="4">
        <f>IF('original data'!BK18=coded!$BN$1,1,IF('original data'!BK18=coded!$BN$2,2,IF('original data'!BK18=coded!$BN$3,3,IF('original data'!BK18=coded!$BN$4,4,IF('original data'!BK18=coded!$BN$5,5,IF('original data'!BK18=coded!$BP$1,6,IF('original data'!BK18=coded!$BP$2,7,"")))))))</f>
        <v>2</v>
      </c>
      <c r="BL26" s="4">
        <f>IF('original data'!BL18=coded!$BN$1,1,IF('original data'!BL18=coded!$BN$2,2,IF('original data'!BL18=coded!$BN$3,3,IF('original data'!BL18=coded!$BN$4,4,IF('original data'!BL18=coded!$BN$5,5,IF('original data'!BL18=coded!$BP$1,6,IF('original data'!BL18=coded!$BP$2,7,"")))))))</f>
        <v>5</v>
      </c>
      <c r="BM26" s="4">
        <f>IF('original data'!BM18=coded!$BN$1,7,IF('original data'!BM18=coded!$BN$2,6,IF('original data'!BM18=coded!$BN$3,5,IF('original data'!BM18=coded!$BN$4,4,IF('original data'!BM18=coded!$BN$5,3,IF('original data'!BM18=coded!$BP$1,2,IF('original data'!BM18=coded!$BP$2,1,"")))))))</f>
        <v>6</v>
      </c>
      <c r="BN26" s="4">
        <f>IF('original data'!BN18=coded!$BN$1,1,IF('original data'!BN18=coded!$BN$2,2,IF('original data'!BN18=coded!$BN$3,3,IF('original data'!BN18=coded!$BN$4,4,IF('original data'!BN18=coded!$BN$5,5,IF('original data'!BN18=coded!$BP$1,6,IF('original data'!BN18=coded!$BP$2,7,"")))))))</f>
        <v>5</v>
      </c>
      <c r="BO26" s="4">
        <f>IF('original data'!BO18=coded!$BN$1,1,IF('original data'!BO18=coded!$BN$2,2,IF('original data'!BO18=coded!$BN$3,3,IF('original data'!BO18=coded!$BN$4,4,IF('original data'!BO18=coded!$BN$5,5,IF('original data'!BO18=coded!$BP$1,6,IF('original data'!BO18=coded!$BP$2,7,"")))))))</f>
        <v>1</v>
      </c>
      <c r="BP26" s="4">
        <f>IF('original data'!BP18=coded!$BN$1,1,IF('original data'!BP18=coded!$BN$2,2,IF('original data'!BP18=coded!$BN$3,3,IF('original data'!BP18=coded!$BN$4,4,IF('original data'!BP18=coded!$BN$5,5,IF('original data'!BP18=coded!$BP$1,6,IF('original data'!BP18=coded!$BP$2,7,"")))))))</f>
        <v>4</v>
      </c>
      <c r="BQ26" s="4">
        <f>IF('original data'!BQ18=coded!$BN$1,1,IF('original data'!BQ18=coded!$BN$2,2,IF('original data'!BQ18=coded!$BN$3,3,IF('original data'!BQ18=coded!$BN$4,4,IF('original data'!BQ18=coded!$BN$5,5,IF('original data'!BQ18=coded!$BP$1,6,IF('original data'!BQ18=coded!$BP$2,7,"")))))))</f>
        <v>3</v>
      </c>
      <c r="BR26" s="4">
        <f>IF('original data'!BR18=coded!$BN$1,1,IF('original data'!BR18=coded!$BN$2,2,IF('original data'!BR18=coded!$BN$3,3,IF('original data'!BR18=coded!$BN$4,4,IF('original data'!BR18=coded!$BN$5,5,IF('original data'!BR18=coded!$BP$1,6,IF('original data'!BR18=coded!$BP$2,7,"")))))))</f>
        <v>5</v>
      </c>
      <c r="BS26" s="4">
        <f>IF('original data'!BS18=coded!$BN$1,1,IF('original data'!BS18=coded!$BN$2,2,IF('original data'!BS18=coded!$BN$3,3,IF('original data'!BS18=coded!$BN$4,4,IF('original data'!BS18=coded!$BN$5,5,IF('original data'!BS18=coded!$BP$1,6,IF('original data'!BS18=coded!$BP$2,7,"")))))))</f>
        <v>5</v>
      </c>
      <c r="BT26" s="4">
        <f>IF('original data'!BT18=coded!$BN$1,1,IF('original data'!BT18=coded!$BN$2,2,IF('original data'!BT18=coded!$BN$3,3,IF('original data'!BT18=coded!$BN$4,4,IF('original data'!BT18=coded!$BN$5,5,IF('original data'!BT18=coded!$BP$1,6,IF('original data'!BT18=coded!$BP$2,7,"")))))))</f>
        <v>4</v>
      </c>
      <c r="BU26" s="4">
        <f>IF('original data'!BU18=coded!$BN$1,1,IF('original data'!BU18=coded!$BN$2,2,IF('original data'!BU18=coded!$BN$3,3,IF('original data'!BU18=coded!$BN$4,4,IF('original data'!BU18=coded!$BN$5,5,IF('original data'!BU18=coded!$BP$1,6,IF('original data'!BU18=coded!$BP$2,7,"")))))))</f>
        <v>5</v>
      </c>
      <c r="BV26" s="4">
        <f>IF('original data'!BV18=coded!$BN$1,7,IF('original data'!BV18=coded!$BN$2,6,IF('original data'!BV18=coded!$BN$3,5,IF('original data'!BV18=coded!$BN$4,4,IF('original data'!BV18=coded!$BN$5,3,IF('original data'!BV18=coded!$BP$1,2,IF('original data'!BV18=coded!$BP$2,1,"")))))))</f>
        <v>2</v>
      </c>
      <c r="BW26" s="4">
        <f>IF('original data'!BW18=coded!$BN$1,1,IF('original data'!BW18=coded!$BN$2,2,IF('original data'!BW18=coded!$BN$3,3,IF('original data'!BW18=coded!$BN$4,4,IF('original data'!BW18=coded!$BN$5,5,IF('original data'!BW18=coded!$BP$1,6,IF('original data'!BW18=coded!$BP$2,7,"")))))))</f>
        <v>6</v>
      </c>
      <c r="BX26" s="4">
        <f>IF('original data'!BX18=coded!$BN$1,1,IF('original data'!BX18=coded!$BN$2,2,IF('original data'!BX18=coded!$BN$3,3,IF('original data'!BX18=coded!$BN$4,4,IF('original data'!BX18=coded!$BN$5,5,IF('original data'!BX18=coded!$BP$1,6,IF('original data'!BX18=coded!$BP$2,7,"")))))))</f>
        <v>6</v>
      </c>
      <c r="BY26" s="4">
        <f>IF('original data'!BY18=coded!$BN$1,1,IF('original data'!BY18=coded!$BN$2,2,IF('original data'!BY18=coded!$BN$3,3,IF('original data'!BY18=coded!$BN$4,4,IF('original data'!BY18=coded!$BN$5,5,IF('original data'!BY18=coded!$BP$1,6,IF('original data'!BY18=coded!$BP$2,7,"")))))))</f>
        <v>4</v>
      </c>
      <c r="BZ26" s="4">
        <f>IF('original data'!BZ18=coded!$BN$1,1,IF('original data'!BZ18=coded!$BN$2,2,IF('original data'!BZ18=coded!$BN$3,3,IF('original data'!BZ18=coded!$BN$4,4,IF('original data'!BZ18=coded!$BN$5,5,IF('original data'!BZ18=coded!$BP$1,6,IF('original data'!BZ18=coded!$BP$2,7,"")))))))</f>
        <v>3</v>
      </c>
      <c r="CA26" s="4">
        <f>IF('original data'!CA18=coded!$BN$1,1,IF('original data'!CA18=coded!$BN$2,2,IF('original data'!CA18=coded!$BN$3,3,IF('original data'!CA18=coded!$BN$4,4,IF('original data'!CA18=coded!$BN$5,5,IF('original data'!CA18=coded!$BP$1,6,IF('original data'!CA18=coded!$BP$2,7,"")))))))</f>
        <v>6</v>
      </c>
      <c r="CB26" s="4">
        <f>IF('original data'!CB18=coded!$BN$1,1,IF('original data'!CB18=coded!$BN$2,2,IF('original data'!CB18=coded!$BN$3,3,IF('original data'!CB18=coded!$BN$4,4,IF('original data'!CB18=coded!$BN$5,5,IF('original data'!CB18=coded!$BP$1,6,IF('original data'!CB18=coded!$BP$2,7,"")))))))</f>
        <v>5</v>
      </c>
      <c r="CC26" s="4">
        <f>IF('original data'!CC18=coded!$BN$1,7,IF('original data'!CC18=coded!$BN$2,6,IF('original data'!CC18=coded!$BN$3,5,IF('original data'!CC18=coded!$BN$4,4,IF('original data'!CC18=coded!$BN$5,3,IF('original data'!CC18=coded!$BP$1,2,IF('original data'!CC18=coded!$BP$2,1,"")))))))</f>
        <v>4</v>
      </c>
      <c r="CD26" s="4">
        <f>IF('original data'!CD18=coded!$BN$1,1,IF('original data'!CD18=coded!$BN$2,2,IF('original data'!CD18=coded!$BN$3,3,IF('original data'!CD18=coded!$BN$4,4,IF('original data'!CD18=coded!$BN$5,5,IF('original data'!CD18=coded!$BP$1,6,IF('original data'!CD18=coded!$BP$2,7,"")))))))</f>
        <v>1</v>
      </c>
      <c r="CE26" s="4">
        <f>IF('original data'!CE18=coded!$BN$1,1,IF('original data'!CE18=coded!$BN$2,2,IF('original data'!CE18=coded!$BN$3,3,IF('original data'!CE18=coded!$BN$4,4,IF('original data'!CE18=coded!$BN$5,5,IF('original data'!CE18=coded!$BP$1,6,IF('original data'!CE18=coded!$BP$2,7,"")))))))</f>
        <v>5</v>
      </c>
      <c r="CF26" s="4">
        <f>IF('original data'!CF18=coded!$BN$1,7,IF('original data'!CF18=coded!$BN$2,6,IF('original data'!CF18=coded!$BN$3,5,IF('original data'!CF18=coded!$BN$4,4,IF('original data'!CF18=coded!$BN$5,3,IF('original data'!CF18=coded!$BP$1,2,IF('original data'!CF18=coded!$BP$2,1,"")))))))</f>
        <v>3</v>
      </c>
      <c r="CG26" s="4">
        <f>IF('original data'!CG18=coded!$CG$2,0,IF('original data'!CG18=coded!$CG$3,1,IF('original data'!CG18=coded!$CG$4,2,IF('original data'!CG18=coded!$CG$5,3,""))))</f>
        <v>3</v>
      </c>
      <c r="CH26" s="4">
        <f>IF('original data'!CH18=coded!$CG$2,0,IF('original data'!CH18=coded!$CG$3,1,IF('original data'!CH18=coded!$CG$4,2,IF('original data'!CH18=coded!$CG$5,3,""))))</f>
        <v>3</v>
      </c>
      <c r="CI26" s="4">
        <f>IF('original data'!CI18=coded!$CG$2,0,IF('original data'!CI18=coded!$CG$3,1,IF('original data'!CI18=coded!$CG$4,2,IF('original data'!CI18=coded!$CG$5,3,""))))</f>
        <v>2</v>
      </c>
      <c r="CJ26" s="4">
        <f>IF('original data'!CJ18=coded!$CG$2,0,IF('original data'!CJ18=coded!$CG$3,1,IF('original data'!CJ18=coded!$CG$4,2,IF('original data'!CJ18=coded!$CG$5,3,""))))</f>
        <v>3</v>
      </c>
      <c r="CK26" s="4">
        <f>IF('original data'!CK18=coded!$CG$2,0,IF('original data'!CK18=coded!$CG$3,1,IF('original data'!CK18=coded!$CG$4,2,IF('original data'!CK18=coded!$CG$5,3,""))))</f>
        <v>3</v>
      </c>
      <c r="CL26" s="4">
        <f>IF('original data'!CL18=coded!$CG$2,0,IF('original data'!CL18=coded!$CG$3,1,IF('original data'!CL18=coded!$CG$4,2,IF('original data'!CL18=coded!$CG$5,3,""))))</f>
        <v>1</v>
      </c>
      <c r="CM26" s="4">
        <f>IF('original data'!CM18=coded!$CG$2,0,IF('original data'!CM18=coded!$CG$3,1,IF('original data'!CM18=coded!$CG$4,2,IF('original data'!CM18=coded!$CG$5,3,""))))</f>
        <v>3</v>
      </c>
      <c r="CN26" s="4">
        <f>IF('original data'!CN18=coded!$CG$2,0,IF('original data'!CN18=coded!$CG$3,1,IF('original data'!CN18=coded!$CG$4,2,IF('original data'!CN18=coded!$CG$5,3,""))))</f>
        <v>3</v>
      </c>
      <c r="CO26" s="4">
        <f>IF('original data'!CO18=coded!$CG$2,0,IF('original data'!CO18=coded!$CG$3,1,IF('original data'!CO18=coded!$CG$4,2,IF('original data'!CO18=coded!$CG$5,3,""))))</f>
        <v>1</v>
      </c>
      <c r="CP26" s="4">
        <f>IF('original data'!CP18=coded!$CG$2,0,IF('original data'!CP18=coded!$CG$3,1,IF('original data'!CP18=coded!$CG$4,2,IF('original data'!CP18=coded!$CG$5,3,""))))</f>
        <v>2</v>
      </c>
      <c r="CQ26" s="4">
        <f>IF('original data'!CQ18=coded!$CG$2,0,IF('original data'!CQ18=coded!$CG$3,1,IF('original data'!CQ18=coded!$CG$4,2,IF('original data'!CQ18=coded!$CG$5,3,""))))</f>
        <v>2</v>
      </c>
      <c r="CR26" s="4">
        <f>IF('original data'!CR18=coded!$CG$2,0,IF('original data'!CR18=coded!$CG$3,1,IF('original data'!CR18=coded!$CG$4,2,IF('original data'!CR18=coded!$CG$5,3,""))))</f>
        <v>3</v>
      </c>
      <c r="CS26" s="4">
        <f>IF('original data'!CS18=coded!$CG$2,0,IF('original data'!CS18=coded!$CG$3,1,IF('original data'!CS18=coded!$CG$4,2,IF('original data'!CS18=coded!$CG$5,3,""))))</f>
        <v>3</v>
      </c>
      <c r="CT26" s="4">
        <f>IF('original data'!CT18=coded!$CG$2,0,IF('original data'!CT18=coded!$CG$3,1,IF('original data'!CT18=coded!$CG$4,2,IF('original data'!CT18=coded!$CG$5,3,""))))</f>
        <v>3</v>
      </c>
      <c r="CU26" s="4">
        <f>IF('original data'!CU18=coded!$CG$2,0,IF('original data'!CU18=coded!$CG$3,1,IF('original data'!CU18=coded!$CG$4,2,IF('original data'!CU18=coded!$CG$5,3,""))))</f>
        <v>2</v>
      </c>
      <c r="CV26" s="4">
        <f>IF('original data'!CV18=coded!$CG$2,0,IF('original data'!CV18=coded!$CG$3,1,IF('original data'!CV18=coded!$CG$4,2,IF('original data'!CV18=coded!$CG$5,3,""))))</f>
        <v>2</v>
      </c>
      <c r="CW26" s="4">
        <f>IF('original data'!CW18=coded!$CG$2,0,IF('original data'!CW18=coded!$CG$3,1,IF('original data'!CW18=coded!$CG$4,2,IF('original data'!CW18=coded!$CG$5,3,""))))</f>
        <v>3</v>
      </c>
      <c r="CX26" s="4">
        <f>IF('original data'!CX18=coded!$CG$2,0,IF('original data'!CX18=coded!$CG$3,1,IF('original data'!CX18=coded!$CG$4,2,IF('original data'!CX18=coded!$CG$5,3,""))))</f>
        <v>2</v>
      </c>
      <c r="CY26" s="4">
        <f>IF('original data'!CY18=coded!$CG$2,0,IF('original data'!CY18=coded!$CG$3,1,IF('original data'!CY18=coded!$CG$4,2,IF('original data'!CY18=coded!$CG$5,3,""))))</f>
        <v>2</v>
      </c>
      <c r="CZ26" s="4">
        <f>IF('original data'!CZ18=coded!$CG$2,0,IF('original data'!CZ18=coded!$CG$3,1,IF('original data'!CZ18=coded!$CG$4,2,IF('original data'!CZ18=coded!$CG$5,3,""))))</f>
        <v>3</v>
      </c>
      <c r="DA26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17</v>
      </c>
      <c r="DB26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21</v>
      </c>
      <c r="DC26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11</v>
      </c>
    </row>
    <row r="27" spans="1:107" x14ac:dyDescent="0.45">
      <c r="A27">
        <v>24</v>
      </c>
      <c r="B27" s="2">
        <v>44312.4667708333</v>
      </c>
      <c r="C27" s="2">
        <v>44312.4737731481</v>
      </c>
      <c r="D27" s="4" t="s">
        <v>104</v>
      </c>
      <c r="E27" s="4"/>
      <c r="F27" s="4" t="s">
        <v>105</v>
      </c>
      <c r="G27" s="4" t="s">
        <v>105</v>
      </c>
      <c r="H27" s="4" t="s">
        <v>105</v>
      </c>
      <c r="I27" s="4" t="s">
        <v>105</v>
      </c>
      <c r="J27" s="4" t="s">
        <v>105</v>
      </c>
      <c r="K27" s="4" t="s">
        <v>105</v>
      </c>
      <c r="L27" s="4" t="s">
        <v>105</v>
      </c>
      <c r="M27" s="4" t="s">
        <v>105</v>
      </c>
      <c r="N27" s="3" t="s">
        <v>145</v>
      </c>
      <c r="O27" s="4" t="s">
        <v>107</v>
      </c>
      <c r="P27" s="4" t="s">
        <v>108</v>
      </c>
      <c r="Q27" s="4" t="s">
        <v>108</v>
      </c>
      <c r="R27" s="4" t="s">
        <v>109</v>
      </c>
      <c r="S27" s="4"/>
      <c r="T27" s="4"/>
      <c r="U27" s="4"/>
      <c r="V27" s="4" t="s">
        <v>109</v>
      </c>
      <c r="W27" s="4"/>
      <c r="X27" s="4"/>
      <c r="Y27" s="4"/>
      <c r="Z27" s="4"/>
      <c r="AA27" s="4"/>
      <c r="AB27" s="4"/>
      <c r="AC27" s="4">
        <f>IF('original data'!AC19=coded!$AC$2,0,IF('original data'!AC19=coded!$AC$3,1,IF('original data'!AC19=coded!$AC$4,2,"")))</f>
        <v>1</v>
      </c>
      <c r="AD27" s="4">
        <f>IF('original data'!AD19=coded!$AC$2,0,IF('original data'!AD19=coded!$AC$3,1,IF('original data'!AD19=coded!$AC$4,2,"")))</f>
        <v>0</v>
      </c>
      <c r="AE27" s="4">
        <f>IF('original data'!AE19=coded!$BN$1,1,IF('original data'!AE19=coded!$BN$2,2,IF('original data'!AE19=coded!$BN$3,3,IF('original data'!AE19=coded!$BN$4,4,IF('original data'!AE19=coded!$BN$5,5,IF('original data'!AE19=coded!$BP$1,6,IF('original data'!AE19=coded!$BP$2,7,"")))))))</f>
        <v>2</v>
      </c>
      <c r="AF27" s="4">
        <f>IF('original data'!AF19=coded!$AC$2,0,IF('original data'!AF19=coded!$AC$3,1,IF('original data'!AF19=coded!$AC$4,2,"")))</f>
        <v>0</v>
      </c>
      <c r="AG27" s="4">
        <f>IF('original data'!AG19=coded!$BN$1,7,IF('original data'!AG19=coded!$BN$2,6,IF('original data'!AG19=coded!$BN$3,5,IF('original data'!AG19=coded!$BN$4,4,IF('original data'!AG19=coded!$BN$5,5,IF('original data'!AG19=coded!$BP$1,6,IF('original data'!AG19=coded!$BP$2,7,"")))))))</f>
        <v>6</v>
      </c>
      <c r="AH27" s="4">
        <f>IF('original data'!AH19=coded!$AC$2,0,IF('original data'!AH19=coded!$AC$3,1,IF('original data'!AH19=coded!$AC$4,2,"")))</f>
        <v>0</v>
      </c>
      <c r="AI27" s="4">
        <f>IF('original data'!AI19=coded!$AI$2,1,IF('original data'!AI19=coded!$AI$3,2,IF('original data'!AI19=coded!$AI$4,3,IF('original data'!AI19=coded!$AI$5,4,""))))</f>
        <v>1</v>
      </c>
      <c r="AJ27" s="4">
        <f>IF('original data'!AJ19=coded!$AC$2,0,IF('original data'!AJ19=coded!$AC$3,1,IF('original data'!AJ19=coded!$AC$4,2,"")))</f>
        <v>1</v>
      </c>
      <c r="AK27" s="4">
        <f>IF('original data'!AK19=coded!$BN$1,1,IF('original data'!AK19=coded!$BN$2,2,IF('original data'!AK19=coded!$BN$3,3,IF('original data'!AK19=coded!$BN$4,4,IF('original data'!AK19=coded!$BN$5,5,IF('original data'!AK19=coded!$BP$1,6,IF('original data'!AK19=coded!$BP$2,7,"")))))))</f>
        <v>3</v>
      </c>
      <c r="AL27" s="4">
        <f>IF('original data'!AL19=coded!$AC$2,0,IF('original data'!AL19=coded!$AC$3,1,IF('original data'!AL19=coded!$AC$4,2,"")))</f>
        <v>1</v>
      </c>
      <c r="AM27" s="4">
        <f>IF('original data'!AM19=coded!$AI$2,1,IF('original data'!AM19=coded!$AI$3,2,IF('original data'!AM19=coded!$AI$4,3,IF('original data'!AM19=coded!$AI$5,4,""))))</f>
        <v>2</v>
      </c>
      <c r="AN27" s="4">
        <f>IF('original data'!AN19=coded!$AC$2,0,IF('original data'!AN19=coded!$AC$3,1,IF('original data'!AN19=coded!$AC$4,2,"")))</f>
        <v>0</v>
      </c>
      <c r="AO27" s="4">
        <f>IF('original data'!AO19=coded!$AI$2,1,IF('original data'!AO19=coded!$AI$3,2,IF('original data'!AO19=coded!$AI$4,3,IF('original data'!AO19=coded!$AI$5,4,""))))</f>
        <v>1</v>
      </c>
      <c r="AP27" s="4">
        <f>IF('original data'!AP19=coded!$AI$2,1,IF('original data'!AP19=coded!$AI$3,2,IF('original data'!AP19=coded!$AI$4,3,IF('original data'!AP19=coded!$AI$5,4,""))))</f>
        <v>1</v>
      </c>
      <c r="AQ27" s="4">
        <f>IF('original data'!AQ19=coded!$AI$2,1,IF('original data'!AQ19=coded!$AI$3,2,IF('original data'!AQ19=coded!$AI$4,3,IF('original data'!AQ19=coded!$AI$5,4,""))))</f>
        <v>1</v>
      </c>
      <c r="AR27" s="4">
        <f>IF('original data'!AR19=coded!$AI$2,1,IF('original data'!AR19=coded!$AI$3,2,IF('original data'!AR19=coded!$AI$4,3,IF('original data'!AR19=coded!$AI$5,4,""))))</f>
        <v>1</v>
      </c>
      <c r="AS27" s="4">
        <f>IF('original data'!AS19=coded!$AO$2,1,IF('original data'!AS19=coded!$AO$3,2,IF('original data'!AS19=coded!$AO$4,3,IF('original data'!AS19=coded!$AO$5,4,""))))</f>
        <v>1</v>
      </c>
      <c r="AT27" s="4">
        <f>IF('original data'!AT19=coded!$AO$2,1,IF('original data'!AT19=coded!$AO$3,2,IF('original data'!AT19=coded!$AO$4,3,IF('original data'!AT19=coded!$AO$5,4,""))))</f>
        <v>1</v>
      </c>
      <c r="AU27" s="4">
        <f>IF('original data'!AU19=coded!$AO$2,1,IF('original data'!AU19=coded!$AO$3,2,IF('original data'!AU19=coded!$AO$4,3,IF('original data'!AU19=coded!$AO$5,4,""))))</f>
        <v>2</v>
      </c>
      <c r="AV27" s="4">
        <f>IF('original data'!AV19=coded!$AO$2,1,IF('original data'!AV19=coded!$AO$3,2,IF('original data'!AV19=coded!$AO$4,3,IF('original data'!AV19=coded!$AO$5,4,""))))</f>
        <v>2</v>
      </c>
      <c r="AW27" s="4">
        <f>IF('original data'!AW19=coded!$AO$2,1,IF('original data'!AW19=coded!$AO$3,2,IF('original data'!AW19=coded!$AO$4,3,IF('original data'!AW19=coded!$AO$5,4,""))))</f>
        <v>1</v>
      </c>
      <c r="AX27" s="4">
        <f>IF('original data'!AX19=coded!$AO$2,1,IF('original data'!AX19=coded!$AO$3,2,IF('original data'!AX19=coded!$AO$4,3,IF('original data'!AX19=coded!$AO$5,4,""))))</f>
        <v>1</v>
      </c>
      <c r="AY27" s="4">
        <f>IF('original data'!AY19=coded!$AQ$2,1,IF('original data'!AY19=coded!$AQ$3,2,IF('original data'!AY19=coded!$AQ$4,3,IF('original data'!AY19=coded!$AQ$5,4,""))))</f>
        <v>1</v>
      </c>
      <c r="AZ27" s="4">
        <f>IF('original data'!AZ19=coded!$AQ$2,1,IF('original data'!AZ19=coded!$AQ$3,2,IF('original data'!AZ19=coded!$AQ$4,3,IF('original data'!AZ19=coded!$AQ$5,4,""))))</f>
        <v>1</v>
      </c>
      <c r="BA27" s="4">
        <f>IF('original data'!BA19=coded!$AQ$2,1,IF('original data'!BA19=coded!$AQ$3,2,IF('original data'!BA19=coded!$AQ$4,3,IF('original data'!BA19=coded!$AQ$5,4,""))))</f>
        <v>3</v>
      </c>
      <c r="BB27" s="4">
        <f>IF('original data'!BB19=coded!$AQ$2,1,IF('original data'!BB19=coded!$AQ$3,2,IF('original data'!BB19=coded!$AQ$4,3,IF('original data'!BB19=coded!$AS$5,4,""))))</f>
        <v>2</v>
      </c>
      <c r="BC27" s="4">
        <f>IF('original data'!BC19=coded!$AU$2,1,IF('original data'!BC19=coded!$AU$3,2,IF('original data'!BC19=coded!$AU$4,3,IF('original data'!BC19=coded!$AU$5,4,""))))</f>
        <v>3</v>
      </c>
      <c r="BD27" s="4">
        <f>IF('original data'!BD19=coded!$AU$2,1,IF('original data'!BD19=coded!$AU$3,2,IF('original data'!BD19=coded!$AU$4,3,IF('original data'!BD19=coded!$AU$5,4,""))))</f>
        <v>1</v>
      </c>
      <c r="BE27" s="4">
        <f>IF('original data'!BE19=coded!$AU$2,1,IF('original data'!BE19=coded!$AU$3,2,IF('original data'!BE19=coded!$AU$4,3,IF('original data'!BE19=coded!$AU$5,4,""))))</f>
        <v>1</v>
      </c>
      <c r="BF27" s="4">
        <f>IF('original data'!BF19=coded!$BF$3,1,IF('original data'!BF19=coded!$BF$4,2,IF('original data'!BF19=coded!$BF$5,3,"")))</f>
        <v>2</v>
      </c>
      <c r="BG27" s="4" t="s">
        <v>109</v>
      </c>
      <c r="BH27" s="4"/>
      <c r="BI27" s="4" t="s">
        <v>109</v>
      </c>
      <c r="BJ27" s="4"/>
      <c r="BK27" s="4">
        <f>IF('original data'!BK19=coded!$BN$1,1,IF('original data'!BK19=coded!$BN$2,2,IF('original data'!BK19=coded!$BN$3,3,IF('original data'!BK19=coded!$BN$4,4,IF('original data'!BK19=coded!$BN$5,5,IF('original data'!BK19=coded!$BP$1,6,IF('original data'!BK19=coded!$BP$2,7,"")))))))</f>
        <v>5</v>
      </c>
      <c r="BL27" s="4">
        <f>IF('original data'!BL19=coded!$BN$1,1,IF('original data'!BL19=coded!$BN$2,2,IF('original data'!BL19=coded!$BN$3,3,IF('original data'!BL19=coded!$BN$4,4,IF('original data'!BL19=coded!$BN$5,5,IF('original data'!BL19=coded!$BP$1,6,IF('original data'!BL19=coded!$BP$2,7,"")))))))</f>
        <v>5</v>
      </c>
      <c r="BM27" s="4">
        <f>IF('original data'!BM19=coded!$BN$1,7,IF('original data'!BM19=coded!$BN$2,6,IF('original data'!BM19=coded!$BN$3,5,IF('original data'!BM19=coded!$BN$4,4,IF('original data'!BM19=coded!$BN$5,3,IF('original data'!BM19=coded!$BP$1,2,IF('original data'!BM19=coded!$BP$2,1,"")))))))</f>
        <v>4</v>
      </c>
      <c r="BN27" s="4">
        <f>IF('original data'!BN19=coded!$BN$1,1,IF('original data'!BN19=coded!$BN$2,2,IF('original data'!BN19=coded!$BN$3,3,IF('original data'!BN19=coded!$BN$4,4,IF('original data'!BN19=coded!$BN$5,5,IF('original data'!BN19=coded!$BP$1,6,IF('original data'!BN19=coded!$BP$2,7,"")))))))</f>
        <v>4</v>
      </c>
      <c r="BO27" s="4">
        <f>IF('original data'!BO19=coded!$BN$1,1,IF('original data'!BO19=coded!$BN$2,2,IF('original data'!BO19=coded!$BN$3,3,IF('original data'!BO19=coded!$BN$4,4,IF('original data'!BO19=coded!$BN$5,5,IF('original data'!BO19=coded!$BP$1,6,IF('original data'!BO19=coded!$BP$2,7,"")))))))</f>
        <v>5</v>
      </c>
      <c r="BP27" s="4">
        <f>IF('original data'!BP19=coded!$BN$1,1,IF('original data'!BP19=coded!$BN$2,2,IF('original data'!BP19=coded!$BN$3,3,IF('original data'!BP19=coded!$BN$4,4,IF('original data'!BP19=coded!$BN$5,5,IF('original data'!BP19=coded!$BP$1,6,IF('original data'!BP19=coded!$BP$2,7,"")))))))</f>
        <v>6</v>
      </c>
      <c r="BQ27" s="4">
        <f>IF('original data'!BQ19=coded!$BN$1,1,IF('original data'!BQ19=coded!$BN$2,2,IF('original data'!BQ19=coded!$BN$3,3,IF('original data'!BQ19=coded!$BN$4,4,IF('original data'!BQ19=coded!$BN$5,5,IF('original data'!BQ19=coded!$BP$1,6,IF('original data'!BQ19=coded!$BP$2,7,"")))))))</f>
        <v>4</v>
      </c>
      <c r="BR27" s="4">
        <f>IF('original data'!BR19=coded!$BN$1,1,IF('original data'!BR19=coded!$BN$2,2,IF('original data'!BR19=coded!$BN$3,3,IF('original data'!BR19=coded!$BN$4,4,IF('original data'!BR19=coded!$BN$5,5,IF('original data'!BR19=coded!$BP$1,6,IF('original data'!BR19=coded!$BP$2,7,"")))))))</f>
        <v>3</v>
      </c>
      <c r="BS27" s="4">
        <f>IF('original data'!BS19=coded!$BN$1,1,IF('original data'!BS19=coded!$BN$2,2,IF('original data'!BS19=coded!$BN$3,3,IF('original data'!BS19=coded!$BN$4,4,IF('original data'!BS19=coded!$BN$5,5,IF('original data'!BS19=coded!$BP$1,6,IF('original data'!BS19=coded!$BP$2,7,"")))))))</f>
        <v>7</v>
      </c>
      <c r="BT27" s="4">
        <f>IF('original data'!BT19=coded!$BN$1,1,IF('original data'!BT19=coded!$BN$2,2,IF('original data'!BT19=coded!$BN$3,3,IF('original data'!BT19=coded!$BN$4,4,IF('original data'!BT19=coded!$BN$5,5,IF('original data'!BT19=coded!$BP$1,6,IF('original data'!BT19=coded!$BP$2,7,"")))))))</f>
        <v>2</v>
      </c>
      <c r="BU27" s="4">
        <f>IF('original data'!BU19=coded!$BN$1,1,IF('original data'!BU19=coded!$BN$2,2,IF('original data'!BU19=coded!$BN$3,3,IF('original data'!BU19=coded!$BN$4,4,IF('original data'!BU19=coded!$BN$5,5,IF('original data'!BU19=coded!$BP$1,6,IF('original data'!BU19=coded!$BP$2,7,"")))))))</f>
        <v>2</v>
      </c>
      <c r="BV27" s="4">
        <f>IF('original data'!BV19=coded!$BN$1,7,IF('original data'!BV19=coded!$BN$2,6,IF('original data'!BV19=coded!$BN$3,5,IF('original data'!BV19=coded!$BN$4,4,IF('original data'!BV19=coded!$BN$5,3,IF('original data'!BV19=coded!$BP$1,2,IF('original data'!BV19=coded!$BP$2,1,"")))))))</f>
        <v>3</v>
      </c>
      <c r="BW27" s="4">
        <f>IF('original data'!BW19=coded!$BN$1,1,IF('original data'!BW19=coded!$BN$2,2,IF('original data'!BW19=coded!$BN$3,3,IF('original data'!BW19=coded!$BN$4,4,IF('original data'!BW19=coded!$BN$5,5,IF('original data'!BW19=coded!$BP$1,6,IF('original data'!BW19=coded!$BP$2,7,"")))))))</f>
        <v>2</v>
      </c>
      <c r="BX27" s="4">
        <f>IF('original data'!BX19=coded!$BN$1,1,IF('original data'!BX19=coded!$BN$2,2,IF('original data'!BX19=coded!$BN$3,3,IF('original data'!BX19=coded!$BN$4,4,IF('original data'!BX19=coded!$BN$5,5,IF('original data'!BX19=coded!$BP$1,6,IF('original data'!BX19=coded!$BP$2,7,"")))))))</f>
        <v>1</v>
      </c>
      <c r="BY27" s="4">
        <f>IF('original data'!BY19=coded!$BN$1,1,IF('original data'!BY19=coded!$BN$2,2,IF('original data'!BY19=coded!$BN$3,3,IF('original data'!BY19=coded!$BN$4,4,IF('original data'!BY19=coded!$BN$5,5,IF('original data'!BY19=coded!$BP$1,6,IF('original data'!BY19=coded!$BP$2,7,"")))))))</f>
        <v>3</v>
      </c>
      <c r="BZ27" s="4">
        <f>IF('original data'!BZ19=coded!$BN$1,1,IF('original data'!BZ19=coded!$BN$2,2,IF('original data'!BZ19=coded!$BN$3,3,IF('original data'!BZ19=coded!$BN$4,4,IF('original data'!BZ19=coded!$BN$5,5,IF('original data'!BZ19=coded!$BP$1,6,IF('original data'!BZ19=coded!$BP$2,7,"")))))))</f>
        <v>4</v>
      </c>
      <c r="CA27" s="4">
        <f>IF('original data'!CA19=coded!$BN$1,1,IF('original data'!CA19=coded!$BN$2,2,IF('original data'!CA19=coded!$BN$3,3,IF('original data'!CA19=coded!$BN$4,4,IF('original data'!CA19=coded!$BN$5,5,IF('original data'!CA19=coded!$BP$1,6,IF('original data'!CA19=coded!$BP$2,7,"")))))))</f>
        <v>5</v>
      </c>
      <c r="CB27" s="4">
        <f>IF('original data'!CB19=coded!$BN$1,1,IF('original data'!CB19=coded!$BN$2,2,IF('original data'!CB19=coded!$BN$3,3,IF('original data'!CB19=coded!$BN$4,4,IF('original data'!CB19=coded!$BN$5,5,IF('original data'!CB19=coded!$BP$1,6,IF('original data'!CB19=coded!$BP$2,7,"")))))))</f>
        <v>7</v>
      </c>
      <c r="CC27" s="4">
        <f>IF('original data'!CC19=coded!$BN$1,7,IF('original data'!CC19=coded!$BN$2,6,IF('original data'!CC19=coded!$BN$3,5,IF('original data'!CC19=coded!$BN$4,4,IF('original data'!CC19=coded!$BN$5,3,IF('original data'!CC19=coded!$BP$1,2,IF('original data'!CC19=coded!$BP$2,1,"")))))))</f>
        <v>3</v>
      </c>
      <c r="CD27" s="4">
        <f>IF('original data'!CD19=coded!$BN$1,1,IF('original data'!CD19=coded!$BN$2,2,IF('original data'!CD19=coded!$BN$3,3,IF('original data'!CD19=coded!$BN$4,4,IF('original data'!CD19=coded!$BN$5,5,IF('original data'!CD19=coded!$BP$1,6,IF('original data'!CD19=coded!$BP$2,7,"")))))))</f>
        <v>1</v>
      </c>
      <c r="CE27" s="4">
        <f>IF('original data'!CE19=coded!$BN$1,1,IF('original data'!CE19=coded!$BN$2,2,IF('original data'!CE19=coded!$BN$3,3,IF('original data'!CE19=coded!$BN$4,4,IF('original data'!CE19=coded!$BN$5,5,IF('original data'!CE19=coded!$BP$1,6,IF('original data'!CE19=coded!$BP$2,7,"")))))))</f>
        <v>5</v>
      </c>
      <c r="CF27" s="4">
        <f>IF('original data'!CF19=coded!$BN$1,7,IF('original data'!CF19=coded!$BN$2,6,IF('original data'!CF19=coded!$BN$3,5,IF('original data'!CF19=coded!$BN$4,4,IF('original data'!CF19=coded!$BN$5,3,IF('original data'!CF19=coded!$BP$1,2,IF('original data'!CF19=coded!$BP$2,1,"")))))))</f>
        <v>2</v>
      </c>
      <c r="CG27" s="4">
        <f>IF('original data'!CG19=coded!$CG$2,0,IF('original data'!CG19=coded!$CG$3,1,IF('original data'!CG19=coded!$CG$4,2,IF('original data'!CG19=coded!$CG$5,3,""))))</f>
        <v>2</v>
      </c>
      <c r="CH27" s="4">
        <f>IF('original data'!CH19=coded!$CG$2,0,IF('original data'!CH19=coded!$CG$3,1,IF('original data'!CH19=coded!$CG$4,2,IF('original data'!CH19=coded!$CG$5,3,""))))</f>
        <v>3</v>
      </c>
      <c r="CI27" s="4">
        <f>IF('original data'!CI19=coded!$CG$2,0,IF('original data'!CI19=coded!$CG$3,1,IF('original data'!CI19=coded!$CG$4,2,IF('original data'!CI19=coded!$CG$5,3,""))))</f>
        <v>3</v>
      </c>
      <c r="CJ27" s="4">
        <f>IF('original data'!CJ19=coded!$CG$2,0,IF('original data'!CJ19=coded!$CG$3,1,IF('original data'!CJ19=coded!$CG$4,2,IF('original data'!CJ19=coded!$CG$5,3,""))))</f>
        <v>3</v>
      </c>
      <c r="CK27" s="4">
        <f>IF('original data'!CK19=coded!$CG$2,0,IF('original data'!CK19=coded!$CG$3,1,IF('original data'!CK19=coded!$CG$4,2,IF('original data'!CK19=coded!$CG$5,3,""))))</f>
        <v>3</v>
      </c>
      <c r="CL27" s="4">
        <f>IF('original data'!CL19=coded!$CG$2,0,IF('original data'!CL19=coded!$CG$3,1,IF('original data'!CL19=coded!$CG$4,2,IF('original data'!CL19=coded!$CG$5,3,""))))</f>
        <v>2</v>
      </c>
      <c r="CM27" s="4">
        <f>IF('original data'!CM19=coded!$CG$2,0,IF('original data'!CM19=coded!$CG$3,1,IF('original data'!CM19=coded!$CG$4,2,IF('original data'!CM19=coded!$CG$5,3,""))))</f>
        <v>2</v>
      </c>
      <c r="CN27" s="4">
        <f>IF('original data'!CN19=coded!$CG$2,0,IF('original data'!CN19=coded!$CG$3,1,IF('original data'!CN19=coded!$CG$4,2,IF('original data'!CN19=coded!$CG$5,3,""))))</f>
        <v>2</v>
      </c>
      <c r="CO27" s="4">
        <f>IF('original data'!CO19=coded!$CG$2,0,IF('original data'!CO19=coded!$CG$3,1,IF('original data'!CO19=coded!$CG$4,2,IF('original data'!CO19=coded!$CG$5,3,""))))</f>
        <v>1</v>
      </c>
      <c r="CP27" s="4">
        <f>IF('original data'!CP19=coded!$CG$2,0,IF('original data'!CP19=coded!$CG$3,1,IF('original data'!CP19=coded!$CG$4,2,IF('original data'!CP19=coded!$CG$5,3,""))))</f>
        <v>1</v>
      </c>
      <c r="CQ27" s="4">
        <f>IF('original data'!CQ19=coded!$CG$2,0,IF('original data'!CQ19=coded!$CG$3,1,IF('original data'!CQ19=coded!$CG$4,2,IF('original data'!CQ19=coded!$CG$5,3,""))))</f>
        <v>1</v>
      </c>
      <c r="CR27" s="4">
        <f>IF('original data'!CR19=coded!$CG$2,0,IF('original data'!CR19=coded!$CG$3,1,IF('original data'!CR19=coded!$CG$4,2,IF('original data'!CR19=coded!$CG$5,3,""))))</f>
        <v>2</v>
      </c>
      <c r="CS27" s="4">
        <f>IF('original data'!CS19=coded!$CG$2,0,IF('original data'!CS19=coded!$CG$3,1,IF('original data'!CS19=coded!$CG$4,2,IF('original data'!CS19=coded!$CG$5,3,""))))</f>
        <v>2</v>
      </c>
      <c r="CT27" s="4">
        <f>IF('original data'!CT19=coded!$CG$2,0,IF('original data'!CT19=coded!$CG$3,1,IF('original data'!CT19=coded!$CG$4,2,IF('original data'!CT19=coded!$CG$5,3,""))))</f>
        <v>3</v>
      </c>
      <c r="CU27" s="4">
        <f>IF('original data'!CU19=coded!$CG$2,0,IF('original data'!CU19=coded!$CG$3,1,IF('original data'!CU19=coded!$CG$4,2,IF('original data'!CU19=coded!$CG$5,3,""))))</f>
        <v>1</v>
      </c>
      <c r="CV27" s="4">
        <f>IF('original data'!CV19=coded!$CG$2,0,IF('original data'!CV19=coded!$CG$3,1,IF('original data'!CV19=coded!$CG$4,2,IF('original data'!CV19=coded!$CG$5,3,""))))</f>
        <v>1</v>
      </c>
      <c r="CW27" s="4">
        <f>IF('original data'!CW19=coded!$CG$2,0,IF('original data'!CW19=coded!$CG$3,1,IF('original data'!CW19=coded!$CG$4,2,IF('original data'!CW19=coded!$CG$5,3,""))))</f>
        <v>0</v>
      </c>
      <c r="CX27" s="4">
        <f>IF('original data'!CX19=coded!$CG$2,0,IF('original data'!CX19=coded!$CG$3,1,IF('original data'!CX19=coded!$CG$4,2,IF('original data'!CX19=coded!$CG$5,3,""))))</f>
        <v>1</v>
      </c>
      <c r="CY27" s="4">
        <f>IF('original data'!CY19=coded!$CG$2,0,IF('original data'!CY19=coded!$CG$3,1,IF('original data'!CY19=coded!$CG$4,2,IF('original data'!CY19=coded!$CG$5,3,""))))</f>
        <v>0</v>
      </c>
      <c r="CZ27" s="4">
        <f>IF('original data'!CZ19=coded!$CG$2,0,IF('original data'!CZ19=coded!$CG$3,1,IF('original data'!CZ19=coded!$CG$4,2,IF('original data'!CZ19=coded!$CG$5,3,""))))</f>
        <v>0</v>
      </c>
      <c r="DA27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15</v>
      </c>
      <c r="DB27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11</v>
      </c>
      <c r="DC27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7</v>
      </c>
    </row>
    <row r="28" spans="1:107" x14ac:dyDescent="0.45">
      <c r="A28">
        <v>25</v>
      </c>
      <c r="B28" s="2">
        <v>44312.509548611102</v>
      </c>
      <c r="C28" s="2">
        <v>44312.516736111102</v>
      </c>
      <c r="D28" s="4" t="s">
        <v>104</v>
      </c>
      <c r="E28" s="4"/>
      <c r="F28" s="4" t="s">
        <v>105</v>
      </c>
      <c r="G28" s="4" t="s">
        <v>105</v>
      </c>
      <c r="H28" s="4" t="s">
        <v>105</v>
      </c>
      <c r="I28" s="4" t="s">
        <v>105</v>
      </c>
      <c r="J28" s="4" t="s">
        <v>105</v>
      </c>
      <c r="K28" s="4" t="s">
        <v>105</v>
      </c>
      <c r="L28" s="4" t="s">
        <v>105</v>
      </c>
      <c r="M28" s="4" t="s">
        <v>105</v>
      </c>
      <c r="N28" s="3" t="s">
        <v>145</v>
      </c>
      <c r="O28" s="4" t="s">
        <v>107</v>
      </c>
      <c r="P28" s="4" t="s">
        <v>124</v>
      </c>
      <c r="Q28" s="4" t="s">
        <v>124</v>
      </c>
      <c r="R28" s="4" t="s">
        <v>109</v>
      </c>
      <c r="S28" s="4"/>
      <c r="T28" s="4"/>
      <c r="U28" s="4"/>
      <c r="V28" s="4" t="s">
        <v>105</v>
      </c>
      <c r="W28" s="4" t="s">
        <v>109</v>
      </c>
      <c r="X28" s="4"/>
      <c r="Y28" s="4"/>
      <c r="Z28" s="4"/>
      <c r="AA28" s="4" t="s">
        <v>109</v>
      </c>
      <c r="AB28" s="4"/>
      <c r="AC28" s="4">
        <f>IF('original data'!AC20=coded!$AC$2,0,IF('original data'!AC20=coded!$AC$3,1,IF('original data'!AC20=coded!$AC$4,2,"")))</f>
        <v>2</v>
      </c>
      <c r="AD28" s="4">
        <f>IF('original data'!AD20=coded!$AC$2,0,IF('original data'!AD20=coded!$AC$3,1,IF('original data'!AD20=coded!$AC$4,2,"")))</f>
        <v>1</v>
      </c>
      <c r="AE28" s="4">
        <f>IF('original data'!AE20=coded!$BN$1,1,IF('original data'!AE20=coded!$BN$2,2,IF('original data'!AE20=coded!$BN$3,3,IF('original data'!AE20=coded!$BN$4,4,IF('original data'!AE20=coded!$BN$5,5,IF('original data'!AE20=coded!$BP$1,6,IF('original data'!AE20=coded!$BP$2,7,"")))))))</f>
        <v>5</v>
      </c>
      <c r="AF28" s="4">
        <f>IF('original data'!AF20=coded!$AC$2,0,IF('original data'!AF20=coded!$AC$3,1,IF('original data'!AF20=coded!$AC$4,2,"")))</f>
        <v>0</v>
      </c>
      <c r="AG28" s="4">
        <f>IF('original data'!AG20=coded!$BN$1,7,IF('original data'!AG20=coded!$BN$2,6,IF('original data'!AG20=coded!$BN$3,5,IF('original data'!AG20=coded!$BN$4,4,IF('original data'!AG20=coded!$BN$5,5,IF('original data'!AG20=coded!$BP$1,6,IF('original data'!AG20=coded!$BP$2,7,"")))))))</f>
        <v>7</v>
      </c>
      <c r="AH28" s="4">
        <f>IF('original data'!AH20=coded!$AC$2,0,IF('original data'!AH20=coded!$AC$3,1,IF('original data'!AH20=coded!$AC$4,2,"")))</f>
        <v>0</v>
      </c>
      <c r="AI28" s="4">
        <f>IF('original data'!AI20=coded!$AI$2,1,IF('original data'!AI20=coded!$AI$3,2,IF('original data'!AI20=coded!$AI$4,3,IF('original data'!AI20=coded!$AI$5,4,""))))</f>
        <v>2</v>
      </c>
      <c r="AJ28" s="4">
        <f>IF('original data'!AJ20=coded!$AC$2,0,IF('original data'!AJ20=coded!$AC$3,1,IF('original data'!AJ20=coded!$AC$4,2,"")))</f>
        <v>1</v>
      </c>
      <c r="AK28" s="4">
        <f>IF('original data'!AK20=coded!$BN$1,1,IF('original data'!AK20=coded!$BN$2,2,IF('original data'!AK20=coded!$BN$3,3,IF('original data'!AK20=coded!$BN$4,4,IF('original data'!AK20=coded!$BN$5,5,IF('original data'!AK20=coded!$BP$1,6,IF('original data'!AK20=coded!$BP$2,7,"")))))))</f>
        <v>3</v>
      </c>
      <c r="AL28" s="4">
        <f>IF('original data'!AL20=coded!$AC$2,0,IF('original data'!AL20=coded!$AC$3,1,IF('original data'!AL20=coded!$AC$4,2,"")))</f>
        <v>1</v>
      </c>
      <c r="AM28" s="4">
        <f>IF('original data'!AM20=coded!$AI$2,1,IF('original data'!AM20=coded!$AI$3,2,IF('original data'!AM20=coded!$AI$4,3,IF('original data'!AM20=coded!$AI$5,4,""))))</f>
        <v>3</v>
      </c>
      <c r="AN28" s="4">
        <f>IF('original data'!AN20=coded!$AC$2,0,IF('original data'!AN20=coded!$AC$3,1,IF('original data'!AN20=coded!$AC$4,2,"")))</f>
        <v>0</v>
      </c>
      <c r="AO28" s="4">
        <f>IF('original data'!AO20=coded!$AI$2,1,IF('original data'!AO20=coded!$AI$3,2,IF('original data'!AO20=coded!$AI$4,3,IF('original data'!AO20=coded!$AI$5,4,""))))</f>
        <v>2</v>
      </c>
      <c r="AP28" s="4">
        <f>IF('original data'!AP20=coded!$AI$2,1,IF('original data'!AP20=coded!$AI$3,2,IF('original data'!AP20=coded!$AI$4,3,IF('original data'!AP20=coded!$AI$5,4,""))))</f>
        <v>3</v>
      </c>
      <c r="AQ28" s="4">
        <f>IF('original data'!AQ20=coded!$AI$2,1,IF('original data'!AQ20=coded!$AI$3,2,IF('original data'!AQ20=coded!$AI$4,3,IF('original data'!AQ20=coded!$AI$5,4,""))))</f>
        <v>2</v>
      </c>
      <c r="AR28" s="4">
        <f>IF('original data'!AR20=coded!$AI$2,1,IF('original data'!AR20=coded!$AI$3,2,IF('original data'!AR20=coded!$AI$4,3,IF('original data'!AR20=coded!$AI$5,4,""))))</f>
        <v>4</v>
      </c>
      <c r="AS28" s="4">
        <f>IF('original data'!AS20=coded!$AO$2,1,IF('original data'!AS20=coded!$AO$3,2,IF('original data'!AS20=coded!$AO$4,3,IF('original data'!AS20=coded!$AO$5,4,""))))</f>
        <v>2</v>
      </c>
      <c r="AT28" s="4">
        <f>IF('original data'!AT20=coded!$AO$2,1,IF('original data'!AT20=coded!$AO$3,2,IF('original data'!AT20=coded!$AO$4,3,IF('original data'!AT20=coded!$AO$5,4,""))))</f>
        <v>2</v>
      </c>
      <c r="AU28" s="4">
        <f>IF('original data'!AU20=coded!$AO$2,1,IF('original data'!AU20=coded!$AO$3,2,IF('original data'!AU20=coded!$AO$4,3,IF('original data'!AU20=coded!$AO$5,4,""))))</f>
        <v>1</v>
      </c>
      <c r="AV28" s="4">
        <f>IF('original data'!AV20=coded!$AO$2,1,IF('original data'!AV20=coded!$AO$3,2,IF('original data'!AV20=coded!$AO$4,3,IF('original data'!AV20=coded!$AO$5,4,""))))</f>
        <v>2</v>
      </c>
      <c r="AW28" s="4">
        <f>IF('original data'!AW20=coded!$AO$2,1,IF('original data'!AW20=coded!$AO$3,2,IF('original data'!AW20=coded!$AO$4,3,IF('original data'!AW20=coded!$AO$5,4,""))))</f>
        <v>2</v>
      </c>
      <c r="AX28" s="4">
        <f>IF('original data'!AX20=coded!$AO$2,1,IF('original data'!AX20=coded!$AO$3,2,IF('original data'!AX20=coded!$AO$4,3,IF('original data'!AX20=coded!$AO$5,4,""))))</f>
        <v>1</v>
      </c>
      <c r="AY28" s="4">
        <f>IF('original data'!AY20=coded!$AQ$2,1,IF('original data'!AY20=coded!$AQ$3,2,IF('original data'!AY20=coded!$AQ$4,3,IF('original data'!AY20=coded!$AQ$5,4,""))))</f>
        <v>2</v>
      </c>
      <c r="AZ28" s="4">
        <f>IF('original data'!AZ20=coded!$AQ$2,1,IF('original data'!AZ20=coded!$AQ$3,2,IF('original data'!AZ20=coded!$AQ$4,3,IF('original data'!AZ20=coded!$AQ$5,4,""))))</f>
        <v>3</v>
      </c>
      <c r="BA28" s="4">
        <f>IF('original data'!BA20=coded!$AQ$2,1,IF('original data'!BA20=coded!$AQ$3,2,IF('original data'!BA20=coded!$AQ$4,3,IF('original data'!BA20=coded!$AQ$5,4,""))))</f>
        <v>1</v>
      </c>
      <c r="BB28" s="4">
        <f>IF('original data'!BB20=coded!$AQ$2,1,IF('original data'!BB20=coded!$AQ$3,2,IF('original data'!BB20=coded!$AQ$4,3,IF('original data'!BB20=coded!$AS$5,4,""))))</f>
        <v>2</v>
      </c>
      <c r="BC28" s="4">
        <f>IF('original data'!BC20=coded!$AU$2,1,IF('original data'!BC20=coded!$AU$3,2,IF('original data'!BC20=coded!$AU$4,3,IF('original data'!BC20=coded!$AU$5,4,""))))</f>
        <v>3</v>
      </c>
      <c r="BD28" s="4">
        <f>IF('original data'!BD20=coded!$AU$2,1,IF('original data'!BD20=coded!$AU$3,2,IF('original data'!BD20=coded!$AU$4,3,IF('original data'!BD20=coded!$AU$5,4,""))))</f>
        <v>2</v>
      </c>
      <c r="BE28" s="4">
        <f>IF('original data'!BE20=coded!$AU$2,1,IF('original data'!BE20=coded!$AU$3,2,IF('original data'!BE20=coded!$AU$4,3,IF('original data'!BE20=coded!$AU$5,4,""))))</f>
        <v>2</v>
      </c>
      <c r="BF28" s="4">
        <f>IF('original data'!BF20=coded!$BF$3,1,IF('original data'!BF20=coded!$BF$4,2,IF('original data'!BF20=coded!$BF$5,3,"")))</f>
        <v>2</v>
      </c>
      <c r="BG28" s="4" t="s">
        <v>109</v>
      </c>
      <c r="BH28" s="4"/>
      <c r="BI28" s="4" t="s">
        <v>109</v>
      </c>
      <c r="BJ28" s="4"/>
      <c r="BK28" s="4">
        <f>IF('original data'!BK20=coded!$BN$1,1,IF('original data'!BK20=coded!$BN$2,2,IF('original data'!BK20=coded!$BN$3,3,IF('original data'!BK20=coded!$BN$4,4,IF('original data'!BK20=coded!$BN$5,5,IF('original data'!BK20=coded!$BP$1,6,IF('original data'!BK20=coded!$BP$2,7,"")))))))</f>
        <v>4</v>
      </c>
      <c r="BL28" s="4">
        <f>IF('original data'!BL20=coded!$BN$1,1,IF('original data'!BL20=coded!$BN$2,2,IF('original data'!BL20=coded!$BN$3,3,IF('original data'!BL20=coded!$BN$4,4,IF('original data'!BL20=coded!$BN$5,5,IF('original data'!BL20=coded!$BP$1,6,IF('original data'!BL20=coded!$BP$2,7,"")))))))</f>
        <v>6</v>
      </c>
      <c r="BM28" s="4">
        <f>IF('original data'!BM20=coded!$BN$1,7,IF('original data'!BM20=coded!$BN$2,6,IF('original data'!BM20=coded!$BN$3,5,IF('original data'!BM20=coded!$BN$4,4,IF('original data'!BM20=coded!$BN$5,3,IF('original data'!BM20=coded!$BP$1,2,IF('original data'!BM20=coded!$BP$2,1,"")))))))</f>
        <v>6</v>
      </c>
      <c r="BN28" s="4">
        <f>IF('original data'!BN20=coded!$BN$1,1,IF('original data'!BN20=coded!$BN$2,2,IF('original data'!BN20=coded!$BN$3,3,IF('original data'!BN20=coded!$BN$4,4,IF('original data'!BN20=coded!$BN$5,5,IF('original data'!BN20=coded!$BP$1,6,IF('original data'!BN20=coded!$BP$2,7,"")))))))</f>
        <v>4</v>
      </c>
      <c r="BO28" s="4">
        <f>IF('original data'!BO20=coded!$BN$1,1,IF('original data'!BO20=coded!$BN$2,2,IF('original data'!BO20=coded!$BN$3,3,IF('original data'!BO20=coded!$BN$4,4,IF('original data'!BO20=coded!$BN$5,5,IF('original data'!BO20=coded!$BP$1,6,IF('original data'!BO20=coded!$BP$2,7,"")))))))</f>
        <v>3</v>
      </c>
      <c r="BP28" s="4">
        <f>IF('original data'!BP20=coded!$BN$1,1,IF('original data'!BP20=coded!$BN$2,2,IF('original data'!BP20=coded!$BN$3,3,IF('original data'!BP20=coded!$BN$4,4,IF('original data'!BP20=coded!$BN$5,5,IF('original data'!BP20=coded!$BP$1,6,IF('original data'!BP20=coded!$BP$2,7,"")))))))</f>
        <v>6</v>
      </c>
      <c r="BQ28" s="4">
        <f>IF('original data'!BQ20=coded!$BN$1,1,IF('original data'!BQ20=coded!$BN$2,2,IF('original data'!BQ20=coded!$BN$3,3,IF('original data'!BQ20=coded!$BN$4,4,IF('original data'!BQ20=coded!$BN$5,5,IF('original data'!BQ20=coded!$BP$1,6,IF('original data'!BQ20=coded!$BP$2,7,"")))))))</f>
        <v>6</v>
      </c>
      <c r="BR28" s="4">
        <f>IF('original data'!BR20=coded!$BN$1,1,IF('original data'!BR20=coded!$BN$2,2,IF('original data'!BR20=coded!$BN$3,3,IF('original data'!BR20=coded!$BN$4,4,IF('original data'!BR20=coded!$BN$5,5,IF('original data'!BR20=coded!$BP$1,6,IF('original data'!BR20=coded!$BP$2,7,"")))))))</f>
        <v>5</v>
      </c>
      <c r="BS28" s="4">
        <f>IF('original data'!BS20=coded!$BN$1,1,IF('original data'!BS20=coded!$BN$2,2,IF('original data'!BS20=coded!$BN$3,3,IF('original data'!BS20=coded!$BN$4,4,IF('original data'!BS20=coded!$BN$5,5,IF('original data'!BS20=coded!$BP$1,6,IF('original data'!BS20=coded!$BP$2,7,"")))))))</f>
        <v>6</v>
      </c>
      <c r="BT28" s="4">
        <f>IF('original data'!BT20=coded!$BN$1,1,IF('original data'!BT20=coded!$BN$2,2,IF('original data'!BT20=coded!$BN$3,3,IF('original data'!BT20=coded!$BN$4,4,IF('original data'!BT20=coded!$BN$5,5,IF('original data'!BT20=coded!$BP$1,6,IF('original data'!BT20=coded!$BP$2,7,"")))))))</f>
        <v>7</v>
      </c>
      <c r="BU28" s="4">
        <f>IF('original data'!BU20=coded!$BN$1,1,IF('original data'!BU20=coded!$BN$2,2,IF('original data'!BU20=coded!$BN$3,3,IF('original data'!BU20=coded!$BN$4,4,IF('original data'!BU20=coded!$BN$5,5,IF('original data'!BU20=coded!$BP$1,6,IF('original data'!BU20=coded!$BP$2,7,"")))))))</f>
        <v>7</v>
      </c>
      <c r="BV28" s="4">
        <f>IF('original data'!BV20=coded!$BN$1,7,IF('original data'!BV20=coded!$BN$2,6,IF('original data'!BV20=coded!$BN$3,5,IF('original data'!BV20=coded!$BN$4,4,IF('original data'!BV20=coded!$BN$5,3,IF('original data'!BV20=coded!$BP$1,2,IF('original data'!BV20=coded!$BP$2,1,"")))))))</f>
        <v>4</v>
      </c>
      <c r="BW28" s="4">
        <f>IF('original data'!BW20=coded!$BN$1,1,IF('original data'!BW20=coded!$BN$2,2,IF('original data'!BW20=coded!$BN$3,3,IF('original data'!BW20=coded!$BN$4,4,IF('original data'!BW20=coded!$BN$5,5,IF('original data'!BW20=coded!$BP$1,6,IF('original data'!BW20=coded!$BP$2,7,"")))))))</f>
        <v>5</v>
      </c>
      <c r="BX28" s="4">
        <f>IF('original data'!BX20=coded!$BN$1,1,IF('original data'!BX20=coded!$BN$2,2,IF('original data'!BX20=coded!$BN$3,3,IF('original data'!BX20=coded!$BN$4,4,IF('original data'!BX20=coded!$BN$5,5,IF('original data'!BX20=coded!$BP$1,6,IF('original data'!BX20=coded!$BP$2,7,"")))))))</f>
        <v>5</v>
      </c>
      <c r="BY28" s="4">
        <f>IF('original data'!BY20=coded!$BN$1,1,IF('original data'!BY20=coded!$BN$2,2,IF('original data'!BY20=coded!$BN$3,3,IF('original data'!BY20=coded!$BN$4,4,IF('original data'!BY20=coded!$BN$5,5,IF('original data'!BY20=coded!$BP$1,6,IF('original data'!BY20=coded!$BP$2,7,"")))))))</f>
        <v>6</v>
      </c>
      <c r="BZ28" s="4">
        <f>IF('original data'!BZ20=coded!$BN$1,1,IF('original data'!BZ20=coded!$BN$2,2,IF('original data'!BZ20=coded!$BN$3,3,IF('original data'!BZ20=coded!$BN$4,4,IF('original data'!BZ20=coded!$BN$5,5,IF('original data'!BZ20=coded!$BP$1,6,IF('original data'!BZ20=coded!$BP$2,7,"")))))))</f>
        <v>7</v>
      </c>
      <c r="CA28" s="4">
        <f>IF('original data'!CA20=coded!$BN$1,1,IF('original data'!CA20=coded!$BN$2,2,IF('original data'!CA20=coded!$BN$3,3,IF('original data'!CA20=coded!$BN$4,4,IF('original data'!CA20=coded!$BN$5,5,IF('original data'!CA20=coded!$BP$1,6,IF('original data'!CA20=coded!$BP$2,7,"")))))))</f>
        <v>4</v>
      </c>
      <c r="CB28" s="4">
        <f>IF('original data'!CB20=coded!$BN$1,1,IF('original data'!CB20=coded!$BN$2,2,IF('original data'!CB20=coded!$BN$3,3,IF('original data'!CB20=coded!$BN$4,4,IF('original data'!CB20=coded!$BN$5,5,IF('original data'!CB20=coded!$BP$1,6,IF('original data'!CB20=coded!$BP$2,7,"")))))))</f>
        <v>5</v>
      </c>
      <c r="CC28" s="4">
        <f>IF('original data'!CC20=coded!$BN$1,7,IF('original data'!CC20=coded!$BN$2,6,IF('original data'!CC20=coded!$BN$3,5,IF('original data'!CC20=coded!$BN$4,4,IF('original data'!CC20=coded!$BN$5,3,IF('original data'!CC20=coded!$BP$1,2,IF('original data'!CC20=coded!$BP$2,1,"")))))))</f>
        <v>4</v>
      </c>
      <c r="CD28" s="4">
        <f>IF('original data'!CD20=coded!$BN$1,1,IF('original data'!CD20=coded!$BN$2,2,IF('original data'!CD20=coded!$BN$3,3,IF('original data'!CD20=coded!$BN$4,4,IF('original data'!CD20=coded!$BN$5,5,IF('original data'!CD20=coded!$BP$1,6,IF('original data'!CD20=coded!$BP$2,7,"")))))))</f>
        <v>6</v>
      </c>
      <c r="CE28" s="4">
        <f>IF('original data'!CE20=coded!$BN$1,1,IF('original data'!CE20=coded!$BN$2,2,IF('original data'!CE20=coded!$BN$3,3,IF('original data'!CE20=coded!$BN$4,4,IF('original data'!CE20=coded!$BN$5,5,IF('original data'!CE20=coded!$BP$1,6,IF('original data'!CE20=coded!$BP$2,7,"")))))))</f>
        <v>5</v>
      </c>
      <c r="CF28" s="4">
        <f>IF('original data'!CF20=coded!$BN$1,7,IF('original data'!CF20=coded!$BN$2,6,IF('original data'!CF20=coded!$BN$3,5,IF('original data'!CF20=coded!$BN$4,4,IF('original data'!CF20=coded!$BN$5,3,IF('original data'!CF20=coded!$BP$1,2,IF('original data'!CF20=coded!$BP$2,1,"")))))))</f>
        <v>4</v>
      </c>
      <c r="CG28" s="4">
        <f>IF('original data'!CG20=coded!$CG$2,0,IF('original data'!CG20=coded!$CG$3,1,IF('original data'!CG20=coded!$CG$4,2,IF('original data'!CG20=coded!$CG$5,3,""))))</f>
        <v>2</v>
      </c>
      <c r="CH28" s="4">
        <f>IF('original data'!CH20=coded!$CG$2,0,IF('original data'!CH20=coded!$CG$3,1,IF('original data'!CH20=coded!$CG$4,2,IF('original data'!CH20=coded!$CG$5,3,""))))</f>
        <v>2</v>
      </c>
      <c r="CI28" s="4">
        <f>IF('original data'!CI20=coded!$CG$2,0,IF('original data'!CI20=coded!$CG$3,1,IF('original data'!CI20=coded!$CG$4,2,IF('original data'!CI20=coded!$CG$5,3,""))))</f>
        <v>2</v>
      </c>
      <c r="CJ28" s="4">
        <f>IF('original data'!CJ20=coded!$CG$2,0,IF('original data'!CJ20=coded!$CG$3,1,IF('original data'!CJ20=coded!$CG$4,2,IF('original data'!CJ20=coded!$CG$5,3,""))))</f>
        <v>3</v>
      </c>
      <c r="CK28" s="4">
        <f>IF('original data'!CK20=coded!$CG$2,0,IF('original data'!CK20=coded!$CG$3,1,IF('original data'!CK20=coded!$CG$4,2,IF('original data'!CK20=coded!$CG$5,3,""))))</f>
        <v>3</v>
      </c>
      <c r="CL28" s="4">
        <f>IF('original data'!CL20=coded!$CG$2,0,IF('original data'!CL20=coded!$CG$3,1,IF('original data'!CL20=coded!$CG$4,2,IF('original data'!CL20=coded!$CG$5,3,""))))</f>
        <v>2</v>
      </c>
      <c r="CM28" s="4">
        <f>IF('original data'!CM20=coded!$CG$2,0,IF('original data'!CM20=coded!$CG$3,1,IF('original data'!CM20=coded!$CG$4,2,IF('original data'!CM20=coded!$CG$5,3,""))))</f>
        <v>3</v>
      </c>
      <c r="CN28" s="4">
        <f>IF('original data'!CN20=coded!$CG$2,0,IF('original data'!CN20=coded!$CG$3,1,IF('original data'!CN20=coded!$CG$4,2,IF('original data'!CN20=coded!$CG$5,3,""))))</f>
        <v>3</v>
      </c>
      <c r="CO28" s="4">
        <f>IF('original data'!CO20=coded!$CG$2,0,IF('original data'!CO20=coded!$CG$3,1,IF('original data'!CO20=coded!$CG$4,2,IF('original data'!CO20=coded!$CG$5,3,""))))</f>
        <v>1</v>
      </c>
      <c r="CP28" s="4">
        <f>IF('original data'!CP20=coded!$CG$2,0,IF('original data'!CP20=coded!$CG$3,1,IF('original data'!CP20=coded!$CG$4,2,IF('original data'!CP20=coded!$CG$5,3,""))))</f>
        <v>3</v>
      </c>
      <c r="CQ28" s="4">
        <f>IF('original data'!CQ20=coded!$CG$2,0,IF('original data'!CQ20=coded!$CG$3,1,IF('original data'!CQ20=coded!$CG$4,2,IF('original data'!CQ20=coded!$CG$5,3,""))))</f>
        <v>3</v>
      </c>
      <c r="CR28" s="4">
        <f>IF('original data'!CR20=coded!$CG$2,0,IF('original data'!CR20=coded!$CG$3,1,IF('original data'!CR20=coded!$CG$4,2,IF('original data'!CR20=coded!$CG$5,3,""))))</f>
        <v>2</v>
      </c>
      <c r="CS28" s="4">
        <f>IF('original data'!CS20=coded!$CG$2,0,IF('original data'!CS20=coded!$CG$3,1,IF('original data'!CS20=coded!$CG$4,2,IF('original data'!CS20=coded!$CG$5,3,""))))</f>
        <v>2</v>
      </c>
      <c r="CT28" s="4">
        <f>IF('original data'!CT20=coded!$CG$2,0,IF('original data'!CT20=coded!$CG$3,1,IF('original data'!CT20=coded!$CG$4,2,IF('original data'!CT20=coded!$CG$5,3,""))))</f>
        <v>3</v>
      </c>
      <c r="CU28" s="4">
        <f>IF('original data'!CU20=coded!$CG$2,0,IF('original data'!CU20=coded!$CG$3,1,IF('original data'!CU20=coded!$CG$4,2,IF('original data'!CU20=coded!$CG$5,3,""))))</f>
        <v>3</v>
      </c>
      <c r="CV28" s="4">
        <f>IF('original data'!CV20=coded!$CG$2,0,IF('original data'!CV20=coded!$CG$3,1,IF('original data'!CV20=coded!$CG$4,2,IF('original data'!CV20=coded!$CG$5,3,""))))</f>
        <v>2</v>
      </c>
      <c r="CW28" s="4">
        <f>IF('original data'!CW20=coded!$CG$2,0,IF('original data'!CW20=coded!$CG$3,1,IF('original data'!CW20=coded!$CG$4,2,IF('original data'!CW20=coded!$CG$5,3,""))))</f>
        <v>2</v>
      </c>
      <c r="CX28" s="4">
        <f>IF('original data'!CX20=coded!$CG$2,0,IF('original data'!CX20=coded!$CG$3,1,IF('original data'!CX20=coded!$CG$4,2,IF('original data'!CX20=coded!$CG$5,3,""))))</f>
        <v>2</v>
      </c>
      <c r="CY28" s="4">
        <f>IF('original data'!CY20=coded!$CG$2,0,IF('original data'!CY20=coded!$CG$3,1,IF('original data'!CY20=coded!$CG$4,2,IF('original data'!CY20=coded!$CG$5,3,""))))</f>
        <v>2</v>
      </c>
      <c r="CZ28" s="4">
        <f>IF('original data'!CZ20=coded!$CG$2,0,IF('original data'!CZ20=coded!$CG$3,1,IF('original data'!CZ20=coded!$CG$4,2,IF('original data'!CZ20=coded!$CG$5,3,""))))</f>
        <v>3</v>
      </c>
      <c r="DA28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16</v>
      </c>
      <c r="DB28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21</v>
      </c>
      <c r="DC28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11</v>
      </c>
    </row>
    <row r="29" spans="1:107" x14ac:dyDescent="0.45">
      <c r="A29">
        <v>26</v>
      </c>
      <c r="B29" s="2">
        <v>44312.516759259299</v>
      </c>
      <c r="C29" s="2">
        <v>44312.536226851902</v>
      </c>
      <c r="D29" s="4" t="s">
        <v>104</v>
      </c>
      <c r="E29" s="4"/>
      <c r="F29" s="4" t="s">
        <v>105</v>
      </c>
      <c r="G29" s="4" t="s">
        <v>105</v>
      </c>
      <c r="H29" s="4" t="s">
        <v>105</v>
      </c>
      <c r="I29" s="4" t="s">
        <v>105</v>
      </c>
      <c r="J29" s="4" t="s">
        <v>105</v>
      </c>
      <c r="K29" s="4" t="s">
        <v>105</v>
      </c>
      <c r="L29" s="4" t="s">
        <v>105</v>
      </c>
      <c r="M29" s="4" t="s">
        <v>105</v>
      </c>
      <c r="N29" s="3" t="s">
        <v>140</v>
      </c>
      <c r="O29" s="4" t="s">
        <v>160</v>
      </c>
      <c r="P29" s="4" t="s">
        <v>108</v>
      </c>
      <c r="Q29" s="4" t="s">
        <v>108</v>
      </c>
      <c r="R29" s="4" t="s">
        <v>109</v>
      </c>
      <c r="S29" s="4"/>
      <c r="T29" s="4"/>
      <c r="U29" s="4"/>
      <c r="V29" s="4" t="s">
        <v>109</v>
      </c>
      <c r="W29" s="4"/>
      <c r="X29" s="4"/>
      <c r="Y29" s="4"/>
      <c r="Z29" s="4"/>
      <c r="AA29" s="4"/>
      <c r="AB29" s="4"/>
      <c r="AC29" s="4">
        <f>IF('original data'!AC21=coded!$AC$2,0,IF('original data'!AC21=coded!$AC$3,1,IF('original data'!AC21=coded!$AC$4,2,"")))</f>
        <v>1</v>
      </c>
      <c r="AD29" s="4">
        <f>IF('original data'!AD21=coded!$AC$2,0,IF('original data'!AD21=coded!$AC$3,1,IF('original data'!AD21=coded!$AC$4,2,"")))</f>
        <v>1</v>
      </c>
      <c r="AE29" s="4">
        <f>IF('original data'!AE21=coded!$BN$1,1,IF('original data'!AE21=coded!$BN$2,2,IF('original data'!AE21=coded!$BN$3,3,IF('original data'!AE21=coded!$BN$4,4,IF('original data'!AE21=coded!$BN$5,5,IF('original data'!AE21=coded!$BP$1,6,IF('original data'!AE21=coded!$BP$2,7,"")))))))</f>
        <v>1</v>
      </c>
      <c r="AF29" s="4">
        <f>IF('original data'!AF21=coded!$AC$2,0,IF('original data'!AF21=coded!$AC$3,1,IF('original data'!AF21=coded!$AC$4,2,"")))</f>
        <v>0</v>
      </c>
      <c r="AG29" s="4">
        <f>IF('original data'!AG21=coded!$BN$1,7,IF('original data'!AG21=coded!$BN$2,6,IF('original data'!AG21=coded!$BN$3,5,IF('original data'!AG21=coded!$BN$4,4,IF('original data'!AG21=coded!$BN$5,5,IF('original data'!AG21=coded!$BP$1,6,IF('original data'!AG21=coded!$BP$2,7,"")))))))</f>
        <v>7</v>
      </c>
      <c r="AH29" s="4">
        <f>IF('original data'!AH21=coded!$AC$2,0,IF('original data'!AH21=coded!$AC$3,1,IF('original data'!AH21=coded!$AC$4,2,"")))</f>
        <v>0</v>
      </c>
      <c r="AI29" s="4">
        <f>IF('original data'!AI21=coded!$AI$2,1,IF('original data'!AI21=coded!$AI$3,2,IF('original data'!AI21=coded!$AI$4,3,IF('original data'!AI21=coded!$AI$5,4,""))))</f>
        <v>2</v>
      </c>
      <c r="AJ29" s="4">
        <f>IF('original data'!AJ21=coded!$AC$2,0,IF('original data'!AJ21=coded!$AC$3,1,IF('original data'!AJ21=coded!$AC$4,2,"")))</f>
        <v>2</v>
      </c>
      <c r="AK29" s="4">
        <f>IF('original data'!AK21=coded!$BN$1,1,IF('original data'!AK21=coded!$BN$2,2,IF('original data'!AK21=coded!$BN$3,3,IF('original data'!AK21=coded!$BN$4,4,IF('original data'!AK21=coded!$BN$5,5,IF('original data'!AK21=coded!$BP$1,6,IF('original data'!AK21=coded!$BP$2,7,"")))))))</f>
        <v>7</v>
      </c>
      <c r="AL29" s="4">
        <f>IF('original data'!AL21=coded!$AC$2,0,IF('original data'!AL21=coded!$AC$3,1,IF('original data'!AL21=coded!$AC$4,2,"")))</f>
        <v>1</v>
      </c>
      <c r="AM29" s="4">
        <f>IF('original data'!AM21=coded!$AI$2,1,IF('original data'!AM21=coded!$AI$3,2,IF('original data'!AM21=coded!$AI$4,3,IF('original data'!AM21=coded!$AI$5,4,""))))</f>
        <v>4</v>
      </c>
      <c r="AN29" s="4">
        <f>IF('original data'!AN21=coded!$AC$2,0,IF('original data'!AN21=coded!$AC$3,1,IF('original data'!AN21=coded!$AC$4,2,"")))</f>
        <v>1</v>
      </c>
      <c r="AO29" s="4">
        <f>IF('original data'!AO21=coded!$AI$2,1,IF('original data'!AO21=coded!$AI$3,2,IF('original data'!AO21=coded!$AI$4,3,IF('original data'!AO21=coded!$AI$5,4,""))))</f>
        <v>3</v>
      </c>
      <c r="AP29" s="4">
        <f>IF('original data'!AP21=coded!$AI$2,1,IF('original data'!AP21=coded!$AI$3,2,IF('original data'!AP21=coded!$AI$4,3,IF('original data'!AP21=coded!$AI$5,4,""))))</f>
        <v>2</v>
      </c>
      <c r="AQ29" s="4">
        <f>IF('original data'!AQ21=coded!$AI$2,1,IF('original data'!AQ21=coded!$AI$3,2,IF('original data'!AQ21=coded!$AI$4,3,IF('original data'!AQ21=coded!$AI$5,4,""))))</f>
        <v>3</v>
      </c>
      <c r="AR29" s="4">
        <f>IF('original data'!AR21=coded!$AI$2,1,IF('original data'!AR21=coded!$AI$3,2,IF('original data'!AR21=coded!$AI$4,3,IF('original data'!AR21=coded!$AI$5,4,""))))</f>
        <v>4</v>
      </c>
      <c r="AS29" s="4">
        <f>IF('original data'!AS21=coded!$AO$2,1,IF('original data'!AS21=coded!$AO$3,2,IF('original data'!AS21=coded!$AO$4,3,IF('original data'!AS21=coded!$AO$5,4,""))))</f>
        <v>2</v>
      </c>
      <c r="AT29" s="4">
        <f>IF('original data'!AT21=coded!$AO$2,1,IF('original data'!AT21=coded!$AO$3,2,IF('original data'!AT21=coded!$AO$4,3,IF('original data'!AT21=coded!$AO$5,4,""))))</f>
        <v>3</v>
      </c>
      <c r="AU29" s="4">
        <f>IF('original data'!AU21=coded!$AO$2,1,IF('original data'!AU21=coded!$AO$3,2,IF('original data'!AU21=coded!$AO$4,3,IF('original data'!AU21=coded!$AO$5,4,""))))</f>
        <v>3</v>
      </c>
      <c r="AV29" s="4">
        <f>IF('original data'!AV21=coded!$AO$2,1,IF('original data'!AV21=coded!$AO$3,2,IF('original data'!AV21=coded!$AO$4,3,IF('original data'!AV21=coded!$AO$5,4,""))))</f>
        <v>3</v>
      </c>
      <c r="AW29" s="4">
        <f>IF('original data'!AW21=coded!$AO$2,1,IF('original data'!AW21=coded!$AO$3,2,IF('original data'!AW21=coded!$AO$4,3,IF('original data'!AW21=coded!$AO$5,4,""))))</f>
        <v>3</v>
      </c>
      <c r="AX29" s="4">
        <f>IF('original data'!AX21=coded!$AO$2,1,IF('original data'!AX21=coded!$AO$3,2,IF('original data'!AX21=coded!$AO$4,3,IF('original data'!AX21=coded!$AO$5,4,""))))</f>
        <v>3</v>
      </c>
      <c r="AY29" s="4">
        <f>IF('original data'!AY21=coded!$AQ$2,1,IF('original data'!AY21=coded!$AQ$3,2,IF('original data'!AY21=coded!$AQ$4,3,IF('original data'!AY21=coded!$AQ$5,4,""))))</f>
        <v>2</v>
      </c>
      <c r="AZ29" s="4">
        <f>IF('original data'!AZ21=coded!$AQ$2,1,IF('original data'!AZ21=coded!$AQ$3,2,IF('original data'!AZ21=coded!$AQ$4,3,IF('original data'!AZ21=coded!$AQ$5,4,""))))</f>
        <v>3</v>
      </c>
      <c r="BA29" s="4">
        <f>IF('original data'!BA21=coded!$AQ$2,1,IF('original data'!BA21=coded!$AQ$3,2,IF('original data'!BA21=coded!$AQ$4,3,IF('original data'!BA21=coded!$AQ$5,4,""))))</f>
        <v>2</v>
      </c>
      <c r="BB29" s="4">
        <f>IF('original data'!BB21=coded!$AQ$2,1,IF('original data'!BB21=coded!$AQ$3,2,IF('original data'!BB21=coded!$AQ$4,3,IF('original data'!BB21=coded!$AS$5,4,""))))</f>
        <v>3</v>
      </c>
      <c r="BC29" s="4">
        <f>IF('original data'!BC21=coded!$AU$2,1,IF('original data'!BC21=coded!$AU$3,2,IF('original data'!BC21=coded!$AU$4,3,IF('original data'!BC21=coded!$AU$5,4,""))))</f>
        <v>4</v>
      </c>
      <c r="BD29" s="4">
        <f>IF('original data'!BD21=coded!$AU$2,1,IF('original data'!BD21=coded!$AU$3,2,IF('original data'!BD21=coded!$AU$4,3,IF('original data'!BD21=coded!$AU$5,4,""))))</f>
        <v>1</v>
      </c>
      <c r="BE29" s="4">
        <f>IF('original data'!BE21=coded!$AU$2,1,IF('original data'!BE21=coded!$AU$3,2,IF('original data'!BE21=coded!$AU$4,3,IF('original data'!BE21=coded!$AU$5,4,""))))</f>
        <v>3</v>
      </c>
      <c r="BF29" s="4">
        <f>IF('original data'!BF21=coded!$BF$3,1,IF('original data'!BF21=coded!$BF$4,2,IF('original data'!BF21=coded!$BF$5,3,"")))</f>
        <v>2</v>
      </c>
      <c r="BG29" s="4" t="s">
        <v>109</v>
      </c>
      <c r="BH29" s="4"/>
      <c r="BI29" s="4" t="s">
        <v>105</v>
      </c>
      <c r="BJ29" s="4" t="s">
        <v>161</v>
      </c>
      <c r="BK29" s="4">
        <f>IF('original data'!BK21=coded!$BN$1,1,IF('original data'!BK21=coded!$BN$2,2,IF('original data'!BK21=coded!$BN$3,3,IF('original data'!BK21=coded!$BN$4,4,IF('original data'!BK21=coded!$BN$5,5,IF('original data'!BK21=coded!$BP$1,6,IF('original data'!BK21=coded!$BP$2,7,"")))))))</f>
        <v>5</v>
      </c>
      <c r="BL29" s="4">
        <f>IF('original data'!BL21=coded!$BN$1,1,IF('original data'!BL21=coded!$BN$2,2,IF('original data'!BL21=coded!$BN$3,3,IF('original data'!BL21=coded!$BN$4,4,IF('original data'!BL21=coded!$BN$5,5,IF('original data'!BL21=coded!$BP$1,6,IF('original data'!BL21=coded!$BP$2,7,"")))))))</f>
        <v>7</v>
      </c>
      <c r="BM29" s="4">
        <f>IF('original data'!BM21=coded!$BN$1,7,IF('original data'!BM21=coded!$BN$2,6,IF('original data'!BM21=coded!$BN$3,5,IF('original data'!BM21=coded!$BN$4,4,IF('original data'!BM21=coded!$BN$5,3,IF('original data'!BM21=coded!$BP$1,2,IF('original data'!BM21=coded!$BP$2,1,"")))))))</f>
        <v>6</v>
      </c>
      <c r="BN29" s="4">
        <f>IF('original data'!BN21=coded!$BN$1,1,IF('original data'!BN21=coded!$BN$2,2,IF('original data'!BN21=coded!$BN$3,3,IF('original data'!BN21=coded!$BN$4,4,IF('original data'!BN21=coded!$BN$5,5,IF('original data'!BN21=coded!$BP$1,6,IF('original data'!BN21=coded!$BP$2,7,"")))))))</f>
        <v>5</v>
      </c>
      <c r="BO29" s="4">
        <f>IF('original data'!BO21=coded!$BN$1,1,IF('original data'!BO21=coded!$BN$2,2,IF('original data'!BO21=coded!$BN$3,3,IF('original data'!BO21=coded!$BN$4,4,IF('original data'!BO21=coded!$BN$5,5,IF('original data'!BO21=coded!$BP$1,6,IF('original data'!BO21=coded!$BP$2,7,"")))))))</f>
        <v>6</v>
      </c>
      <c r="BP29" s="4">
        <f>IF('original data'!BP21=coded!$BN$1,1,IF('original data'!BP21=coded!$BN$2,2,IF('original data'!BP21=coded!$BN$3,3,IF('original data'!BP21=coded!$BN$4,4,IF('original data'!BP21=coded!$BN$5,5,IF('original data'!BP21=coded!$BP$1,6,IF('original data'!BP21=coded!$BP$2,7,"")))))))</f>
        <v>6</v>
      </c>
      <c r="BQ29" s="4">
        <f>IF('original data'!BQ21=coded!$BN$1,1,IF('original data'!BQ21=coded!$BN$2,2,IF('original data'!BQ21=coded!$BN$3,3,IF('original data'!BQ21=coded!$BN$4,4,IF('original data'!BQ21=coded!$BN$5,5,IF('original data'!BQ21=coded!$BP$1,6,IF('original data'!BQ21=coded!$BP$2,7,"")))))))</f>
        <v>5</v>
      </c>
      <c r="BR29" s="4">
        <f>IF('original data'!BR21=coded!$BN$1,1,IF('original data'!BR21=coded!$BN$2,2,IF('original data'!BR21=coded!$BN$3,3,IF('original data'!BR21=coded!$BN$4,4,IF('original data'!BR21=coded!$BN$5,5,IF('original data'!BR21=coded!$BP$1,6,IF('original data'!BR21=coded!$BP$2,7,"")))))))</f>
        <v>5</v>
      </c>
      <c r="BS29" s="4">
        <f>IF('original data'!BS21=coded!$BN$1,1,IF('original data'!BS21=coded!$BN$2,2,IF('original data'!BS21=coded!$BN$3,3,IF('original data'!BS21=coded!$BN$4,4,IF('original data'!BS21=coded!$BN$5,5,IF('original data'!BS21=coded!$BP$1,6,IF('original data'!BS21=coded!$BP$2,7,"")))))))</f>
        <v>7</v>
      </c>
      <c r="BT29" s="4">
        <f>IF('original data'!BT21=coded!$BN$1,1,IF('original data'!BT21=coded!$BN$2,2,IF('original data'!BT21=coded!$BN$3,3,IF('original data'!BT21=coded!$BN$4,4,IF('original data'!BT21=coded!$BN$5,5,IF('original data'!BT21=coded!$BP$1,6,IF('original data'!BT21=coded!$BP$2,7,"")))))))</f>
        <v>6</v>
      </c>
      <c r="BU29" s="4">
        <f>IF('original data'!BU21=coded!$BN$1,1,IF('original data'!BU21=coded!$BN$2,2,IF('original data'!BU21=coded!$BN$3,3,IF('original data'!BU21=coded!$BN$4,4,IF('original data'!BU21=coded!$BN$5,5,IF('original data'!BU21=coded!$BP$1,6,IF('original data'!BU21=coded!$BP$2,7,"")))))))</f>
        <v>4</v>
      </c>
      <c r="BV29" s="4">
        <f>IF('original data'!BV21=coded!$BN$1,7,IF('original data'!BV21=coded!$BN$2,6,IF('original data'!BV21=coded!$BN$3,5,IF('original data'!BV21=coded!$BN$4,4,IF('original data'!BV21=coded!$BN$5,3,IF('original data'!BV21=coded!$BP$1,2,IF('original data'!BV21=coded!$BP$2,1,"")))))))</f>
        <v>2</v>
      </c>
      <c r="BW29" s="4">
        <f>IF('original data'!BW21=coded!$BN$1,1,IF('original data'!BW21=coded!$BN$2,2,IF('original data'!BW21=coded!$BN$3,3,IF('original data'!BW21=coded!$BN$4,4,IF('original data'!BW21=coded!$BN$5,5,IF('original data'!BW21=coded!$BP$1,6,IF('original data'!BW21=coded!$BP$2,7,"")))))))</f>
        <v>6</v>
      </c>
      <c r="BX29" s="4">
        <f>IF('original data'!BX21=coded!$BN$1,1,IF('original data'!BX21=coded!$BN$2,2,IF('original data'!BX21=coded!$BN$3,3,IF('original data'!BX21=coded!$BN$4,4,IF('original data'!BX21=coded!$BN$5,5,IF('original data'!BX21=coded!$BP$1,6,IF('original data'!BX21=coded!$BP$2,7,"")))))))</f>
        <v>3</v>
      </c>
      <c r="BY29" s="4">
        <f>IF('original data'!BY21=coded!$BN$1,1,IF('original data'!BY21=coded!$BN$2,2,IF('original data'!BY21=coded!$BN$3,3,IF('original data'!BY21=coded!$BN$4,4,IF('original data'!BY21=coded!$BN$5,5,IF('original data'!BY21=coded!$BP$1,6,IF('original data'!BY21=coded!$BP$2,7,"")))))))</f>
        <v>5</v>
      </c>
      <c r="BZ29" s="4">
        <f>IF('original data'!BZ21=coded!$BN$1,1,IF('original data'!BZ21=coded!$BN$2,2,IF('original data'!BZ21=coded!$BN$3,3,IF('original data'!BZ21=coded!$BN$4,4,IF('original data'!BZ21=coded!$BN$5,5,IF('original data'!BZ21=coded!$BP$1,6,IF('original data'!BZ21=coded!$BP$2,7,"")))))))</f>
        <v>4</v>
      </c>
      <c r="CA29" s="4">
        <f>IF('original data'!CA21=coded!$BN$1,1,IF('original data'!CA21=coded!$BN$2,2,IF('original data'!CA21=coded!$BN$3,3,IF('original data'!CA21=coded!$BN$4,4,IF('original data'!CA21=coded!$BN$5,5,IF('original data'!CA21=coded!$BP$1,6,IF('original data'!CA21=coded!$BP$2,7,"")))))))</f>
        <v>2</v>
      </c>
      <c r="CB29" s="4">
        <f>IF('original data'!CB21=coded!$BN$1,1,IF('original data'!CB21=coded!$BN$2,2,IF('original data'!CB21=coded!$BN$3,3,IF('original data'!CB21=coded!$BN$4,4,IF('original data'!CB21=coded!$BN$5,5,IF('original data'!CB21=coded!$BP$1,6,IF('original data'!CB21=coded!$BP$2,7,"")))))))</f>
        <v>7</v>
      </c>
      <c r="CC29" s="4">
        <f>IF('original data'!CC21=coded!$BN$1,7,IF('original data'!CC21=coded!$BN$2,6,IF('original data'!CC21=coded!$BN$3,5,IF('original data'!CC21=coded!$BN$4,4,IF('original data'!CC21=coded!$BN$5,3,IF('original data'!CC21=coded!$BP$1,2,IF('original data'!CC21=coded!$BP$2,1,"")))))))</f>
        <v>7</v>
      </c>
      <c r="CD29" s="4">
        <f>IF('original data'!CD21=coded!$BN$1,1,IF('original data'!CD21=coded!$BN$2,2,IF('original data'!CD21=coded!$BN$3,3,IF('original data'!CD21=coded!$BN$4,4,IF('original data'!CD21=coded!$BN$5,5,IF('original data'!CD21=coded!$BP$1,6,IF('original data'!CD21=coded!$BP$2,7,"")))))))</f>
        <v>4</v>
      </c>
      <c r="CE29" s="4">
        <f>IF('original data'!CE21=coded!$BN$1,1,IF('original data'!CE21=coded!$BN$2,2,IF('original data'!CE21=coded!$BN$3,3,IF('original data'!CE21=coded!$BN$4,4,IF('original data'!CE21=coded!$BN$5,5,IF('original data'!CE21=coded!$BP$1,6,IF('original data'!CE21=coded!$BP$2,7,"")))))))</f>
        <v>6</v>
      </c>
      <c r="CF29" s="4">
        <f>IF('original data'!CF21=coded!$BN$1,7,IF('original data'!CF21=coded!$BN$2,6,IF('original data'!CF21=coded!$BN$3,5,IF('original data'!CF21=coded!$BN$4,4,IF('original data'!CF21=coded!$BN$5,3,IF('original data'!CF21=coded!$BP$1,2,IF('original data'!CF21=coded!$BP$2,1,"")))))))</f>
        <v>7</v>
      </c>
      <c r="CG29" s="4">
        <f>IF('original data'!CG21=coded!$CG$2,0,IF('original data'!CG21=coded!$CG$3,1,IF('original data'!CG21=coded!$CG$4,2,IF('original data'!CG21=coded!$CG$5,3,""))))</f>
        <v>2</v>
      </c>
      <c r="CH29" s="4">
        <f>IF('original data'!CH21=coded!$CG$2,0,IF('original data'!CH21=coded!$CG$3,1,IF('original data'!CH21=coded!$CG$4,2,IF('original data'!CH21=coded!$CG$5,3,""))))</f>
        <v>3</v>
      </c>
      <c r="CI29" s="4">
        <f>IF('original data'!CI21=coded!$CG$2,0,IF('original data'!CI21=coded!$CG$3,1,IF('original data'!CI21=coded!$CG$4,2,IF('original data'!CI21=coded!$CG$5,3,""))))</f>
        <v>2</v>
      </c>
      <c r="CJ29" s="4">
        <f>IF('original data'!CJ21=coded!$CG$2,0,IF('original data'!CJ21=coded!$CG$3,1,IF('original data'!CJ21=coded!$CG$4,2,IF('original data'!CJ21=coded!$CG$5,3,""))))</f>
        <v>3</v>
      </c>
      <c r="CK29" s="4">
        <f>IF('original data'!CK21=coded!$CG$2,0,IF('original data'!CK21=coded!$CG$3,1,IF('original data'!CK21=coded!$CG$4,2,IF('original data'!CK21=coded!$CG$5,3,""))))</f>
        <v>3</v>
      </c>
      <c r="CL29" s="4">
        <f>IF('original data'!CL21=coded!$CG$2,0,IF('original data'!CL21=coded!$CG$3,1,IF('original data'!CL21=coded!$CG$4,2,IF('original data'!CL21=coded!$CG$5,3,""))))</f>
        <v>1</v>
      </c>
      <c r="CM29" s="4">
        <f>IF('original data'!CM21=coded!$CG$2,0,IF('original data'!CM21=coded!$CG$3,1,IF('original data'!CM21=coded!$CG$4,2,IF('original data'!CM21=coded!$CG$5,3,""))))</f>
        <v>3</v>
      </c>
      <c r="CN29" s="4">
        <f>IF('original data'!CN21=coded!$CG$2,0,IF('original data'!CN21=coded!$CG$3,1,IF('original data'!CN21=coded!$CG$4,2,IF('original data'!CN21=coded!$CG$5,3,""))))</f>
        <v>2</v>
      </c>
      <c r="CO29" s="4">
        <f>IF('original data'!CO21=coded!$CG$2,0,IF('original data'!CO21=coded!$CG$3,1,IF('original data'!CO21=coded!$CG$4,2,IF('original data'!CO21=coded!$CG$5,3,""))))</f>
        <v>1</v>
      </c>
      <c r="CP29" s="4">
        <f>IF('original data'!CP21=coded!$CG$2,0,IF('original data'!CP21=coded!$CG$3,1,IF('original data'!CP21=coded!$CG$4,2,IF('original data'!CP21=coded!$CG$5,3,""))))</f>
        <v>3</v>
      </c>
      <c r="CQ29" s="4">
        <f>IF('original data'!CQ21=coded!$CG$2,0,IF('original data'!CQ21=coded!$CG$3,1,IF('original data'!CQ21=coded!$CG$4,2,IF('original data'!CQ21=coded!$CG$5,3,""))))</f>
        <v>1</v>
      </c>
      <c r="CR29" s="4">
        <f>IF('original data'!CR21=coded!$CG$2,0,IF('original data'!CR21=coded!$CG$3,1,IF('original data'!CR21=coded!$CG$4,2,IF('original data'!CR21=coded!$CG$5,3,""))))</f>
        <v>3</v>
      </c>
      <c r="CS29" s="4">
        <f>IF('original data'!CS21=coded!$CG$2,0,IF('original data'!CS21=coded!$CG$3,1,IF('original data'!CS21=coded!$CG$4,2,IF('original data'!CS21=coded!$CG$5,3,""))))</f>
        <v>3</v>
      </c>
      <c r="CT29" s="4">
        <f>IF('original data'!CT21=coded!$CG$2,0,IF('original data'!CT21=coded!$CG$3,1,IF('original data'!CT21=coded!$CG$4,2,IF('original data'!CT21=coded!$CG$5,3,""))))</f>
        <v>3</v>
      </c>
      <c r="CU29" s="4">
        <f>IF('original data'!CU21=coded!$CG$2,0,IF('original data'!CU21=coded!$CG$3,1,IF('original data'!CU21=coded!$CG$4,2,IF('original data'!CU21=coded!$CG$5,3,""))))</f>
        <v>3</v>
      </c>
      <c r="CV29" s="4">
        <f>IF('original data'!CV21=coded!$CG$2,0,IF('original data'!CV21=coded!$CG$3,1,IF('original data'!CV21=coded!$CG$4,2,IF('original data'!CV21=coded!$CG$5,3,""))))</f>
        <v>1</v>
      </c>
      <c r="CW29" s="4">
        <f>IF('original data'!CW21=coded!$CG$2,0,IF('original data'!CW21=coded!$CG$3,1,IF('original data'!CW21=coded!$CG$4,2,IF('original data'!CW21=coded!$CG$5,3,""))))</f>
        <v>2</v>
      </c>
      <c r="CX29" s="4">
        <f>IF('original data'!CX21=coded!$CG$2,0,IF('original data'!CX21=coded!$CG$3,1,IF('original data'!CX21=coded!$CG$4,2,IF('original data'!CX21=coded!$CG$5,3,""))))</f>
        <v>3</v>
      </c>
      <c r="CY29" s="4">
        <f>IF('original data'!CY21=coded!$CG$2,0,IF('original data'!CY21=coded!$CG$3,1,IF('original data'!CY21=coded!$CG$4,2,IF('original data'!CY21=coded!$CG$5,3,""))))</f>
        <v>3</v>
      </c>
      <c r="CZ29" s="4">
        <f>IF('original data'!CZ21=coded!$CG$2,0,IF('original data'!CZ21=coded!$CG$3,1,IF('original data'!CZ21=coded!$CG$4,2,IF('original data'!CZ21=coded!$CG$5,3,""))))</f>
        <v>0</v>
      </c>
      <c r="DA29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18</v>
      </c>
      <c r="DB29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16</v>
      </c>
      <c r="DC29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11</v>
      </c>
    </row>
    <row r="30" spans="1:107" x14ac:dyDescent="0.45">
      <c r="A30">
        <v>27</v>
      </c>
      <c r="B30" s="2">
        <v>44312.640856481499</v>
      </c>
      <c r="C30" s="2">
        <v>44312.658611111103</v>
      </c>
      <c r="D30" s="4" t="s">
        <v>104</v>
      </c>
      <c r="E30" s="4"/>
      <c r="F30" s="4" t="s">
        <v>105</v>
      </c>
      <c r="G30" s="4" t="s">
        <v>105</v>
      </c>
      <c r="H30" s="4" t="s">
        <v>105</v>
      </c>
      <c r="I30" s="4" t="s">
        <v>105</v>
      </c>
      <c r="J30" s="4" t="s">
        <v>105</v>
      </c>
      <c r="K30" s="4" t="s">
        <v>105</v>
      </c>
      <c r="L30" s="4" t="s">
        <v>105</v>
      </c>
      <c r="M30" s="4" t="s">
        <v>105</v>
      </c>
      <c r="N30" s="4" t="s">
        <v>162</v>
      </c>
      <c r="O30" s="4" t="s">
        <v>163</v>
      </c>
      <c r="P30" s="4" t="s">
        <v>108</v>
      </c>
      <c r="Q30" s="4" t="s">
        <v>124</v>
      </c>
      <c r="R30" s="4" t="s">
        <v>109</v>
      </c>
      <c r="S30" s="4"/>
      <c r="T30" s="4"/>
      <c r="U30" s="4"/>
      <c r="V30" s="4" t="s">
        <v>109</v>
      </c>
      <c r="W30" s="4"/>
      <c r="X30" s="4"/>
      <c r="Y30" s="4"/>
      <c r="Z30" s="4"/>
      <c r="AA30" s="4"/>
      <c r="AB30" s="4"/>
      <c r="AC30" s="4">
        <f>IF('original data'!AC22=coded!$AC$2,0,IF('original data'!AC22=coded!$AC$3,1,IF('original data'!AC22=coded!$AC$4,2,"")))</f>
        <v>0</v>
      </c>
      <c r="AD30" s="4">
        <f>IF('original data'!AD22=coded!$AC$2,0,IF('original data'!AD22=coded!$AC$3,1,IF('original data'!AD22=coded!$AC$4,2,"")))</f>
        <v>0</v>
      </c>
      <c r="AE30" s="4">
        <f>IF('original data'!AE22=coded!$BN$1,1,IF('original data'!AE22=coded!$BN$2,2,IF('original data'!AE22=coded!$BN$3,3,IF('original data'!AE22=coded!$BN$4,4,IF('original data'!AE22=coded!$BN$5,5,IF('original data'!AE22=coded!$BP$1,6,IF('original data'!AE22=coded!$BP$2,7,"")))))))</f>
        <v>5</v>
      </c>
      <c r="AF30" s="4">
        <f>IF('original data'!AF22=coded!$AC$2,0,IF('original data'!AF22=coded!$AC$3,1,IF('original data'!AF22=coded!$AC$4,2,"")))</f>
        <v>0</v>
      </c>
      <c r="AG30" s="4">
        <f>IF('original data'!AG22=coded!$BN$1,7,IF('original data'!AG22=coded!$BN$2,6,IF('original data'!AG22=coded!$BN$3,5,IF('original data'!AG22=coded!$BN$4,4,IF('original data'!AG22=coded!$BN$5,5,IF('original data'!AG22=coded!$BP$1,6,IF('original data'!AG22=coded!$BP$2,7,"")))))))</f>
        <v>6</v>
      </c>
      <c r="AH30" s="4">
        <f>IF('original data'!AH22=coded!$AC$2,0,IF('original data'!AH22=coded!$AC$3,1,IF('original data'!AH22=coded!$AC$4,2,"")))</f>
        <v>1</v>
      </c>
      <c r="AI30" s="4">
        <f>IF('original data'!AI22=coded!$AI$2,1,IF('original data'!AI22=coded!$AI$3,2,IF('original data'!AI22=coded!$AI$4,3,IF('original data'!AI22=coded!$AI$5,4,""))))</f>
        <v>1</v>
      </c>
      <c r="AJ30" s="4">
        <f>IF('original data'!AJ22=coded!$AC$2,0,IF('original data'!AJ22=coded!$AC$3,1,IF('original data'!AJ22=coded!$AC$4,2,"")))</f>
        <v>2</v>
      </c>
      <c r="AK30" s="4">
        <f>IF('original data'!AK22=coded!$BN$1,1,IF('original data'!AK22=coded!$BN$2,2,IF('original data'!AK22=coded!$BN$3,3,IF('original data'!AK22=coded!$BN$4,4,IF('original data'!AK22=coded!$BN$5,5,IF('original data'!AK22=coded!$BP$1,6,IF('original data'!AK22=coded!$BP$2,7,"")))))))</f>
        <v>2</v>
      </c>
      <c r="AL30" s="4">
        <f>IF('original data'!AL22=coded!$AC$2,0,IF('original data'!AL22=coded!$AC$3,1,IF('original data'!AL22=coded!$AC$4,2,"")))</f>
        <v>1</v>
      </c>
      <c r="AM30" s="4">
        <f>IF('original data'!AM22=coded!$AI$2,1,IF('original data'!AM22=coded!$AI$3,2,IF('original data'!AM22=coded!$AI$4,3,IF('original data'!AM22=coded!$AI$5,4,""))))</f>
        <v>2</v>
      </c>
      <c r="AN30" s="4">
        <f>IF('original data'!AN22=coded!$AC$2,0,IF('original data'!AN22=coded!$AC$3,1,IF('original data'!AN22=coded!$AC$4,2,"")))</f>
        <v>0</v>
      </c>
      <c r="AO30" s="4">
        <f>IF('original data'!AO22=coded!$AI$2,1,IF('original data'!AO22=coded!$AI$3,2,IF('original data'!AO22=coded!$AI$4,3,IF('original data'!AO22=coded!$AI$5,4,""))))</f>
        <v>1</v>
      </c>
      <c r="AP30" s="4">
        <f>IF('original data'!AP22=coded!$AI$2,1,IF('original data'!AP22=coded!$AI$3,2,IF('original data'!AP22=coded!$AI$4,3,IF('original data'!AP22=coded!$AI$5,4,""))))</f>
        <v>2</v>
      </c>
      <c r="AQ30" s="4">
        <f>IF('original data'!AQ22=coded!$AI$2,1,IF('original data'!AQ22=coded!$AI$3,2,IF('original data'!AQ22=coded!$AI$4,3,IF('original data'!AQ22=coded!$AI$5,4,""))))</f>
        <v>2</v>
      </c>
      <c r="AR30" s="4">
        <f>IF('original data'!AR22=coded!$AI$2,1,IF('original data'!AR22=coded!$AI$3,2,IF('original data'!AR22=coded!$AI$4,3,IF('original data'!AR22=coded!$AI$5,4,""))))</f>
        <v>1</v>
      </c>
      <c r="AS30" s="4">
        <f>IF('original data'!AS22=coded!$AO$2,1,IF('original data'!AS22=coded!$AO$3,2,IF('original data'!AS22=coded!$AO$4,3,IF('original data'!AS22=coded!$AO$5,4,""))))</f>
        <v>1</v>
      </c>
      <c r="AT30" s="4">
        <f>IF('original data'!AT22=coded!$AO$2,1,IF('original data'!AT22=coded!$AO$3,2,IF('original data'!AT22=coded!$AO$4,3,IF('original data'!AT22=coded!$AO$5,4,""))))</f>
        <v>1</v>
      </c>
      <c r="AU30" s="4">
        <f>IF('original data'!AU22=coded!$AO$2,1,IF('original data'!AU22=coded!$AO$3,2,IF('original data'!AU22=coded!$AO$4,3,IF('original data'!AU22=coded!$AO$5,4,""))))</f>
        <v>1</v>
      </c>
      <c r="AV30" s="4">
        <f>IF('original data'!AV22=coded!$AO$2,1,IF('original data'!AV22=coded!$AO$3,2,IF('original data'!AV22=coded!$AO$4,3,IF('original data'!AV22=coded!$AO$5,4,""))))</f>
        <v>1</v>
      </c>
      <c r="AW30" s="4">
        <f>IF('original data'!AW22=coded!$AO$2,1,IF('original data'!AW22=coded!$AO$3,2,IF('original data'!AW22=coded!$AO$4,3,IF('original data'!AW22=coded!$AO$5,4,""))))</f>
        <v>1</v>
      </c>
      <c r="AX30" s="4">
        <f>IF('original data'!AX22=coded!$AO$2,1,IF('original data'!AX22=coded!$AO$3,2,IF('original data'!AX22=coded!$AO$4,3,IF('original data'!AX22=coded!$AO$5,4,""))))</f>
        <v>2</v>
      </c>
      <c r="AY30" s="4">
        <f>IF('original data'!AY22=coded!$AQ$2,1,IF('original data'!AY22=coded!$AQ$3,2,IF('original data'!AY22=coded!$AQ$4,3,IF('original data'!AY22=coded!$AQ$5,4,""))))</f>
        <v>2</v>
      </c>
      <c r="AZ30" s="4">
        <f>IF('original data'!AZ22=coded!$AQ$2,1,IF('original data'!AZ22=coded!$AQ$3,2,IF('original data'!AZ22=coded!$AQ$4,3,IF('original data'!AZ22=coded!$AQ$5,4,""))))</f>
        <v>1</v>
      </c>
      <c r="BA30" s="4">
        <f>IF('original data'!BA22=coded!$AQ$2,1,IF('original data'!BA22=coded!$AQ$3,2,IF('original data'!BA22=coded!$AQ$4,3,IF('original data'!BA22=coded!$AQ$5,4,""))))</f>
        <v>2</v>
      </c>
      <c r="BB30" s="4">
        <f>IF('original data'!BB22=coded!$AQ$2,1,IF('original data'!BB22=coded!$AQ$3,2,IF('original data'!BB22=coded!$AQ$4,3,IF('original data'!BB22=coded!$AS$5,4,""))))</f>
        <v>1</v>
      </c>
      <c r="BC30" s="4">
        <f>IF('original data'!BC22=coded!$AU$2,1,IF('original data'!BC22=coded!$AU$3,2,IF('original data'!BC22=coded!$AU$4,3,IF('original data'!BC22=coded!$AU$5,4,""))))</f>
        <v>2</v>
      </c>
      <c r="BD30" s="4">
        <f>IF('original data'!BD22=coded!$AU$2,1,IF('original data'!BD22=coded!$AU$3,2,IF('original data'!BD22=coded!$AU$4,3,IF('original data'!BD22=coded!$AU$5,4,""))))</f>
        <v>2</v>
      </c>
      <c r="BE30" s="4">
        <f>IF('original data'!BE22=coded!$AU$2,1,IF('original data'!BE22=coded!$AU$3,2,IF('original data'!BE22=coded!$AU$4,3,IF('original data'!BE22=coded!$AU$5,4,""))))</f>
        <v>1</v>
      </c>
      <c r="BF30" s="4">
        <f>IF('original data'!BF22=coded!$BF$3,1,IF('original data'!BF22=coded!$BF$4,2,IF('original data'!BF22=coded!$BF$5,3,"")))</f>
        <v>1</v>
      </c>
      <c r="BG30" s="4" t="s">
        <v>109</v>
      </c>
      <c r="BH30" s="4"/>
      <c r="BI30" s="4" t="s">
        <v>105</v>
      </c>
      <c r="BJ30" s="4" t="s">
        <v>164</v>
      </c>
      <c r="BK30" s="4">
        <f>IF('original data'!BK22=coded!$BN$1,1,IF('original data'!BK22=coded!$BN$2,2,IF('original data'!BK22=coded!$BN$3,3,IF('original data'!BK22=coded!$BN$4,4,IF('original data'!BK22=coded!$BN$5,5,IF('original data'!BK22=coded!$BP$1,6,IF('original data'!BK22=coded!$BP$2,7,"")))))))</f>
        <v>7</v>
      </c>
      <c r="BL30" s="4">
        <f>IF('original data'!BL22=coded!$BN$1,1,IF('original data'!BL22=coded!$BN$2,2,IF('original data'!BL22=coded!$BN$3,3,IF('original data'!BL22=coded!$BN$4,4,IF('original data'!BL22=coded!$BN$5,5,IF('original data'!BL22=coded!$BP$1,6,IF('original data'!BL22=coded!$BP$2,7,"")))))))</f>
        <v>6</v>
      </c>
      <c r="BM30" s="4">
        <f>IF('original data'!BM22=coded!$BN$1,7,IF('original data'!BM22=coded!$BN$2,6,IF('original data'!BM22=coded!$BN$3,5,IF('original data'!BM22=coded!$BN$4,4,IF('original data'!BM22=coded!$BN$5,3,IF('original data'!BM22=coded!$BP$1,2,IF('original data'!BM22=coded!$BP$2,1,"")))))))</f>
        <v>3</v>
      </c>
      <c r="BN30" s="4">
        <f>IF('original data'!BN22=coded!$BN$1,1,IF('original data'!BN22=coded!$BN$2,2,IF('original data'!BN22=coded!$BN$3,3,IF('original data'!BN22=coded!$BN$4,4,IF('original data'!BN22=coded!$BN$5,5,IF('original data'!BN22=coded!$BP$1,6,IF('original data'!BN22=coded!$BP$2,7,"")))))))</f>
        <v>3</v>
      </c>
      <c r="BO30" s="4">
        <f>IF('original data'!BO22=coded!$BN$1,1,IF('original data'!BO22=coded!$BN$2,2,IF('original data'!BO22=coded!$BN$3,3,IF('original data'!BO22=coded!$BN$4,4,IF('original data'!BO22=coded!$BN$5,5,IF('original data'!BO22=coded!$BP$1,6,IF('original data'!BO22=coded!$BP$2,7,"")))))))</f>
        <v>3</v>
      </c>
      <c r="BP30" s="4">
        <f>IF('original data'!BP22=coded!$BN$1,1,IF('original data'!BP22=coded!$BN$2,2,IF('original data'!BP22=coded!$BN$3,3,IF('original data'!BP22=coded!$BN$4,4,IF('original data'!BP22=coded!$BN$5,5,IF('original data'!BP22=coded!$BP$1,6,IF('original data'!BP22=coded!$BP$2,7,"")))))))</f>
        <v>7</v>
      </c>
      <c r="BQ30" s="4">
        <f>IF('original data'!BQ22=coded!$BN$1,1,IF('original data'!BQ22=coded!$BN$2,2,IF('original data'!BQ22=coded!$BN$3,3,IF('original data'!BQ22=coded!$BN$4,4,IF('original data'!BQ22=coded!$BN$5,5,IF('original data'!BQ22=coded!$BP$1,6,IF('original data'!BQ22=coded!$BP$2,7,"")))))))</f>
        <v>3</v>
      </c>
      <c r="BR30" s="4">
        <f>IF('original data'!BR22=coded!$BN$1,1,IF('original data'!BR22=coded!$BN$2,2,IF('original data'!BR22=coded!$BN$3,3,IF('original data'!BR22=coded!$BN$4,4,IF('original data'!BR22=coded!$BN$5,5,IF('original data'!BR22=coded!$BP$1,6,IF('original data'!BR22=coded!$BP$2,7,"")))))))</f>
        <v>3</v>
      </c>
      <c r="BS30" s="4">
        <f>IF('original data'!BS22=coded!$BN$1,1,IF('original data'!BS22=coded!$BN$2,2,IF('original data'!BS22=coded!$BN$3,3,IF('original data'!BS22=coded!$BN$4,4,IF('original data'!BS22=coded!$BN$5,5,IF('original data'!BS22=coded!$BP$1,6,IF('original data'!BS22=coded!$BP$2,7,"")))))))</f>
        <v>7</v>
      </c>
      <c r="BT30" s="4">
        <f>IF('original data'!BT22=coded!$BN$1,1,IF('original data'!BT22=coded!$BN$2,2,IF('original data'!BT22=coded!$BN$3,3,IF('original data'!BT22=coded!$BN$4,4,IF('original data'!BT22=coded!$BN$5,5,IF('original data'!BT22=coded!$BP$1,6,IF('original data'!BT22=coded!$BP$2,7,"")))))))</f>
        <v>5</v>
      </c>
      <c r="BU30" s="4">
        <f>IF('original data'!BU22=coded!$BN$1,1,IF('original data'!BU22=coded!$BN$2,2,IF('original data'!BU22=coded!$BN$3,3,IF('original data'!BU22=coded!$BN$4,4,IF('original data'!BU22=coded!$BN$5,5,IF('original data'!BU22=coded!$BP$1,6,IF('original data'!BU22=coded!$BP$2,7,"")))))))</f>
        <v>5</v>
      </c>
      <c r="BV30" s="4">
        <f>IF('original data'!BV22=coded!$BN$1,7,IF('original data'!BV22=coded!$BN$2,6,IF('original data'!BV22=coded!$BN$3,5,IF('original data'!BV22=coded!$BN$4,4,IF('original data'!BV22=coded!$BN$5,3,IF('original data'!BV22=coded!$BP$1,2,IF('original data'!BV22=coded!$BP$2,1,"")))))))</f>
        <v>4</v>
      </c>
      <c r="BW30" s="4">
        <f>IF('original data'!BW22=coded!$BN$1,1,IF('original data'!BW22=coded!$BN$2,2,IF('original data'!BW22=coded!$BN$3,3,IF('original data'!BW22=coded!$BN$4,4,IF('original data'!BW22=coded!$BN$5,5,IF('original data'!BW22=coded!$BP$1,6,IF('original data'!BW22=coded!$BP$2,7,"")))))))</f>
        <v>2</v>
      </c>
      <c r="BX30" s="4">
        <f>IF('original data'!BX22=coded!$BN$1,1,IF('original data'!BX22=coded!$BN$2,2,IF('original data'!BX22=coded!$BN$3,3,IF('original data'!BX22=coded!$BN$4,4,IF('original data'!BX22=coded!$BN$5,5,IF('original data'!BX22=coded!$BP$1,6,IF('original data'!BX22=coded!$BP$2,7,"")))))))</f>
        <v>2</v>
      </c>
      <c r="BY30" s="4">
        <f>IF('original data'!BY22=coded!$BN$1,1,IF('original data'!BY22=coded!$BN$2,2,IF('original data'!BY22=coded!$BN$3,3,IF('original data'!BY22=coded!$BN$4,4,IF('original data'!BY22=coded!$BN$5,5,IF('original data'!BY22=coded!$BP$1,6,IF('original data'!BY22=coded!$BP$2,7,"")))))))</f>
        <v>7</v>
      </c>
      <c r="BZ30" s="4">
        <f>IF('original data'!BZ22=coded!$BN$1,1,IF('original data'!BZ22=coded!$BN$2,2,IF('original data'!BZ22=coded!$BN$3,3,IF('original data'!BZ22=coded!$BN$4,4,IF('original data'!BZ22=coded!$BN$5,5,IF('original data'!BZ22=coded!$BP$1,6,IF('original data'!BZ22=coded!$BP$2,7,"")))))))</f>
        <v>1</v>
      </c>
      <c r="CA30" s="4">
        <f>IF('original data'!CA22=coded!$BN$1,1,IF('original data'!CA22=coded!$BN$2,2,IF('original data'!CA22=coded!$BN$3,3,IF('original data'!CA22=coded!$BN$4,4,IF('original data'!CA22=coded!$BN$5,5,IF('original data'!CA22=coded!$BP$1,6,IF('original data'!CA22=coded!$BP$2,7,"")))))))</f>
        <v>1</v>
      </c>
      <c r="CB30" s="4">
        <f>IF('original data'!CB22=coded!$BN$1,1,IF('original data'!CB22=coded!$BN$2,2,IF('original data'!CB22=coded!$BN$3,3,IF('original data'!CB22=coded!$BN$4,4,IF('original data'!CB22=coded!$BN$5,5,IF('original data'!CB22=coded!$BP$1,6,IF('original data'!CB22=coded!$BP$2,7,"")))))))</f>
        <v>5</v>
      </c>
      <c r="CC30" s="4">
        <f>IF('original data'!CC22=coded!$BN$1,7,IF('original data'!CC22=coded!$BN$2,6,IF('original data'!CC22=coded!$BN$3,5,IF('original data'!CC22=coded!$BN$4,4,IF('original data'!CC22=coded!$BN$5,3,IF('original data'!CC22=coded!$BP$1,2,IF('original data'!CC22=coded!$BP$2,1,"")))))))</f>
        <v>2</v>
      </c>
      <c r="CD30" s="4">
        <f>IF('original data'!CD22=coded!$BN$1,1,IF('original data'!CD22=coded!$BN$2,2,IF('original data'!CD22=coded!$BN$3,3,IF('original data'!CD22=coded!$BN$4,4,IF('original data'!CD22=coded!$BN$5,5,IF('original data'!CD22=coded!$BP$1,6,IF('original data'!CD22=coded!$BP$2,7,"")))))))</f>
        <v>6</v>
      </c>
      <c r="CE30" s="4">
        <f>IF('original data'!CE22=coded!$BN$1,1,IF('original data'!CE22=coded!$BN$2,2,IF('original data'!CE22=coded!$BN$3,3,IF('original data'!CE22=coded!$BN$4,4,IF('original data'!CE22=coded!$BN$5,5,IF('original data'!CE22=coded!$BP$1,6,IF('original data'!CE22=coded!$BP$2,7,"")))))))</f>
        <v>3</v>
      </c>
      <c r="CF30" s="4">
        <f>IF('original data'!CF22=coded!$BN$1,7,IF('original data'!CF22=coded!$BN$2,6,IF('original data'!CF22=coded!$BN$3,5,IF('original data'!CF22=coded!$BN$4,4,IF('original data'!CF22=coded!$BN$5,3,IF('original data'!CF22=coded!$BP$1,2,IF('original data'!CF22=coded!$BP$2,1,"")))))))</f>
        <v>3</v>
      </c>
      <c r="CG30" s="4">
        <f>IF('original data'!CG22=coded!$CG$2,0,IF('original data'!CG22=coded!$CG$3,1,IF('original data'!CG22=coded!$CG$4,2,IF('original data'!CG22=coded!$CG$5,3,""))))</f>
        <v>0</v>
      </c>
      <c r="CH30" s="4">
        <f>IF('original data'!CH22=coded!$CG$2,0,IF('original data'!CH22=coded!$CG$3,1,IF('original data'!CH22=coded!$CG$4,2,IF('original data'!CH22=coded!$CG$5,3,""))))</f>
        <v>2</v>
      </c>
      <c r="CI30" s="4">
        <f>IF('original data'!CI22=coded!$CG$2,0,IF('original data'!CI22=coded!$CG$3,1,IF('original data'!CI22=coded!$CG$4,2,IF('original data'!CI22=coded!$CG$5,3,""))))</f>
        <v>0</v>
      </c>
      <c r="CJ30" s="4">
        <f>IF('original data'!CJ22=coded!$CG$2,0,IF('original data'!CJ22=coded!$CG$3,1,IF('original data'!CJ22=coded!$CG$4,2,IF('original data'!CJ22=coded!$CG$5,3,""))))</f>
        <v>2</v>
      </c>
      <c r="CK30" s="4">
        <f>IF('original data'!CK22=coded!$CG$2,0,IF('original data'!CK22=coded!$CG$3,1,IF('original data'!CK22=coded!$CG$4,2,IF('original data'!CK22=coded!$CG$5,3,""))))</f>
        <v>1</v>
      </c>
      <c r="CL30" s="4">
        <f>IF('original data'!CL22=coded!$CG$2,0,IF('original data'!CL22=coded!$CG$3,1,IF('original data'!CL22=coded!$CG$4,2,IF('original data'!CL22=coded!$CG$5,3,""))))</f>
        <v>0</v>
      </c>
      <c r="CM30" s="4">
        <f>IF('original data'!CM22=coded!$CG$2,0,IF('original data'!CM22=coded!$CG$3,1,IF('original data'!CM22=coded!$CG$4,2,IF('original data'!CM22=coded!$CG$5,3,""))))</f>
        <v>1</v>
      </c>
      <c r="CN30" s="4">
        <f>IF('original data'!CN22=coded!$CG$2,0,IF('original data'!CN22=coded!$CG$3,1,IF('original data'!CN22=coded!$CG$4,2,IF('original data'!CN22=coded!$CG$5,3,""))))</f>
        <v>0</v>
      </c>
      <c r="CO30" s="4">
        <f>IF('original data'!CO22=coded!$CG$2,0,IF('original data'!CO22=coded!$CG$3,1,IF('original data'!CO22=coded!$CG$4,2,IF('original data'!CO22=coded!$CG$5,3,""))))</f>
        <v>1</v>
      </c>
      <c r="CP30" s="4">
        <f>IF('original data'!CP22=coded!$CG$2,0,IF('original data'!CP22=coded!$CG$3,1,IF('original data'!CP22=coded!$CG$4,2,IF('original data'!CP22=coded!$CG$5,3,""))))</f>
        <v>2</v>
      </c>
      <c r="CQ30" s="4">
        <f>IF('original data'!CQ22=coded!$CG$2,0,IF('original data'!CQ22=coded!$CG$3,1,IF('original data'!CQ22=coded!$CG$4,2,IF('original data'!CQ22=coded!$CG$5,3,""))))</f>
        <v>0</v>
      </c>
      <c r="CR30" s="4">
        <f>IF('original data'!CR22=coded!$CG$2,0,IF('original data'!CR22=coded!$CG$3,1,IF('original data'!CR22=coded!$CG$4,2,IF('original data'!CR22=coded!$CG$5,3,""))))</f>
        <v>1</v>
      </c>
      <c r="CS30" s="4">
        <f>IF('original data'!CS22=coded!$CG$2,0,IF('original data'!CS22=coded!$CG$3,1,IF('original data'!CS22=coded!$CG$4,2,IF('original data'!CS22=coded!$CG$5,3,""))))</f>
        <v>0</v>
      </c>
      <c r="CT30" s="4">
        <f>IF('original data'!CT22=coded!$CG$2,0,IF('original data'!CT22=coded!$CG$3,1,IF('original data'!CT22=coded!$CG$4,2,IF('original data'!CT22=coded!$CG$5,3,""))))</f>
        <v>2</v>
      </c>
      <c r="CU30" s="4">
        <f>IF('original data'!CU22=coded!$CG$2,0,IF('original data'!CU22=coded!$CG$3,1,IF('original data'!CU22=coded!$CG$4,2,IF('original data'!CU22=coded!$CG$5,3,""))))</f>
        <v>0</v>
      </c>
      <c r="CV30" s="4">
        <f>IF('original data'!CV22=coded!$CG$2,0,IF('original data'!CV22=coded!$CG$3,1,IF('original data'!CV22=coded!$CG$4,2,IF('original data'!CV22=coded!$CG$5,3,""))))</f>
        <v>0</v>
      </c>
      <c r="CW30" s="4">
        <f>IF('original data'!CW22=coded!$CG$2,0,IF('original data'!CW22=coded!$CG$3,1,IF('original data'!CW22=coded!$CG$4,2,IF('original data'!CW22=coded!$CG$5,3,""))))</f>
        <v>0</v>
      </c>
      <c r="CX30" s="4">
        <f>IF('original data'!CX22=coded!$CG$2,0,IF('original data'!CX22=coded!$CG$3,1,IF('original data'!CX22=coded!$CG$4,2,IF('original data'!CX22=coded!$CG$5,3,""))))</f>
        <v>0</v>
      </c>
      <c r="CY30" s="4">
        <f>IF('original data'!CY22=coded!$CG$2,0,IF('original data'!CY22=coded!$CG$3,1,IF('original data'!CY22=coded!$CG$4,2,IF('original data'!CY22=coded!$CG$5,3,""))))</f>
        <v>1</v>
      </c>
      <c r="CZ30" s="4">
        <f>IF('original data'!CZ22=coded!$CG$2,0,IF('original data'!CZ22=coded!$CG$3,1,IF('original data'!CZ22=coded!$CG$4,2,IF('original data'!CZ22=coded!$CG$5,3,""))))</f>
        <v>0</v>
      </c>
      <c r="DA30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10</v>
      </c>
      <c r="DB30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</v>
      </c>
      <c r="DC30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2</v>
      </c>
    </row>
    <row r="31" spans="1:107" x14ac:dyDescent="0.45">
      <c r="A31">
        <v>28</v>
      </c>
      <c r="B31" s="2">
        <v>44312.671238425901</v>
      </c>
      <c r="C31" s="2">
        <v>44312.676435185203</v>
      </c>
      <c r="D31" s="4" t="s">
        <v>104</v>
      </c>
      <c r="E31" s="4"/>
      <c r="F31" s="4" t="s">
        <v>105</v>
      </c>
      <c r="G31" s="4" t="s">
        <v>105</v>
      </c>
      <c r="H31" s="4" t="s">
        <v>105</v>
      </c>
      <c r="I31" s="4" t="s">
        <v>105</v>
      </c>
      <c r="J31" s="4" t="s">
        <v>105</v>
      </c>
      <c r="K31" s="4" t="s">
        <v>105</v>
      </c>
      <c r="L31" s="4" t="s">
        <v>105</v>
      </c>
      <c r="M31" s="4" t="s">
        <v>105</v>
      </c>
      <c r="N31" s="3" t="s">
        <v>165</v>
      </c>
      <c r="O31" s="4" t="s">
        <v>107</v>
      </c>
      <c r="P31" s="4" t="s">
        <v>108</v>
      </c>
      <c r="Q31" s="4" t="s">
        <v>108</v>
      </c>
      <c r="R31" s="4" t="s">
        <v>109</v>
      </c>
      <c r="S31" s="4"/>
      <c r="T31" s="4"/>
      <c r="U31" s="4"/>
      <c r="V31" s="4" t="s">
        <v>109</v>
      </c>
      <c r="W31" s="4"/>
      <c r="X31" s="4"/>
      <c r="Y31" s="4"/>
      <c r="Z31" s="4"/>
      <c r="AA31" s="4"/>
      <c r="AB31" s="4"/>
      <c r="AC31" s="4">
        <f>IF('original data'!AC23=coded!$AC$2,0,IF('original data'!AC23=coded!$AC$3,1,IF('original data'!AC23=coded!$AC$4,2,"")))</f>
        <v>1</v>
      </c>
      <c r="AD31" s="4">
        <f>IF('original data'!AD23=coded!$AC$2,0,IF('original data'!AD23=coded!$AC$3,1,IF('original data'!AD23=coded!$AC$4,2,"")))</f>
        <v>2</v>
      </c>
      <c r="AE31" s="4">
        <f>IF('original data'!AE23=coded!$BN$1,1,IF('original data'!AE23=coded!$BN$2,2,IF('original data'!AE23=coded!$BN$3,3,IF('original data'!AE23=coded!$BN$4,4,IF('original data'!AE23=coded!$BN$5,5,IF('original data'!AE23=coded!$BP$1,6,IF('original data'!AE23=coded!$BP$2,7,"")))))))</f>
        <v>1</v>
      </c>
      <c r="AF31" s="4">
        <f>IF('original data'!AF23=coded!$AC$2,0,IF('original data'!AF23=coded!$AC$3,1,IF('original data'!AF23=coded!$AC$4,2,"")))</f>
        <v>0</v>
      </c>
      <c r="AG31" s="4">
        <f>IF('original data'!AG23=coded!$BN$1,7,IF('original data'!AG23=coded!$BN$2,6,IF('original data'!AG23=coded!$BN$3,5,IF('original data'!AG23=coded!$BN$4,4,IF('original data'!AG23=coded!$BN$5,5,IF('original data'!AG23=coded!$BP$1,6,IF('original data'!AG23=coded!$BP$2,7,"")))))))</f>
        <v>6</v>
      </c>
      <c r="AH31" s="4">
        <f>IF('original data'!AH23=coded!$AC$2,0,IF('original data'!AH23=coded!$AC$3,1,IF('original data'!AH23=coded!$AC$4,2,"")))</f>
        <v>0</v>
      </c>
      <c r="AI31" s="4">
        <f>IF('original data'!AI23=coded!$AI$2,1,IF('original data'!AI23=coded!$AI$3,2,IF('original data'!AI23=coded!$AI$4,3,IF('original data'!AI23=coded!$AI$5,4,""))))</f>
        <v>1</v>
      </c>
      <c r="AJ31" s="4">
        <f>IF('original data'!AJ23=coded!$AC$2,0,IF('original data'!AJ23=coded!$AC$3,1,IF('original data'!AJ23=coded!$AC$4,2,"")))</f>
        <v>0</v>
      </c>
      <c r="AK31" s="4">
        <f>IF('original data'!AK23=coded!$BN$1,1,IF('original data'!AK23=coded!$BN$2,2,IF('original data'!AK23=coded!$BN$3,3,IF('original data'!AK23=coded!$BN$4,4,IF('original data'!AK23=coded!$BN$5,5,IF('original data'!AK23=coded!$BP$1,6,IF('original data'!AK23=coded!$BP$2,7,"")))))))</f>
        <v>2</v>
      </c>
      <c r="AL31" s="4">
        <f>IF('original data'!AL23=coded!$AC$2,0,IF('original data'!AL23=coded!$AC$3,1,IF('original data'!AL23=coded!$AC$4,2,"")))</f>
        <v>0</v>
      </c>
      <c r="AM31" s="4">
        <f>IF('original data'!AM23=coded!$AI$2,1,IF('original data'!AM23=coded!$AI$3,2,IF('original data'!AM23=coded!$AI$4,3,IF('original data'!AM23=coded!$AI$5,4,""))))</f>
        <v>1</v>
      </c>
      <c r="AN31" s="4">
        <f>IF('original data'!AN23=coded!$AC$2,0,IF('original data'!AN23=coded!$AC$3,1,IF('original data'!AN23=coded!$AC$4,2,"")))</f>
        <v>0</v>
      </c>
      <c r="AO31" s="4">
        <f>IF('original data'!AO23=coded!$AI$2,1,IF('original data'!AO23=coded!$AI$3,2,IF('original data'!AO23=coded!$AI$4,3,IF('original data'!AO23=coded!$AI$5,4,""))))</f>
        <v>1</v>
      </c>
      <c r="AP31" s="4">
        <f>IF('original data'!AP23=coded!$AI$2,1,IF('original data'!AP23=coded!$AI$3,2,IF('original data'!AP23=coded!$AI$4,3,IF('original data'!AP23=coded!$AI$5,4,""))))</f>
        <v>1</v>
      </c>
      <c r="AQ31" s="4">
        <f>IF('original data'!AQ23=coded!$AI$2,1,IF('original data'!AQ23=coded!$AI$3,2,IF('original data'!AQ23=coded!$AI$4,3,IF('original data'!AQ23=coded!$AI$5,4,""))))</f>
        <v>1</v>
      </c>
      <c r="AR31" s="4">
        <f>IF('original data'!AR23=coded!$AI$2,1,IF('original data'!AR23=coded!$AI$3,2,IF('original data'!AR23=coded!$AI$4,3,IF('original data'!AR23=coded!$AI$5,4,""))))</f>
        <v>1</v>
      </c>
      <c r="AS31" s="4">
        <f>IF('original data'!AS23=coded!$AO$2,1,IF('original data'!AS23=coded!$AO$3,2,IF('original data'!AS23=coded!$AO$4,3,IF('original data'!AS23=coded!$AO$5,4,""))))</f>
        <v>1</v>
      </c>
      <c r="AT31" s="4">
        <f>IF('original data'!AT23=coded!$AO$2,1,IF('original data'!AT23=coded!$AO$3,2,IF('original data'!AT23=coded!$AO$4,3,IF('original data'!AT23=coded!$AO$5,4,""))))</f>
        <v>1</v>
      </c>
      <c r="AU31" s="4">
        <f>IF('original data'!AU23=coded!$AO$2,1,IF('original data'!AU23=coded!$AO$3,2,IF('original data'!AU23=coded!$AO$4,3,IF('original data'!AU23=coded!$AO$5,4,""))))</f>
        <v>1</v>
      </c>
      <c r="AV31" s="4">
        <f>IF('original data'!AV23=coded!$AO$2,1,IF('original data'!AV23=coded!$AO$3,2,IF('original data'!AV23=coded!$AO$4,3,IF('original data'!AV23=coded!$AO$5,4,""))))</f>
        <v>1</v>
      </c>
      <c r="AW31" s="4">
        <f>IF('original data'!AW23=coded!$AO$2,1,IF('original data'!AW23=coded!$AO$3,2,IF('original data'!AW23=coded!$AO$4,3,IF('original data'!AW23=coded!$AO$5,4,""))))</f>
        <v>1</v>
      </c>
      <c r="AX31" s="4">
        <f>IF('original data'!AX23=coded!$AO$2,1,IF('original data'!AX23=coded!$AO$3,2,IF('original data'!AX23=coded!$AO$4,3,IF('original data'!AX23=coded!$AO$5,4,""))))</f>
        <v>1</v>
      </c>
      <c r="AY31" s="4">
        <f>IF('original data'!AY23=coded!$AQ$2,1,IF('original data'!AY23=coded!$AQ$3,2,IF('original data'!AY23=coded!$AQ$4,3,IF('original data'!AY23=coded!$AQ$5,4,""))))</f>
        <v>1</v>
      </c>
      <c r="AZ31" s="4">
        <f>IF('original data'!AZ23=coded!$AQ$2,1,IF('original data'!AZ23=coded!$AQ$3,2,IF('original data'!AZ23=coded!$AQ$4,3,IF('original data'!AZ23=coded!$AQ$5,4,""))))</f>
        <v>1</v>
      </c>
      <c r="BA31" s="4">
        <f>IF('original data'!BA23=coded!$AQ$2,1,IF('original data'!BA23=coded!$AQ$3,2,IF('original data'!BA23=coded!$AQ$4,3,IF('original data'!BA23=coded!$AQ$5,4,""))))</f>
        <v>1</v>
      </c>
      <c r="BB31" s="4">
        <f>IF('original data'!BB23=coded!$AQ$2,1,IF('original data'!BB23=coded!$AQ$3,2,IF('original data'!BB23=coded!$AQ$4,3,IF('original data'!BB23=coded!$AS$5,4,""))))</f>
        <v>2</v>
      </c>
      <c r="BC31" s="4">
        <f>IF('original data'!BC23=coded!$AU$2,1,IF('original data'!BC23=coded!$AU$3,2,IF('original data'!BC23=coded!$AU$4,3,IF('original data'!BC23=coded!$AU$5,4,""))))</f>
        <v>1</v>
      </c>
      <c r="BD31" s="4">
        <f>IF('original data'!BD23=coded!$AU$2,1,IF('original data'!BD23=coded!$AU$3,2,IF('original data'!BD23=coded!$AU$4,3,IF('original data'!BD23=coded!$AU$5,4,""))))</f>
        <v>1</v>
      </c>
      <c r="BE31" s="4">
        <f>IF('original data'!BE23=coded!$AU$2,1,IF('original data'!BE23=coded!$AU$3,2,IF('original data'!BE23=coded!$AU$4,3,IF('original data'!BE23=coded!$AU$5,4,""))))</f>
        <v>2</v>
      </c>
      <c r="BF31" s="4">
        <f>IF('original data'!BF23=coded!$BF$3,1,IF('original data'!BF23=coded!$BF$4,2,IF('original data'!BF23=coded!$BF$5,3,"")))</f>
        <v>2</v>
      </c>
      <c r="BG31" s="4" t="s">
        <v>109</v>
      </c>
      <c r="BH31" s="4"/>
      <c r="BI31" s="4" t="s">
        <v>109</v>
      </c>
      <c r="BJ31" s="4"/>
      <c r="BK31" s="4">
        <f>IF('original data'!BK23=coded!$BN$1,1,IF('original data'!BK23=coded!$BN$2,2,IF('original data'!BK23=coded!$BN$3,3,IF('original data'!BK23=coded!$BN$4,4,IF('original data'!BK23=coded!$BN$5,5,IF('original data'!BK23=coded!$BP$1,6,IF('original data'!BK23=coded!$BP$2,7,"")))))))</f>
        <v>4</v>
      </c>
      <c r="BL31" s="4">
        <f>IF('original data'!BL23=coded!$BN$1,1,IF('original data'!BL23=coded!$BN$2,2,IF('original data'!BL23=coded!$BN$3,3,IF('original data'!BL23=coded!$BN$4,4,IF('original data'!BL23=coded!$BN$5,5,IF('original data'!BL23=coded!$BP$1,6,IF('original data'!BL23=coded!$BP$2,7,"")))))))</f>
        <v>2</v>
      </c>
      <c r="BM31" s="4">
        <f>IF('original data'!BM23=coded!$BN$1,7,IF('original data'!BM23=coded!$BN$2,6,IF('original data'!BM23=coded!$BN$3,5,IF('original data'!BM23=coded!$BN$4,4,IF('original data'!BM23=coded!$BN$5,3,IF('original data'!BM23=coded!$BP$1,2,IF('original data'!BM23=coded!$BP$2,1,"")))))))</f>
        <v>5</v>
      </c>
      <c r="BN31" s="4">
        <f>IF('original data'!BN23=coded!$BN$1,1,IF('original data'!BN23=coded!$BN$2,2,IF('original data'!BN23=coded!$BN$3,3,IF('original data'!BN23=coded!$BN$4,4,IF('original data'!BN23=coded!$BN$5,5,IF('original data'!BN23=coded!$BP$1,6,IF('original data'!BN23=coded!$BP$2,7,"")))))))</f>
        <v>1</v>
      </c>
      <c r="BO31" s="4">
        <f>IF('original data'!BO23=coded!$BN$1,1,IF('original data'!BO23=coded!$BN$2,2,IF('original data'!BO23=coded!$BN$3,3,IF('original data'!BO23=coded!$BN$4,4,IF('original data'!BO23=coded!$BN$5,5,IF('original data'!BO23=coded!$BP$1,6,IF('original data'!BO23=coded!$BP$2,7,"")))))))</f>
        <v>1</v>
      </c>
      <c r="BP31" s="4">
        <f>IF('original data'!BP23=coded!$BN$1,1,IF('original data'!BP23=coded!$BN$2,2,IF('original data'!BP23=coded!$BN$3,3,IF('original data'!BP23=coded!$BN$4,4,IF('original data'!BP23=coded!$BN$5,5,IF('original data'!BP23=coded!$BP$1,6,IF('original data'!BP23=coded!$BP$2,7,"")))))))</f>
        <v>2</v>
      </c>
      <c r="BQ31" s="4">
        <f>IF('original data'!BQ23=coded!$BN$1,1,IF('original data'!BQ23=coded!$BN$2,2,IF('original data'!BQ23=coded!$BN$3,3,IF('original data'!BQ23=coded!$BN$4,4,IF('original data'!BQ23=coded!$BN$5,5,IF('original data'!BQ23=coded!$BP$1,6,IF('original data'!BQ23=coded!$BP$2,7,"")))))))</f>
        <v>2</v>
      </c>
      <c r="BR31" s="4">
        <f>IF('original data'!BR23=coded!$BN$1,1,IF('original data'!BR23=coded!$BN$2,2,IF('original data'!BR23=coded!$BN$3,3,IF('original data'!BR23=coded!$BN$4,4,IF('original data'!BR23=coded!$BN$5,5,IF('original data'!BR23=coded!$BP$1,6,IF('original data'!BR23=coded!$BP$2,7,"")))))))</f>
        <v>1</v>
      </c>
      <c r="BS31" s="4">
        <f>IF('original data'!BS23=coded!$BN$1,1,IF('original data'!BS23=coded!$BN$2,2,IF('original data'!BS23=coded!$BN$3,3,IF('original data'!BS23=coded!$BN$4,4,IF('original data'!BS23=coded!$BN$5,5,IF('original data'!BS23=coded!$BP$1,6,IF('original data'!BS23=coded!$BP$2,7,"")))))))</f>
        <v>5</v>
      </c>
      <c r="BT31" s="4">
        <f>IF('original data'!BT23=coded!$BN$1,1,IF('original data'!BT23=coded!$BN$2,2,IF('original data'!BT23=coded!$BN$3,3,IF('original data'!BT23=coded!$BN$4,4,IF('original data'!BT23=coded!$BN$5,5,IF('original data'!BT23=coded!$BP$1,6,IF('original data'!BT23=coded!$BP$2,7,"")))))))</f>
        <v>2</v>
      </c>
      <c r="BU31" s="4">
        <f>IF('original data'!BU23=coded!$BN$1,1,IF('original data'!BU23=coded!$BN$2,2,IF('original data'!BU23=coded!$BN$3,3,IF('original data'!BU23=coded!$BN$4,4,IF('original data'!BU23=coded!$BN$5,5,IF('original data'!BU23=coded!$BP$1,6,IF('original data'!BU23=coded!$BP$2,7,"")))))))</f>
        <v>1</v>
      </c>
      <c r="BV31" s="4">
        <f>IF('original data'!BV23=coded!$BN$1,7,IF('original data'!BV23=coded!$BN$2,6,IF('original data'!BV23=coded!$BN$3,5,IF('original data'!BV23=coded!$BN$4,4,IF('original data'!BV23=coded!$BN$5,3,IF('original data'!BV23=coded!$BP$1,2,IF('original data'!BV23=coded!$BP$2,1,"")))))))</f>
        <v>6</v>
      </c>
      <c r="BW31" s="4">
        <f>IF('original data'!BW23=coded!$BN$1,1,IF('original data'!BW23=coded!$BN$2,2,IF('original data'!BW23=coded!$BN$3,3,IF('original data'!BW23=coded!$BN$4,4,IF('original data'!BW23=coded!$BN$5,5,IF('original data'!BW23=coded!$BP$1,6,IF('original data'!BW23=coded!$BP$2,7,"")))))))</f>
        <v>3</v>
      </c>
      <c r="BX31" s="4">
        <f>IF('original data'!BX23=coded!$BN$1,1,IF('original data'!BX23=coded!$BN$2,2,IF('original data'!BX23=coded!$BN$3,3,IF('original data'!BX23=coded!$BN$4,4,IF('original data'!BX23=coded!$BN$5,5,IF('original data'!BX23=coded!$BP$1,6,IF('original data'!BX23=coded!$BP$2,7,"")))))))</f>
        <v>1</v>
      </c>
      <c r="BY31" s="4">
        <f>IF('original data'!BY23=coded!$BN$1,1,IF('original data'!BY23=coded!$BN$2,2,IF('original data'!BY23=coded!$BN$3,3,IF('original data'!BY23=coded!$BN$4,4,IF('original data'!BY23=coded!$BN$5,5,IF('original data'!BY23=coded!$BP$1,6,IF('original data'!BY23=coded!$BP$2,7,"")))))))</f>
        <v>1</v>
      </c>
      <c r="BZ31" s="4">
        <f>IF('original data'!BZ23=coded!$BN$1,1,IF('original data'!BZ23=coded!$BN$2,2,IF('original data'!BZ23=coded!$BN$3,3,IF('original data'!BZ23=coded!$BN$4,4,IF('original data'!BZ23=coded!$BN$5,5,IF('original data'!BZ23=coded!$BP$1,6,IF('original data'!BZ23=coded!$BP$2,7,"")))))))</f>
        <v>2</v>
      </c>
      <c r="CA31" s="4">
        <f>IF('original data'!CA23=coded!$BN$1,1,IF('original data'!CA23=coded!$BN$2,2,IF('original data'!CA23=coded!$BN$3,3,IF('original data'!CA23=coded!$BN$4,4,IF('original data'!CA23=coded!$BN$5,5,IF('original data'!CA23=coded!$BP$1,6,IF('original data'!CA23=coded!$BP$2,7,"")))))))</f>
        <v>1</v>
      </c>
      <c r="CB31" s="4">
        <f>IF('original data'!CB23=coded!$BN$1,1,IF('original data'!CB23=coded!$BN$2,2,IF('original data'!CB23=coded!$BN$3,3,IF('original data'!CB23=coded!$BN$4,4,IF('original data'!CB23=coded!$BN$5,5,IF('original data'!CB23=coded!$BP$1,6,IF('original data'!CB23=coded!$BP$2,7,"")))))))</f>
        <v>5</v>
      </c>
      <c r="CC31" s="4">
        <f>IF('original data'!CC23=coded!$BN$1,7,IF('original data'!CC23=coded!$BN$2,6,IF('original data'!CC23=coded!$BN$3,5,IF('original data'!CC23=coded!$BN$4,4,IF('original data'!CC23=coded!$BN$5,3,IF('original data'!CC23=coded!$BP$1,2,IF('original data'!CC23=coded!$BP$2,1,"")))))))</f>
        <v>5</v>
      </c>
      <c r="CD31" s="4">
        <f>IF('original data'!CD23=coded!$BN$1,1,IF('original data'!CD23=coded!$BN$2,2,IF('original data'!CD23=coded!$BN$3,3,IF('original data'!CD23=coded!$BN$4,4,IF('original data'!CD23=coded!$BN$5,5,IF('original data'!CD23=coded!$BP$1,6,IF('original data'!CD23=coded!$BP$2,7,"")))))))</f>
        <v>1</v>
      </c>
      <c r="CE31" s="4">
        <f>IF('original data'!CE23=coded!$BN$1,1,IF('original data'!CE23=coded!$BN$2,2,IF('original data'!CE23=coded!$BN$3,3,IF('original data'!CE23=coded!$BN$4,4,IF('original data'!CE23=coded!$BN$5,5,IF('original data'!CE23=coded!$BP$1,6,IF('original data'!CE23=coded!$BP$2,7,"")))))))</f>
        <v>2</v>
      </c>
      <c r="CF31" s="4">
        <f>IF('original data'!CF23=coded!$BN$1,7,IF('original data'!CF23=coded!$BN$2,6,IF('original data'!CF23=coded!$BN$3,5,IF('original data'!CF23=coded!$BN$4,4,IF('original data'!CF23=coded!$BN$5,3,IF('original data'!CF23=coded!$BP$1,2,IF('original data'!CF23=coded!$BP$2,1,"")))))))</f>
        <v>3</v>
      </c>
      <c r="CG31" s="4">
        <f>IF('original data'!CG23=coded!$CG$2,0,IF('original data'!CG23=coded!$CG$3,1,IF('original data'!CG23=coded!$CG$4,2,IF('original data'!CG23=coded!$CG$5,3,""))))</f>
        <v>1</v>
      </c>
      <c r="CH31" s="4">
        <f>IF('original data'!CH23=coded!$CG$2,0,IF('original data'!CH23=coded!$CG$3,1,IF('original data'!CH23=coded!$CG$4,2,IF('original data'!CH23=coded!$CG$5,3,""))))</f>
        <v>2</v>
      </c>
      <c r="CI31" s="4">
        <f>IF('original data'!CI23=coded!$CG$2,0,IF('original data'!CI23=coded!$CG$3,1,IF('original data'!CI23=coded!$CG$4,2,IF('original data'!CI23=coded!$CG$5,3,""))))</f>
        <v>1</v>
      </c>
      <c r="CJ31" s="4">
        <f>IF('original data'!CJ23=coded!$CG$2,0,IF('original data'!CJ23=coded!$CG$3,1,IF('original data'!CJ23=coded!$CG$4,2,IF('original data'!CJ23=coded!$CG$5,3,""))))</f>
        <v>1</v>
      </c>
      <c r="CK31" s="4">
        <f>IF('original data'!CK23=coded!$CG$2,0,IF('original data'!CK23=coded!$CG$3,1,IF('original data'!CK23=coded!$CG$4,2,IF('original data'!CK23=coded!$CG$5,3,""))))</f>
        <v>2</v>
      </c>
      <c r="CL31" s="4">
        <f>IF('original data'!CL23=coded!$CG$2,0,IF('original data'!CL23=coded!$CG$3,1,IF('original data'!CL23=coded!$CG$4,2,IF('original data'!CL23=coded!$CG$5,3,""))))</f>
        <v>2</v>
      </c>
      <c r="CM31" s="4">
        <f>IF('original data'!CM23=coded!$CG$2,0,IF('original data'!CM23=coded!$CG$3,1,IF('original data'!CM23=coded!$CG$4,2,IF('original data'!CM23=coded!$CG$5,3,""))))</f>
        <v>1</v>
      </c>
      <c r="CN31" s="4">
        <f>IF('original data'!CN23=coded!$CG$2,0,IF('original data'!CN23=coded!$CG$3,1,IF('original data'!CN23=coded!$CG$4,2,IF('original data'!CN23=coded!$CG$5,3,""))))</f>
        <v>1</v>
      </c>
      <c r="CO31" s="4">
        <f>IF('original data'!CO23=coded!$CG$2,0,IF('original data'!CO23=coded!$CG$3,1,IF('original data'!CO23=coded!$CG$4,2,IF('original data'!CO23=coded!$CG$5,3,""))))</f>
        <v>1</v>
      </c>
      <c r="CP31" s="4">
        <f>IF('original data'!CP23=coded!$CG$2,0,IF('original data'!CP23=coded!$CG$3,1,IF('original data'!CP23=coded!$CG$4,2,IF('original data'!CP23=coded!$CG$5,3,""))))</f>
        <v>1</v>
      </c>
      <c r="CQ31" s="4">
        <f>IF('original data'!CQ23=coded!$CG$2,0,IF('original data'!CQ23=coded!$CG$3,1,IF('original data'!CQ23=coded!$CG$4,2,IF('original data'!CQ23=coded!$CG$5,3,""))))</f>
        <v>0</v>
      </c>
      <c r="CR31" s="4">
        <f>IF('original data'!CR23=coded!$CG$2,0,IF('original data'!CR23=coded!$CG$3,1,IF('original data'!CR23=coded!$CG$4,2,IF('original data'!CR23=coded!$CG$5,3,""))))</f>
        <v>1</v>
      </c>
      <c r="CS31" s="4">
        <f>IF('original data'!CS23=coded!$CG$2,0,IF('original data'!CS23=coded!$CG$3,1,IF('original data'!CS23=coded!$CG$4,2,IF('original data'!CS23=coded!$CG$5,3,""))))</f>
        <v>2</v>
      </c>
      <c r="CT31" s="4">
        <f>IF('original data'!CT23=coded!$CG$2,0,IF('original data'!CT23=coded!$CG$3,1,IF('original data'!CT23=coded!$CG$4,2,IF('original data'!CT23=coded!$CG$5,3,""))))</f>
        <v>2</v>
      </c>
      <c r="CU31" s="4">
        <f>IF('original data'!CU23=coded!$CG$2,0,IF('original data'!CU23=coded!$CG$3,1,IF('original data'!CU23=coded!$CG$4,2,IF('original data'!CU23=coded!$CG$5,3,""))))</f>
        <v>0</v>
      </c>
      <c r="CV31" s="4">
        <f>IF('original data'!CV23=coded!$CG$2,0,IF('original data'!CV23=coded!$CG$3,1,IF('original data'!CV23=coded!$CG$4,2,IF('original data'!CV23=coded!$CG$5,3,""))))</f>
        <v>1</v>
      </c>
      <c r="CW31" s="4">
        <f>IF('original data'!CW23=coded!$CG$2,0,IF('original data'!CW23=coded!$CG$3,1,IF('original data'!CW23=coded!$CG$4,2,IF('original data'!CW23=coded!$CG$5,3,""))))</f>
        <v>2</v>
      </c>
      <c r="CX31" s="4">
        <f>IF('original data'!CX23=coded!$CG$2,0,IF('original data'!CX23=coded!$CG$3,1,IF('original data'!CX23=coded!$CG$4,2,IF('original data'!CX23=coded!$CG$5,3,""))))</f>
        <v>0</v>
      </c>
      <c r="CY31" s="4">
        <f>IF('original data'!CY23=coded!$CG$2,0,IF('original data'!CY23=coded!$CG$3,1,IF('original data'!CY23=coded!$CG$4,2,IF('original data'!CY23=coded!$CG$5,3,""))))</f>
        <v>1</v>
      </c>
      <c r="CZ31" s="4">
        <f>IF('original data'!CZ23=coded!$CG$2,0,IF('original data'!CZ23=coded!$CG$3,1,IF('original data'!CZ23=coded!$CG$4,2,IF('original data'!CZ23=coded!$CG$5,3,""))))</f>
        <v>0</v>
      </c>
      <c r="DA31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9</v>
      </c>
      <c r="DB31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9</v>
      </c>
      <c r="DC31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4</v>
      </c>
    </row>
    <row r="32" spans="1:107" x14ac:dyDescent="0.45">
      <c r="A32">
        <v>29</v>
      </c>
      <c r="B32" s="2">
        <v>44312.6577777778</v>
      </c>
      <c r="C32" s="2">
        <v>44312.678252314799</v>
      </c>
      <c r="D32" s="4" t="s">
        <v>104</v>
      </c>
      <c r="E32" s="4"/>
      <c r="F32" s="4" t="s">
        <v>105</v>
      </c>
      <c r="G32" s="4" t="s">
        <v>105</v>
      </c>
      <c r="H32" s="4" t="s">
        <v>105</v>
      </c>
      <c r="I32" s="4" t="s">
        <v>105</v>
      </c>
      <c r="J32" s="4" t="s">
        <v>105</v>
      </c>
      <c r="K32" s="4" t="s">
        <v>105</v>
      </c>
      <c r="L32" s="4" t="s">
        <v>105</v>
      </c>
      <c r="M32" s="4" t="s">
        <v>105</v>
      </c>
      <c r="N32" s="3" t="s">
        <v>145</v>
      </c>
      <c r="O32" s="4" t="s">
        <v>107</v>
      </c>
      <c r="P32" s="4" t="s">
        <v>108</v>
      </c>
      <c r="Q32" s="4" t="s">
        <v>108</v>
      </c>
      <c r="R32" s="4" t="s">
        <v>109</v>
      </c>
      <c r="S32" s="4"/>
      <c r="T32" s="4"/>
      <c r="U32" s="4"/>
      <c r="V32" s="4" t="s">
        <v>105</v>
      </c>
      <c r="W32" s="4" t="s">
        <v>109</v>
      </c>
      <c r="X32" s="4"/>
      <c r="Y32" s="4"/>
      <c r="Z32" s="4"/>
      <c r="AA32" s="4" t="s">
        <v>109</v>
      </c>
      <c r="AB32" s="4"/>
      <c r="AC32" s="4">
        <f>IF('original data'!AC24=coded!$AC$2,0,IF('original data'!AC24=coded!$AC$3,1,IF('original data'!AC24=coded!$AC$4,2,"")))</f>
        <v>2</v>
      </c>
      <c r="AD32" s="4">
        <f>IF('original data'!AD24=coded!$AC$2,0,IF('original data'!AD24=coded!$AC$3,1,IF('original data'!AD24=coded!$AC$4,2,"")))</f>
        <v>2</v>
      </c>
      <c r="AE32" s="4">
        <f>IF('original data'!AE24=coded!$BN$1,1,IF('original data'!AE24=coded!$BN$2,2,IF('original data'!AE24=coded!$BN$3,3,IF('original data'!AE24=coded!$BN$4,4,IF('original data'!AE24=coded!$BN$5,5,IF('original data'!AE24=coded!$BP$1,6,IF('original data'!AE24=coded!$BP$2,7,"")))))))</f>
        <v>7</v>
      </c>
      <c r="AF32" s="4">
        <f>IF('original data'!AF24=coded!$AC$2,0,IF('original data'!AF24=coded!$AC$3,1,IF('original data'!AF24=coded!$AC$4,2,"")))</f>
        <v>1</v>
      </c>
      <c r="AG32" s="4">
        <f>IF('original data'!AG24=coded!$BN$1,7,IF('original data'!AG24=coded!$BN$2,6,IF('original data'!AG24=coded!$BN$3,5,IF('original data'!AG24=coded!$BN$4,4,IF('original data'!AG24=coded!$BN$5,5,IF('original data'!AG24=coded!$BP$1,6,IF('original data'!AG24=coded!$BP$2,7,"")))))))</f>
        <v>6</v>
      </c>
      <c r="AH32" s="4">
        <f>IF('original data'!AH24=coded!$AC$2,0,IF('original data'!AH24=coded!$AC$3,1,IF('original data'!AH24=coded!$AC$4,2,"")))</f>
        <v>1</v>
      </c>
      <c r="AI32" s="4">
        <f>IF('original data'!AI24=coded!$AI$2,1,IF('original data'!AI24=coded!$AI$3,2,IF('original data'!AI24=coded!$AI$4,3,IF('original data'!AI24=coded!$AI$5,4,""))))</f>
        <v>2</v>
      </c>
      <c r="AJ32" s="4">
        <f>IF('original data'!AJ24=coded!$AC$2,0,IF('original data'!AJ24=coded!$AC$3,1,IF('original data'!AJ24=coded!$AC$4,2,"")))</f>
        <v>2</v>
      </c>
      <c r="AK32" s="4">
        <f>IF('original data'!AK24=coded!$BN$1,1,IF('original data'!AK24=coded!$BN$2,2,IF('original data'!AK24=coded!$BN$3,3,IF('original data'!AK24=coded!$BN$4,4,IF('original data'!AK24=coded!$BN$5,5,IF('original data'!AK24=coded!$BP$1,6,IF('original data'!AK24=coded!$BP$2,7,"")))))))</f>
        <v>7</v>
      </c>
      <c r="AL32" s="4">
        <f>IF('original data'!AL24=coded!$AC$2,0,IF('original data'!AL24=coded!$AC$3,1,IF('original data'!AL24=coded!$AC$4,2,"")))</f>
        <v>2</v>
      </c>
      <c r="AM32" s="4">
        <f>IF('original data'!AM24=coded!$AI$2,1,IF('original data'!AM24=coded!$AI$3,2,IF('original data'!AM24=coded!$AI$4,3,IF('original data'!AM24=coded!$AI$5,4,""))))</f>
        <v>4</v>
      </c>
      <c r="AN32" s="4">
        <f>IF('original data'!AN24=coded!$AC$2,0,IF('original data'!AN24=coded!$AC$3,1,IF('original data'!AN24=coded!$AC$4,2,"")))</f>
        <v>1</v>
      </c>
      <c r="AO32" s="4">
        <f>IF('original data'!AO24=coded!$AI$2,1,IF('original data'!AO24=coded!$AI$3,2,IF('original data'!AO24=coded!$AI$4,3,IF('original data'!AO24=coded!$AI$5,4,""))))</f>
        <v>3</v>
      </c>
      <c r="AP32" s="4">
        <f>IF('original data'!AP24=coded!$AI$2,1,IF('original data'!AP24=coded!$AI$3,2,IF('original data'!AP24=coded!$AI$4,3,IF('original data'!AP24=coded!$AI$5,4,""))))</f>
        <v>3</v>
      </c>
      <c r="AQ32" s="4">
        <f>IF('original data'!AQ24=coded!$AI$2,1,IF('original data'!AQ24=coded!$AI$3,2,IF('original data'!AQ24=coded!$AI$4,3,IF('original data'!AQ24=coded!$AI$5,4,""))))</f>
        <v>4</v>
      </c>
      <c r="AR32" s="4">
        <f>IF('original data'!AR24=coded!$AI$2,1,IF('original data'!AR24=coded!$AI$3,2,IF('original data'!AR24=coded!$AI$4,3,IF('original data'!AR24=coded!$AI$5,4,""))))</f>
        <v>4</v>
      </c>
      <c r="AS32" s="4">
        <f>IF('original data'!AS24=coded!$AO$2,1,IF('original data'!AS24=coded!$AO$3,2,IF('original data'!AS24=coded!$AO$4,3,IF('original data'!AS24=coded!$AO$5,4,""))))</f>
        <v>3</v>
      </c>
      <c r="AT32" s="4">
        <f>IF('original data'!AT24=coded!$AO$2,1,IF('original data'!AT24=coded!$AO$3,2,IF('original data'!AT24=coded!$AO$4,3,IF('original data'!AT24=coded!$AO$5,4,""))))</f>
        <v>3</v>
      </c>
      <c r="AU32" s="4">
        <f>IF('original data'!AU24=coded!$AO$2,1,IF('original data'!AU24=coded!$AO$3,2,IF('original data'!AU24=coded!$AO$4,3,IF('original data'!AU24=coded!$AO$5,4,""))))</f>
        <v>2</v>
      </c>
      <c r="AV32" s="4">
        <f>IF('original data'!AV24=coded!$AO$2,1,IF('original data'!AV24=coded!$AO$3,2,IF('original data'!AV24=coded!$AO$4,3,IF('original data'!AV24=coded!$AO$5,4,""))))</f>
        <v>3</v>
      </c>
      <c r="AW32" s="4">
        <f>IF('original data'!AW24=coded!$AO$2,1,IF('original data'!AW24=coded!$AO$3,2,IF('original data'!AW24=coded!$AO$4,3,IF('original data'!AW24=coded!$AO$5,4,""))))</f>
        <v>3</v>
      </c>
      <c r="AX32" s="4">
        <f>IF('original data'!AX24=coded!$AO$2,1,IF('original data'!AX24=coded!$AO$3,2,IF('original data'!AX24=coded!$AO$4,3,IF('original data'!AX24=coded!$AO$5,4,""))))</f>
        <v>2</v>
      </c>
      <c r="AY32" s="4">
        <f>IF('original data'!AY24=coded!$AQ$2,1,IF('original data'!AY24=coded!$AQ$3,2,IF('original data'!AY24=coded!$AQ$4,3,IF('original data'!AY24=coded!$AQ$5,4,""))))</f>
        <v>4</v>
      </c>
      <c r="AZ32" s="4">
        <f>IF('original data'!AZ24=coded!$AQ$2,1,IF('original data'!AZ24=coded!$AQ$3,2,IF('original data'!AZ24=coded!$AQ$4,3,IF('original data'!AZ24=coded!$AQ$5,4,""))))</f>
        <v>4</v>
      </c>
      <c r="BA32" s="4">
        <f>IF('original data'!BA24=coded!$AQ$2,1,IF('original data'!BA24=coded!$AQ$3,2,IF('original data'!BA24=coded!$AQ$4,3,IF('original data'!BA24=coded!$AQ$5,4,""))))</f>
        <v>4</v>
      </c>
      <c r="BB32" s="4">
        <f>IF('original data'!BB24=coded!$AQ$2,1,IF('original data'!BB24=coded!$AQ$3,2,IF('original data'!BB24=coded!$AQ$4,3,IF('original data'!BB24=coded!$AS$5,4,""))))</f>
        <v>4</v>
      </c>
      <c r="BC32" s="4">
        <f>IF('original data'!BC24=coded!$AU$2,1,IF('original data'!BC24=coded!$AU$3,2,IF('original data'!BC24=coded!$AU$4,3,IF('original data'!BC24=coded!$AU$5,4,""))))</f>
        <v>4</v>
      </c>
      <c r="BD32" s="4">
        <f>IF('original data'!BD24=coded!$AU$2,1,IF('original data'!BD24=coded!$AU$3,2,IF('original data'!BD24=coded!$AU$4,3,IF('original data'!BD24=coded!$AU$5,4,""))))</f>
        <v>3</v>
      </c>
      <c r="BE32" s="4">
        <f>IF('original data'!BE24=coded!$AU$2,1,IF('original data'!BE24=coded!$AU$3,2,IF('original data'!BE24=coded!$AU$4,3,IF('original data'!BE24=coded!$AU$5,4,""))))</f>
        <v>3</v>
      </c>
      <c r="BF32" s="4">
        <f>IF('original data'!BF24=coded!$BF$3,1,IF('original data'!BF24=coded!$BF$4,2,IF('original data'!BF24=coded!$BF$5,3,"")))</f>
        <v>3</v>
      </c>
      <c r="BG32" s="4" t="s">
        <v>109</v>
      </c>
      <c r="BH32" s="4"/>
      <c r="BI32" s="4" t="s">
        <v>105</v>
      </c>
      <c r="BJ32" s="4" t="s">
        <v>166</v>
      </c>
      <c r="BK32" s="4">
        <f>IF('original data'!BK24=coded!$BN$1,1,IF('original data'!BK24=coded!$BN$2,2,IF('original data'!BK24=coded!$BN$3,3,IF('original data'!BK24=coded!$BN$4,4,IF('original data'!BK24=coded!$BN$5,5,IF('original data'!BK24=coded!$BP$1,6,IF('original data'!BK24=coded!$BP$2,7,"")))))))</f>
        <v>7</v>
      </c>
      <c r="BL32" s="4">
        <f>IF('original data'!BL24=coded!$BN$1,1,IF('original data'!BL24=coded!$BN$2,2,IF('original data'!BL24=coded!$BN$3,3,IF('original data'!BL24=coded!$BN$4,4,IF('original data'!BL24=coded!$BN$5,5,IF('original data'!BL24=coded!$BP$1,6,IF('original data'!BL24=coded!$BP$2,7,"")))))))</f>
        <v>7</v>
      </c>
      <c r="BM32" s="4">
        <f>IF('original data'!BM24=coded!$BN$1,7,IF('original data'!BM24=coded!$BN$2,6,IF('original data'!BM24=coded!$BN$3,5,IF('original data'!BM24=coded!$BN$4,4,IF('original data'!BM24=coded!$BN$5,3,IF('original data'!BM24=coded!$BP$1,2,IF('original data'!BM24=coded!$BP$2,1,"")))))))</f>
        <v>7</v>
      </c>
      <c r="BN32" s="4">
        <f>IF('original data'!BN24=coded!$BN$1,1,IF('original data'!BN24=coded!$BN$2,2,IF('original data'!BN24=coded!$BN$3,3,IF('original data'!BN24=coded!$BN$4,4,IF('original data'!BN24=coded!$BN$5,5,IF('original data'!BN24=coded!$BP$1,6,IF('original data'!BN24=coded!$BP$2,7,"")))))))</f>
        <v>7</v>
      </c>
      <c r="BO32" s="4">
        <f>IF('original data'!BO24=coded!$BN$1,1,IF('original data'!BO24=coded!$BN$2,2,IF('original data'!BO24=coded!$BN$3,3,IF('original data'!BO24=coded!$BN$4,4,IF('original data'!BO24=coded!$BN$5,5,IF('original data'!BO24=coded!$BP$1,6,IF('original data'!BO24=coded!$BP$2,7,"")))))))</f>
        <v>7</v>
      </c>
      <c r="BP32" s="4">
        <f>IF('original data'!BP24=coded!$BN$1,1,IF('original data'!BP24=coded!$BN$2,2,IF('original data'!BP24=coded!$BN$3,3,IF('original data'!BP24=coded!$BN$4,4,IF('original data'!BP24=coded!$BN$5,5,IF('original data'!BP24=coded!$BP$1,6,IF('original data'!BP24=coded!$BP$2,7,"")))))))</f>
        <v>7</v>
      </c>
      <c r="BQ32" s="4">
        <f>IF('original data'!BQ24=coded!$BN$1,1,IF('original data'!BQ24=coded!$BN$2,2,IF('original data'!BQ24=coded!$BN$3,3,IF('original data'!BQ24=coded!$BN$4,4,IF('original data'!BQ24=coded!$BN$5,5,IF('original data'!BQ24=coded!$BP$1,6,IF('original data'!BQ24=coded!$BP$2,7,"")))))))</f>
        <v>7</v>
      </c>
      <c r="BR32" s="4">
        <f>IF('original data'!BR24=coded!$BN$1,1,IF('original data'!BR24=coded!$BN$2,2,IF('original data'!BR24=coded!$BN$3,3,IF('original data'!BR24=coded!$BN$4,4,IF('original data'!BR24=coded!$BN$5,5,IF('original data'!BR24=coded!$BP$1,6,IF('original data'!BR24=coded!$BP$2,7,"")))))))</f>
        <v>7</v>
      </c>
      <c r="BS32" s="4">
        <f>IF('original data'!BS24=coded!$BN$1,1,IF('original data'!BS24=coded!$BN$2,2,IF('original data'!BS24=coded!$BN$3,3,IF('original data'!BS24=coded!$BN$4,4,IF('original data'!BS24=coded!$BN$5,5,IF('original data'!BS24=coded!$BP$1,6,IF('original data'!BS24=coded!$BP$2,7,"")))))))</f>
        <v>4</v>
      </c>
      <c r="BT32" s="4">
        <f>IF('original data'!BT24=coded!$BN$1,1,IF('original data'!BT24=coded!$BN$2,2,IF('original data'!BT24=coded!$BN$3,3,IF('original data'!BT24=coded!$BN$4,4,IF('original data'!BT24=coded!$BN$5,5,IF('original data'!BT24=coded!$BP$1,6,IF('original data'!BT24=coded!$BP$2,7,"")))))))</f>
        <v>7</v>
      </c>
      <c r="BU32" s="4">
        <f>IF('original data'!BU24=coded!$BN$1,1,IF('original data'!BU24=coded!$BN$2,2,IF('original data'!BU24=coded!$BN$3,3,IF('original data'!BU24=coded!$BN$4,4,IF('original data'!BU24=coded!$BN$5,5,IF('original data'!BU24=coded!$BP$1,6,IF('original data'!BU24=coded!$BP$2,7,"")))))))</f>
        <v>6</v>
      </c>
      <c r="BV32" s="4">
        <f>IF('original data'!BV24=coded!$BN$1,7,IF('original data'!BV24=coded!$BN$2,6,IF('original data'!BV24=coded!$BN$3,5,IF('original data'!BV24=coded!$BN$4,4,IF('original data'!BV24=coded!$BN$5,3,IF('original data'!BV24=coded!$BP$1,2,IF('original data'!BV24=coded!$BP$2,1,"")))))))</f>
        <v>2</v>
      </c>
      <c r="BW32" s="4">
        <f>IF('original data'!BW24=coded!$BN$1,1,IF('original data'!BW24=coded!$BN$2,2,IF('original data'!BW24=coded!$BN$3,3,IF('original data'!BW24=coded!$BN$4,4,IF('original data'!BW24=coded!$BN$5,5,IF('original data'!BW24=coded!$BP$1,6,IF('original data'!BW24=coded!$BP$2,7,"")))))))</f>
        <v>7</v>
      </c>
      <c r="BX32" s="4">
        <f>IF('original data'!BX24=coded!$BN$1,1,IF('original data'!BX24=coded!$BN$2,2,IF('original data'!BX24=coded!$BN$3,3,IF('original data'!BX24=coded!$BN$4,4,IF('original data'!BX24=coded!$BN$5,5,IF('original data'!BX24=coded!$BP$1,6,IF('original data'!BX24=coded!$BP$2,7,"")))))))</f>
        <v>7</v>
      </c>
      <c r="BY32" s="4">
        <f>IF('original data'!BY24=coded!$BN$1,1,IF('original data'!BY24=coded!$BN$2,2,IF('original data'!BY24=coded!$BN$3,3,IF('original data'!BY24=coded!$BN$4,4,IF('original data'!BY24=coded!$BN$5,5,IF('original data'!BY24=coded!$BP$1,6,IF('original data'!BY24=coded!$BP$2,7,"")))))))</f>
        <v>7</v>
      </c>
      <c r="BZ32" s="4">
        <f>IF('original data'!BZ24=coded!$BN$1,1,IF('original data'!BZ24=coded!$BN$2,2,IF('original data'!BZ24=coded!$BN$3,3,IF('original data'!BZ24=coded!$BN$4,4,IF('original data'!BZ24=coded!$BN$5,5,IF('original data'!BZ24=coded!$BP$1,6,IF('original data'!BZ24=coded!$BP$2,7,"")))))))</f>
        <v>7</v>
      </c>
      <c r="CA32" s="4">
        <f>IF('original data'!CA24=coded!$BN$1,1,IF('original data'!CA24=coded!$BN$2,2,IF('original data'!CA24=coded!$BN$3,3,IF('original data'!CA24=coded!$BN$4,4,IF('original data'!CA24=coded!$BN$5,5,IF('original data'!CA24=coded!$BP$1,6,IF('original data'!CA24=coded!$BP$2,7,"")))))))</f>
        <v>7</v>
      </c>
      <c r="CB32" s="4">
        <f>IF('original data'!CB24=coded!$BN$1,1,IF('original data'!CB24=coded!$BN$2,2,IF('original data'!CB24=coded!$BN$3,3,IF('original data'!CB24=coded!$BN$4,4,IF('original data'!CB24=coded!$BN$5,5,IF('original data'!CB24=coded!$BP$1,6,IF('original data'!CB24=coded!$BP$2,7,"")))))))</f>
        <v>2</v>
      </c>
      <c r="CC32" s="4">
        <f>IF('original data'!CC24=coded!$BN$1,7,IF('original data'!CC24=coded!$BN$2,6,IF('original data'!CC24=coded!$BN$3,5,IF('original data'!CC24=coded!$BN$4,4,IF('original data'!CC24=coded!$BN$5,3,IF('original data'!CC24=coded!$BP$1,2,IF('original data'!CC24=coded!$BP$2,1,"")))))))</f>
        <v>7</v>
      </c>
      <c r="CD32" s="4">
        <f>IF('original data'!CD24=coded!$BN$1,1,IF('original data'!CD24=coded!$BN$2,2,IF('original data'!CD24=coded!$BN$3,3,IF('original data'!CD24=coded!$BN$4,4,IF('original data'!CD24=coded!$BN$5,5,IF('original data'!CD24=coded!$BP$1,6,IF('original data'!CD24=coded!$BP$2,7,"")))))))</f>
        <v>7</v>
      </c>
      <c r="CE32" s="4">
        <f>IF('original data'!CE24=coded!$BN$1,1,IF('original data'!CE24=coded!$BN$2,2,IF('original data'!CE24=coded!$BN$3,3,IF('original data'!CE24=coded!$BN$4,4,IF('original data'!CE24=coded!$BN$5,5,IF('original data'!CE24=coded!$BP$1,6,IF('original data'!CE24=coded!$BP$2,7,"")))))))</f>
        <v>6</v>
      </c>
      <c r="CF32" s="4">
        <f>IF('original data'!CF24=coded!$BN$1,7,IF('original data'!CF24=coded!$BN$2,6,IF('original data'!CF24=coded!$BN$3,5,IF('original data'!CF24=coded!$BN$4,4,IF('original data'!CF24=coded!$BN$5,3,IF('original data'!CF24=coded!$BP$1,2,IF('original data'!CF24=coded!$BP$2,1,"")))))))</f>
        <v>7</v>
      </c>
      <c r="CG32" s="4">
        <f>IF('original data'!CG24=coded!$CG$2,0,IF('original data'!CG24=coded!$CG$3,1,IF('original data'!CG24=coded!$CG$4,2,IF('original data'!CG24=coded!$CG$5,3,""))))</f>
        <v>3</v>
      </c>
      <c r="CH32" s="4">
        <f>IF('original data'!CH24=coded!$CG$2,0,IF('original data'!CH24=coded!$CG$3,1,IF('original data'!CH24=coded!$CG$4,2,IF('original data'!CH24=coded!$CG$5,3,""))))</f>
        <v>3</v>
      </c>
      <c r="CI32" s="4">
        <f>IF('original data'!CI24=coded!$CG$2,0,IF('original data'!CI24=coded!$CG$3,1,IF('original data'!CI24=coded!$CG$4,2,IF('original data'!CI24=coded!$CG$5,3,""))))</f>
        <v>3</v>
      </c>
      <c r="CJ32" s="4">
        <f>IF('original data'!CJ24=coded!$CG$2,0,IF('original data'!CJ24=coded!$CG$3,1,IF('original data'!CJ24=coded!$CG$4,2,IF('original data'!CJ24=coded!$CG$5,3,""))))</f>
        <v>3</v>
      </c>
      <c r="CK32" s="4">
        <f>IF('original data'!CK24=coded!$CG$2,0,IF('original data'!CK24=coded!$CG$3,1,IF('original data'!CK24=coded!$CG$4,2,IF('original data'!CK24=coded!$CG$5,3,""))))</f>
        <v>3</v>
      </c>
      <c r="CL32" s="4">
        <f>IF('original data'!CL24=coded!$CG$2,0,IF('original data'!CL24=coded!$CG$3,1,IF('original data'!CL24=coded!$CG$4,2,IF('original data'!CL24=coded!$CG$5,3,""))))</f>
        <v>3</v>
      </c>
      <c r="CM32" s="4">
        <f>IF('original data'!CM24=coded!$CG$2,0,IF('original data'!CM24=coded!$CG$3,1,IF('original data'!CM24=coded!$CG$4,2,IF('original data'!CM24=coded!$CG$5,3,""))))</f>
        <v>3</v>
      </c>
      <c r="CN32" s="4">
        <f>IF('original data'!CN24=coded!$CG$2,0,IF('original data'!CN24=coded!$CG$3,1,IF('original data'!CN24=coded!$CG$4,2,IF('original data'!CN24=coded!$CG$5,3,""))))</f>
        <v>3</v>
      </c>
      <c r="CO32" s="4">
        <f>IF('original data'!CO24=coded!$CG$2,0,IF('original data'!CO24=coded!$CG$3,1,IF('original data'!CO24=coded!$CG$4,2,IF('original data'!CO24=coded!$CG$5,3,""))))</f>
        <v>3</v>
      </c>
      <c r="CP32" s="4">
        <f>IF('original data'!CP24=coded!$CG$2,0,IF('original data'!CP24=coded!$CG$3,1,IF('original data'!CP24=coded!$CG$4,2,IF('original data'!CP24=coded!$CG$5,3,""))))</f>
        <v>3</v>
      </c>
      <c r="CQ32" s="4">
        <f>IF('original data'!CQ24=coded!$CG$2,0,IF('original data'!CQ24=coded!$CG$3,1,IF('original data'!CQ24=coded!$CG$4,2,IF('original data'!CQ24=coded!$CG$5,3,""))))</f>
        <v>3</v>
      </c>
      <c r="CR32" s="4">
        <f>IF('original data'!CR24=coded!$CG$2,0,IF('original data'!CR24=coded!$CG$3,1,IF('original data'!CR24=coded!$CG$4,2,IF('original data'!CR24=coded!$CG$5,3,""))))</f>
        <v>3</v>
      </c>
      <c r="CS32" s="4">
        <f>IF('original data'!CS24=coded!$CG$2,0,IF('original data'!CS24=coded!$CG$3,1,IF('original data'!CS24=coded!$CG$4,2,IF('original data'!CS24=coded!$CG$5,3,""))))</f>
        <v>3</v>
      </c>
      <c r="CT32" s="4">
        <f>IF('original data'!CT24=coded!$CG$2,0,IF('original data'!CT24=coded!$CG$3,1,IF('original data'!CT24=coded!$CG$4,2,IF('original data'!CT24=coded!$CG$5,3,""))))</f>
        <v>3</v>
      </c>
      <c r="CU32" s="4">
        <f>IF('original data'!CU24=coded!$CG$2,0,IF('original data'!CU24=coded!$CG$3,1,IF('original data'!CU24=coded!$CG$4,2,IF('original data'!CU24=coded!$CG$5,3,""))))</f>
        <v>3</v>
      </c>
      <c r="CV32" s="4">
        <f>IF('original data'!CV24=coded!$CG$2,0,IF('original data'!CV24=coded!$CG$3,1,IF('original data'!CV24=coded!$CG$4,2,IF('original data'!CV24=coded!$CG$5,3,""))))</f>
        <v>3</v>
      </c>
      <c r="CW32" s="4">
        <f>IF('original data'!CW24=coded!$CG$2,0,IF('original data'!CW24=coded!$CG$3,1,IF('original data'!CW24=coded!$CG$4,2,IF('original data'!CW24=coded!$CG$5,3,""))))</f>
        <v>3</v>
      </c>
      <c r="CX32" s="4">
        <f>IF('original data'!CX24=coded!$CG$2,0,IF('original data'!CX24=coded!$CG$3,1,IF('original data'!CX24=coded!$CG$4,2,IF('original data'!CX24=coded!$CG$5,3,""))))</f>
        <v>3</v>
      </c>
      <c r="CY32" s="4">
        <f>IF('original data'!CY24=coded!$CG$2,0,IF('original data'!CY24=coded!$CG$3,1,IF('original data'!CY24=coded!$CG$4,2,IF('original data'!CY24=coded!$CG$5,3,""))))</f>
        <v>3</v>
      </c>
      <c r="CZ32" s="4">
        <f>IF('original data'!CZ24=coded!$CG$2,0,IF('original data'!CZ24=coded!$CG$3,1,IF('original data'!CZ24=coded!$CG$4,2,IF('original data'!CZ24=coded!$CG$5,3,""))))</f>
        <v>2</v>
      </c>
      <c r="DA32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18</v>
      </c>
      <c r="DB32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26</v>
      </c>
      <c r="DC32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15</v>
      </c>
    </row>
    <row r="33" spans="1:107" x14ac:dyDescent="0.45">
      <c r="A33">
        <v>30</v>
      </c>
      <c r="B33" s="2">
        <v>44312.680659722202</v>
      </c>
      <c r="C33" s="2">
        <v>44312.694976851897</v>
      </c>
      <c r="D33" s="4" t="s">
        <v>104</v>
      </c>
      <c r="E33" s="4"/>
      <c r="F33" s="4" t="s">
        <v>105</v>
      </c>
      <c r="G33" s="4" t="s">
        <v>105</v>
      </c>
      <c r="H33" s="4" t="s">
        <v>105</v>
      </c>
      <c r="I33" s="4" t="s">
        <v>105</v>
      </c>
      <c r="J33" s="4" t="s">
        <v>105</v>
      </c>
      <c r="K33" s="4" t="s">
        <v>105</v>
      </c>
      <c r="L33" s="4" t="s">
        <v>105</v>
      </c>
      <c r="M33" s="4" t="s">
        <v>105</v>
      </c>
      <c r="N33" s="3" t="s">
        <v>145</v>
      </c>
      <c r="O33" s="4" t="s">
        <v>107</v>
      </c>
      <c r="P33" s="4" t="s">
        <v>108</v>
      </c>
      <c r="Q33" s="4" t="s">
        <v>108</v>
      </c>
      <c r="R33" s="4" t="s">
        <v>105</v>
      </c>
      <c r="S33" s="3" t="s">
        <v>140</v>
      </c>
      <c r="T33" s="4" t="s">
        <v>126</v>
      </c>
      <c r="U33" s="4" t="s">
        <v>167</v>
      </c>
      <c r="V33" s="4"/>
      <c r="W33" s="4"/>
      <c r="X33" s="4"/>
      <c r="Y33" s="4"/>
      <c r="Z33" s="4"/>
      <c r="AA33" s="4"/>
      <c r="AB33" s="4"/>
      <c r="AC33" s="4">
        <f>IF('original data'!AC25=coded!$AC$2,0,IF('original data'!AC25=coded!$AC$3,1,IF('original data'!AC25=coded!$AC$4,2,"")))</f>
        <v>1</v>
      </c>
      <c r="AD33" s="4">
        <f>IF('original data'!AD25=coded!$AC$2,0,IF('original data'!AD25=coded!$AC$3,1,IF('original data'!AD25=coded!$AC$4,2,"")))</f>
        <v>1</v>
      </c>
      <c r="AE33" s="4">
        <f>IF('original data'!AE25=coded!$BN$1,1,IF('original data'!AE25=coded!$BN$2,2,IF('original data'!AE25=coded!$BN$3,3,IF('original data'!AE25=coded!$BN$4,4,IF('original data'!AE25=coded!$BN$5,5,IF('original data'!AE25=coded!$BP$1,6,IF('original data'!AE25=coded!$BP$2,7,"")))))))</f>
        <v>2</v>
      </c>
      <c r="AF33" s="4">
        <f>IF('original data'!AF25=coded!$AC$2,0,IF('original data'!AF25=coded!$AC$3,1,IF('original data'!AF25=coded!$AC$4,2,"")))</f>
        <v>1</v>
      </c>
      <c r="AG33" s="4">
        <f>IF('original data'!AG25=coded!$BN$1,7,IF('original data'!AG25=coded!$BN$2,6,IF('original data'!AG25=coded!$BN$3,5,IF('original data'!AG25=coded!$BN$4,4,IF('original data'!AG25=coded!$BN$5,5,IF('original data'!AG25=coded!$BP$1,6,IF('original data'!AG25=coded!$BP$2,7,"")))))))</f>
        <v>7</v>
      </c>
      <c r="AH33" s="4">
        <f>IF('original data'!AH25=coded!$AC$2,0,IF('original data'!AH25=coded!$AC$3,1,IF('original data'!AH25=coded!$AC$4,2,"")))</f>
        <v>0</v>
      </c>
      <c r="AI33" s="4">
        <f>IF('original data'!AI25=coded!$AI$2,1,IF('original data'!AI25=coded!$AI$3,2,IF('original data'!AI25=coded!$AI$4,3,IF('original data'!AI25=coded!$AI$5,4,""))))</f>
        <v>1</v>
      </c>
      <c r="AJ33" s="4">
        <f>IF('original data'!AJ25=coded!$AC$2,0,IF('original data'!AJ25=coded!$AC$3,1,IF('original data'!AJ25=coded!$AC$4,2,"")))</f>
        <v>2</v>
      </c>
      <c r="AK33" s="4">
        <f>IF('original data'!AK25=coded!$BN$1,1,IF('original data'!AK25=coded!$BN$2,2,IF('original data'!AK25=coded!$BN$3,3,IF('original data'!AK25=coded!$BN$4,4,IF('original data'!AK25=coded!$BN$5,5,IF('original data'!AK25=coded!$BP$1,6,IF('original data'!AK25=coded!$BP$2,7,"")))))))</f>
        <v>5</v>
      </c>
      <c r="AL33" s="4">
        <f>IF('original data'!AL25=coded!$AC$2,0,IF('original data'!AL25=coded!$AC$3,1,IF('original data'!AL25=coded!$AC$4,2,"")))</f>
        <v>2</v>
      </c>
      <c r="AM33" s="4">
        <f>IF('original data'!AM25=coded!$AI$2,1,IF('original data'!AM25=coded!$AI$3,2,IF('original data'!AM25=coded!$AI$4,3,IF('original data'!AM25=coded!$AI$5,4,""))))</f>
        <v>3</v>
      </c>
      <c r="AN33" s="4">
        <f>IF('original data'!AN25=coded!$AC$2,0,IF('original data'!AN25=coded!$AC$3,1,IF('original data'!AN25=coded!$AC$4,2,"")))</f>
        <v>0</v>
      </c>
      <c r="AO33" s="4">
        <f>IF('original data'!AO25=coded!$AI$2,1,IF('original data'!AO25=coded!$AI$3,2,IF('original data'!AO25=coded!$AI$4,3,IF('original data'!AO25=coded!$AI$5,4,""))))</f>
        <v>1</v>
      </c>
      <c r="AP33" s="4">
        <f>IF('original data'!AP25=coded!$AI$2,1,IF('original data'!AP25=coded!$AI$3,2,IF('original data'!AP25=coded!$AI$4,3,IF('original data'!AP25=coded!$AI$5,4,""))))</f>
        <v>2</v>
      </c>
      <c r="AQ33" s="4">
        <f>IF('original data'!AQ25=coded!$AI$2,1,IF('original data'!AQ25=coded!$AI$3,2,IF('original data'!AQ25=coded!$AI$4,3,IF('original data'!AQ25=coded!$AI$5,4,""))))</f>
        <v>1</v>
      </c>
      <c r="AR33" s="4">
        <f>IF('original data'!AR25=coded!$AI$2,1,IF('original data'!AR25=coded!$AI$3,2,IF('original data'!AR25=coded!$AI$4,3,IF('original data'!AR25=coded!$AI$5,4,""))))</f>
        <v>4</v>
      </c>
      <c r="AS33" s="4">
        <f>IF('original data'!AS25=coded!$AO$2,1,IF('original data'!AS25=coded!$AO$3,2,IF('original data'!AS25=coded!$AO$4,3,IF('original data'!AS25=coded!$AO$5,4,""))))</f>
        <v>1</v>
      </c>
      <c r="AT33" s="4">
        <f>IF('original data'!AT25=coded!$AO$2,1,IF('original data'!AT25=coded!$AO$3,2,IF('original data'!AT25=coded!$AO$4,3,IF('original data'!AT25=coded!$AO$5,4,""))))</f>
        <v>2</v>
      </c>
      <c r="AU33" s="4">
        <f>IF('original data'!AU25=coded!$AO$2,1,IF('original data'!AU25=coded!$AO$3,2,IF('original data'!AU25=coded!$AO$4,3,IF('original data'!AU25=coded!$AO$5,4,""))))</f>
        <v>1</v>
      </c>
      <c r="AV33" s="4">
        <f>IF('original data'!AV25=coded!$AO$2,1,IF('original data'!AV25=coded!$AO$3,2,IF('original data'!AV25=coded!$AO$4,3,IF('original data'!AV25=coded!$AO$5,4,""))))</f>
        <v>2</v>
      </c>
      <c r="AW33" s="4">
        <f>IF('original data'!AW25=coded!$AO$2,1,IF('original data'!AW25=coded!$AO$3,2,IF('original data'!AW25=coded!$AO$4,3,IF('original data'!AW25=coded!$AO$5,4,""))))</f>
        <v>2</v>
      </c>
      <c r="AX33" s="4">
        <f>IF('original data'!AX25=coded!$AO$2,1,IF('original data'!AX25=coded!$AO$3,2,IF('original data'!AX25=coded!$AO$4,3,IF('original data'!AX25=coded!$AO$5,4,""))))</f>
        <v>3</v>
      </c>
      <c r="AY33" s="4">
        <f>IF('original data'!AY25=coded!$AQ$2,1,IF('original data'!AY25=coded!$AQ$3,2,IF('original data'!AY25=coded!$AQ$4,3,IF('original data'!AY25=coded!$AQ$5,4,""))))</f>
        <v>2</v>
      </c>
      <c r="AZ33" s="4">
        <f>IF('original data'!AZ25=coded!$AQ$2,1,IF('original data'!AZ25=coded!$AQ$3,2,IF('original data'!AZ25=coded!$AQ$4,3,IF('original data'!AZ25=coded!$AQ$5,4,""))))</f>
        <v>2</v>
      </c>
      <c r="BA33" s="4">
        <f>IF('original data'!BA25=coded!$AQ$2,1,IF('original data'!BA25=coded!$AQ$3,2,IF('original data'!BA25=coded!$AQ$4,3,IF('original data'!BA25=coded!$AQ$5,4,""))))</f>
        <v>2</v>
      </c>
      <c r="BB33" s="4">
        <f>IF('original data'!BB25=coded!$AQ$2,1,IF('original data'!BB25=coded!$AQ$3,2,IF('original data'!BB25=coded!$AQ$4,3,IF('original data'!BB25=coded!$AS$5,4,""))))</f>
        <v>3</v>
      </c>
      <c r="BC33" s="4">
        <f>IF('original data'!BC25=coded!$AU$2,1,IF('original data'!BC25=coded!$AU$3,2,IF('original data'!BC25=coded!$AU$4,3,IF('original data'!BC25=coded!$AU$5,4,""))))</f>
        <v>3</v>
      </c>
      <c r="BD33" s="4">
        <f>IF('original data'!BD25=coded!$AU$2,1,IF('original data'!BD25=coded!$AU$3,2,IF('original data'!BD25=coded!$AU$4,3,IF('original data'!BD25=coded!$AU$5,4,""))))</f>
        <v>1</v>
      </c>
      <c r="BE33" s="4">
        <f>IF('original data'!BE25=coded!$AU$2,1,IF('original data'!BE25=coded!$AU$3,2,IF('original data'!BE25=coded!$AU$4,3,IF('original data'!BE25=coded!$AU$5,4,""))))</f>
        <v>1</v>
      </c>
      <c r="BF33" s="4">
        <f>IF('original data'!BF25=coded!$BF$3,1,IF('original data'!BF25=coded!$BF$4,2,IF('original data'!BF25=coded!$BF$5,3,"")))</f>
        <v>2</v>
      </c>
      <c r="BG33" s="4" t="s">
        <v>109</v>
      </c>
      <c r="BH33" s="4"/>
      <c r="BI33" s="4" t="s">
        <v>105</v>
      </c>
      <c r="BJ33" s="4" t="s">
        <v>168</v>
      </c>
      <c r="BK33" s="4">
        <f>IF('original data'!BK25=coded!$BN$1,1,IF('original data'!BK25=coded!$BN$2,2,IF('original data'!BK25=coded!$BN$3,3,IF('original data'!BK25=coded!$BN$4,4,IF('original data'!BK25=coded!$BN$5,5,IF('original data'!BK25=coded!$BP$1,6,IF('original data'!BK25=coded!$BP$2,7,"")))))))</f>
        <v>5</v>
      </c>
      <c r="BL33" s="4">
        <f>IF('original data'!BL25=coded!$BN$1,1,IF('original data'!BL25=coded!$BN$2,2,IF('original data'!BL25=coded!$BN$3,3,IF('original data'!BL25=coded!$BN$4,4,IF('original data'!BL25=coded!$BN$5,5,IF('original data'!BL25=coded!$BP$1,6,IF('original data'!BL25=coded!$BP$2,7,"")))))))</f>
        <v>2</v>
      </c>
      <c r="BM33" s="4">
        <f>IF('original data'!BM25=coded!$BN$1,7,IF('original data'!BM25=coded!$BN$2,6,IF('original data'!BM25=coded!$BN$3,5,IF('original data'!BM25=coded!$BN$4,4,IF('original data'!BM25=coded!$BN$5,3,IF('original data'!BM25=coded!$BP$1,2,IF('original data'!BM25=coded!$BP$2,1,"")))))))</f>
        <v>5</v>
      </c>
      <c r="BN33" s="4">
        <f>IF('original data'!BN25=coded!$BN$1,1,IF('original data'!BN25=coded!$BN$2,2,IF('original data'!BN25=coded!$BN$3,3,IF('original data'!BN25=coded!$BN$4,4,IF('original data'!BN25=coded!$BN$5,5,IF('original data'!BN25=coded!$BP$1,6,IF('original data'!BN25=coded!$BP$2,7,"")))))))</f>
        <v>3</v>
      </c>
      <c r="BO33" s="4">
        <f>IF('original data'!BO25=coded!$BN$1,1,IF('original data'!BO25=coded!$BN$2,2,IF('original data'!BO25=coded!$BN$3,3,IF('original data'!BO25=coded!$BN$4,4,IF('original data'!BO25=coded!$BN$5,5,IF('original data'!BO25=coded!$BP$1,6,IF('original data'!BO25=coded!$BP$2,7,"")))))))</f>
        <v>6</v>
      </c>
      <c r="BP33" s="4">
        <f>IF('original data'!BP25=coded!$BN$1,1,IF('original data'!BP25=coded!$BN$2,2,IF('original data'!BP25=coded!$BN$3,3,IF('original data'!BP25=coded!$BN$4,4,IF('original data'!BP25=coded!$BN$5,5,IF('original data'!BP25=coded!$BP$1,6,IF('original data'!BP25=coded!$BP$2,7,"")))))))</f>
        <v>5</v>
      </c>
      <c r="BQ33" s="4">
        <f>IF('original data'!BQ25=coded!$BN$1,1,IF('original data'!BQ25=coded!$BN$2,2,IF('original data'!BQ25=coded!$BN$3,3,IF('original data'!BQ25=coded!$BN$4,4,IF('original data'!BQ25=coded!$BN$5,5,IF('original data'!BQ25=coded!$BP$1,6,IF('original data'!BQ25=coded!$BP$2,7,"")))))))</f>
        <v>5</v>
      </c>
      <c r="BR33" s="4">
        <f>IF('original data'!BR25=coded!$BN$1,1,IF('original data'!BR25=coded!$BN$2,2,IF('original data'!BR25=coded!$BN$3,3,IF('original data'!BR25=coded!$BN$4,4,IF('original data'!BR25=coded!$BN$5,5,IF('original data'!BR25=coded!$BP$1,6,IF('original data'!BR25=coded!$BP$2,7,"")))))))</f>
        <v>6</v>
      </c>
      <c r="BS33" s="4">
        <f>IF('original data'!BS25=coded!$BN$1,1,IF('original data'!BS25=coded!$BN$2,2,IF('original data'!BS25=coded!$BN$3,3,IF('original data'!BS25=coded!$BN$4,4,IF('original data'!BS25=coded!$BN$5,5,IF('original data'!BS25=coded!$BP$1,6,IF('original data'!BS25=coded!$BP$2,7,"")))))))</f>
        <v>7</v>
      </c>
      <c r="BT33" s="4">
        <f>IF('original data'!BT25=coded!$BN$1,1,IF('original data'!BT25=coded!$BN$2,2,IF('original data'!BT25=coded!$BN$3,3,IF('original data'!BT25=coded!$BN$4,4,IF('original data'!BT25=coded!$BN$5,5,IF('original data'!BT25=coded!$BP$1,6,IF('original data'!BT25=coded!$BP$2,7,"")))))))</f>
        <v>6</v>
      </c>
      <c r="BU33" s="4">
        <f>IF('original data'!BU25=coded!$BN$1,1,IF('original data'!BU25=coded!$BN$2,2,IF('original data'!BU25=coded!$BN$3,3,IF('original data'!BU25=coded!$BN$4,4,IF('original data'!BU25=coded!$BN$5,5,IF('original data'!BU25=coded!$BP$1,6,IF('original data'!BU25=coded!$BP$2,7,"")))))))</f>
        <v>1</v>
      </c>
      <c r="BV33" s="4">
        <f>IF('original data'!BV25=coded!$BN$1,7,IF('original data'!BV25=coded!$BN$2,6,IF('original data'!BV25=coded!$BN$3,5,IF('original data'!BV25=coded!$BN$4,4,IF('original data'!BV25=coded!$BN$5,3,IF('original data'!BV25=coded!$BP$1,2,IF('original data'!BV25=coded!$BP$2,1,"")))))))</f>
        <v>5</v>
      </c>
      <c r="BW33" s="4">
        <f>IF('original data'!BW25=coded!$BN$1,1,IF('original data'!BW25=coded!$BN$2,2,IF('original data'!BW25=coded!$BN$3,3,IF('original data'!BW25=coded!$BN$4,4,IF('original data'!BW25=coded!$BN$5,5,IF('original data'!BW25=coded!$BP$1,6,IF('original data'!BW25=coded!$BP$2,7,"")))))))</f>
        <v>6</v>
      </c>
      <c r="BX33" s="4">
        <f>IF('original data'!BX25=coded!$BN$1,1,IF('original data'!BX25=coded!$BN$2,2,IF('original data'!BX25=coded!$BN$3,3,IF('original data'!BX25=coded!$BN$4,4,IF('original data'!BX25=coded!$BN$5,5,IF('original data'!BX25=coded!$BP$1,6,IF('original data'!BX25=coded!$BP$2,7,"")))))))</f>
        <v>6</v>
      </c>
      <c r="BY33" s="4">
        <f>IF('original data'!BY25=coded!$BN$1,1,IF('original data'!BY25=coded!$BN$2,2,IF('original data'!BY25=coded!$BN$3,3,IF('original data'!BY25=coded!$BN$4,4,IF('original data'!BY25=coded!$BN$5,5,IF('original data'!BY25=coded!$BP$1,6,IF('original data'!BY25=coded!$BP$2,7,"")))))))</f>
        <v>5</v>
      </c>
      <c r="BZ33" s="4">
        <f>IF('original data'!BZ25=coded!$BN$1,1,IF('original data'!BZ25=coded!$BN$2,2,IF('original data'!BZ25=coded!$BN$3,3,IF('original data'!BZ25=coded!$BN$4,4,IF('original data'!BZ25=coded!$BN$5,5,IF('original data'!BZ25=coded!$BP$1,6,IF('original data'!BZ25=coded!$BP$2,7,"")))))))</f>
        <v>5</v>
      </c>
      <c r="CA33" s="4">
        <f>IF('original data'!CA25=coded!$BN$1,1,IF('original data'!CA25=coded!$BN$2,2,IF('original data'!CA25=coded!$BN$3,3,IF('original data'!CA25=coded!$BN$4,4,IF('original data'!CA25=coded!$BN$5,5,IF('original data'!CA25=coded!$BP$1,6,IF('original data'!CA25=coded!$BP$2,7,"")))))))</f>
        <v>4</v>
      </c>
      <c r="CB33" s="4">
        <f>IF('original data'!CB25=coded!$BN$1,1,IF('original data'!CB25=coded!$BN$2,2,IF('original data'!CB25=coded!$BN$3,3,IF('original data'!CB25=coded!$BN$4,4,IF('original data'!CB25=coded!$BN$5,5,IF('original data'!CB25=coded!$BP$1,6,IF('original data'!CB25=coded!$BP$2,7,"")))))))</f>
        <v>7</v>
      </c>
      <c r="CC33" s="4">
        <f>IF('original data'!CC25=coded!$BN$1,7,IF('original data'!CC25=coded!$BN$2,6,IF('original data'!CC25=coded!$BN$3,5,IF('original data'!CC25=coded!$BN$4,4,IF('original data'!CC25=coded!$BN$5,3,IF('original data'!CC25=coded!$BP$1,2,IF('original data'!CC25=coded!$BP$2,1,"")))))))</f>
        <v>5</v>
      </c>
      <c r="CD33" s="4">
        <f>IF('original data'!CD25=coded!$BN$1,1,IF('original data'!CD25=coded!$BN$2,2,IF('original data'!CD25=coded!$BN$3,3,IF('original data'!CD25=coded!$BN$4,4,IF('original data'!CD25=coded!$BN$5,5,IF('original data'!CD25=coded!$BP$1,6,IF('original data'!CD25=coded!$BP$2,7,"")))))))</f>
        <v>2</v>
      </c>
      <c r="CE33" s="4">
        <f>IF('original data'!CE25=coded!$BN$1,1,IF('original data'!CE25=coded!$BN$2,2,IF('original data'!CE25=coded!$BN$3,3,IF('original data'!CE25=coded!$BN$4,4,IF('original data'!CE25=coded!$BN$5,5,IF('original data'!CE25=coded!$BP$1,6,IF('original data'!CE25=coded!$BP$2,7,"")))))))</f>
        <v>2</v>
      </c>
      <c r="CF33" s="4">
        <f>IF('original data'!CF25=coded!$BN$1,7,IF('original data'!CF25=coded!$BN$2,6,IF('original data'!CF25=coded!$BN$3,5,IF('original data'!CF25=coded!$BN$4,4,IF('original data'!CF25=coded!$BN$5,3,IF('original data'!CF25=coded!$BP$1,2,IF('original data'!CF25=coded!$BP$2,1,"")))))))</f>
        <v>6</v>
      </c>
      <c r="CG33" s="4">
        <f>IF('original data'!CG25=coded!$CG$2,0,IF('original data'!CG25=coded!$CG$3,1,IF('original data'!CG25=coded!$CG$4,2,IF('original data'!CG25=coded!$CG$5,3,""))))</f>
        <v>0</v>
      </c>
      <c r="CH33" s="4">
        <f>IF('original data'!CH25=coded!$CG$2,0,IF('original data'!CH25=coded!$CG$3,1,IF('original data'!CH25=coded!$CG$4,2,IF('original data'!CH25=coded!$CG$5,3,""))))</f>
        <v>3</v>
      </c>
      <c r="CI33" s="4">
        <f>IF('original data'!CI25=coded!$CG$2,0,IF('original data'!CI25=coded!$CG$3,1,IF('original data'!CI25=coded!$CG$4,2,IF('original data'!CI25=coded!$CG$5,3,""))))</f>
        <v>2</v>
      </c>
      <c r="CJ33" s="4">
        <f>IF('original data'!CJ25=coded!$CG$2,0,IF('original data'!CJ25=coded!$CG$3,1,IF('original data'!CJ25=coded!$CG$4,2,IF('original data'!CJ25=coded!$CG$5,3,""))))</f>
        <v>3</v>
      </c>
      <c r="CK33" s="4">
        <f>IF('original data'!CK25=coded!$CG$2,0,IF('original data'!CK25=coded!$CG$3,1,IF('original data'!CK25=coded!$CG$4,2,IF('original data'!CK25=coded!$CG$5,3,""))))</f>
        <v>3</v>
      </c>
      <c r="CL33" s="4">
        <f>IF('original data'!CL25=coded!$CG$2,0,IF('original data'!CL25=coded!$CG$3,1,IF('original data'!CL25=coded!$CG$4,2,IF('original data'!CL25=coded!$CG$5,3,""))))</f>
        <v>1</v>
      </c>
      <c r="CM33" s="4">
        <f>IF('original data'!CM25=coded!$CG$2,0,IF('original data'!CM25=coded!$CG$3,1,IF('original data'!CM25=coded!$CG$4,2,IF('original data'!CM25=coded!$CG$5,3,""))))</f>
        <v>3</v>
      </c>
      <c r="CN33" s="4">
        <f>IF('original data'!CN25=coded!$CG$2,0,IF('original data'!CN25=coded!$CG$3,1,IF('original data'!CN25=coded!$CG$4,2,IF('original data'!CN25=coded!$CG$5,3,""))))</f>
        <v>1</v>
      </c>
      <c r="CO33" s="4">
        <f>IF('original data'!CO25=coded!$CG$2,0,IF('original data'!CO25=coded!$CG$3,1,IF('original data'!CO25=coded!$CG$4,2,IF('original data'!CO25=coded!$CG$5,3,""))))</f>
        <v>2</v>
      </c>
      <c r="CP33" s="4">
        <f>IF('original data'!CP25=coded!$CG$2,0,IF('original data'!CP25=coded!$CG$3,1,IF('original data'!CP25=coded!$CG$4,2,IF('original data'!CP25=coded!$CG$5,3,""))))</f>
        <v>2</v>
      </c>
      <c r="CQ33" s="4">
        <f>IF('original data'!CQ25=coded!$CG$2,0,IF('original data'!CQ25=coded!$CG$3,1,IF('original data'!CQ25=coded!$CG$4,2,IF('original data'!CQ25=coded!$CG$5,3,""))))</f>
        <v>1</v>
      </c>
      <c r="CR33" s="4">
        <f>IF('original data'!CR25=coded!$CG$2,0,IF('original data'!CR25=coded!$CG$3,1,IF('original data'!CR25=coded!$CG$4,2,IF('original data'!CR25=coded!$CG$5,3,""))))</f>
        <v>2</v>
      </c>
      <c r="CS33" s="4">
        <f>IF('original data'!CS25=coded!$CG$2,0,IF('original data'!CS25=coded!$CG$3,1,IF('original data'!CS25=coded!$CG$4,2,IF('original data'!CS25=coded!$CG$5,3,""))))</f>
        <v>3</v>
      </c>
      <c r="CT33" s="4">
        <f>IF('original data'!CT25=coded!$CG$2,0,IF('original data'!CT25=coded!$CG$3,1,IF('original data'!CT25=coded!$CG$4,2,IF('original data'!CT25=coded!$CG$5,3,""))))</f>
        <v>2</v>
      </c>
      <c r="CU33" s="4">
        <f>IF('original data'!CU25=coded!$CG$2,0,IF('original data'!CU25=coded!$CG$3,1,IF('original data'!CU25=coded!$CG$4,2,IF('original data'!CU25=coded!$CG$5,3,""))))</f>
        <v>0</v>
      </c>
      <c r="CV33" s="4">
        <f>IF('original data'!CV25=coded!$CG$2,0,IF('original data'!CV25=coded!$CG$3,1,IF('original data'!CV25=coded!$CG$4,2,IF('original data'!CV25=coded!$CG$5,3,""))))</f>
        <v>0</v>
      </c>
      <c r="CW33" s="4">
        <f>IF('original data'!CW25=coded!$CG$2,0,IF('original data'!CW25=coded!$CG$3,1,IF('original data'!CW25=coded!$CG$4,2,IF('original data'!CW25=coded!$CG$5,3,""))))</f>
        <v>2</v>
      </c>
      <c r="CX33" s="4">
        <f>IF('original data'!CX25=coded!$CG$2,0,IF('original data'!CX25=coded!$CG$3,1,IF('original data'!CX25=coded!$CG$4,2,IF('original data'!CX25=coded!$CG$5,3,""))))</f>
        <v>1</v>
      </c>
      <c r="CY33" s="4">
        <f>IF('original data'!CY25=coded!$CG$2,0,IF('original data'!CY25=coded!$CG$3,1,IF('original data'!CY25=coded!$CG$4,2,IF('original data'!CY25=coded!$CG$5,3,""))))</f>
        <v>1</v>
      </c>
      <c r="CZ33" s="4">
        <f>IF('original data'!CZ25=coded!$CG$2,0,IF('original data'!CZ25=coded!$CG$3,1,IF('original data'!CZ25=coded!$CG$4,2,IF('original data'!CZ25=coded!$CG$5,3,""))))</f>
        <v>0</v>
      </c>
      <c r="DA33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15</v>
      </c>
      <c r="DB33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7</v>
      </c>
      <c r="DC33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10</v>
      </c>
    </row>
    <row r="34" spans="1:107" x14ac:dyDescent="0.45">
      <c r="A34">
        <v>31</v>
      </c>
      <c r="B34" s="2">
        <v>44312.814004629603</v>
      </c>
      <c r="C34" s="2">
        <v>44312.819895833301</v>
      </c>
      <c r="D34" s="4" t="s">
        <v>104</v>
      </c>
      <c r="E34" s="4"/>
      <c r="F34" s="4" t="s">
        <v>105</v>
      </c>
      <c r="G34" s="4" t="s">
        <v>105</v>
      </c>
      <c r="H34" s="4" t="s">
        <v>105</v>
      </c>
      <c r="I34" s="4" t="s">
        <v>105</v>
      </c>
      <c r="J34" s="4" t="s">
        <v>105</v>
      </c>
      <c r="K34" s="4" t="s">
        <v>105</v>
      </c>
      <c r="L34" s="4" t="s">
        <v>105</v>
      </c>
      <c r="M34" s="4" t="s">
        <v>105</v>
      </c>
      <c r="N34" s="3" t="s">
        <v>145</v>
      </c>
      <c r="O34" s="4" t="s">
        <v>107</v>
      </c>
      <c r="P34" s="4" t="s">
        <v>108</v>
      </c>
      <c r="Q34" s="4" t="s">
        <v>108</v>
      </c>
      <c r="R34" s="4" t="s">
        <v>109</v>
      </c>
      <c r="S34" s="4"/>
      <c r="T34" s="4"/>
      <c r="U34" s="4"/>
      <c r="V34" s="4" t="s">
        <v>109</v>
      </c>
      <c r="W34" s="4"/>
      <c r="X34" s="4"/>
      <c r="Y34" s="4"/>
      <c r="Z34" s="4"/>
      <c r="AA34" s="4"/>
      <c r="AB34" s="4"/>
      <c r="AC34" s="4">
        <f>IF('original data'!AC26=coded!$AC$2,0,IF('original data'!AC26=coded!$AC$3,1,IF('original data'!AC26=coded!$AC$4,2,"")))</f>
        <v>1</v>
      </c>
      <c r="AD34" s="4">
        <f>IF('original data'!AD26=coded!$AC$2,0,IF('original data'!AD26=coded!$AC$3,1,IF('original data'!AD26=coded!$AC$4,2,"")))</f>
        <v>1</v>
      </c>
      <c r="AE34" s="4">
        <f>IF('original data'!AE26=coded!$BN$1,1,IF('original data'!AE26=coded!$BN$2,2,IF('original data'!AE26=coded!$BN$3,3,IF('original data'!AE26=coded!$BN$4,4,IF('original data'!AE26=coded!$BN$5,5,IF('original data'!AE26=coded!$BP$1,6,IF('original data'!AE26=coded!$BP$2,7,"")))))))</f>
        <v>2</v>
      </c>
      <c r="AF34" s="4">
        <f>IF('original data'!AF26=coded!$AC$2,0,IF('original data'!AF26=coded!$AC$3,1,IF('original data'!AF26=coded!$AC$4,2,"")))</f>
        <v>0</v>
      </c>
      <c r="AG34" s="4">
        <f>IF('original data'!AG26=coded!$BN$1,7,IF('original data'!AG26=coded!$BN$2,6,IF('original data'!AG26=coded!$BN$3,5,IF('original data'!AG26=coded!$BN$4,4,IF('original data'!AG26=coded!$BN$5,5,IF('original data'!AG26=coded!$BP$1,6,IF('original data'!AG26=coded!$BP$2,7,"")))))))</f>
        <v>6</v>
      </c>
      <c r="AH34" s="4">
        <f>IF('original data'!AH26=coded!$AC$2,0,IF('original data'!AH26=coded!$AC$3,1,IF('original data'!AH26=coded!$AC$4,2,"")))</f>
        <v>2</v>
      </c>
      <c r="AI34" s="4">
        <f>IF('original data'!AI26=coded!$AI$2,1,IF('original data'!AI26=coded!$AI$3,2,IF('original data'!AI26=coded!$AI$4,3,IF('original data'!AI26=coded!$AI$5,4,""))))</f>
        <v>2</v>
      </c>
      <c r="AJ34" s="4">
        <f>IF('original data'!AJ26=coded!$AC$2,0,IF('original data'!AJ26=coded!$AC$3,1,IF('original data'!AJ26=coded!$AC$4,2,"")))</f>
        <v>0</v>
      </c>
      <c r="AK34" s="4">
        <f>IF('original data'!AK26=coded!$BN$1,1,IF('original data'!AK26=coded!$BN$2,2,IF('original data'!AK26=coded!$BN$3,3,IF('original data'!AK26=coded!$BN$4,4,IF('original data'!AK26=coded!$BN$5,5,IF('original data'!AK26=coded!$BP$1,6,IF('original data'!AK26=coded!$BP$2,7,"")))))))</f>
        <v>6</v>
      </c>
      <c r="AL34" s="4">
        <f>IF('original data'!AL26=coded!$AC$2,0,IF('original data'!AL26=coded!$AC$3,1,IF('original data'!AL26=coded!$AC$4,2,"")))</f>
        <v>1</v>
      </c>
      <c r="AM34" s="4">
        <f>IF('original data'!AM26=coded!$AI$2,1,IF('original data'!AM26=coded!$AI$3,2,IF('original data'!AM26=coded!$AI$4,3,IF('original data'!AM26=coded!$AI$5,4,""))))</f>
        <v>1</v>
      </c>
      <c r="AN34" s="4">
        <f>IF('original data'!AN26=coded!$AC$2,0,IF('original data'!AN26=coded!$AC$3,1,IF('original data'!AN26=coded!$AC$4,2,"")))</f>
        <v>1</v>
      </c>
      <c r="AO34" s="4">
        <f>IF('original data'!AO26=coded!$AI$2,1,IF('original data'!AO26=coded!$AI$3,2,IF('original data'!AO26=coded!$AI$4,3,IF('original data'!AO26=coded!$AI$5,4,""))))</f>
        <v>1</v>
      </c>
      <c r="AP34" s="4">
        <f>IF('original data'!AP26=coded!$AI$2,1,IF('original data'!AP26=coded!$AI$3,2,IF('original data'!AP26=coded!$AI$4,3,IF('original data'!AP26=coded!$AI$5,4,""))))</f>
        <v>1</v>
      </c>
      <c r="AQ34" s="4">
        <f>IF('original data'!AQ26=coded!$AI$2,1,IF('original data'!AQ26=coded!$AI$3,2,IF('original data'!AQ26=coded!$AI$4,3,IF('original data'!AQ26=coded!$AI$5,4,""))))</f>
        <v>1</v>
      </c>
      <c r="AR34" s="4">
        <f>IF('original data'!AR26=coded!$AI$2,1,IF('original data'!AR26=coded!$AI$3,2,IF('original data'!AR26=coded!$AI$4,3,IF('original data'!AR26=coded!$AI$5,4,""))))</f>
        <v>1</v>
      </c>
      <c r="AS34" s="4">
        <f>IF('original data'!AS26=coded!$AO$2,1,IF('original data'!AS26=coded!$AO$3,2,IF('original data'!AS26=coded!$AO$4,3,IF('original data'!AS26=coded!$AO$5,4,""))))</f>
        <v>1</v>
      </c>
      <c r="AT34" s="4">
        <f>IF('original data'!AT26=coded!$AO$2,1,IF('original data'!AT26=coded!$AO$3,2,IF('original data'!AT26=coded!$AO$4,3,IF('original data'!AT26=coded!$AO$5,4,""))))</f>
        <v>1</v>
      </c>
      <c r="AU34" s="4">
        <f>IF('original data'!AU26=coded!$AO$2,1,IF('original data'!AU26=coded!$AO$3,2,IF('original data'!AU26=coded!$AO$4,3,IF('original data'!AU26=coded!$AO$5,4,""))))</f>
        <v>1</v>
      </c>
      <c r="AV34" s="4">
        <f>IF('original data'!AV26=coded!$AO$2,1,IF('original data'!AV26=coded!$AO$3,2,IF('original data'!AV26=coded!$AO$4,3,IF('original data'!AV26=coded!$AO$5,4,""))))</f>
        <v>1</v>
      </c>
      <c r="AW34" s="4">
        <f>IF('original data'!AW26=coded!$AO$2,1,IF('original data'!AW26=coded!$AO$3,2,IF('original data'!AW26=coded!$AO$4,3,IF('original data'!AW26=coded!$AO$5,4,""))))</f>
        <v>1</v>
      </c>
      <c r="AX34" s="4">
        <f>IF('original data'!AX26=coded!$AO$2,1,IF('original data'!AX26=coded!$AO$3,2,IF('original data'!AX26=coded!$AO$4,3,IF('original data'!AX26=coded!$AO$5,4,""))))</f>
        <v>1</v>
      </c>
      <c r="AY34" s="4">
        <f>IF('original data'!AY26=coded!$AQ$2,1,IF('original data'!AY26=coded!$AQ$3,2,IF('original data'!AY26=coded!$AQ$4,3,IF('original data'!AY26=coded!$AQ$5,4,""))))</f>
        <v>3</v>
      </c>
      <c r="AZ34" s="4">
        <f>IF('original data'!AZ26=coded!$AQ$2,1,IF('original data'!AZ26=coded!$AQ$3,2,IF('original data'!AZ26=coded!$AQ$4,3,IF('original data'!AZ26=coded!$AQ$5,4,""))))</f>
        <v>2</v>
      </c>
      <c r="BA34" s="4">
        <f>IF('original data'!BA26=coded!$AQ$2,1,IF('original data'!BA26=coded!$AQ$3,2,IF('original data'!BA26=coded!$AQ$4,3,IF('original data'!BA26=coded!$AQ$5,4,""))))</f>
        <v>3</v>
      </c>
      <c r="BB34" s="4">
        <f>IF('original data'!BB26=coded!$AQ$2,1,IF('original data'!BB26=coded!$AQ$3,2,IF('original data'!BB26=coded!$AQ$4,3,IF('original data'!BB26=coded!$AS$5,4,""))))</f>
        <v>3</v>
      </c>
      <c r="BC34" s="4">
        <f>IF('original data'!BC26=coded!$AU$2,1,IF('original data'!BC26=coded!$AU$3,2,IF('original data'!BC26=coded!$AU$4,3,IF('original data'!BC26=coded!$AU$5,4,""))))</f>
        <v>2</v>
      </c>
      <c r="BD34" s="4">
        <f>IF('original data'!BD26=coded!$AU$2,1,IF('original data'!BD26=coded!$AU$3,2,IF('original data'!BD26=coded!$AU$4,3,IF('original data'!BD26=coded!$AU$5,4,""))))</f>
        <v>1</v>
      </c>
      <c r="BE34" s="4">
        <f>IF('original data'!BE26=coded!$AU$2,1,IF('original data'!BE26=coded!$AU$3,2,IF('original data'!BE26=coded!$AU$4,3,IF('original data'!BE26=coded!$AU$5,4,""))))</f>
        <v>2</v>
      </c>
      <c r="BF34" s="4">
        <f>IF('original data'!BF26=coded!$BF$3,1,IF('original data'!BF26=coded!$BF$4,2,IF('original data'!BF26=coded!$BF$5,3,"")))</f>
        <v>2</v>
      </c>
      <c r="BG34" s="4" t="s">
        <v>109</v>
      </c>
      <c r="BH34" s="4"/>
      <c r="BI34" s="4" t="s">
        <v>105</v>
      </c>
      <c r="BJ34" s="4" t="s">
        <v>169</v>
      </c>
      <c r="BK34" s="4">
        <f>IF('original data'!BK26=coded!$BN$1,1,IF('original data'!BK26=coded!$BN$2,2,IF('original data'!BK26=coded!$BN$3,3,IF('original data'!BK26=coded!$BN$4,4,IF('original data'!BK26=coded!$BN$5,5,IF('original data'!BK26=coded!$BP$1,6,IF('original data'!BK26=coded!$BP$2,7,"")))))))</f>
        <v>2</v>
      </c>
      <c r="BL34" s="4">
        <f>IF('original data'!BL26=coded!$BN$1,1,IF('original data'!BL26=coded!$BN$2,2,IF('original data'!BL26=coded!$BN$3,3,IF('original data'!BL26=coded!$BN$4,4,IF('original data'!BL26=coded!$BN$5,5,IF('original data'!BL26=coded!$BP$1,6,IF('original data'!BL26=coded!$BP$2,7,"")))))))</f>
        <v>6</v>
      </c>
      <c r="BM34" s="4">
        <f>IF('original data'!BM26=coded!$BN$1,7,IF('original data'!BM26=coded!$BN$2,6,IF('original data'!BM26=coded!$BN$3,5,IF('original data'!BM26=coded!$BN$4,4,IF('original data'!BM26=coded!$BN$5,3,IF('original data'!BM26=coded!$BP$1,2,IF('original data'!BM26=coded!$BP$2,1,"")))))))</f>
        <v>6</v>
      </c>
      <c r="BN34" s="4">
        <f>IF('original data'!BN26=coded!$BN$1,1,IF('original data'!BN26=coded!$BN$2,2,IF('original data'!BN26=coded!$BN$3,3,IF('original data'!BN26=coded!$BN$4,4,IF('original data'!BN26=coded!$BN$5,5,IF('original data'!BN26=coded!$BP$1,6,IF('original data'!BN26=coded!$BP$2,7,"")))))))</f>
        <v>5</v>
      </c>
      <c r="BO34" s="4">
        <f>IF('original data'!BO26=coded!$BN$1,1,IF('original data'!BO26=coded!$BN$2,2,IF('original data'!BO26=coded!$BN$3,3,IF('original data'!BO26=coded!$BN$4,4,IF('original data'!BO26=coded!$BN$5,5,IF('original data'!BO26=coded!$BP$1,6,IF('original data'!BO26=coded!$BP$2,7,"")))))))</f>
        <v>5</v>
      </c>
      <c r="BP34" s="4">
        <f>IF('original data'!BP26=coded!$BN$1,1,IF('original data'!BP26=coded!$BN$2,2,IF('original data'!BP26=coded!$BN$3,3,IF('original data'!BP26=coded!$BN$4,4,IF('original data'!BP26=coded!$BN$5,5,IF('original data'!BP26=coded!$BP$1,6,IF('original data'!BP26=coded!$BP$2,7,"")))))))</f>
        <v>6</v>
      </c>
      <c r="BQ34" s="4">
        <f>IF('original data'!BQ26=coded!$BN$1,1,IF('original data'!BQ26=coded!$BN$2,2,IF('original data'!BQ26=coded!$BN$3,3,IF('original data'!BQ26=coded!$BN$4,4,IF('original data'!BQ26=coded!$BN$5,5,IF('original data'!BQ26=coded!$BP$1,6,IF('original data'!BQ26=coded!$BP$2,7,"")))))))</f>
        <v>6</v>
      </c>
      <c r="BR34" s="4">
        <f>IF('original data'!BR26=coded!$BN$1,1,IF('original data'!BR26=coded!$BN$2,2,IF('original data'!BR26=coded!$BN$3,3,IF('original data'!BR26=coded!$BN$4,4,IF('original data'!BR26=coded!$BN$5,5,IF('original data'!BR26=coded!$BP$1,6,IF('original data'!BR26=coded!$BP$2,7,"")))))))</f>
        <v>6</v>
      </c>
      <c r="BS34" s="4">
        <f>IF('original data'!BS26=coded!$BN$1,1,IF('original data'!BS26=coded!$BN$2,2,IF('original data'!BS26=coded!$BN$3,3,IF('original data'!BS26=coded!$BN$4,4,IF('original data'!BS26=coded!$BN$5,5,IF('original data'!BS26=coded!$BP$1,6,IF('original data'!BS26=coded!$BP$2,7,"")))))))</f>
        <v>6</v>
      </c>
      <c r="BT34" s="4">
        <f>IF('original data'!BT26=coded!$BN$1,1,IF('original data'!BT26=coded!$BN$2,2,IF('original data'!BT26=coded!$BN$3,3,IF('original data'!BT26=coded!$BN$4,4,IF('original data'!BT26=coded!$BN$5,5,IF('original data'!BT26=coded!$BP$1,6,IF('original data'!BT26=coded!$BP$2,7,"")))))))</f>
        <v>3</v>
      </c>
      <c r="BU34" s="4">
        <f>IF('original data'!BU26=coded!$BN$1,1,IF('original data'!BU26=coded!$BN$2,2,IF('original data'!BU26=coded!$BN$3,3,IF('original data'!BU26=coded!$BN$4,4,IF('original data'!BU26=coded!$BN$5,5,IF('original data'!BU26=coded!$BP$1,6,IF('original data'!BU26=coded!$BP$2,7,"")))))))</f>
        <v>4</v>
      </c>
      <c r="BV34" s="4">
        <f>IF('original data'!BV26=coded!$BN$1,7,IF('original data'!BV26=coded!$BN$2,6,IF('original data'!BV26=coded!$BN$3,5,IF('original data'!BV26=coded!$BN$4,4,IF('original data'!BV26=coded!$BN$5,3,IF('original data'!BV26=coded!$BP$1,2,IF('original data'!BV26=coded!$BP$2,1,"")))))))</f>
        <v>5</v>
      </c>
      <c r="BW34" s="4">
        <f>IF('original data'!BW26=coded!$BN$1,1,IF('original data'!BW26=coded!$BN$2,2,IF('original data'!BW26=coded!$BN$3,3,IF('original data'!BW26=coded!$BN$4,4,IF('original data'!BW26=coded!$BN$5,5,IF('original data'!BW26=coded!$BP$1,6,IF('original data'!BW26=coded!$BP$2,7,"")))))))</f>
        <v>5</v>
      </c>
      <c r="BX34" s="4">
        <f>IF('original data'!BX26=coded!$BN$1,1,IF('original data'!BX26=coded!$BN$2,2,IF('original data'!BX26=coded!$BN$3,3,IF('original data'!BX26=coded!$BN$4,4,IF('original data'!BX26=coded!$BN$5,5,IF('original data'!BX26=coded!$BP$1,6,IF('original data'!BX26=coded!$BP$2,7,"")))))))</f>
        <v>6</v>
      </c>
      <c r="BY34" s="4">
        <f>IF('original data'!BY26=coded!$BN$1,1,IF('original data'!BY26=coded!$BN$2,2,IF('original data'!BY26=coded!$BN$3,3,IF('original data'!BY26=coded!$BN$4,4,IF('original data'!BY26=coded!$BN$5,5,IF('original data'!BY26=coded!$BP$1,6,IF('original data'!BY26=coded!$BP$2,7,"")))))))</f>
        <v>6</v>
      </c>
      <c r="BZ34" s="4">
        <f>IF('original data'!BZ26=coded!$BN$1,1,IF('original data'!BZ26=coded!$BN$2,2,IF('original data'!BZ26=coded!$BN$3,3,IF('original data'!BZ26=coded!$BN$4,4,IF('original data'!BZ26=coded!$BN$5,5,IF('original data'!BZ26=coded!$BP$1,6,IF('original data'!BZ26=coded!$BP$2,7,"")))))))</f>
        <v>2</v>
      </c>
      <c r="CA34" s="4">
        <f>IF('original data'!CA26=coded!$BN$1,1,IF('original data'!CA26=coded!$BN$2,2,IF('original data'!CA26=coded!$BN$3,3,IF('original data'!CA26=coded!$BN$4,4,IF('original data'!CA26=coded!$BN$5,5,IF('original data'!CA26=coded!$BP$1,6,IF('original data'!CA26=coded!$BP$2,7,"")))))))</f>
        <v>2</v>
      </c>
      <c r="CB34" s="4">
        <f>IF('original data'!CB26=coded!$BN$1,1,IF('original data'!CB26=coded!$BN$2,2,IF('original data'!CB26=coded!$BN$3,3,IF('original data'!CB26=coded!$BN$4,4,IF('original data'!CB26=coded!$BN$5,5,IF('original data'!CB26=coded!$BP$1,6,IF('original data'!CB26=coded!$BP$2,7,"")))))))</f>
        <v>6</v>
      </c>
      <c r="CC34" s="4">
        <f>IF('original data'!CC26=coded!$BN$1,7,IF('original data'!CC26=coded!$BN$2,6,IF('original data'!CC26=coded!$BN$3,5,IF('original data'!CC26=coded!$BN$4,4,IF('original data'!CC26=coded!$BN$5,3,IF('original data'!CC26=coded!$BP$1,2,IF('original data'!CC26=coded!$BP$2,1,"")))))))</f>
        <v>6</v>
      </c>
      <c r="CD34" s="4">
        <f>IF('original data'!CD26=coded!$BN$1,1,IF('original data'!CD26=coded!$BN$2,2,IF('original data'!CD26=coded!$BN$3,3,IF('original data'!CD26=coded!$BN$4,4,IF('original data'!CD26=coded!$BN$5,5,IF('original data'!CD26=coded!$BP$1,6,IF('original data'!CD26=coded!$BP$2,7,"")))))))</f>
        <v>2</v>
      </c>
      <c r="CE34" s="4">
        <f>IF('original data'!CE26=coded!$BN$1,1,IF('original data'!CE26=coded!$BN$2,2,IF('original data'!CE26=coded!$BN$3,3,IF('original data'!CE26=coded!$BN$4,4,IF('original data'!CE26=coded!$BN$5,5,IF('original data'!CE26=coded!$BP$1,6,IF('original data'!CE26=coded!$BP$2,7,"")))))))</f>
        <v>6</v>
      </c>
      <c r="CF34" s="4">
        <f>IF('original data'!CF26=coded!$BN$1,7,IF('original data'!CF26=coded!$BN$2,6,IF('original data'!CF26=coded!$BN$3,5,IF('original data'!CF26=coded!$BN$4,4,IF('original data'!CF26=coded!$BN$5,3,IF('original data'!CF26=coded!$BP$1,2,IF('original data'!CF26=coded!$BP$2,1,"")))))))</f>
        <v>6</v>
      </c>
      <c r="CG34" s="4">
        <f>IF('original data'!CG26=coded!$CG$2,0,IF('original data'!CG26=coded!$CG$3,1,IF('original data'!CG26=coded!$CG$4,2,IF('original data'!CG26=coded!$CG$5,3,""))))</f>
        <v>1</v>
      </c>
      <c r="CH34" s="4">
        <f>IF('original data'!CH26=coded!$CG$2,0,IF('original data'!CH26=coded!$CG$3,1,IF('original data'!CH26=coded!$CG$4,2,IF('original data'!CH26=coded!$CG$5,3,""))))</f>
        <v>2</v>
      </c>
      <c r="CI34" s="4">
        <f>IF('original data'!CI26=coded!$CG$2,0,IF('original data'!CI26=coded!$CG$3,1,IF('original data'!CI26=coded!$CG$4,2,IF('original data'!CI26=coded!$CG$5,3,""))))</f>
        <v>2</v>
      </c>
      <c r="CJ34" s="4">
        <f>IF('original data'!CJ26=coded!$CG$2,0,IF('original data'!CJ26=coded!$CG$3,1,IF('original data'!CJ26=coded!$CG$4,2,IF('original data'!CJ26=coded!$CG$5,3,""))))</f>
        <v>2</v>
      </c>
      <c r="CK34" s="4">
        <f>IF('original data'!CK26=coded!$CG$2,0,IF('original data'!CK26=coded!$CG$3,1,IF('original data'!CK26=coded!$CG$4,2,IF('original data'!CK26=coded!$CG$5,3,""))))</f>
        <v>2</v>
      </c>
      <c r="CL34" s="4">
        <f>IF('original data'!CL26=coded!$CG$2,0,IF('original data'!CL26=coded!$CG$3,1,IF('original data'!CL26=coded!$CG$4,2,IF('original data'!CL26=coded!$CG$5,3,""))))</f>
        <v>2</v>
      </c>
      <c r="CM34" s="4">
        <f>IF('original data'!CM26=coded!$CG$2,0,IF('original data'!CM26=coded!$CG$3,1,IF('original data'!CM26=coded!$CG$4,2,IF('original data'!CM26=coded!$CG$5,3,""))))</f>
        <v>1</v>
      </c>
      <c r="CN34" s="4">
        <f>IF('original data'!CN26=coded!$CG$2,0,IF('original data'!CN26=coded!$CG$3,1,IF('original data'!CN26=coded!$CG$4,2,IF('original data'!CN26=coded!$CG$5,3,""))))</f>
        <v>2</v>
      </c>
      <c r="CO34" s="4">
        <f>IF('original data'!CO26=coded!$CG$2,0,IF('original data'!CO26=coded!$CG$3,1,IF('original data'!CO26=coded!$CG$4,2,IF('original data'!CO26=coded!$CG$5,3,""))))</f>
        <v>3</v>
      </c>
      <c r="CP34" s="4">
        <f>IF('original data'!CP26=coded!$CG$2,0,IF('original data'!CP26=coded!$CG$3,1,IF('original data'!CP26=coded!$CG$4,2,IF('original data'!CP26=coded!$CG$5,3,""))))</f>
        <v>2</v>
      </c>
      <c r="CQ34" s="4">
        <f>IF('original data'!CQ26=coded!$CG$2,0,IF('original data'!CQ26=coded!$CG$3,1,IF('original data'!CQ26=coded!$CG$4,2,IF('original data'!CQ26=coded!$CG$5,3,""))))</f>
        <v>2</v>
      </c>
      <c r="CR34" s="4">
        <f>IF('original data'!CR26=coded!$CG$2,0,IF('original data'!CR26=coded!$CG$3,1,IF('original data'!CR26=coded!$CG$4,2,IF('original data'!CR26=coded!$CG$5,3,""))))</f>
        <v>2</v>
      </c>
      <c r="CS34" s="4">
        <f>IF('original data'!CS26=coded!$CG$2,0,IF('original data'!CS26=coded!$CG$3,1,IF('original data'!CS26=coded!$CG$4,2,IF('original data'!CS26=coded!$CG$5,3,""))))</f>
        <v>3</v>
      </c>
      <c r="CT34" s="4">
        <f>IF('original data'!CT26=coded!$CG$2,0,IF('original data'!CT26=coded!$CG$3,1,IF('original data'!CT26=coded!$CG$4,2,IF('original data'!CT26=coded!$CG$5,3,""))))</f>
        <v>2</v>
      </c>
      <c r="CU34" s="4">
        <f>IF('original data'!CU26=coded!$CG$2,0,IF('original data'!CU26=coded!$CG$3,1,IF('original data'!CU26=coded!$CG$4,2,IF('original data'!CU26=coded!$CG$5,3,""))))</f>
        <v>3</v>
      </c>
      <c r="CV34" s="4">
        <f>IF('original data'!CV26=coded!$CG$2,0,IF('original data'!CV26=coded!$CG$3,1,IF('original data'!CV26=coded!$CG$4,2,IF('original data'!CV26=coded!$CG$5,3,""))))</f>
        <v>1</v>
      </c>
      <c r="CW34" s="4">
        <f>IF('original data'!CW26=coded!$CG$2,0,IF('original data'!CW26=coded!$CG$3,1,IF('original data'!CW26=coded!$CG$4,2,IF('original data'!CW26=coded!$CG$5,3,""))))</f>
        <v>1</v>
      </c>
      <c r="CX34" s="4">
        <f>IF('original data'!CX26=coded!$CG$2,0,IF('original data'!CX26=coded!$CG$3,1,IF('original data'!CX26=coded!$CG$4,2,IF('original data'!CX26=coded!$CG$5,3,""))))</f>
        <v>3</v>
      </c>
      <c r="CY34" s="4">
        <f>IF('original data'!CY26=coded!$CG$2,0,IF('original data'!CY26=coded!$CG$3,1,IF('original data'!CY26=coded!$CG$4,2,IF('original data'!CY26=coded!$CG$5,3,""))))</f>
        <v>3</v>
      </c>
      <c r="CZ34" s="4">
        <f>IF('original data'!CZ26=coded!$CG$2,0,IF('original data'!CZ26=coded!$CG$3,1,IF('original data'!CZ26=coded!$CG$4,2,IF('original data'!CZ26=coded!$CG$5,3,""))))</f>
        <v>1</v>
      </c>
      <c r="DA34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12</v>
      </c>
      <c r="DB34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16</v>
      </c>
      <c r="DC34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12</v>
      </c>
    </row>
    <row r="35" spans="1:107" x14ac:dyDescent="0.45">
      <c r="A35">
        <v>32</v>
      </c>
      <c r="B35" s="2">
        <v>44312.830740740697</v>
      </c>
      <c r="C35" s="2">
        <v>44312.835335648102</v>
      </c>
      <c r="D35" s="4" t="s">
        <v>104</v>
      </c>
      <c r="E35" s="4"/>
      <c r="F35" s="4" t="s">
        <v>105</v>
      </c>
      <c r="G35" s="4" t="s">
        <v>105</v>
      </c>
      <c r="H35" s="4" t="s">
        <v>105</v>
      </c>
      <c r="I35" s="4" t="s">
        <v>105</v>
      </c>
      <c r="J35" s="4" t="s">
        <v>105</v>
      </c>
      <c r="K35" s="4" t="s">
        <v>105</v>
      </c>
      <c r="L35" s="4" t="s">
        <v>105</v>
      </c>
      <c r="M35" s="4" t="s">
        <v>105</v>
      </c>
      <c r="N35" s="3" t="s">
        <v>140</v>
      </c>
      <c r="O35" s="4" t="s">
        <v>107</v>
      </c>
      <c r="P35" s="4" t="s">
        <v>108</v>
      </c>
      <c r="Q35" s="4" t="s">
        <v>108</v>
      </c>
      <c r="R35" s="4" t="s">
        <v>109</v>
      </c>
      <c r="S35" s="4"/>
      <c r="T35" s="4"/>
      <c r="U35" s="4"/>
      <c r="V35" s="4" t="s">
        <v>109</v>
      </c>
      <c r="W35" s="4"/>
      <c r="X35" s="4"/>
      <c r="Y35" s="4"/>
      <c r="Z35" s="4"/>
      <c r="AA35" s="4"/>
      <c r="AB35" s="4"/>
      <c r="AC35" s="4">
        <f>IF('original data'!AC27=coded!$AC$2,0,IF('original data'!AC27=coded!$AC$3,1,IF('original data'!AC27=coded!$AC$4,2,"")))</f>
        <v>0</v>
      </c>
      <c r="AD35" s="4">
        <f>IF('original data'!AD27=coded!$AC$2,0,IF('original data'!AD27=coded!$AC$3,1,IF('original data'!AD27=coded!$AC$4,2,"")))</f>
        <v>1</v>
      </c>
      <c r="AE35" s="4">
        <f>IF('original data'!AE27=coded!$BN$1,1,IF('original data'!AE27=coded!$BN$2,2,IF('original data'!AE27=coded!$BN$3,3,IF('original data'!AE27=coded!$BN$4,4,IF('original data'!AE27=coded!$BN$5,5,IF('original data'!AE27=coded!$BP$1,6,IF('original data'!AE27=coded!$BP$2,7,"")))))))</f>
        <v>1</v>
      </c>
      <c r="AF35" s="4">
        <f>IF('original data'!AF27=coded!$AC$2,0,IF('original data'!AF27=coded!$AC$3,1,IF('original data'!AF27=coded!$AC$4,2,"")))</f>
        <v>0</v>
      </c>
      <c r="AG35" s="4">
        <f>IF('original data'!AG27=coded!$BN$1,7,IF('original data'!AG27=coded!$BN$2,6,IF('original data'!AG27=coded!$BN$3,5,IF('original data'!AG27=coded!$BN$4,4,IF('original data'!AG27=coded!$BN$5,5,IF('original data'!AG27=coded!$BP$1,6,IF('original data'!AG27=coded!$BP$2,7,"")))))))</f>
        <v>5</v>
      </c>
      <c r="AH35" s="4">
        <f>IF('original data'!AH27=coded!$AC$2,0,IF('original data'!AH27=coded!$AC$3,1,IF('original data'!AH27=coded!$AC$4,2,"")))</f>
        <v>0</v>
      </c>
      <c r="AI35" s="4">
        <f>IF('original data'!AI27=coded!$AI$2,1,IF('original data'!AI27=coded!$AI$3,2,IF('original data'!AI27=coded!$AI$4,3,IF('original data'!AI27=coded!$AI$5,4,""))))</f>
        <v>1</v>
      </c>
      <c r="AJ35" s="4">
        <f>IF('original data'!AJ27=coded!$AC$2,0,IF('original data'!AJ27=coded!$AC$3,1,IF('original data'!AJ27=coded!$AC$4,2,"")))</f>
        <v>0</v>
      </c>
      <c r="AK35" s="4">
        <f>IF('original data'!AK27=coded!$BN$1,1,IF('original data'!AK27=coded!$BN$2,2,IF('original data'!AK27=coded!$BN$3,3,IF('original data'!AK27=coded!$BN$4,4,IF('original data'!AK27=coded!$BN$5,5,IF('original data'!AK27=coded!$BP$1,6,IF('original data'!AK27=coded!$BP$2,7,"")))))))</f>
        <v>4</v>
      </c>
      <c r="AL35" s="4">
        <f>IF('original data'!AL27=coded!$AC$2,0,IF('original data'!AL27=coded!$AC$3,1,IF('original data'!AL27=coded!$AC$4,2,"")))</f>
        <v>1</v>
      </c>
      <c r="AM35" s="4">
        <f>IF('original data'!AM27=coded!$AI$2,1,IF('original data'!AM27=coded!$AI$3,2,IF('original data'!AM27=coded!$AI$4,3,IF('original data'!AM27=coded!$AI$5,4,""))))</f>
        <v>2</v>
      </c>
      <c r="AN35" s="4">
        <f>IF('original data'!AN27=coded!$AC$2,0,IF('original data'!AN27=coded!$AC$3,1,IF('original data'!AN27=coded!$AC$4,2,"")))</f>
        <v>0</v>
      </c>
      <c r="AO35" s="4">
        <f>IF('original data'!AO27=coded!$AI$2,1,IF('original data'!AO27=coded!$AI$3,2,IF('original data'!AO27=coded!$AI$4,3,IF('original data'!AO27=coded!$AI$5,4,""))))</f>
        <v>2</v>
      </c>
      <c r="AP35" s="4">
        <f>IF('original data'!AP27=coded!$AI$2,1,IF('original data'!AP27=coded!$AI$3,2,IF('original data'!AP27=coded!$AI$4,3,IF('original data'!AP27=coded!$AI$5,4,""))))</f>
        <v>1</v>
      </c>
      <c r="AQ35" s="4">
        <f>IF('original data'!AQ27=coded!$AI$2,1,IF('original data'!AQ27=coded!$AI$3,2,IF('original data'!AQ27=coded!$AI$4,3,IF('original data'!AQ27=coded!$AI$5,4,""))))</f>
        <v>2</v>
      </c>
      <c r="AR35" s="4">
        <f>IF('original data'!AR27=coded!$AI$2,1,IF('original data'!AR27=coded!$AI$3,2,IF('original data'!AR27=coded!$AI$4,3,IF('original data'!AR27=coded!$AI$5,4,""))))</f>
        <v>3</v>
      </c>
      <c r="AS35" s="4">
        <f>IF('original data'!AS27=coded!$AO$2,1,IF('original data'!AS27=coded!$AO$3,2,IF('original data'!AS27=coded!$AO$4,3,IF('original data'!AS27=coded!$AO$5,4,""))))</f>
        <v>1</v>
      </c>
      <c r="AT35" s="4">
        <f>IF('original data'!AT27=coded!$AO$2,1,IF('original data'!AT27=coded!$AO$3,2,IF('original data'!AT27=coded!$AO$4,3,IF('original data'!AT27=coded!$AO$5,4,""))))</f>
        <v>1</v>
      </c>
      <c r="AU35" s="4">
        <f>IF('original data'!AU27=coded!$AO$2,1,IF('original data'!AU27=coded!$AO$3,2,IF('original data'!AU27=coded!$AO$4,3,IF('original data'!AU27=coded!$AO$5,4,""))))</f>
        <v>1</v>
      </c>
      <c r="AV35" s="4">
        <f>IF('original data'!AV27=coded!$AO$2,1,IF('original data'!AV27=coded!$AO$3,2,IF('original data'!AV27=coded!$AO$4,3,IF('original data'!AV27=coded!$AO$5,4,""))))</f>
        <v>1</v>
      </c>
      <c r="AW35" s="4">
        <f>IF('original data'!AW27=coded!$AO$2,1,IF('original data'!AW27=coded!$AO$3,2,IF('original data'!AW27=coded!$AO$4,3,IF('original data'!AW27=coded!$AO$5,4,""))))</f>
        <v>1</v>
      </c>
      <c r="AX35" s="4">
        <f>IF('original data'!AX27=coded!$AO$2,1,IF('original data'!AX27=coded!$AO$3,2,IF('original data'!AX27=coded!$AO$4,3,IF('original data'!AX27=coded!$AO$5,4,""))))</f>
        <v>2</v>
      </c>
      <c r="AY35" s="4">
        <f>IF('original data'!AY27=coded!$AQ$2,1,IF('original data'!AY27=coded!$AQ$3,2,IF('original data'!AY27=coded!$AQ$4,3,IF('original data'!AY27=coded!$AQ$5,4,""))))</f>
        <v>2</v>
      </c>
      <c r="AZ35" s="4">
        <f>IF('original data'!AZ27=coded!$AQ$2,1,IF('original data'!AZ27=coded!$AQ$3,2,IF('original data'!AZ27=coded!$AQ$4,3,IF('original data'!AZ27=coded!$AQ$5,4,""))))</f>
        <v>1</v>
      </c>
      <c r="BA35" s="4">
        <f>IF('original data'!BA27=coded!$AQ$2,1,IF('original data'!BA27=coded!$AQ$3,2,IF('original data'!BA27=coded!$AQ$4,3,IF('original data'!BA27=coded!$AQ$5,4,""))))</f>
        <v>1</v>
      </c>
      <c r="BB35" s="4">
        <f>IF('original data'!BB27=coded!$AQ$2,1,IF('original data'!BB27=coded!$AQ$3,2,IF('original data'!BB27=coded!$AQ$4,3,IF('original data'!BB27=coded!$AS$5,4,""))))</f>
        <v>2</v>
      </c>
      <c r="BC35" s="4">
        <f>IF('original data'!BC27=coded!$AU$2,1,IF('original data'!BC27=coded!$AU$3,2,IF('original data'!BC27=coded!$AU$4,3,IF('original data'!BC27=coded!$AU$5,4,""))))</f>
        <v>2</v>
      </c>
      <c r="BD35" s="4">
        <f>IF('original data'!BD27=coded!$AU$2,1,IF('original data'!BD27=coded!$AU$3,2,IF('original data'!BD27=coded!$AU$4,3,IF('original data'!BD27=coded!$AU$5,4,""))))</f>
        <v>1</v>
      </c>
      <c r="BE35" s="4">
        <f>IF('original data'!BE27=coded!$AU$2,1,IF('original data'!BE27=coded!$AU$3,2,IF('original data'!BE27=coded!$AU$4,3,IF('original data'!BE27=coded!$AU$5,4,""))))</f>
        <v>1</v>
      </c>
      <c r="BF35" s="4">
        <f>IF('original data'!BF27=coded!$BF$3,1,IF('original data'!BF27=coded!$BF$4,2,IF('original data'!BF27=coded!$BF$5,3,"")))</f>
        <v>1</v>
      </c>
      <c r="BG35" s="4" t="s">
        <v>109</v>
      </c>
      <c r="BH35" s="4"/>
      <c r="BI35" s="4" t="s">
        <v>109</v>
      </c>
      <c r="BJ35" s="4"/>
      <c r="BK35" s="4">
        <f>IF('original data'!BK27=coded!$BN$1,1,IF('original data'!BK27=coded!$BN$2,2,IF('original data'!BK27=coded!$BN$3,3,IF('original data'!BK27=coded!$BN$4,4,IF('original data'!BK27=coded!$BN$5,5,IF('original data'!BK27=coded!$BP$1,6,IF('original data'!BK27=coded!$BP$2,7,"")))))))</f>
        <v>5</v>
      </c>
      <c r="BL35" s="4">
        <f>IF('original data'!BL27=coded!$BN$1,1,IF('original data'!BL27=coded!$BN$2,2,IF('original data'!BL27=coded!$BN$3,3,IF('original data'!BL27=coded!$BN$4,4,IF('original data'!BL27=coded!$BN$5,5,IF('original data'!BL27=coded!$BP$1,6,IF('original data'!BL27=coded!$BP$2,7,"")))))))</f>
        <v>1</v>
      </c>
      <c r="BM35" s="4">
        <f>IF('original data'!BM27=coded!$BN$1,7,IF('original data'!BM27=coded!$BN$2,6,IF('original data'!BM27=coded!$BN$3,5,IF('original data'!BM27=coded!$BN$4,4,IF('original data'!BM27=coded!$BN$5,3,IF('original data'!BM27=coded!$BP$1,2,IF('original data'!BM27=coded!$BP$2,1,"")))))))</f>
        <v>6</v>
      </c>
      <c r="BN35" s="4">
        <f>IF('original data'!BN27=coded!$BN$1,1,IF('original data'!BN27=coded!$BN$2,2,IF('original data'!BN27=coded!$BN$3,3,IF('original data'!BN27=coded!$BN$4,4,IF('original data'!BN27=coded!$BN$5,5,IF('original data'!BN27=coded!$BP$1,6,IF('original data'!BN27=coded!$BP$2,7,"")))))))</f>
        <v>2</v>
      </c>
      <c r="BO35" s="4">
        <f>IF('original data'!BO27=coded!$BN$1,1,IF('original data'!BO27=coded!$BN$2,2,IF('original data'!BO27=coded!$BN$3,3,IF('original data'!BO27=coded!$BN$4,4,IF('original data'!BO27=coded!$BN$5,5,IF('original data'!BO27=coded!$BP$1,6,IF('original data'!BO27=coded!$BP$2,7,"")))))))</f>
        <v>1</v>
      </c>
      <c r="BP35" s="4">
        <f>IF('original data'!BP27=coded!$BN$1,1,IF('original data'!BP27=coded!$BN$2,2,IF('original data'!BP27=coded!$BN$3,3,IF('original data'!BP27=coded!$BN$4,4,IF('original data'!BP27=coded!$BN$5,5,IF('original data'!BP27=coded!$BP$1,6,IF('original data'!BP27=coded!$BP$2,7,"")))))))</f>
        <v>1</v>
      </c>
      <c r="BQ35" s="4">
        <f>IF('original data'!BQ27=coded!$BN$1,1,IF('original data'!BQ27=coded!$BN$2,2,IF('original data'!BQ27=coded!$BN$3,3,IF('original data'!BQ27=coded!$BN$4,4,IF('original data'!BQ27=coded!$BN$5,5,IF('original data'!BQ27=coded!$BP$1,6,IF('original data'!BQ27=coded!$BP$2,7,"")))))))</f>
        <v>2</v>
      </c>
      <c r="BR35" s="4">
        <f>IF('original data'!BR27=coded!$BN$1,1,IF('original data'!BR27=coded!$BN$2,2,IF('original data'!BR27=coded!$BN$3,3,IF('original data'!BR27=coded!$BN$4,4,IF('original data'!BR27=coded!$BN$5,5,IF('original data'!BR27=coded!$BP$1,6,IF('original data'!BR27=coded!$BP$2,7,"")))))))</f>
        <v>1</v>
      </c>
      <c r="BS35" s="4">
        <f>IF('original data'!BS27=coded!$BN$1,1,IF('original data'!BS27=coded!$BN$2,2,IF('original data'!BS27=coded!$BN$3,3,IF('original data'!BS27=coded!$BN$4,4,IF('original data'!BS27=coded!$BN$5,5,IF('original data'!BS27=coded!$BP$1,6,IF('original data'!BS27=coded!$BP$2,7,"")))))))</f>
        <v>5</v>
      </c>
      <c r="BT35" s="4">
        <f>IF('original data'!BT27=coded!$BN$1,1,IF('original data'!BT27=coded!$BN$2,2,IF('original data'!BT27=coded!$BN$3,3,IF('original data'!BT27=coded!$BN$4,4,IF('original data'!BT27=coded!$BN$5,5,IF('original data'!BT27=coded!$BP$1,6,IF('original data'!BT27=coded!$BP$2,7,"")))))))</f>
        <v>2</v>
      </c>
      <c r="BU35" s="4">
        <f>IF('original data'!BU27=coded!$BN$1,1,IF('original data'!BU27=coded!$BN$2,2,IF('original data'!BU27=coded!$BN$3,3,IF('original data'!BU27=coded!$BN$4,4,IF('original data'!BU27=coded!$BN$5,5,IF('original data'!BU27=coded!$BP$1,6,IF('original data'!BU27=coded!$BP$2,7,"")))))))</f>
        <v>1</v>
      </c>
      <c r="BV35" s="4">
        <f>IF('original data'!BV27=coded!$BN$1,7,IF('original data'!BV27=coded!$BN$2,6,IF('original data'!BV27=coded!$BN$3,5,IF('original data'!BV27=coded!$BN$4,4,IF('original data'!BV27=coded!$BN$5,3,IF('original data'!BV27=coded!$BP$1,2,IF('original data'!BV27=coded!$BP$2,1,"")))))))</f>
        <v>3</v>
      </c>
      <c r="BW35" s="4">
        <f>IF('original data'!BW27=coded!$BN$1,1,IF('original data'!BW27=coded!$BN$2,2,IF('original data'!BW27=coded!$BN$3,3,IF('original data'!BW27=coded!$BN$4,4,IF('original data'!BW27=coded!$BN$5,5,IF('original data'!BW27=coded!$BP$1,6,IF('original data'!BW27=coded!$BP$2,7,"")))))))</f>
        <v>1</v>
      </c>
      <c r="BX35" s="4">
        <f>IF('original data'!BX27=coded!$BN$1,1,IF('original data'!BX27=coded!$BN$2,2,IF('original data'!BX27=coded!$BN$3,3,IF('original data'!BX27=coded!$BN$4,4,IF('original data'!BX27=coded!$BN$5,5,IF('original data'!BX27=coded!$BP$1,6,IF('original data'!BX27=coded!$BP$2,7,"")))))))</f>
        <v>1</v>
      </c>
      <c r="BY35" s="4">
        <f>IF('original data'!BY27=coded!$BN$1,1,IF('original data'!BY27=coded!$BN$2,2,IF('original data'!BY27=coded!$BN$3,3,IF('original data'!BY27=coded!$BN$4,4,IF('original data'!BY27=coded!$BN$5,5,IF('original data'!BY27=coded!$BP$1,6,IF('original data'!BY27=coded!$BP$2,7,"")))))))</f>
        <v>1</v>
      </c>
      <c r="BZ35" s="4">
        <f>IF('original data'!BZ27=coded!$BN$1,1,IF('original data'!BZ27=coded!$BN$2,2,IF('original data'!BZ27=coded!$BN$3,3,IF('original data'!BZ27=coded!$BN$4,4,IF('original data'!BZ27=coded!$BN$5,5,IF('original data'!BZ27=coded!$BP$1,6,IF('original data'!BZ27=coded!$BP$2,7,"")))))))</f>
        <v>1</v>
      </c>
      <c r="CA35" s="4">
        <f>IF('original data'!CA27=coded!$BN$1,1,IF('original data'!CA27=coded!$BN$2,2,IF('original data'!CA27=coded!$BN$3,3,IF('original data'!CA27=coded!$BN$4,4,IF('original data'!CA27=coded!$BN$5,5,IF('original data'!CA27=coded!$BP$1,6,IF('original data'!CA27=coded!$BP$2,7,"")))))))</f>
        <v>1</v>
      </c>
      <c r="CB35" s="4">
        <f>IF('original data'!CB27=coded!$BN$1,1,IF('original data'!CB27=coded!$BN$2,2,IF('original data'!CB27=coded!$BN$3,3,IF('original data'!CB27=coded!$BN$4,4,IF('original data'!CB27=coded!$BN$5,5,IF('original data'!CB27=coded!$BP$1,6,IF('original data'!CB27=coded!$BP$2,7,"")))))))</f>
        <v>5</v>
      </c>
      <c r="CC35" s="4">
        <f>IF('original data'!CC27=coded!$BN$1,7,IF('original data'!CC27=coded!$BN$2,6,IF('original data'!CC27=coded!$BN$3,5,IF('original data'!CC27=coded!$BN$4,4,IF('original data'!CC27=coded!$BN$5,3,IF('original data'!CC27=coded!$BP$1,2,IF('original data'!CC27=coded!$BP$2,1,"")))))))</f>
        <v>1</v>
      </c>
      <c r="CD35" s="4">
        <f>IF('original data'!CD27=coded!$BN$1,1,IF('original data'!CD27=coded!$BN$2,2,IF('original data'!CD27=coded!$BN$3,3,IF('original data'!CD27=coded!$BN$4,4,IF('original data'!CD27=coded!$BN$5,5,IF('original data'!CD27=coded!$BP$1,6,IF('original data'!CD27=coded!$BP$2,7,"")))))))</f>
        <v>1</v>
      </c>
      <c r="CE35" s="4">
        <f>IF('original data'!CE27=coded!$BN$1,1,IF('original data'!CE27=coded!$BN$2,2,IF('original data'!CE27=coded!$BN$3,3,IF('original data'!CE27=coded!$BN$4,4,IF('original data'!CE27=coded!$BN$5,5,IF('original data'!CE27=coded!$BP$1,6,IF('original data'!CE27=coded!$BP$2,7,"")))))))</f>
        <v>1</v>
      </c>
      <c r="CF35" s="4">
        <f>IF('original data'!CF27=coded!$BN$1,7,IF('original data'!CF27=coded!$BN$2,6,IF('original data'!CF27=coded!$BN$3,5,IF('original data'!CF27=coded!$BN$4,4,IF('original data'!CF27=coded!$BN$5,3,IF('original data'!CF27=coded!$BP$1,2,IF('original data'!CF27=coded!$BP$2,1,"")))))))</f>
        <v>2</v>
      </c>
      <c r="CG35" s="4">
        <f>IF('original data'!CG27=coded!$CG$2,0,IF('original data'!CG27=coded!$CG$3,1,IF('original data'!CG27=coded!$CG$4,2,IF('original data'!CG27=coded!$CG$5,3,""))))</f>
        <v>1</v>
      </c>
      <c r="CH35" s="4">
        <f>IF('original data'!CH27=coded!$CG$2,0,IF('original data'!CH27=coded!$CG$3,1,IF('original data'!CH27=coded!$CG$4,2,IF('original data'!CH27=coded!$CG$5,3,""))))</f>
        <v>2</v>
      </c>
      <c r="CI35" s="4">
        <f>IF('original data'!CI27=coded!$CG$2,0,IF('original data'!CI27=coded!$CG$3,1,IF('original data'!CI27=coded!$CG$4,2,IF('original data'!CI27=coded!$CG$5,3,""))))</f>
        <v>2</v>
      </c>
      <c r="CJ35" s="4">
        <f>IF('original data'!CJ27=coded!$CG$2,0,IF('original data'!CJ27=coded!$CG$3,1,IF('original data'!CJ27=coded!$CG$4,2,IF('original data'!CJ27=coded!$CG$5,3,""))))</f>
        <v>1</v>
      </c>
      <c r="CK35" s="4">
        <f>IF('original data'!CK27=coded!$CG$2,0,IF('original data'!CK27=coded!$CG$3,1,IF('original data'!CK27=coded!$CG$4,2,IF('original data'!CK27=coded!$CG$5,3,""))))</f>
        <v>1</v>
      </c>
      <c r="CL35" s="4">
        <f>IF('original data'!CL27=coded!$CG$2,0,IF('original data'!CL27=coded!$CG$3,1,IF('original data'!CL27=coded!$CG$4,2,IF('original data'!CL27=coded!$CG$5,3,""))))</f>
        <v>2</v>
      </c>
      <c r="CM35" s="4">
        <f>IF('original data'!CM27=coded!$CG$2,0,IF('original data'!CM27=coded!$CG$3,1,IF('original data'!CM27=coded!$CG$4,2,IF('original data'!CM27=coded!$CG$5,3,""))))</f>
        <v>1</v>
      </c>
      <c r="CN35" s="4">
        <f>IF('original data'!CN27=coded!$CG$2,0,IF('original data'!CN27=coded!$CG$3,1,IF('original data'!CN27=coded!$CG$4,2,IF('original data'!CN27=coded!$CG$5,3,""))))</f>
        <v>1</v>
      </c>
      <c r="CO35" s="4">
        <f>IF('original data'!CO27=coded!$CG$2,0,IF('original data'!CO27=coded!$CG$3,1,IF('original data'!CO27=coded!$CG$4,2,IF('original data'!CO27=coded!$CG$5,3,""))))</f>
        <v>0</v>
      </c>
      <c r="CP35" s="4">
        <f>IF('original data'!CP27=coded!$CG$2,0,IF('original data'!CP27=coded!$CG$3,1,IF('original data'!CP27=coded!$CG$4,2,IF('original data'!CP27=coded!$CG$5,3,""))))</f>
        <v>2</v>
      </c>
      <c r="CQ35" s="4">
        <f>IF('original data'!CQ27=coded!$CG$2,0,IF('original data'!CQ27=coded!$CG$3,1,IF('original data'!CQ27=coded!$CG$4,2,IF('original data'!CQ27=coded!$CG$5,3,""))))</f>
        <v>0</v>
      </c>
      <c r="CR35" s="4">
        <f>IF('original data'!CR27=coded!$CG$2,0,IF('original data'!CR27=coded!$CG$3,1,IF('original data'!CR27=coded!$CG$4,2,IF('original data'!CR27=coded!$CG$5,3,""))))</f>
        <v>1</v>
      </c>
      <c r="CS35" s="4">
        <f>IF('original data'!CS27=coded!$CG$2,0,IF('original data'!CS27=coded!$CG$3,1,IF('original data'!CS27=coded!$CG$4,2,IF('original data'!CS27=coded!$CG$5,3,""))))</f>
        <v>1</v>
      </c>
      <c r="CT35" s="4">
        <f>IF('original data'!CT27=coded!$CG$2,0,IF('original data'!CT27=coded!$CG$3,1,IF('original data'!CT27=coded!$CG$4,2,IF('original data'!CT27=coded!$CG$5,3,""))))</f>
        <v>2</v>
      </c>
      <c r="CU35" s="4">
        <f>IF('original data'!CU27=coded!$CG$2,0,IF('original data'!CU27=coded!$CG$3,1,IF('original data'!CU27=coded!$CG$4,2,IF('original data'!CU27=coded!$CG$5,3,""))))</f>
        <v>1</v>
      </c>
      <c r="CV35" s="4">
        <f>IF('original data'!CV27=coded!$CG$2,0,IF('original data'!CV27=coded!$CG$3,1,IF('original data'!CV27=coded!$CG$4,2,IF('original data'!CV27=coded!$CG$5,3,""))))</f>
        <v>0</v>
      </c>
      <c r="CW35" s="4">
        <f>IF('original data'!CW27=coded!$CG$2,0,IF('original data'!CW27=coded!$CG$3,1,IF('original data'!CW27=coded!$CG$4,2,IF('original data'!CW27=coded!$CG$5,3,""))))</f>
        <v>1</v>
      </c>
      <c r="CX35" s="4">
        <f>IF('original data'!CX27=coded!$CG$2,0,IF('original data'!CX27=coded!$CG$3,1,IF('original data'!CX27=coded!$CG$4,2,IF('original data'!CX27=coded!$CG$5,3,""))))</f>
        <v>2</v>
      </c>
      <c r="CY35" s="4">
        <f>IF('original data'!CY27=coded!$CG$2,0,IF('original data'!CY27=coded!$CG$3,1,IF('original data'!CY27=coded!$CG$4,2,IF('original data'!CY27=coded!$CG$5,3,""))))</f>
        <v>0</v>
      </c>
      <c r="CZ35" s="4">
        <f>IF('original data'!CZ27=coded!$CG$2,0,IF('original data'!CZ27=coded!$CG$3,1,IF('original data'!CZ27=coded!$CG$4,2,IF('original data'!CZ27=coded!$CG$5,3,""))))</f>
        <v>1</v>
      </c>
      <c r="DA35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9</v>
      </c>
      <c r="DB35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9</v>
      </c>
      <c r="DC35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4</v>
      </c>
    </row>
    <row r="36" spans="1:107" x14ac:dyDescent="0.45">
      <c r="A36">
        <v>33</v>
      </c>
      <c r="B36" s="2">
        <v>44312.8957407407</v>
      </c>
      <c r="C36" s="2">
        <v>44312.910671296297</v>
      </c>
      <c r="D36" s="4" t="s">
        <v>104</v>
      </c>
      <c r="E36" s="4"/>
      <c r="F36" s="4" t="s">
        <v>105</v>
      </c>
      <c r="G36" s="4" t="s">
        <v>105</v>
      </c>
      <c r="H36" s="4" t="s">
        <v>105</v>
      </c>
      <c r="I36" s="4" t="s">
        <v>105</v>
      </c>
      <c r="J36" s="4" t="s">
        <v>105</v>
      </c>
      <c r="K36" s="4" t="s">
        <v>105</v>
      </c>
      <c r="L36" s="4" t="s">
        <v>105</v>
      </c>
      <c r="M36" s="4" t="s">
        <v>105</v>
      </c>
      <c r="N36" s="3" t="s">
        <v>165</v>
      </c>
      <c r="O36" s="4" t="s">
        <v>170</v>
      </c>
      <c r="P36" s="4" t="s">
        <v>108</v>
      </c>
      <c r="Q36" s="4" t="s">
        <v>108</v>
      </c>
      <c r="R36" s="4" t="s">
        <v>109</v>
      </c>
      <c r="S36" s="4"/>
      <c r="T36" s="4"/>
      <c r="U36" s="4"/>
      <c r="V36" s="4" t="s">
        <v>109</v>
      </c>
      <c r="W36" s="4"/>
      <c r="X36" s="4"/>
      <c r="Y36" s="4"/>
      <c r="Z36" s="4"/>
      <c r="AA36" s="4"/>
      <c r="AB36" s="4"/>
      <c r="AC36" s="4">
        <f>IF('original data'!AC28=coded!$AC$2,0,IF('original data'!AC28=coded!$AC$3,1,IF('original data'!AC28=coded!$AC$4,2,"")))</f>
        <v>2</v>
      </c>
      <c r="AD36" s="4">
        <f>IF('original data'!AD28=coded!$AC$2,0,IF('original data'!AD28=coded!$AC$3,1,IF('original data'!AD28=coded!$AC$4,2,"")))</f>
        <v>2</v>
      </c>
      <c r="AE36" s="4">
        <f>IF('original data'!AE28=coded!$BN$1,1,IF('original data'!AE28=coded!$BN$2,2,IF('original data'!AE28=coded!$BN$3,3,IF('original data'!AE28=coded!$BN$4,4,IF('original data'!AE28=coded!$BN$5,5,IF('original data'!AE28=coded!$BP$1,6,IF('original data'!AE28=coded!$BP$2,7,"")))))))</f>
        <v>3</v>
      </c>
      <c r="AF36" s="4">
        <f>IF('original data'!AF28=coded!$AC$2,0,IF('original data'!AF28=coded!$AC$3,1,IF('original data'!AF28=coded!$AC$4,2,"")))</f>
        <v>1</v>
      </c>
      <c r="AG36" s="4">
        <f>IF('original data'!AG28=coded!$BN$1,7,IF('original data'!AG28=coded!$BN$2,6,IF('original data'!AG28=coded!$BN$3,5,IF('original data'!AG28=coded!$BN$4,4,IF('original data'!AG28=coded!$BN$5,5,IF('original data'!AG28=coded!$BP$1,6,IF('original data'!AG28=coded!$BP$2,7,"")))))))</f>
        <v>4</v>
      </c>
      <c r="AH36" s="4">
        <f>IF('original data'!AH28=coded!$AC$2,0,IF('original data'!AH28=coded!$AC$3,1,IF('original data'!AH28=coded!$AC$4,2,"")))</f>
        <v>1</v>
      </c>
      <c r="AI36" s="4">
        <f>IF('original data'!AI28=coded!$AI$2,1,IF('original data'!AI28=coded!$AI$3,2,IF('original data'!AI28=coded!$AI$4,3,IF('original data'!AI28=coded!$AI$5,4,""))))</f>
        <v>1</v>
      </c>
      <c r="AJ36" s="4">
        <f>IF('original data'!AJ28=coded!$AC$2,0,IF('original data'!AJ28=coded!$AC$3,1,IF('original data'!AJ28=coded!$AC$4,2,"")))</f>
        <v>1</v>
      </c>
      <c r="AK36" s="4">
        <f>IF('original data'!AK28=coded!$BN$1,1,IF('original data'!AK28=coded!$BN$2,2,IF('original data'!AK28=coded!$BN$3,3,IF('original data'!AK28=coded!$BN$4,4,IF('original data'!AK28=coded!$BN$5,5,IF('original data'!AK28=coded!$BP$1,6,IF('original data'!AK28=coded!$BP$2,7,"")))))))</f>
        <v>5</v>
      </c>
      <c r="AL36" s="4">
        <f>IF('original data'!AL28=coded!$AC$2,0,IF('original data'!AL28=coded!$AC$3,1,IF('original data'!AL28=coded!$AC$4,2,"")))</f>
        <v>0</v>
      </c>
      <c r="AM36" s="4">
        <f>IF('original data'!AM28=coded!$AI$2,1,IF('original data'!AM28=coded!$AI$3,2,IF('original data'!AM28=coded!$AI$4,3,IF('original data'!AM28=coded!$AI$5,4,""))))</f>
        <v>2</v>
      </c>
      <c r="AN36" s="4">
        <f>IF('original data'!AN28=coded!$AC$2,0,IF('original data'!AN28=coded!$AC$3,1,IF('original data'!AN28=coded!$AC$4,2,"")))</f>
        <v>0</v>
      </c>
      <c r="AO36" s="4">
        <f>IF('original data'!AO28=coded!$AI$2,1,IF('original data'!AO28=coded!$AI$3,2,IF('original data'!AO28=coded!$AI$4,3,IF('original data'!AO28=coded!$AI$5,4,""))))</f>
        <v>2</v>
      </c>
      <c r="AP36" s="4">
        <f>IF('original data'!AP28=coded!$AI$2,1,IF('original data'!AP28=coded!$AI$3,2,IF('original data'!AP28=coded!$AI$4,3,IF('original data'!AP28=coded!$AI$5,4,""))))</f>
        <v>1</v>
      </c>
      <c r="AQ36" s="4">
        <f>IF('original data'!AQ28=coded!$AI$2,1,IF('original data'!AQ28=coded!$AI$3,2,IF('original data'!AQ28=coded!$AI$4,3,IF('original data'!AQ28=coded!$AI$5,4,""))))</f>
        <v>3</v>
      </c>
      <c r="AR36" s="4">
        <f>IF('original data'!AR28=coded!$AI$2,1,IF('original data'!AR28=coded!$AI$3,2,IF('original data'!AR28=coded!$AI$4,3,IF('original data'!AR28=coded!$AI$5,4,""))))</f>
        <v>1</v>
      </c>
      <c r="AS36" s="4">
        <f>IF('original data'!AS28=coded!$AO$2,1,IF('original data'!AS28=coded!$AO$3,2,IF('original data'!AS28=coded!$AO$4,3,IF('original data'!AS28=coded!$AO$5,4,""))))</f>
        <v>2</v>
      </c>
      <c r="AT36" s="4">
        <f>IF('original data'!AT28=coded!$AO$2,1,IF('original data'!AT28=coded!$AO$3,2,IF('original data'!AT28=coded!$AO$4,3,IF('original data'!AT28=coded!$AO$5,4,""))))</f>
        <v>1</v>
      </c>
      <c r="AU36" s="4">
        <f>IF('original data'!AU28=coded!$AO$2,1,IF('original data'!AU28=coded!$AO$3,2,IF('original data'!AU28=coded!$AO$4,3,IF('original data'!AU28=coded!$AO$5,4,""))))</f>
        <v>1</v>
      </c>
      <c r="AV36" s="4">
        <f>IF('original data'!AV28=coded!$AO$2,1,IF('original data'!AV28=coded!$AO$3,2,IF('original data'!AV28=coded!$AO$4,3,IF('original data'!AV28=coded!$AO$5,4,""))))</f>
        <v>2</v>
      </c>
      <c r="AW36" s="4">
        <f>IF('original data'!AW28=coded!$AO$2,1,IF('original data'!AW28=coded!$AO$3,2,IF('original data'!AW28=coded!$AO$4,3,IF('original data'!AW28=coded!$AO$5,4,""))))</f>
        <v>1</v>
      </c>
      <c r="AX36" s="4">
        <f>IF('original data'!AX28=coded!$AO$2,1,IF('original data'!AX28=coded!$AO$3,2,IF('original data'!AX28=coded!$AO$4,3,IF('original data'!AX28=coded!$AO$5,4,""))))</f>
        <v>1</v>
      </c>
      <c r="AY36" s="4">
        <f>IF('original data'!AY28=coded!$AQ$2,1,IF('original data'!AY28=coded!$AQ$3,2,IF('original data'!AY28=coded!$AQ$4,3,IF('original data'!AY28=coded!$AQ$5,4,""))))</f>
        <v>2</v>
      </c>
      <c r="AZ36" s="4">
        <f>IF('original data'!AZ28=coded!$AQ$2,1,IF('original data'!AZ28=coded!$AQ$3,2,IF('original data'!AZ28=coded!$AQ$4,3,IF('original data'!AZ28=coded!$AQ$5,4,""))))</f>
        <v>1</v>
      </c>
      <c r="BA36" s="4">
        <f>IF('original data'!BA28=coded!$AQ$2,1,IF('original data'!BA28=coded!$AQ$3,2,IF('original data'!BA28=coded!$AQ$4,3,IF('original data'!BA28=coded!$AQ$5,4,""))))</f>
        <v>1</v>
      </c>
      <c r="BB36" s="4">
        <f>IF('original data'!BB28=coded!$AQ$2,1,IF('original data'!BB28=coded!$AQ$3,2,IF('original data'!BB28=coded!$AQ$4,3,IF('original data'!BB28=coded!$AS$5,4,""))))</f>
        <v>2</v>
      </c>
      <c r="BC36" s="4">
        <f>IF('original data'!BC28=coded!$AU$2,1,IF('original data'!BC28=coded!$AU$3,2,IF('original data'!BC28=coded!$AU$4,3,IF('original data'!BC28=coded!$AU$5,4,""))))</f>
        <v>2</v>
      </c>
      <c r="BD36" s="4">
        <f>IF('original data'!BD28=coded!$AU$2,1,IF('original data'!BD28=coded!$AU$3,2,IF('original data'!BD28=coded!$AU$4,3,IF('original data'!BD28=coded!$AU$5,4,""))))</f>
        <v>1</v>
      </c>
      <c r="BE36" s="4">
        <f>IF('original data'!BE28=coded!$AU$2,1,IF('original data'!BE28=coded!$AU$3,2,IF('original data'!BE28=coded!$AU$4,3,IF('original data'!BE28=coded!$AU$5,4,""))))</f>
        <v>2</v>
      </c>
      <c r="BF36" s="4">
        <f>IF('original data'!BF28=coded!$BF$3,1,IF('original data'!BF28=coded!$BF$4,2,IF('original data'!BF28=coded!$BF$5,3,"")))</f>
        <v>1</v>
      </c>
      <c r="BG36" s="4" t="s">
        <v>109</v>
      </c>
      <c r="BH36" s="4"/>
      <c r="BI36" s="4" t="s">
        <v>105</v>
      </c>
      <c r="BJ36" s="4" t="s">
        <v>171</v>
      </c>
      <c r="BK36" s="4">
        <f>IF('original data'!BK28=coded!$BN$1,1,IF('original data'!BK28=coded!$BN$2,2,IF('original data'!BK28=coded!$BN$3,3,IF('original data'!BK28=coded!$BN$4,4,IF('original data'!BK28=coded!$BN$5,5,IF('original data'!BK28=coded!$BP$1,6,IF('original data'!BK28=coded!$BP$2,7,"")))))))</f>
        <v>2</v>
      </c>
      <c r="BL36" s="4">
        <f>IF('original data'!BL28=coded!$BN$1,1,IF('original data'!BL28=coded!$BN$2,2,IF('original data'!BL28=coded!$BN$3,3,IF('original data'!BL28=coded!$BN$4,4,IF('original data'!BL28=coded!$BN$5,5,IF('original data'!BL28=coded!$BP$1,6,IF('original data'!BL28=coded!$BP$2,7,"")))))))</f>
        <v>5</v>
      </c>
      <c r="BM36" s="4">
        <f>IF('original data'!BM28=coded!$BN$1,7,IF('original data'!BM28=coded!$BN$2,6,IF('original data'!BM28=coded!$BN$3,5,IF('original data'!BM28=coded!$BN$4,4,IF('original data'!BM28=coded!$BN$5,3,IF('original data'!BM28=coded!$BP$1,2,IF('original data'!BM28=coded!$BP$2,1,"")))))))</f>
        <v>2</v>
      </c>
      <c r="BN36" s="4">
        <f>IF('original data'!BN28=coded!$BN$1,1,IF('original data'!BN28=coded!$BN$2,2,IF('original data'!BN28=coded!$BN$3,3,IF('original data'!BN28=coded!$BN$4,4,IF('original data'!BN28=coded!$BN$5,5,IF('original data'!BN28=coded!$BP$1,6,IF('original data'!BN28=coded!$BP$2,7,"")))))))</f>
        <v>5</v>
      </c>
      <c r="BO36" s="4">
        <f>IF('original data'!BO28=coded!$BN$1,1,IF('original data'!BO28=coded!$BN$2,2,IF('original data'!BO28=coded!$BN$3,3,IF('original data'!BO28=coded!$BN$4,4,IF('original data'!BO28=coded!$BN$5,5,IF('original data'!BO28=coded!$BP$1,6,IF('original data'!BO28=coded!$BP$2,7,"")))))))</f>
        <v>7</v>
      </c>
      <c r="BP36" s="4">
        <f>IF('original data'!BP28=coded!$BN$1,1,IF('original data'!BP28=coded!$BN$2,2,IF('original data'!BP28=coded!$BN$3,3,IF('original data'!BP28=coded!$BN$4,4,IF('original data'!BP28=coded!$BN$5,5,IF('original data'!BP28=coded!$BP$1,6,IF('original data'!BP28=coded!$BP$2,7,"")))))))</f>
        <v>6</v>
      </c>
      <c r="BQ36" s="4">
        <f>IF('original data'!BQ28=coded!$BN$1,1,IF('original data'!BQ28=coded!$BN$2,2,IF('original data'!BQ28=coded!$BN$3,3,IF('original data'!BQ28=coded!$BN$4,4,IF('original data'!BQ28=coded!$BN$5,5,IF('original data'!BQ28=coded!$BP$1,6,IF('original data'!BQ28=coded!$BP$2,7,"")))))))</f>
        <v>6</v>
      </c>
      <c r="BR36" s="4">
        <f>IF('original data'!BR28=coded!$BN$1,1,IF('original data'!BR28=coded!$BN$2,2,IF('original data'!BR28=coded!$BN$3,3,IF('original data'!BR28=coded!$BN$4,4,IF('original data'!BR28=coded!$BN$5,5,IF('original data'!BR28=coded!$BP$1,6,IF('original data'!BR28=coded!$BP$2,7,"")))))))</f>
        <v>5</v>
      </c>
      <c r="BS36" s="4">
        <f>IF('original data'!BS28=coded!$BN$1,1,IF('original data'!BS28=coded!$BN$2,2,IF('original data'!BS28=coded!$BN$3,3,IF('original data'!BS28=coded!$BN$4,4,IF('original data'!BS28=coded!$BN$5,5,IF('original data'!BS28=coded!$BP$1,6,IF('original data'!BS28=coded!$BP$2,7,"")))))))</f>
        <v>3</v>
      </c>
      <c r="BT36" s="4">
        <f>IF('original data'!BT28=coded!$BN$1,1,IF('original data'!BT28=coded!$BN$2,2,IF('original data'!BT28=coded!$BN$3,3,IF('original data'!BT28=coded!$BN$4,4,IF('original data'!BT28=coded!$BN$5,5,IF('original data'!BT28=coded!$BP$1,6,IF('original data'!BT28=coded!$BP$2,7,"")))))))</f>
        <v>2</v>
      </c>
      <c r="BU36" s="4">
        <f>IF('original data'!BU28=coded!$BN$1,1,IF('original data'!BU28=coded!$BN$2,2,IF('original data'!BU28=coded!$BN$3,3,IF('original data'!BU28=coded!$BN$4,4,IF('original data'!BU28=coded!$BN$5,5,IF('original data'!BU28=coded!$BP$1,6,IF('original data'!BU28=coded!$BP$2,7,"")))))))</f>
        <v>1</v>
      </c>
      <c r="BV36" s="4">
        <f>IF('original data'!BV28=coded!$BN$1,7,IF('original data'!BV28=coded!$BN$2,6,IF('original data'!BV28=coded!$BN$3,5,IF('original data'!BV28=coded!$BN$4,4,IF('original data'!BV28=coded!$BN$5,3,IF('original data'!BV28=coded!$BP$1,2,IF('original data'!BV28=coded!$BP$2,1,"")))))))</f>
        <v>5</v>
      </c>
      <c r="BW36" s="4">
        <f>IF('original data'!BW28=coded!$BN$1,1,IF('original data'!BW28=coded!$BN$2,2,IF('original data'!BW28=coded!$BN$3,3,IF('original data'!BW28=coded!$BN$4,4,IF('original data'!BW28=coded!$BN$5,5,IF('original data'!BW28=coded!$BP$1,6,IF('original data'!BW28=coded!$BP$2,7,"")))))))</f>
        <v>4</v>
      </c>
      <c r="BX36" s="4">
        <f>IF('original data'!BX28=coded!$BN$1,1,IF('original data'!BX28=coded!$BN$2,2,IF('original data'!BX28=coded!$BN$3,3,IF('original data'!BX28=coded!$BN$4,4,IF('original data'!BX28=coded!$BN$5,5,IF('original data'!BX28=coded!$BP$1,6,IF('original data'!BX28=coded!$BP$2,7,"")))))))</f>
        <v>6</v>
      </c>
      <c r="BY36" s="4">
        <f>IF('original data'!BY28=coded!$BN$1,1,IF('original data'!BY28=coded!$BN$2,2,IF('original data'!BY28=coded!$BN$3,3,IF('original data'!BY28=coded!$BN$4,4,IF('original data'!BY28=coded!$BN$5,5,IF('original data'!BY28=coded!$BP$1,6,IF('original data'!BY28=coded!$BP$2,7,"")))))))</f>
        <v>6</v>
      </c>
      <c r="BZ36" s="4">
        <f>IF('original data'!BZ28=coded!$BN$1,1,IF('original data'!BZ28=coded!$BN$2,2,IF('original data'!BZ28=coded!$BN$3,3,IF('original data'!BZ28=coded!$BN$4,4,IF('original data'!BZ28=coded!$BN$5,5,IF('original data'!BZ28=coded!$BP$1,6,IF('original data'!BZ28=coded!$BP$2,7,"")))))))</f>
        <v>4</v>
      </c>
      <c r="CA36" s="4">
        <f>IF('original data'!CA28=coded!$BN$1,1,IF('original data'!CA28=coded!$BN$2,2,IF('original data'!CA28=coded!$BN$3,3,IF('original data'!CA28=coded!$BN$4,4,IF('original data'!CA28=coded!$BN$5,5,IF('original data'!CA28=coded!$BP$1,6,IF('original data'!CA28=coded!$BP$2,7,"")))))))</f>
        <v>5</v>
      </c>
      <c r="CB36" s="4">
        <f>IF('original data'!CB28=coded!$BN$1,1,IF('original data'!CB28=coded!$BN$2,2,IF('original data'!CB28=coded!$BN$3,3,IF('original data'!CB28=coded!$BN$4,4,IF('original data'!CB28=coded!$BN$5,5,IF('original data'!CB28=coded!$BP$1,6,IF('original data'!CB28=coded!$BP$2,7,"")))))))</f>
        <v>2</v>
      </c>
      <c r="CC36" s="4">
        <f>IF('original data'!CC28=coded!$BN$1,7,IF('original data'!CC28=coded!$BN$2,6,IF('original data'!CC28=coded!$BN$3,5,IF('original data'!CC28=coded!$BN$4,4,IF('original data'!CC28=coded!$BN$5,3,IF('original data'!CC28=coded!$BP$1,2,IF('original data'!CC28=coded!$BP$2,1,"")))))))</f>
        <v>2</v>
      </c>
      <c r="CD36" s="4">
        <f>IF('original data'!CD28=coded!$BN$1,1,IF('original data'!CD28=coded!$BN$2,2,IF('original data'!CD28=coded!$BN$3,3,IF('original data'!CD28=coded!$BN$4,4,IF('original data'!CD28=coded!$BN$5,5,IF('original data'!CD28=coded!$BP$1,6,IF('original data'!CD28=coded!$BP$2,7,"")))))))</f>
        <v>3</v>
      </c>
      <c r="CE36" s="4">
        <f>IF('original data'!CE28=coded!$BN$1,1,IF('original data'!CE28=coded!$BN$2,2,IF('original data'!CE28=coded!$BN$3,3,IF('original data'!CE28=coded!$BN$4,4,IF('original data'!CE28=coded!$BN$5,5,IF('original data'!CE28=coded!$BP$1,6,IF('original data'!CE28=coded!$BP$2,7,"")))))))</f>
        <v>5</v>
      </c>
      <c r="CF36" s="4">
        <f>IF('original data'!CF28=coded!$BN$1,7,IF('original data'!CF28=coded!$BN$2,6,IF('original data'!CF28=coded!$BN$3,5,IF('original data'!CF28=coded!$BN$4,4,IF('original data'!CF28=coded!$BN$5,3,IF('original data'!CF28=coded!$BP$1,2,IF('original data'!CF28=coded!$BP$2,1,"")))))))</f>
        <v>3</v>
      </c>
      <c r="CG36" s="4">
        <f>IF('original data'!CG28=coded!$CG$2,0,IF('original data'!CG28=coded!$CG$3,1,IF('original data'!CG28=coded!$CG$4,2,IF('original data'!CG28=coded!$CG$5,3,""))))</f>
        <v>1</v>
      </c>
      <c r="CH36" s="4">
        <f>IF('original data'!CH28=coded!$CG$2,0,IF('original data'!CH28=coded!$CG$3,1,IF('original data'!CH28=coded!$CG$4,2,IF('original data'!CH28=coded!$CG$5,3,""))))</f>
        <v>1</v>
      </c>
      <c r="CI36" s="4">
        <f>IF('original data'!CI28=coded!$CG$2,0,IF('original data'!CI28=coded!$CG$3,1,IF('original data'!CI28=coded!$CG$4,2,IF('original data'!CI28=coded!$CG$5,3,""))))</f>
        <v>1</v>
      </c>
      <c r="CJ36" s="4">
        <f>IF('original data'!CJ28=coded!$CG$2,0,IF('original data'!CJ28=coded!$CG$3,1,IF('original data'!CJ28=coded!$CG$4,2,IF('original data'!CJ28=coded!$CG$5,3,""))))</f>
        <v>3</v>
      </c>
      <c r="CK36" s="4">
        <f>IF('original data'!CK28=coded!$CG$2,0,IF('original data'!CK28=coded!$CG$3,1,IF('original data'!CK28=coded!$CG$4,2,IF('original data'!CK28=coded!$CG$5,3,""))))</f>
        <v>3</v>
      </c>
      <c r="CL36" s="4">
        <f>IF('original data'!CL28=coded!$CG$2,0,IF('original data'!CL28=coded!$CG$3,1,IF('original data'!CL28=coded!$CG$4,2,IF('original data'!CL28=coded!$CG$5,3,""))))</f>
        <v>0</v>
      </c>
      <c r="CM36" s="4">
        <f>IF('original data'!CM28=coded!$CG$2,0,IF('original data'!CM28=coded!$CG$3,1,IF('original data'!CM28=coded!$CG$4,2,IF('original data'!CM28=coded!$CG$5,3,""))))</f>
        <v>2</v>
      </c>
      <c r="CN36" s="4">
        <f>IF('original data'!CN28=coded!$CG$2,0,IF('original data'!CN28=coded!$CG$3,1,IF('original data'!CN28=coded!$CG$4,2,IF('original data'!CN28=coded!$CG$5,3,""))))</f>
        <v>2</v>
      </c>
      <c r="CO36" s="4">
        <f>IF('original data'!CO28=coded!$CG$2,0,IF('original data'!CO28=coded!$CG$3,1,IF('original data'!CO28=coded!$CG$4,2,IF('original data'!CO28=coded!$CG$5,3,""))))</f>
        <v>1</v>
      </c>
      <c r="CP36" s="4">
        <f>IF('original data'!CP28=coded!$CG$2,0,IF('original data'!CP28=coded!$CG$3,1,IF('original data'!CP28=coded!$CG$4,2,IF('original data'!CP28=coded!$CG$5,3,""))))</f>
        <v>2</v>
      </c>
      <c r="CQ36" s="4">
        <f>IF('original data'!CQ28=coded!$CG$2,0,IF('original data'!CQ28=coded!$CG$3,1,IF('original data'!CQ28=coded!$CG$4,2,IF('original data'!CQ28=coded!$CG$5,3,""))))</f>
        <v>2</v>
      </c>
      <c r="CR36" s="4">
        <f>IF('original data'!CR28=coded!$CG$2,0,IF('original data'!CR28=coded!$CG$3,1,IF('original data'!CR28=coded!$CG$4,2,IF('original data'!CR28=coded!$CG$5,3,""))))</f>
        <v>3</v>
      </c>
      <c r="CS36" s="4">
        <f>IF('original data'!CS28=coded!$CG$2,0,IF('original data'!CS28=coded!$CG$3,1,IF('original data'!CS28=coded!$CG$4,2,IF('original data'!CS28=coded!$CG$5,3,""))))</f>
        <v>3</v>
      </c>
      <c r="CT36" s="4">
        <f>IF('original data'!CT28=coded!$CG$2,0,IF('original data'!CT28=coded!$CG$3,1,IF('original data'!CT28=coded!$CG$4,2,IF('original data'!CT28=coded!$CG$5,3,""))))</f>
        <v>3</v>
      </c>
      <c r="CU36" s="4">
        <f>IF('original data'!CU28=coded!$CG$2,0,IF('original data'!CU28=coded!$CG$3,1,IF('original data'!CU28=coded!$CG$4,2,IF('original data'!CU28=coded!$CG$5,3,""))))</f>
        <v>1</v>
      </c>
      <c r="CV36" s="4">
        <f>IF('original data'!CV28=coded!$CG$2,0,IF('original data'!CV28=coded!$CG$3,1,IF('original data'!CV28=coded!$CG$4,2,IF('original data'!CV28=coded!$CG$5,3,""))))</f>
        <v>0</v>
      </c>
      <c r="CW36" s="4">
        <f>IF('original data'!CW28=coded!$CG$2,0,IF('original data'!CW28=coded!$CG$3,1,IF('original data'!CW28=coded!$CG$4,2,IF('original data'!CW28=coded!$CG$5,3,""))))</f>
        <v>0</v>
      </c>
      <c r="CX36" s="4">
        <f>IF('original data'!CX28=coded!$CG$2,0,IF('original data'!CX28=coded!$CG$3,1,IF('original data'!CX28=coded!$CG$4,2,IF('original data'!CX28=coded!$CG$5,3,""))))</f>
        <v>2</v>
      </c>
      <c r="CY36" s="4">
        <f>IF('original data'!CY28=coded!$CG$2,0,IF('original data'!CY28=coded!$CG$3,1,IF('original data'!CY28=coded!$CG$4,2,IF('original data'!CY28=coded!$CG$5,3,""))))</f>
        <v>1</v>
      </c>
      <c r="CZ36" s="4">
        <f>IF('original data'!CZ28=coded!$CG$2,0,IF('original data'!CZ28=coded!$CG$3,1,IF('original data'!CZ28=coded!$CG$4,2,IF('original data'!CZ28=coded!$CG$5,3,""))))</f>
        <v>0</v>
      </c>
      <c r="DA36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15</v>
      </c>
      <c r="DB36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6</v>
      </c>
      <c r="DC36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10</v>
      </c>
    </row>
    <row r="37" spans="1:107" x14ac:dyDescent="0.45">
      <c r="A37">
        <v>34</v>
      </c>
      <c r="B37" s="2">
        <v>44312.949525463002</v>
      </c>
      <c r="C37" s="2">
        <v>44312.954074074099</v>
      </c>
      <c r="D37" s="4" t="s">
        <v>104</v>
      </c>
      <c r="E37" s="4"/>
      <c r="F37" s="4" t="s">
        <v>105</v>
      </c>
      <c r="G37" s="4" t="s">
        <v>105</v>
      </c>
      <c r="H37" s="4" t="s">
        <v>105</v>
      </c>
      <c r="I37" s="4" t="s">
        <v>105</v>
      </c>
      <c r="J37" s="4" t="s">
        <v>105</v>
      </c>
      <c r="K37" s="4" t="s">
        <v>105</v>
      </c>
      <c r="L37" s="4" t="s">
        <v>105</v>
      </c>
      <c r="M37" s="4" t="s">
        <v>105</v>
      </c>
      <c r="N37" s="3" t="s">
        <v>145</v>
      </c>
      <c r="O37" s="4" t="s">
        <v>107</v>
      </c>
      <c r="P37" s="4" t="s">
        <v>108</v>
      </c>
      <c r="Q37" s="4" t="s">
        <v>108</v>
      </c>
      <c r="R37" s="4" t="s">
        <v>109</v>
      </c>
      <c r="S37" s="4"/>
      <c r="T37" s="4"/>
      <c r="U37" s="4"/>
      <c r="V37" s="4" t="s">
        <v>109</v>
      </c>
      <c r="W37" s="4"/>
      <c r="X37" s="4"/>
      <c r="Y37" s="4"/>
      <c r="Z37" s="4"/>
      <c r="AA37" s="4"/>
      <c r="AB37" s="4"/>
      <c r="AC37" s="4">
        <f>IF('original data'!AC29=coded!$AC$2,0,IF('original data'!AC29=coded!$AC$3,1,IF('original data'!AC29=coded!$AC$4,2,"")))</f>
        <v>0</v>
      </c>
      <c r="AD37" s="4">
        <f>IF('original data'!AD29=coded!$AC$2,0,IF('original data'!AD29=coded!$AC$3,1,IF('original data'!AD29=coded!$AC$4,2,"")))</f>
        <v>0</v>
      </c>
      <c r="AE37" s="4">
        <f>IF('original data'!AE29=coded!$BN$1,1,IF('original data'!AE29=coded!$BN$2,2,IF('original data'!AE29=coded!$BN$3,3,IF('original data'!AE29=coded!$BN$4,4,IF('original data'!AE29=coded!$BN$5,5,IF('original data'!AE29=coded!$BP$1,6,IF('original data'!AE29=coded!$BP$2,7,"")))))))</f>
        <v>1</v>
      </c>
      <c r="AF37" s="4">
        <f>IF('original data'!AF29=coded!$AC$2,0,IF('original data'!AF29=coded!$AC$3,1,IF('original data'!AF29=coded!$AC$4,2,"")))</f>
        <v>0</v>
      </c>
      <c r="AG37" s="4">
        <f>IF('original data'!AG29=coded!$BN$1,7,IF('original data'!AG29=coded!$BN$2,6,IF('original data'!AG29=coded!$BN$3,5,IF('original data'!AG29=coded!$BN$4,4,IF('original data'!AG29=coded!$BN$5,5,IF('original data'!AG29=coded!$BP$1,6,IF('original data'!AG29=coded!$BP$2,7,"")))))))</f>
        <v>5</v>
      </c>
      <c r="AH37" s="4">
        <f>IF('original data'!AH29=coded!$AC$2,0,IF('original data'!AH29=coded!$AC$3,1,IF('original data'!AH29=coded!$AC$4,2,"")))</f>
        <v>0</v>
      </c>
      <c r="AI37" s="4">
        <f>IF('original data'!AI29=coded!$AI$2,1,IF('original data'!AI29=coded!$AI$3,2,IF('original data'!AI29=coded!$AI$4,3,IF('original data'!AI29=coded!$AI$5,4,""))))</f>
        <v>1</v>
      </c>
      <c r="AJ37" s="4">
        <f>IF('original data'!AJ29=coded!$AC$2,0,IF('original data'!AJ29=coded!$AC$3,1,IF('original data'!AJ29=coded!$AC$4,2,"")))</f>
        <v>0</v>
      </c>
      <c r="AK37" s="4">
        <f>IF('original data'!AK29=coded!$BN$1,1,IF('original data'!AK29=coded!$BN$2,2,IF('original data'!AK29=coded!$BN$3,3,IF('original data'!AK29=coded!$BN$4,4,IF('original data'!AK29=coded!$BN$5,5,IF('original data'!AK29=coded!$BP$1,6,IF('original data'!AK29=coded!$BP$2,7,"")))))))</f>
        <v>3</v>
      </c>
      <c r="AL37" s="4">
        <f>IF('original data'!AL29=coded!$AC$2,0,IF('original data'!AL29=coded!$AC$3,1,IF('original data'!AL29=coded!$AC$4,2,"")))</f>
        <v>0</v>
      </c>
      <c r="AM37" s="4">
        <f>IF('original data'!AM29=coded!$AI$2,1,IF('original data'!AM29=coded!$AI$3,2,IF('original data'!AM29=coded!$AI$4,3,IF('original data'!AM29=coded!$AI$5,4,""))))</f>
        <v>2</v>
      </c>
      <c r="AN37" s="4">
        <f>IF('original data'!AN29=coded!$AC$2,0,IF('original data'!AN29=coded!$AC$3,1,IF('original data'!AN29=coded!$AC$4,2,"")))</f>
        <v>0</v>
      </c>
      <c r="AO37" s="4">
        <f>IF('original data'!AO29=coded!$AI$2,1,IF('original data'!AO29=coded!$AI$3,2,IF('original data'!AO29=coded!$AI$4,3,IF('original data'!AO29=coded!$AI$5,4,""))))</f>
        <v>1</v>
      </c>
      <c r="AP37" s="4">
        <f>IF('original data'!AP29=coded!$AI$2,1,IF('original data'!AP29=coded!$AI$3,2,IF('original data'!AP29=coded!$AI$4,3,IF('original data'!AP29=coded!$AI$5,4,""))))</f>
        <v>1</v>
      </c>
      <c r="AQ37" s="4">
        <f>IF('original data'!AQ29=coded!$AI$2,1,IF('original data'!AQ29=coded!$AI$3,2,IF('original data'!AQ29=coded!$AI$4,3,IF('original data'!AQ29=coded!$AI$5,4,""))))</f>
        <v>1</v>
      </c>
      <c r="AR37" s="4">
        <f>IF('original data'!AR29=coded!$AI$2,1,IF('original data'!AR29=coded!$AI$3,2,IF('original data'!AR29=coded!$AI$4,3,IF('original data'!AR29=coded!$AI$5,4,""))))</f>
        <v>1</v>
      </c>
      <c r="AS37" s="4">
        <f>IF('original data'!AS29=coded!$AO$2,1,IF('original data'!AS29=coded!$AO$3,2,IF('original data'!AS29=coded!$AO$4,3,IF('original data'!AS29=coded!$AO$5,4,""))))</f>
        <v>1</v>
      </c>
      <c r="AT37" s="4">
        <f>IF('original data'!AT29=coded!$AO$2,1,IF('original data'!AT29=coded!$AO$3,2,IF('original data'!AT29=coded!$AO$4,3,IF('original data'!AT29=coded!$AO$5,4,""))))</f>
        <v>2</v>
      </c>
      <c r="AU37" s="4">
        <f>IF('original data'!AU29=coded!$AO$2,1,IF('original data'!AU29=coded!$AO$3,2,IF('original data'!AU29=coded!$AO$4,3,IF('original data'!AU29=coded!$AO$5,4,""))))</f>
        <v>1</v>
      </c>
      <c r="AV37" s="4">
        <f>IF('original data'!AV29=coded!$AO$2,1,IF('original data'!AV29=coded!$AO$3,2,IF('original data'!AV29=coded!$AO$4,3,IF('original data'!AV29=coded!$AO$5,4,""))))</f>
        <v>1</v>
      </c>
      <c r="AW37" s="4">
        <f>IF('original data'!AW29=coded!$AO$2,1,IF('original data'!AW29=coded!$AO$3,2,IF('original data'!AW29=coded!$AO$4,3,IF('original data'!AW29=coded!$AO$5,4,""))))</f>
        <v>2</v>
      </c>
      <c r="AX37" s="4">
        <f>IF('original data'!AX29=coded!$AO$2,1,IF('original data'!AX29=coded!$AO$3,2,IF('original data'!AX29=coded!$AO$4,3,IF('original data'!AX29=coded!$AO$5,4,""))))</f>
        <v>2</v>
      </c>
      <c r="AY37" s="4">
        <f>IF('original data'!AY29=coded!$AQ$2,1,IF('original data'!AY29=coded!$AQ$3,2,IF('original data'!AY29=coded!$AQ$4,3,IF('original data'!AY29=coded!$AQ$5,4,""))))</f>
        <v>1</v>
      </c>
      <c r="AZ37" s="4">
        <f>IF('original data'!AZ29=coded!$AQ$2,1,IF('original data'!AZ29=coded!$AQ$3,2,IF('original data'!AZ29=coded!$AQ$4,3,IF('original data'!AZ29=coded!$AQ$5,4,""))))</f>
        <v>2</v>
      </c>
      <c r="BA37" s="4">
        <f>IF('original data'!BA29=coded!$AQ$2,1,IF('original data'!BA29=coded!$AQ$3,2,IF('original data'!BA29=coded!$AQ$4,3,IF('original data'!BA29=coded!$AQ$5,4,""))))</f>
        <v>1</v>
      </c>
      <c r="BB37" s="4">
        <f>IF('original data'!BB29=coded!$AQ$2,1,IF('original data'!BB29=coded!$AQ$3,2,IF('original data'!BB29=coded!$AQ$4,3,IF('original data'!BB29=coded!$AS$5,4,""))))</f>
        <v>1</v>
      </c>
      <c r="BC37" s="4">
        <f>IF('original data'!BC29=coded!$AU$2,1,IF('original data'!BC29=coded!$AU$3,2,IF('original data'!BC29=coded!$AU$4,3,IF('original data'!BC29=coded!$AU$5,4,""))))</f>
        <v>2</v>
      </c>
      <c r="BD37" s="4">
        <f>IF('original data'!BD29=coded!$AU$2,1,IF('original data'!BD29=coded!$AU$3,2,IF('original data'!BD29=coded!$AU$4,3,IF('original data'!BD29=coded!$AU$5,4,""))))</f>
        <v>1</v>
      </c>
      <c r="BE37" s="4">
        <f>IF('original data'!BE29=coded!$AU$2,1,IF('original data'!BE29=coded!$AU$3,2,IF('original data'!BE29=coded!$AU$4,3,IF('original data'!BE29=coded!$AU$5,4,""))))</f>
        <v>1</v>
      </c>
      <c r="BF37" s="4">
        <f>IF('original data'!BF29=coded!$BF$3,1,IF('original data'!BF29=coded!$BF$4,2,IF('original data'!BF29=coded!$BF$5,3,"")))</f>
        <v>2</v>
      </c>
      <c r="BG37" s="4" t="s">
        <v>109</v>
      </c>
      <c r="BH37" s="4"/>
      <c r="BI37" s="4" t="s">
        <v>109</v>
      </c>
      <c r="BJ37" s="4"/>
      <c r="BK37" s="4">
        <f>IF('original data'!BK29=coded!$BN$1,1,IF('original data'!BK29=coded!$BN$2,2,IF('original data'!BK29=coded!$BN$3,3,IF('original data'!BK29=coded!$BN$4,4,IF('original data'!BK29=coded!$BN$5,5,IF('original data'!BK29=coded!$BP$1,6,IF('original data'!BK29=coded!$BP$2,7,"")))))))</f>
        <v>5</v>
      </c>
      <c r="BL37" s="4">
        <f>IF('original data'!BL29=coded!$BN$1,1,IF('original data'!BL29=coded!$BN$2,2,IF('original data'!BL29=coded!$BN$3,3,IF('original data'!BL29=coded!$BN$4,4,IF('original data'!BL29=coded!$BN$5,5,IF('original data'!BL29=coded!$BP$1,6,IF('original data'!BL29=coded!$BP$2,7,"")))))))</f>
        <v>2</v>
      </c>
      <c r="BM37" s="4">
        <f>IF('original data'!BM29=coded!$BN$1,7,IF('original data'!BM29=coded!$BN$2,6,IF('original data'!BM29=coded!$BN$3,5,IF('original data'!BM29=coded!$BN$4,4,IF('original data'!BM29=coded!$BN$5,3,IF('original data'!BM29=coded!$BP$1,2,IF('original data'!BM29=coded!$BP$2,1,"")))))))</f>
        <v>5</v>
      </c>
      <c r="BN37" s="4">
        <f>IF('original data'!BN29=coded!$BN$1,1,IF('original data'!BN29=coded!$BN$2,2,IF('original data'!BN29=coded!$BN$3,3,IF('original data'!BN29=coded!$BN$4,4,IF('original data'!BN29=coded!$BN$5,5,IF('original data'!BN29=coded!$BP$1,6,IF('original data'!BN29=coded!$BP$2,7,"")))))))</f>
        <v>1</v>
      </c>
      <c r="BO37" s="4">
        <f>IF('original data'!BO29=coded!$BN$1,1,IF('original data'!BO29=coded!$BN$2,2,IF('original data'!BO29=coded!$BN$3,3,IF('original data'!BO29=coded!$BN$4,4,IF('original data'!BO29=coded!$BN$5,5,IF('original data'!BO29=coded!$BP$1,6,IF('original data'!BO29=coded!$BP$2,7,"")))))))</f>
        <v>3</v>
      </c>
      <c r="BP37" s="4">
        <f>IF('original data'!BP29=coded!$BN$1,1,IF('original data'!BP29=coded!$BN$2,2,IF('original data'!BP29=coded!$BN$3,3,IF('original data'!BP29=coded!$BN$4,4,IF('original data'!BP29=coded!$BN$5,5,IF('original data'!BP29=coded!$BP$1,6,IF('original data'!BP29=coded!$BP$2,7,"")))))))</f>
        <v>5</v>
      </c>
      <c r="BQ37" s="4">
        <f>IF('original data'!BQ29=coded!$BN$1,1,IF('original data'!BQ29=coded!$BN$2,2,IF('original data'!BQ29=coded!$BN$3,3,IF('original data'!BQ29=coded!$BN$4,4,IF('original data'!BQ29=coded!$BN$5,5,IF('original data'!BQ29=coded!$BP$1,6,IF('original data'!BQ29=coded!$BP$2,7,"")))))))</f>
        <v>2</v>
      </c>
      <c r="BR37" s="4">
        <f>IF('original data'!BR29=coded!$BN$1,1,IF('original data'!BR29=coded!$BN$2,2,IF('original data'!BR29=coded!$BN$3,3,IF('original data'!BR29=coded!$BN$4,4,IF('original data'!BR29=coded!$BN$5,5,IF('original data'!BR29=coded!$BP$1,6,IF('original data'!BR29=coded!$BP$2,7,"")))))))</f>
        <v>2</v>
      </c>
      <c r="BS37" s="4">
        <f>IF('original data'!BS29=coded!$BN$1,1,IF('original data'!BS29=coded!$BN$2,2,IF('original data'!BS29=coded!$BN$3,3,IF('original data'!BS29=coded!$BN$4,4,IF('original data'!BS29=coded!$BN$5,5,IF('original data'!BS29=coded!$BP$1,6,IF('original data'!BS29=coded!$BP$2,7,"")))))))</f>
        <v>5</v>
      </c>
      <c r="BT37" s="4">
        <f>IF('original data'!BT29=coded!$BN$1,1,IF('original data'!BT29=coded!$BN$2,2,IF('original data'!BT29=coded!$BN$3,3,IF('original data'!BT29=coded!$BN$4,4,IF('original data'!BT29=coded!$BN$5,5,IF('original data'!BT29=coded!$BP$1,6,IF('original data'!BT29=coded!$BP$2,7,"")))))))</f>
        <v>5</v>
      </c>
      <c r="BU37" s="4">
        <f>IF('original data'!BU29=coded!$BN$1,1,IF('original data'!BU29=coded!$BN$2,2,IF('original data'!BU29=coded!$BN$3,3,IF('original data'!BU29=coded!$BN$4,4,IF('original data'!BU29=coded!$BN$5,5,IF('original data'!BU29=coded!$BP$1,6,IF('original data'!BU29=coded!$BP$2,7,"")))))))</f>
        <v>1</v>
      </c>
      <c r="BV37" s="4">
        <f>IF('original data'!BV29=coded!$BN$1,7,IF('original data'!BV29=coded!$BN$2,6,IF('original data'!BV29=coded!$BN$3,5,IF('original data'!BV29=coded!$BN$4,4,IF('original data'!BV29=coded!$BN$5,3,IF('original data'!BV29=coded!$BP$1,2,IF('original data'!BV29=coded!$BP$2,1,"")))))))</f>
        <v>3</v>
      </c>
      <c r="BW37" s="4">
        <f>IF('original data'!BW29=coded!$BN$1,1,IF('original data'!BW29=coded!$BN$2,2,IF('original data'!BW29=coded!$BN$3,3,IF('original data'!BW29=coded!$BN$4,4,IF('original data'!BW29=coded!$BN$5,5,IF('original data'!BW29=coded!$BP$1,6,IF('original data'!BW29=coded!$BP$2,7,"")))))))</f>
        <v>2</v>
      </c>
      <c r="BX37" s="4">
        <f>IF('original data'!BX29=coded!$BN$1,1,IF('original data'!BX29=coded!$BN$2,2,IF('original data'!BX29=coded!$BN$3,3,IF('original data'!BX29=coded!$BN$4,4,IF('original data'!BX29=coded!$BN$5,5,IF('original data'!BX29=coded!$BP$1,6,IF('original data'!BX29=coded!$BP$2,7,"")))))))</f>
        <v>2</v>
      </c>
      <c r="BY37" s="4">
        <f>IF('original data'!BY29=coded!$BN$1,1,IF('original data'!BY29=coded!$BN$2,2,IF('original data'!BY29=coded!$BN$3,3,IF('original data'!BY29=coded!$BN$4,4,IF('original data'!BY29=coded!$BN$5,5,IF('original data'!BY29=coded!$BP$1,6,IF('original data'!BY29=coded!$BP$2,7,"")))))))</f>
        <v>3</v>
      </c>
      <c r="BZ37" s="4">
        <f>IF('original data'!BZ29=coded!$BN$1,1,IF('original data'!BZ29=coded!$BN$2,2,IF('original data'!BZ29=coded!$BN$3,3,IF('original data'!BZ29=coded!$BN$4,4,IF('original data'!BZ29=coded!$BN$5,5,IF('original data'!BZ29=coded!$BP$1,6,IF('original data'!BZ29=coded!$BP$2,7,"")))))))</f>
        <v>2</v>
      </c>
      <c r="CA37" s="4">
        <f>IF('original data'!CA29=coded!$BN$1,1,IF('original data'!CA29=coded!$BN$2,2,IF('original data'!CA29=coded!$BN$3,3,IF('original data'!CA29=coded!$BN$4,4,IF('original data'!CA29=coded!$BN$5,5,IF('original data'!CA29=coded!$BP$1,6,IF('original data'!CA29=coded!$BP$2,7,"")))))))</f>
        <v>1</v>
      </c>
      <c r="CB37" s="4">
        <f>IF('original data'!CB29=coded!$BN$1,1,IF('original data'!CB29=coded!$BN$2,2,IF('original data'!CB29=coded!$BN$3,3,IF('original data'!CB29=coded!$BN$4,4,IF('original data'!CB29=coded!$BN$5,5,IF('original data'!CB29=coded!$BP$1,6,IF('original data'!CB29=coded!$BP$2,7,"")))))))</f>
        <v>2</v>
      </c>
      <c r="CC37" s="4">
        <f>IF('original data'!CC29=coded!$BN$1,7,IF('original data'!CC29=coded!$BN$2,6,IF('original data'!CC29=coded!$BN$3,5,IF('original data'!CC29=coded!$BN$4,4,IF('original data'!CC29=coded!$BN$5,3,IF('original data'!CC29=coded!$BP$1,2,IF('original data'!CC29=coded!$BP$2,1,"")))))))</f>
        <v>2</v>
      </c>
      <c r="CD37" s="4">
        <f>IF('original data'!CD29=coded!$BN$1,1,IF('original data'!CD29=coded!$BN$2,2,IF('original data'!CD29=coded!$BN$3,3,IF('original data'!CD29=coded!$BN$4,4,IF('original data'!CD29=coded!$BN$5,5,IF('original data'!CD29=coded!$BP$1,6,IF('original data'!CD29=coded!$BP$2,7,"")))))))</f>
        <v>1</v>
      </c>
      <c r="CE37" s="4">
        <f>IF('original data'!CE29=coded!$BN$1,1,IF('original data'!CE29=coded!$BN$2,2,IF('original data'!CE29=coded!$BN$3,3,IF('original data'!CE29=coded!$BN$4,4,IF('original data'!CE29=coded!$BN$5,5,IF('original data'!CE29=coded!$BP$1,6,IF('original data'!CE29=coded!$BP$2,7,"")))))))</f>
        <v>3</v>
      </c>
      <c r="CF37" s="4">
        <f>IF('original data'!CF29=coded!$BN$1,7,IF('original data'!CF29=coded!$BN$2,6,IF('original data'!CF29=coded!$BN$3,5,IF('original data'!CF29=coded!$BN$4,4,IF('original data'!CF29=coded!$BN$5,3,IF('original data'!CF29=coded!$BP$1,2,IF('original data'!CF29=coded!$BP$2,1,"")))))))</f>
        <v>2</v>
      </c>
      <c r="CG37" s="4">
        <f>IF('original data'!CG29=coded!$CG$2,0,IF('original data'!CG29=coded!$CG$3,1,IF('original data'!CG29=coded!$CG$4,2,IF('original data'!CG29=coded!$CG$5,3,""))))</f>
        <v>1</v>
      </c>
      <c r="CH37" s="4">
        <f>IF('original data'!CH29=coded!$CG$2,0,IF('original data'!CH29=coded!$CG$3,1,IF('original data'!CH29=coded!$CG$4,2,IF('original data'!CH29=coded!$CG$5,3,""))))</f>
        <v>2</v>
      </c>
      <c r="CI37" s="4">
        <f>IF('original data'!CI29=coded!$CG$2,0,IF('original data'!CI29=coded!$CG$3,1,IF('original data'!CI29=coded!$CG$4,2,IF('original data'!CI29=coded!$CG$5,3,""))))</f>
        <v>1</v>
      </c>
      <c r="CJ37" s="4">
        <f>IF('original data'!CJ29=coded!$CG$2,0,IF('original data'!CJ29=coded!$CG$3,1,IF('original data'!CJ29=coded!$CG$4,2,IF('original data'!CJ29=coded!$CG$5,3,""))))</f>
        <v>2</v>
      </c>
      <c r="CK37" s="4">
        <f>IF('original data'!CK29=coded!$CG$2,0,IF('original data'!CK29=coded!$CG$3,1,IF('original data'!CK29=coded!$CG$4,2,IF('original data'!CK29=coded!$CG$5,3,""))))</f>
        <v>2</v>
      </c>
      <c r="CL37" s="4">
        <f>IF('original data'!CL29=coded!$CG$2,0,IF('original data'!CL29=coded!$CG$3,1,IF('original data'!CL29=coded!$CG$4,2,IF('original data'!CL29=coded!$CG$5,3,""))))</f>
        <v>1</v>
      </c>
      <c r="CM37" s="4">
        <f>IF('original data'!CM29=coded!$CG$2,0,IF('original data'!CM29=coded!$CG$3,1,IF('original data'!CM29=coded!$CG$4,2,IF('original data'!CM29=coded!$CG$5,3,""))))</f>
        <v>2</v>
      </c>
      <c r="CN37" s="4">
        <f>IF('original data'!CN29=coded!$CG$2,0,IF('original data'!CN29=coded!$CG$3,1,IF('original data'!CN29=coded!$CG$4,2,IF('original data'!CN29=coded!$CG$5,3,""))))</f>
        <v>2</v>
      </c>
      <c r="CO37" s="4">
        <f>IF('original data'!CO29=coded!$CG$2,0,IF('original data'!CO29=coded!$CG$3,1,IF('original data'!CO29=coded!$CG$4,2,IF('original data'!CO29=coded!$CG$5,3,""))))</f>
        <v>1</v>
      </c>
      <c r="CP37" s="4">
        <f>IF('original data'!CP29=coded!$CG$2,0,IF('original data'!CP29=coded!$CG$3,1,IF('original data'!CP29=coded!$CG$4,2,IF('original data'!CP29=coded!$CG$5,3,""))))</f>
        <v>1</v>
      </c>
      <c r="CQ37" s="4">
        <f>IF('original data'!CQ29=coded!$CG$2,0,IF('original data'!CQ29=coded!$CG$3,1,IF('original data'!CQ29=coded!$CG$4,2,IF('original data'!CQ29=coded!$CG$5,3,""))))</f>
        <v>1</v>
      </c>
      <c r="CR37" s="4">
        <f>IF('original data'!CR29=coded!$CG$2,0,IF('original data'!CR29=coded!$CG$3,1,IF('original data'!CR29=coded!$CG$4,2,IF('original data'!CR29=coded!$CG$5,3,""))))</f>
        <v>2</v>
      </c>
      <c r="CS37" s="4">
        <f>IF('original data'!CS29=coded!$CG$2,0,IF('original data'!CS29=coded!$CG$3,1,IF('original data'!CS29=coded!$CG$4,2,IF('original data'!CS29=coded!$CG$5,3,""))))</f>
        <v>1</v>
      </c>
      <c r="CT37" s="4">
        <f>IF('original data'!CT29=coded!$CG$2,0,IF('original data'!CT29=coded!$CG$3,1,IF('original data'!CT29=coded!$CG$4,2,IF('original data'!CT29=coded!$CG$5,3,""))))</f>
        <v>1</v>
      </c>
      <c r="CU37" s="4">
        <f>IF('original data'!CU29=coded!$CG$2,0,IF('original data'!CU29=coded!$CG$3,1,IF('original data'!CU29=coded!$CG$4,2,IF('original data'!CU29=coded!$CG$5,3,""))))</f>
        <v>2</v>
      </c>
      <c r="CV37" s="4">
        <f>IF('original data'!CV29=coded!$CG$2,0,IF('original data'!CV29=coded!$CG$3,1,IF('original data'!CV29=coded!$CG$4,2,IF('original data'!CV29=coded!$CG$5,3,""))))</f>
        <v>1</v>
      </c>
      <c r="CW37" s="4">
        <f>IF('original data'!CW29=coded!$CG$2,0,IF('original data'!CW29=coded!$CG$3,1,IF('original data'!CW29=coded!$CG$4,2,IF('original data'!CW29=coded!$CG$5,3,""))))</f>
        <v>1</v>
      </c>
      <c r="CX37" s="4">
        <f>IF('original data'!CX29=coded!$CG$2,0,IF('original data'!CX29=coded!$CG$3,1,IF('original data'!CX29=coded!$CG$4,2,IF('original data'!CX29=coded!$CG$5,3,""))))</f>
        <v>1</v>
      </c>
      <c r="CY37" s="4">
        <f>IF('original data'!CY29=coded!$CG$2,0,IF('original data'!CY29=coded!$CG$3,1,IF('original data'!CY29=coded!$CG$4,2,IF('original data'!CY29=coded!$CG$5,3,""))))</f>
        <v>1</v>
      </c>
      <c r="CZ37" s="4">
        <f>IF('original data'!CZ29=coded!$CG$2,0,IF('original data'!CZ29=coded!$CG$3,1,IF('original data'!CZ29=coded!$CG$4,2,IF('original data'!CZ29=coded!$CG$5,3,""))))</f>
        <v>0</v>
      </c>
      <c r="DA37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10</v>
      </c>
      <c r="DB37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10</v>
      </c>
      <c r="DC37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6</v>
      </c>
    </row>
    <row r="38" spans="1:107" x14ac:dyDescent="0.45">
      <c r="A38">
        <v>35</v>
      </c>
      <c r="B38" s="2">
        <v>44313.487800925897</v>
      </c>
      <c r="C38" s="2">
        <v>44313.494525463</v>
      </c>
      <c r="D38" s="4" t="s">
        <v>104</v>
      </c>
      <c r="E38" s="4"/>
      <c r="F38" s="4" t="s">
        <v>105</v>
      </c>
      <c r="G38" s="4" t="s">
        <v>105</v>
      </c>
      <c r="H38" s="4" t="s">
        <v>105</v>
      </c>
      <c r="I38" s="4" t="s">
        <v>105</v>
      </c>
      <c r="J38" s="4" t="s">
        <v>105</v>
      </c>
      <c r="K38" s="4" t="s">
        <v>105</v>
      </c>
      <c r="L38" s="4" t="s">
        <v>105</v>
      </c>
      <c r="M38" s="4" t="s">
        <v>105</v>
      </c>
      <c r="N38" s="3" t="s">
        <v>140</v>
      </c>
      <c r="O38" s="4" t="s">
        <v>107</v>
      </c>
      <c r="P38" s="4" t="s">
        <v>108</v>
      </c>
      <c r="Q38" s="4" t="s">
        <v>108</v>
      </c>
      <c r="R38" s="4" t="s">
        <v>109</v>
      </c>
      <c r="S38" s="4"/>
      <c r="T38" s="4"/>
      <c r="U38" s="4"/>
      <c r="V38" s="4" t="s">
        <v>109</v>
      </c>
      <c r="W38" s="4"/>
      <c r="X38" s="4"/>
      <c r="Y38" s="4"/>
      <c r="Z38" s="4"/>
      <c r="AA38" s="4"/>
      <c r="AB38" s="4"/>
      <c r="AC38" s="4">
        <f>IF('original data'!AC30=coded!$AC$2,0,IF('original data'!AC30=coded!$AC$3,1,IF('original data'!AC30=coded!$AC$4,2,"")))</f>
        <v>1</v>
      </c>
      <c r="AD38" s="4">
        <f>IF('original data'!AD30=coded!$AC$2,0,IF('original data'!AD30=coded!$AC$3,1,IF('original data'!AD30=coded!$AC$4,2,"")))</f>
        <v>1</v>
      </c>
      <c r="AE38" s="4">
        <f>IF('original data'!AE30=coded!$BN$1,1,IF('original data'!AE30=coded!$BN$2,2,IF('original data'!AE30=coded!$BN$3,3,IF('original data'!AE30=coded!$BN$4,4,IF('original data'!AE30=coded!$BN$5,5,IF('original data'!AE30=coded!$BP$1,6,IF('original data'!AE30=coded!$BP$2,7,"")))))))</f>
        <v>2</v>
      </c>
      <c r="AF38" s="4">
        <f>IF('original data'!AF30=coded!$AC$2,0,IF('original data'!AF30=coded!$AC$3,1,IF('original data'!AF30=coded!$AC$4,2,"")))</f>
        <v>0</v>
      </c>
      <c r="AG38" s="4">
        <f>IF('original data'!AG30=coded!$BN$1,7,IF('original data'!AG30=coded!$BN$2,6,IF('original data'!AG30=coded!$BN$3,5,IF('original data'!AG30=coded!$BN$4,4,IF('original data'!AG30=coded!$BN$5,5,IF('original data'!AG30=coded!$BP$1,6,IF('original data'!AG30=coded!$BP$2,7,"")))))))</f>
        <v>4</v>
      </c>
      <c r="AH38" s="4">
        <f>IF('original data'!AH30=coded!$AC$2,0,IF('original data'!AH30=coded!$AC$3,1,IF('original data'!AH30=coded!$AC$4,2,"")))</f>
        <v>0</v>
      </c>
      <c r="AI38" s="4">
        <f>IF('original data'!AI30=coded!$AI$2,1,IF('original data'!AI30=coded!$AI$3,2,IF('original data'!AI30=coded!$AI$4,3,IF('original data'!AI30=coded!$AI$5,4,""))))</f>
        <v>2</v>
      </c>
      <c r="AJ38" s="4">
        <f>IF('original data'!AJ30=coded!$AC$2,0,IF('original data'!AJ30=coded!$AC$3,1,IF('original data'!AJ30=coded!$AC$4,2,"")))</f>
        <v>1</v>
      </c>
      <c r="AK38" s="4">
        <f>IF('original data'!AK30=coded!$BN$1,1,IF('original data'!AK30=coded!$BN$2,2,IF('original data'!AK30=coded!$BN$3,3,IF('original data'!AK30=coded!$BN$4,4,IF('original data'!AK30=coded!$BN$5,5,IF('original data'!AK30=coded!$BP$1,6,IF('original data'!AK30=coded!$BP$2,7,"")))))))</f>
        <v>5</v>
      </c>
      <c r="AL38" s="4">
        <f>IF('original data'!AL30=coded!$AC$2,0,IF('original data'!AL30=coded!$AC$3,1,IF('original data'!AL30=coded!$AC$4,2,"")))</f>
        <v>1</v>
      </c>
      <c r="AM38" s="4">
        <f>IF('original data'!AM30=coded!$AI$2,1,IF('original data'!AM30=coded!$AI$3,2,IF('original data'!AM30=coded!$AI$4,3,IF('original data'!AM30=coded!$AI$5,4,""))))</f>
        <v>3</v>
      </c>
      <c r="AN38" s="4">
        <f>IF('original data'!AN30=coded!$AC$2,0,IF('original data'!AN30=coded!$AC$3,1,IF('original data'!AN30=coded!$AC$4,2,"")))</f>
        <v>0</v>
      </c>
      <c r="AO38" s="4">
        <f>IF('original data'!AO30=coded!$AI$2,1,IF('original data'!AO30=coded!$AI$3,2,IF('original data'!AO30=coded!$AI$4,3,IF('original data'!AO30=coded!$AI$5,4,""))))</f>
        <v>1</v>
      </c>
      <c r="AP38" s="4">
        <f>IF('original data'!AP30=coded!$AI$2,1,IF('original data'!AP30=coded!$AI$3,2,IF('original data'!AP30=coded!$AI$4,3,IF('original data'!AP30=coded!$AI$5,4,""))))</f>
        <v>2</v>
      </c>
      <c r="AQ38" s="4">
        <f>IF('original data'!AQ30=coded!$AI$2,1,IF('original data'!AQ30=coded!$AI$3,2,IF('original data'!AQ30=coded!$AI$4,3,IF('original data'!AQ30=coded!$AI$5,4,""))))</f>
        <v>1</v>
      </c>
      <c r="AR38" s="4">
        <f>IF('original data'!AR30=coded!$AI$2,1,IF('original data'!AR30=coded!$AI$3,2,IF('original data'!AR30=coded!$AI$4,3,IF('original data'!AR30=coded!$AI$5,4,""))))</f>
        <v>1</v>
      </c>
      <c r="AS38" s="4">
        <f>IF('original data'!AS30=coded!$AO$2,1,IF('original data'!AS30=coded!$AO$3,2,IF('original data'!AS30=coded!$AO$4,3,IF('original data'!AS30=coded!$AO$5,4,""))))</f>
        <v>1</v>
      </c>
      <c r="AT38" s="4">
        <f>IF('original data'!AT30=coded!$AO$2,1,IF('original data'!AT30=coded!$AO$3,2,IF('original data'!AT30=coded!$AO$4,3,IF('original data'!AT30=coded!$AO$5,4,""))))</f>
        <v>1</v>
      </c>
      <c r="AU38" s="4">
        <f>IF('original data'!AU30=coded!$AO$2,1,IF('original data'!AU30=coded!$AO$3,2,IF('original data'!AU30=coded!$AO$4,3,IF('original data'!AU30=coded!$AO$5,4,""))))</f>
        <v>1</v>
      </c>
      <c r="AV38" s="4">
        <f>IF('original data'!AV30=coded!$AO$2,1,IF('original data'!AV30=coded!$AO$3,2,IF('original data'!AV30=coded!$AO$4,3,IF('original data'!AV30=coded!$AO$5,4,""))))</f>
        <v>2</v>
      </c>
      <c r="AW38" s="4">
        <f>IF('original data'!AW30=coded!$AO$2,1,IF('original data'!AW30=coded!$AO$3,2,IF('original data'!AW30=coded!$AO$4,3,IF('original data'!AW30=coded!$AO$5,4,""))))</f>
        <v>1</v>
      </c>
      <c r="AX38" s="4">
        <f>IF('original data'!AX30=coded!$AO$2,1,IF('original data'!AX30=coded!$AO$3,2,IF('original data'!AX30=coded!$AO$4,3,IF('original data'!AX30=coded!$AO$5,4,""))))</f>
        <v>1</v>
      </c>
      <c r="AY38" s="4">
        <f>IF('original data'!AY30=coded!$AQ$2,1,IF('original data'!AY30=coded!$AQ$3,2,IF('original data'!AY30=coded!$AQ$4,3,IF('original data'!AY30=coded!$AQ$5,4,""))))</f>
        <v>2</v>
      </c>
      <c r="AZ38" s="4">
        <f>IF('original data'!AZ30=coded!$AQ$2,1,IF('original data'!AZ30=coded!$AQ$3,2,IF('original data'!AZ30=coded!$AQ$4,3,IF('original data'!AZ30=coded!$AQ$5,4,""))))</f>
        <v>3</v>
      </c>
      <c r="BA38" s="4">
        <f>IF('original data'!BA30=coded!$AQ$2,1,IF('original data'!BA30=coded!$AQ$3,2,IF('original data'!BA30=coded!$AQ$4,3,IF('original data'!BA30=coded!$AQ$5,4,""))))</f>
        <v>2</v>
      </c>
      <c r="BB38" s="4">
        <f>IF('original data'!BB30=coded!$AQ$2,1,IF('original data'!BB30=coded!$AQ$3,2,IF('original data'!BB30=coded!$AQ$4,3,IF('original data'!BB30=coded!$AS$5,4,""))))</f>
        <v>1</v>
      </c>
      <c r="BC38" s="4">
        <f>IF('original data'!BC30=coded!$AU$2,1,IF('original data'!BC30=coded!$AU$3,2,IF('original data'!BC30=coded!$AU$4,3,IF('original data'!BC30=coded!$AU$5,4,""))))</f>
        <v>3</v>
      </c>
      <c r="BD38" s="4">
        <f>IF('original data'!BD30=coded!$AU$2,1,IF('original data'!BD30=coded!$AU$3,2,IF('original data'!BD30=coded!$AU$4,3,IF('original data'!BD30=coded!$AU$5,4,""))))</f>
        <v>1</v>
      </c>
      <c r="BE38" s="4">
        <f>IF('original data'!BE30=coded!$AU$2,1,IF('original data'!BE30=coded!$AU$3,2,IF('original data'!BE30=coded!$AU$4,3,IF('original data'!BE30=coded!$AU$5,4,""))))</f>
        <v>1</v>
      </c>
      <c r="BF38" s="4">
        <f>IF('original data'!BF30=coded!$BF$3,1,IF('original data'!BF30=coded!$BF$4,2,IF('original data'!BF30=coded!$BF$5,3,"")))</f>
        <v>2</v>
      </c>
      <c r="BG38" s="4" t="s">
        <v>109</v>
      </c>
      <c r="BH38" s="4"/>
      <c r="BI38" s="4" t="s">
        <v>109</v>
      </c>
      <c r="BJ38" s="4"/>
      <c r="BK38" s="4">
        <f>IF('original data'!BK30=coded!$BN$1,1,IF('original data'!BK30=coded!$BN$2,2,IF('original data'!BK30=coded!$BN$3,3,IF('original data'!BK30=coded!$BN$4,4,IF('original data'!BK30=coded!$BN$5,5,IF('original data'!BK30=coded!$BP$1,6,IF('original data'!BK30=coded!$BP$2,7,"")))))))</f>
        <v>2</v>
      </c>
      <c r="BL38" s="4">
        <f>IF('original data'!BL30=coded!$BN$1,1,IF('original data'!BL30=coded!$BN$2,2,IF('original data'!BL30=coded!$BN$3,3,IF('original data'!BL30=coded!$BN$4,4,IF('original data'!BL30=coded!$BN$5,5,IF('original data'!BL30=coded!$BP$1,6,IF('original data'!BL30=coded!$BP$2,7,"")))))))</f>
        <v>5</v>
      </c>
      <c r="BM38" s="4">
        <f>IF('original data'!BM30=coded!$BN$1,7,IF('original data'!BM30=coded!$BN$2,6,IF('original data'!BM30=coded!$BN$3,5,IF('original data'!BM30=coded!$BN$4,4,IF('original data'!BM30=coded!$BN$5,3,IF('original data'!BM30=coded!$BP$1,2,IF('original data'!BM30=coded!$BP$2,1,"")))))))</f>
        <v>4</v>
      </c>
      <c r="BN38" s="4">
        <f>IF('original data'!BN30=coded!$BN$1,1,IF('original data'!BN30=coded!$BN$2,2,IF('original data'!BN30=coded!$BN$3,3,IF('original data'!BN30=coded!$BN$4,4,IF('original data'!BN30=coded!$BN$5,5,IF('original data'!BN30=coded!$BP$1,6,IF('original data'!BN30=coded!$BP$2,7,"")))))))</f>
        <v>3</v>
      </c>
      <c r="BO38" s="4">
        <f>IF('original data'!BO30=coded!$BN$1,1,IF('original data'!BO30=coded!$BN$2,2,IF('original data'!BO30=coded!$BN$3,3,IF('original data'!BO30=coded!$BN$4,4,IF('original data'!BO30=coded!$BN$5,5,IF('original data'!BO30=coded!$BP$1,6,IF('original data'!BO30=coded!$BP$2,7,"")))))))</f>
        <v>5</v>
      </c>
      <c r="BP38" s="4">
        <f>IF('original data'!BP30=coded!$BN$1,1,IF('original data'!BP30=coded!$BN$2,2,IF('original data'!BP30=coded!$BN$3,3,IF('original data'!BP30=coded!$BN$4,4,IF('original data'!BP30=coded!$BN$5,5,IF('original data'!BP30=coded!$BP$1,6,IF('original data'!BP30=coded!$BP$2,7,"")))))))</f>
        <v>6</v>
      </c>
      <c r="BQ38" s="4">
        <f>IF('original data'!BQ30=coded!$BN$1,1,IF('original data'!BQ30=coded!$BN$2,2,IF('original data'!BQ30=coded!$BN$3,3,IF('original data'!BQ30=coded!$BN$4,4,IF('original data'!BQ30=coded!$BN$5,5,IF('original data'!BQ30=coded!$BP$1,6,IF('original data'!BQ30=coded!$BP$2,7,"")))))))</f>
        <v>5</v>
      </c>
      <c r="BR38" s="4">
        <f>IF('original data'!BR30=coded!$BN$1,1,IF('original data'!BR30=coded!$BN$2,2,IF('original data'!BR30=coded!$BN$3,3,IF('original data'!BR30=coded!$BN$4,4,IF('original data'!BR30=coded!$BN$5,5,IF('original data'!BR30=coded!$BP$1,6,IF('original data'!BR30=coded!$BP$2,7,"")))))))</f>
        <v>4</v>
      </c>
      <c r="BS38" s="4">
        <f>IF('original data'!BS30=coded!$BN$1,1,IF('original data'!BS30=coded!$BN$2,2,IF('original data'!BS30=coded!$BN$3,3,IF('original data'!BS30=coded!$BN$4,4,IF('original data'!BS30=coded!$BN$5,5,IF('original data'!BS30=coded!$BP$1,6,IF('original data'!BS30=coded!$BP$2,7,"")))))))</f>
        <v>6</v>
      </c>
      <c r="BT38" s="4">
        <f>IF('original data'!BT30=coded!$BN$1,1,IF('original data'!BT30=coded!$BN$2,2,IF('original data'!BT30=coded!$BN$3,3,IF('original data'!BT30=coded!$BN$4,4,IF('original data'!BT30=coded!$BN$5,5,IF('original data'!BT30=coded!$BP$1,6,IF('original data'!BT30=coded!$BP$2,7,"")))))))</f>
        <v>5</v>
      </c>
      <c r="BU38" s="4">
        <f>IF('original data'!BU30=coded!$BN$1,1,IF('original data'!BU30=coded!$BN$2,2,IF('original data'!BU30=coded!$BN$3,3,IF('original data'!BU30=coded!$BN$4,4,IF('original data'!BU30=coded!$BN$5,5,IF('original data'!BU30=coded!$BP$1,6,IF('original data'!BU30=coded!$BP$2,7,"")))))))</f>
        <v>4</v>
      </c>
      <c r="BV38" s="4">
        <f>IF('original data'!BV30=coded!$BN$1,7,IF('original data'!BV30=coded!$BN$2,6,IF('original data'!BV30=coded!$BN$3,5,IF('original data'!BV30=coded!$BN$4,4,IF('original data'!BV30=coded!$BN$5,3,IF('original data'!BV30=coded!$BP$1,2,IF('original data'!BV30=coded!$BP$2,1,"")))))))</f>
        <v>4</v>
      </c>
      <c r="BW38" s="4">
        <f>IF('original data'!BW30=coded!$BN$1,1,IF('original data'!BW30=coded!$BN$2,2,IF('original data'!BW30=coded!$BN$3,3,IF('original data'!BW30=coded!$BN$4,4,IF('original data'!BW30=coded!$BN$5,5,IF('original data'!BW30=coded!$BP$1,6,IF('original data'!BW30=coded!$BP$2,7,"")))))))</f>
        <v>5</v>
      </c>
      <c r="BX38" s="4">
        <f>IF('original data'!BX30=coded!$BN$1,1,IF('original data'!BX30=coded!$BN$2,2,IF('original data'!BX30=coded!$BN$3,3,IF('original data'!BX30=coded!$BN$4,4,IF('original data'!BX30=coded!$BN$5,5,IF('original data'!BX30=coded!$BP$1,6,IF('original data'!BX30=coded!$BP$2,7,"")))))))</f>
        <v>6</v>
      </c>
      <c r="BY38" s="4">
        <f>IF('original data'!BY30=coded!$BN$1,1,IF('original data'!BY30=coded!$BN$2,2,IF('original data'!BY30=coded!$BN$3,3,IF('original data'!BY30=coded!$BN$4,4,IF('original data'!BY30=coded!$BN$5,5,IF('original data'!BY30=coded!$BP$1,6,IF('original data'!BY30=coded!$BP$2,7,"")))))))</f>
        <v>5</v>
      </c>
      <c r="BZ38" s="4">
        <f>IF('original data'!BZ30=coded!$BN$1,1,IF('original data'!BZ30=coded!$BN$2,2,IF('original data'!BZ30=coded!$BN$3,3,IF('original data'!BZ30=coded!$BN$4,4,IF('original data'!BZ30=coded!$BN$5,5,IF('original data'!BZ30=coded!$BP$1,6,IF('original data'!BZ30=coded!$BP$2,7,"")))))))</f>
        <v>4</v>
      </c>
      <c r="CA38" s="4">
        <f>IF('original data'!CA30=coded!$BN$1,1,IF('original data'!CA30=coded!$BN$2,2,IF('original data'!CA30=coded!$BN$3,3,IF('original data'!CA30=coded!$BN$4,4,IF('original data'!CA30=coded!$BN$5,5,IF('original data'!CA30=coded!$BP$1,6,IF('original data'!CA30=coded!$BP$2,7,"")))))))</f>
        <v>2</v>
      </c>
      <c r="CB38" s="4">
        <f>IF('original data'!CB30=coded!$BN$1,1,IF('original data'!CB30=coded!$BN$2,2,IF('original data'!CB30=coded!$BN$3,3,IF('original data'!CB30=coded!$BN$4,4,IF('original data'!CB30=coded!$BN$5,5,IF('original data'!CB30=coded!$BP$1,6,IF('original data'!CB30=coded!$BP$2,7,"")))))))</f>
        <v>4</v>
      </c>
      <c r="CC38" s="4">
        <f>IF('original data'!CC30=coded!$BN$1,7,IF('original data'!CC30=coded!$BN$2,6,IF('original data'!CC30=coded!$BN$3,5,IF('original data'!CC30=coded!$BN$4,4,IF('original data'!CC30=coded!$BN$5,3,IF('original data'!CC30=coded!$BP$1,2,IF('original data'!CC30=coded!$BP$2,1,"")))))))</f>
        <v>5</v>
      </c>
      <c r="CD38" s="4">
        <f>IF('original data'!CD30=coded!$BN$1,1,IF('original data'!CD30=coded!$BN$2,2,IF('original data'!CD30=coded!$BN$3,3,IF('original data'!CD30=coded!$BN$4,4,IF('original data'!CD30=coded!$BN$5,5,IF('original data'!CD30=coded!$BP$1,6,IF('original data'!CD30=coded!$BP$2,7,"")))))))</f>
        <v>3</v>
      </c>
      <c r="CE38" s="4">
        <f>IF('original data'!CE30=coded!$BN$1,1,IF('original data'!CE30=coded!$BN$2,2,IF('original data'!CE30=coded!$BN$3,3,IF('original data'!CE30=coded!$BN$4,4,IF('original data'!CE30=coded!$BN$5,5,IF('original data'!CE30=coded!$BP$1,6,IF('original data'!CE30=coded!$BP$2,7,"")))))))</f>
        <v>5</v>
      </c>
      <c r="CF38" s="4">
        <f>IF('original data'!CF30=coded!$BN$1,7,IF('original data'!CF30=coded!$BN$2,6,IF('original data'!CF30=coded!$BN$3,5,IF('original data'!CF30=coded!$BN$4,4,IF('original data'!CF30=coded!$BN$5,3,IF('original data'!CF30=coded!$BP$1,2,IF('original data'!CF30=coded!$BP$2,1,"")))))))</f>
        <v>5</v>
      </c>
      <c r="CG38" s="4">
        <f>IF('original data'!CG30=coded!$CG$2,0,IF('original data'!CG30=coded!$CG$3,1,IF('original data'!CG30=coded!$CG$4,2,IF('original data'!CG30=coded!$CG$5,3,""))))</f>
        <v>2</v>
      </c>
      <c r="CH38" s="4">
        <f>IF('original data'!CH30=coded!$CG$2,0,IF('original data'!CH30=coded!$CG$3,1,IF('original data'!CH30=coded!$CG$4,2,IF('original data'!CH30=coded!$CG$5,3,""))))</f>
        <v>2</v>
      </c>
      <c r="CI38" s="4">
        <f>IF('original data'!CI30=coded!$CG$2,0,IF('original data'!CI30=coded!$CG$3,1,IF('original data'!CI30=coded!$CG$4,2,IF('original data'!CI30=coded!$CG$5,3,""))))</f>
        <v>1</v>
      </c>
      <c r="CJ38" s="4">
        <f>IF('original data'!CJ30=coded!$CG$2,0,IF('original data'!CJ30=coded!$CG$3,1,IF('original data'!CJ30=coded!$CG$4,2,IF('original data'!CJ30=coded!$CG$5,3,""))))</f>
        <v>1</v>
      </c>
      <c r="CK38" s="4">
        <f>IF('original data'!CK30=coded!$CG$2,0,IF('original data'!CK30=coded!$CG$3,1,IF('original data'!CK30=coded!$CG$4,2,IF('original data'!CK30=coded!$CG$5,3,""))))</f>
        <v>0</v>
      </c>
      <c r="CL38" s="4">
        <f>IF('original data'!CL30=coded!$CG$2,0,IF('original data'!CL30=coded!$CG$3,1,IF('original data'!CL30=coded!$CG$4,2,IF('original data'!CL30=coded!$CG$5,3,""))))</f>
        <v>0</v>
      </c>
      <c r="CM38" s="4">
        <f>IF('original data'!CM30=coded!$CG$2,0,IF('original data'!CM30=coded!$CG$3,1,IF('original data'!CM30=coded!$CG$4,2,IF('original data'!CM30=coded!$CG$5,3,""))))</f>
        <v>2</v>
      </c>
      <c r="CN38" s="4">
        <f>IF('original data'!CN30=coded!$CG$2,0,IF('original data'!CN30=coded!$CG$3,1,IF('original data'!CN30=coded!$CG$4,2,IF('original data'!CN30=coded!$CG$5,3,""))))</f>
        <v>1</v>
      </c>
      <c r="CO38" s="4">
        <f>IF('original data'!CO30=coded!$CG$2,0,IF('original data'!CO30=coded!$CG$3,1,IF('original data'!CO30=coded!$CG$4,2,IF('original data'!CO30=coded!$CG$5,3,""))))</f>
        <v>0</v>
      </c>
      <c r="CP38" s="4">
        <f>IF('original data'!CP30=coded!$CG$2,0,IF('original data'!CP30=coded!$CG$3,1,IF('original data'!CP30=coded!$CG$4,2,IF('original data'!CP30=coded!$CG$5,3,""))))</f>
        <v>1</v>
      </c>
      <c r="CQ38" s="4">
        <f>IF('original data'!CQ30=coded!$CG$2,0,IF('original data'!CQ30=coded!$CG$3,1,IF('original data'!CQ30=coded!$CG$4,2,IF('original data'!CQ30=coded!$CG$5,3,""))))</f>
        <v>1</v>
      </c>
      <c r="CR38" s="4">
        <f>IF('original data'!CR30=coded!$CG$2,0,IF('original data'!CR30=coded!$CG$3,1,IF('original data'!CR30=coded!$CG$4,2,IF('original data'!CR30=coded!$CG$5,3,""))))</f>
        <v>1</v>
      </c>
      <c r="CS38" s="4">
        <f>IF('original data'!CS30=coded!$CG$2,0,IF('original data'!CS30=coded!$CG$3,1,IF('original data'!CS30=coded!$CG$4,2,IF('original data'!CS30=coded!$CG$5,3,""))))</f>
        <v>2</v>
      </c>
      <c r="CT38" s="4">
        <f>IF('original data'!CT30=coded!$CG$2,0,IF('original data'!CT30=coded!$CG$3,1,IF('original data'!CT30=coded!$CG$4,2,IF('original data'!CT30=coded!$CG$5,3,""))))</f>
        <v>2</v>
      </c>
      <c r="CU38" s="4">
        <f>IF('original data'!CU30=coded!$CG$2,0,IF('original data'!CU30=coded!$CG$3,1,IF('original data'!CU30=coded!$CG$4,2,IF('original data'!CU30=coded!$CG$5,3,""))))</f>
        <v>1</v>
      </c>
      <c r="CV38" s="4">
        <f>IF('original data'!CV30=coded!$CG$2,0,IF('original data'!CV30=coded!$CG$3,1,IF('original data'!CV30=coded!$CG$4,2,IF('original data'!CV30=coded!$CG$5,3,""))))</f>
        <v>0</v>
      </c>
      <c r="CW38" s="4">
        <f>IF('original data'!CW30=coded!$CG$2,0,IF('original data'!CW30=coded!$CG$3,1,IF('original data'!CW30=coded!$CG$4,2,IF('original data'!CW30=coded!$CG$5,3,""))))</f>
        <v>0</v>
      </c>
      <c r="CX38" s="4">
        <f>IF('original data'!CX30=coded!$CG$2,0,IF('original data'!CX30=coded!$CG$3,1,IF('original data'!CX30=coded!$CG$4,2,IF('original data'!CX30=coded!$CG$5,3,""))))</f>
        <v>2</v>
      </c>
      <c r="CY38" s="4">
        <f>IF('original data'!CY30=coded!$CG$2,0,IF('original data'!CY30=coded!$CG$3,1,IF('original data'!CY30=coded!$CG$4,2,IF('original data'!CY30=coded!$CG$5,3,""))))</f>
        <v>0</v>
      </c>
      <c r="CZ38" s="4">
        <f>IF('original data'!CZ30=coded!$CG$2,0,IF('original data'!CZ30=coded!$CG$3,1,IF('original data'!CZ30=coded!$CG$4,2,IF('original data'!CZ30=coded!$CG$5,3,""))))</f>
        <v>0</v>
      </c>
      <c r="DA38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7</v>
      </c>
      <c r="DB38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5</v>
      </c>
      <c r="DC38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7</v>
      </c>
    </row>
    <row r="39" spans="1:107" x14ac:dyDescent="0.45">
      <c r="A39">
        <v>36</v>
      </c>
      <c r="B39" s="2">
        <v>44313.635694444398</v>
      </c>
      <c r="C39" s="2">
        <v>44313.639976851897</v>
      </c>
      <c r="D39" s="4" t="s">
        <v>104</v>
      </c>
      <c r="E39" s="4"/>
      <c r="F39" s="4" t="s">
        <v>105</v>
      </c>
      <c r="G39" s="4" t="s">
        <v>105</v>
      </c>
      <c r="H39" s="4" t="s">
        <v>105</v>
      </c>
      <c r="I39" s="4" t="s">
        <v>105</v>
      </c>
      <c r="J39" s="4" t="s">
        <v>105</v>
      </c>
      <c r="K39" s="4" t="s">
        <v>105</v>
      </c>
      <c r="L39" s="4" t="s">
        <v>105</v>
      </c>
      <c r="M39" s="4" t="s">
        <v>105</v>
      </c>
      <c r="N39" s="3" t="s">
        <v>145</v>
      </c>
      <c r="O39" s="4" t="s">
        <v>107</v>
      </c>
      <c r="P39" s="4" t="s">
        <v>108</v>
      </c>
      <c r="Q39" s="4" t="s">
        <v>108</v>
      </c>
      <c r="R39" s="4" t="s">
        <v>109</v>
      </c>
      <c r="S39" s="4"/>
      <c r="T39" s="4"/>
      <c r="U39" s="4"/>
      <c r="V39" s="4" t="s">
        <v>105</v>
      </c>
      <c r="W39" s="4" t="s">
        <v>109</v>
      </c>
      <c r="X39" s="4"/>
      <c r="Y39" s="4"/>
      <c r="Z39" s="4"/>
      <c r="AA39" s="4" t="s">
        <v>109</v>
      </c>
      <c r="AB39" s="4"/>
      <c r="AC39" s="4">
        <f>IF('original data'!AC31=coded!$AC$2,0,IF('original data'!AC31=coded!$AC$3,1,IF('original data'!AC31=coded!$AC$4,2,"")))</f>
        <v>1</v>
      </c>
      <c r="AD39" s="4">
        <f>IF('original data'!AD31=coded!$AC$2,0,IF('original data'!AD31=coded!$AC$3,1,IF('original data'!AD31=coded!$AC$4,2,"")))</f>
        <v>1</v>
      </c>
      <c r="AE39" s="4">
        <f>IF('original data'!AE31=coded!$BN$1,1,IF('original data'!AE31=coded!$BN$2,2,IF('original data'!AE31=coded!$BN$3,3,IF('original data'!AE31=coded!$BN$4,4,IF('original data'!AE31=coded!$BN$5,5,IF('original data'!AE31=coded!$BP$1,6,IF('original data'!AE31=coded!$BP$2,7,"")))))))</f>
        <v>6</v>
      </c>
      <c r="AF39" s="4">
        <f>IF('original data'!AF31=coded!$AC$2,0,IF('original data'!AF31=coded!$AC$3,1,IF('original data'!AF31=coded!$AC$4,2,"")))</f>
        <v>2</v>
      </c>
      <c r="AG39" s="4">
        <f>IF('original data'!AG31=coded!$BN$1,7,IF('original data'!AG31=coded!$BN$2,6,IF('original data'!AG31=coded!$BN$3,5,IF('original data'!AG31=coded!$BN$4,4,IF('original data'!AG31=coded!$BN$5,5,IF('original data'!AG31=coded!$BP$1,6,IF('original data'!AG31=coded!$BP$2,7,"")))))))</f>
        <v>5</v>
      </c>
      <c r="AH39" s="4">
        <f>IF('original data'!AH31=coded!$AC$2,0,IF('original data'!AH31=coded!$AC$3,1,IF('original data'!AH31=coded!$AC$4,2,"")))</f>
        <v>2</v>
      </c>
      <c r="AI39" s="4">
        <f>IF('original data'!AI31=coded!$AI$2,1,IF('original data'!AI31=coded!$AI$3,2,IF('original data'!AI31=coded!$AI$4,3,IF('original data'!AI31=coded!$AI$5,4,""))))</f>
        <v>2</v>
      </c>
      <c r="AJ39" s="4">
        <f>IF('original data'!AJ31=coded!$AC$2,0,IF('original data'!AJ31=coded!$AC$3,1,IF('original data'!AJ31=coded!$AC$4,2,"")))</f>
        <v>2</v>
      </c>
      <c r="AK39" s="4">
        <f>IF('original data'!AK31=coded!$BN$1,1,IF('original data'!AK31=coded!$BN$2,2,IF('original data'!AK31=coded!$BN$3,3,IF('original data'!AK31=coded!$BN$4,4,IF('original data'!AK31=coded!$BN$5,5,IF('original data'!AK31=coded!$BP$1,6,IF('original data'!AK31=coded!$BP$2,7,"")))))))</f>
        <v>7</v>
      </c>
      <c r="AL39" s="4">
        <f>IF('original data'!AL31=coded!$AC$2,0,IF('original data'!AL31=coded!$AC$3,1,IF('original data'!AL31=coded!$AC$4,2,"")))</f>
        <v>2</v>
      </c>
      <c r="AM39" s="4">
        <f>IF('original data'!AM31=coded!$AI$2,1,IF('original data'!AM31=coded!$AI$3,2,IF('original data'!AM31=coded!$AI$4,3,IF('original data'!AM31=coded!$AI$5,4,""))))</f>
        <v>4</v>
      </c>
      <c r="AN39" s="4">
        <f>IF('original data'!AN31=coded!$AC$2,0,IF('original data'!AN31=coded!$AC$3,1,IF('original data'!AN31=coded!$AC$4,2,"")))</f>
        <v>2</v>
      </c>
      <c r="AO39" s="4">
        <f>IF('original data'!AO31=coded!$AI$2,1,IF('original data'!AO31=coded!$AI$3,2,IF('original data'!AO31=coded!$AI$4,3,IF('original data'!AO31=coded!$AI$5,4,""))))</f>
        <v>1</v>
      </c>
      <c r="AP39" s="4">
        <f>IF('original data'!AP31=coded!$AI$2,1,IF('original data'!AP31=coded!$AI$3,2,IF('original data'!AP31=coded!$AI$4,3,IF('original data'!AP31=coded!$AI$5,4,""))))</f>
        <v>2</v>
      </c>
      <c r="AQ39" s="4">
        <f>IF('original data'!AQ31=coded!$AI$2,1,IF('original data'!AQ31=coded!$AI$3,2,IF('original data'!AQ31=coded!$AI$4,3,IF('original data'!AQ31=coded!$AI$5,4,""))))</f>
        <v>3</v>
      </c>
      <c r="AR39" s="4">
        <f>IF('original data'!AR31=coded!$AI$2,1,IF('original data'!AR31=coded!$AI$3,2,IF('original data'!AR31=coded!$AI$4,3,IF('original data'!AR31=coded!$AI$5,4,""))))</f>
        <v>3</v>
      </c>
      <c r="AS39" s="4">
        <f>IF('original data'!AS31=coded!$AO$2,1,IF('original data'!AS31=coded!$AO$3,2,IF('original data'!AS31=coded!$AO$4,3,IF('original data'!AS31=coded!$AO$5,4,""))))</f>
        <v>1</v>
      </c>
      <c r="AT39" s="4">
        <f>IF('original data'!AT31=coded!$AO$2,1,IF('original data'!AT31=coded!$AO$3,2,IF('original data'!AT31=coded!$AO$4,3,IF('original data'!AT31=coded!$AO$5,4,""))))</f>
        <v>1</v>
      </c>
      <c r="AU39" s="4">
        <f>IF('original data'!AU31=coded!$AO$2,1,IF('original data'!AU31=coded!$AO$3,2,IF('original data'!AU31=coded!$AO$4,3,IF('original data'!AU31=coded!$AO$5,4,""))))</f>
        <v>1</v>
      </c>
      <c r="AV39" s="4">
        <f>IF('original data'!AV31=coded!$AO$2,1,IF('original data'!AV31=coded!$AO$3,2,IF('original data'!AV31=coded!$AO$4,3,IF('original data'!AV31=coded!$AO$5,4,""))))</f>
        <v>1</v>
      </c>
      <c r="AW39" s="4">
        <f>IF('original data'!AW31=coded!$AO$2,1,IF('original data'!AW31=coded!$AO$3,2,IF('original data'!AW31=coded!$AO$4,3,IF('original data'!AW31=coded!$AO$5,4,""))))</f>
        <v>2</v>
      </c>
      <c r="AX39" s="4">
        <f>IF('original data'!AX31=coded!$AO$2,1,IF('original data'!AX31=coded!$AO$3,2,IF('original data'!AX31=coded!$AO$4,3,IF('original data'!AX31=coded!$AO$5,4,""))))</f>
        <v>2</v>
      </c>
      <c r="AY39" s="4">
        <f>IF('original data'!AY31=coded!$AQ$2,1,IF('original data'!AY31=coded!$AQ$3,2,IF('original data'!AY31=coded!$AQ$4,3,IF('original data'!AY31=coded!$AQ$5,4,""))))</f>
        <v>3</v>
      </c>
      <c r="AZ39" s="4">
        <f>IF('original data'!AZ31=coded!$AQ$2,1,IF('original data'!AZ31=coded!$AQ$3,2,IF('original data'!AZ31=coded!$AQ$4,3,IF('original data'!AZ31=coded!$AQ$5,4,""))))</f>
        <v>2</v>
      </c>
      <c r="BA39" s="4">
        <f>IF('original data'!BA31=coded!$AQ$2,1,IF('original data'!BA31=coded!$AQ$3,2,IF('original data'!BA31=coded!$AQ$4,3,IF('original data'!BA31=coded!$AQ$5,4,""))))</f>
        <v>4</v>
      </c>
      <c r="BB39" s="4">
        <f>IF('original data'!BB31=coded!$AQ$2,1,IF('original data'!BB31=coded!$AQ$3,2,IF('original data'!BB31=coded!$AQ$4,3,IF('original data'!BB31=coded!$AS$5,4,""))))</f>
        <v>4</v>
      </c>
      <c r="BC39" s="4">
        <f>IF('original data'!BC31=coded!$AU$2,1,IF('original data'!BC31=coded!$AU$3,2,IF('original data'!BC31=coded!$AU$4,3,IF('original data'!BC31=coded!$AU$5,4,""))))</f>
        <v>3</v>
      </c>
      <c r="BD39" s="4">
        <f>IF('original data'!BD31=coded!$AU$2,1,IF('original data'!BD31=coded!$AU$3,2,IF('original data'!BD31=coded!$AU$4,3,IF('original data'!BD31=coded!$AU$5,4,""))))</f>
        <v>2</v>
      </c>
      <c r="BE39" s="4">
        <f>IF('original data'!BE31=coded!$AU$2,1,IF('original data'!BE31=coded!$AU$3,2,IF('original data'!BE31=coded!$AU$4,3,IF('original data'!BE31=coded!$AU$5,4,""))))</f>
        <v>2</v>
      </c>
      <c r="BF39" s="4">
        <f>IF('original data'!BF31=coded!$BF$3,1,IF('original data'!BF31=coded!$BF$4,2,IF('original data'!BF31=coded!$BF$5,3,"")))</f>
        <v>3</v>
      </c>
      <c r="BG39" s="4" t="s">
        <v>109</v>
      </c>
      <c r="BH39" s="4"/>
      <c r="BI39" s="4" t="s">
        <v>105</v>
      </c>
      <c r="BJ39" s="4" t="s">
        <v>172</v>
      </c>
      <c r="BK39" s="4">
        <f>IF('original data'!BK31=coded!$BN$1,1,IF('original data'!BK31=coded!$BN$2,2,IF('original data'!BK31=coded!$BN$3,3,IF('original data'!BK31=coded!$BN$4,4,IF('original data'!BK31=coded!$BN$5,5,IF('original data'!BK31=coded!$BP$1,6,IF('original data'!BK31=coded!$BP$2,7,"")))))))</f>
        <v>5</v>
      </c>
      <c r="BL39" s="4">
        <f>IF('original data'!BL31=coded!$BN$1,1,IF('original data'!BL31=coded!$BN$2,2,IF('original data'!BL31=coded!$BN$3,3,IF('original data'!BL31=coded!$BN$4,4,IF('original data'!BL31=coded!$BN$5,5,IF('original data'!BL31=coded!$BP$1,6,IF('original data'!BL31=coded!$BP$2,7,"")))))))</f>
        <v>7</v>
      </c>
      <c r="BM39" s="4">
        <f>IF('original data'!BM31=coded!$BN$1,7,IF('original data'!BM31=coded!$BN$2,6,IF('original data'!BM31=coded!$BN$3,5,IF('original data'!BM31=coded!$BN$4,4,IF('original data'!BM31=coded!$BN$5,3,IF('original data'!BM31=coded!$BP$1,2,IF('original data'!BM31=coded!$BP$2,1,"")))))))</f>
        <v>6</v>
      </c>
      <c r="BN39" s="4">
        <f>IF('original data'!BN31=coded!$BN$1,1,IF('original data'!BN31=coded!$BN$2,2,IF('original data'!BN31=coded!$BN$3,3,IF('original data'!BN31=coded!$BN$4,4,IF('original data'!BN31=coded!$BN$5,5,IF('original data'!BN31=coded!$BP$1,6,IF('original data'!BN31=coded!$BP$2,7,"")))))))</f>
        <v>7</v>
      </c>
      <c r="BO39" s="4">
        <f>IF('original data'!BO31=coded!$BN$1,1,IF('original data'!BO31=coded!$BN$2,2,IF('original data'!BO31=coded!$BN$3,3,IF('original data'!BO31=coded!$BN$4,4,IF('original data'!BO31=coded!$BN$5,5,IF('original data'!BO31=coded!$BP$1,6,IF('original data'!BO31=coded!$BP$2,7,"")))))))</f>
        <v>7</v>
      </c>
      <c r="BP39" s="4">
        <f>IF('original data'!BP31=coded!$BN$1,1,IF('original data'!BP31=coded!$BN$2,2,IF('original data'!BP31=coded!$BN$3,3,IF('original data'!BP31=coded!$BN$4,4,IF('original data'!BP31=coded!$BN$5,5,IF('original data'!BP31=coded!$BP$1,6,IF('original data'!BP31=coded!$BP$2,7,"")))))))</f>
        <v>7</v>
      </c>
      <c r="BQ39" s="4">
        <f>IF('original data'!BQ31=coded!$BN$1,1,IF('original data'!BQ31=coded!$BN$2,2,IF('original data'!BQ31=coded!$BN$3,3,IF('original data'!BQ31=coded!$BN$4,4,IF('original data'!BQ31=coded!$BN$5,5,IF('original data'!BQ31=coded!$BP$1,6,IF('original data'!BQ31=coded!$BP$2,7,"")))))))</f>
        <v>7</v>
      </c>
      <c r="BR39" s="4">
        <f>IF('original data'!BR31=coded!$BN$1,1,IF('original data'!BR31=coded!$BN$2,2,IF('original data'!BR31=coded!$BN$3,3,IF('original data'!BR31=coded!$BN$4,4,IF('original data'!BR31=coded!$BN$5,5,IF('original data'!BR31=coded!$BP$1,6,IF('original data'!BR31=coded!$BP$2,7,"")))))))</f>
        <v>7</v>
      </c>
      <c r="BS39" s="4">
        <f>IF('original data'!BS31=coded!$BN$1,1,IF('original data'!BS31=coded!$BN$2,2,IF('original data'!BS31=coded!$BN$3,3,IF('original data'!BS31=coded!$BN$4,4,IF('original data'!BS31=coded!$BN$5,5,IF('original data'!BS31=coded!$BP$1,6,IF('original data'!BS31=coded!$BP$2,7,"")))))))</f>
        <v>7</v>
      </c>
      <c r="BT39" s="4">
        <f>IF('original data'!BT31=coded!$BN$1,1,IF('original data'!BT31=coded!$BN$2,2,IF('original data'!BT31=coded!$BN$3,3,IF('original data'!BT31=coded!$BN$4,4,IF('original data'!BT31=coded!$BN$5,5,IF('original data'!BT31=coded!$BP$1,6,IF('original data'!BT31=coded!$BP$2,7,"")))))))</f>
        <v>7</v>
      </c>
      <c r="BU39" s="4">
        <f>IF('original data'!BU31=coded!$BN$1,1,IF('original data'!BU31=coded!$BN$2,2,IF('original data'!BU31=coded!$BN$3,3,IF('original data'!BU31=coded!$BN$4,4,IF('original data'!BU31=coded!$BN$5,5,IF('original data'!BU31=coded!$BP$1,6,IF('original data'!BU31=coded!$BP$2,7,"")))))))</f>
        <v>7</v>
      </c>
      <c r="BV39" s="4">
        <f>IF('original data'!BV31=coded!$BN$1,7,IF('original data'!BV31=coded!$BN$2,6,IF('original data'!BV31=coded!$BN$3,5,IF('original data'!BV31=coded!$BN$4,4,IF('original data'!BV31=coded!$BN$5,3,IF('original data'!BV31=coded!$BP$1,2,IF('original data'!BV31=coded!$BP$2,1,"")))))))</f>
        <v>4</v>
      </c>
      <c r="BW39" s="4">
        <f>IF('original data'!BW31=coded!$BN$1,1,IF('original data'!BW31=coded!$BN$2,2,IF('original data'!BW31=coded!$BN$3,3,IF('original data'!BW31=coded!$BN$4,4,IF('original data'!BW31=coded!$BN$5,5,IF('original data'!BW31=coded!$BP$1,6,IF('original data'!BW31=coded!$BP$2,7,"")))))))</f>
        <v>7</v>
      </c>
      <c r="BX39" s="4">
        <f>IF('original data'!BX31=coded!$BN$1,1,IF('original data'!BX31=coded!$BN$2,2,IF('original data'!BX31=coded!$BN$3,3,IF('original data'!BX31=coded!$BN$4,4,IF('original data'!BX31=coded!$BN$5,5,IF('original data'!BX31=coded!$BP$1,6,IF('original data'!BX31=coded!$BP$2,7,"")))))))</f>
        <v>7</v>
      </c>
      <c r="BY39" s="4">
        <f>IF('original data'!BY31=coded!$BN$1,1,IF('original data'!BY31=coded!$BN$2,2,IF('original data'!BY31=coded!$BN$3,3,IF('original data'!BY31=coded!$BN$4,4,IF('original data'!BY31=coded!$BN$5,5,IF('original data'!BY31=coded!$BP$1,6,IF('original data'!BY31=coded!$BP$2,7,"")))))))</f>
        <v>7</v>
      </c>
      <c r="BZ39" s="4">
        <f>IF('original data'!BZ31=coded!$BN$1,1,IF('original data'!BZ31=coded!$BN$2,2,IF('original data'!BZ31=coded!$BN$3,3,IF('original data'!BZ31=coded!$BN$4,4,IF('original data'!BZ31=coded!$BN$5,5,IF('original data'!BZ31=coded!$BP$1,6,IF('original data'!BZ31=coded!$BP$2,7,"")))))))</f>
        <v>5</v>
      </c>
      <c r="CA39" s="4">
        <f>IF('original data'!CA31=coded!$BN$1,1,IF('original data'!CA31=coded!$BN$2,2,IF('original data'!CA31=coded!$BN$3,3,IF('original data'!CA31=coded!$BN$4,4,IF('original data'!CA31=coded!$BN$5,5,IF('original data'!CA31=coded!$BP$1,6,IF('original data'!CA31=coded!$BP$2,7,"")))))))</f>
        <v>5</v>
      </c>
      <c r="CB39" s="4">
        <f>IF('original data'!CB31=coded!$BN$1,1,IF('original data'!CB31=coded!$BN$2,2,IF('original data'!CB31=coded!$BN$3,3,IF('original data'!CB31=coded!$BN$4,4,IF('original data'!CB31=coded!$BN$5,5,IF('original data'!CB31=coded!$BP$1,6,IF('original data'!CB31=coded!$BP$2,7,"")))))))</f>
        <v>7</v>
      </c>
      <c r="CC39" s="4">
        <f>IF('original data'!CC31=coded!$BN$1,7,IF('original data'!CC31=coded!$BN$2,6,IF('original data'!CC31=coded!$BN$3,5,IF('original data'!CC31=coded!$BN$4,4,IF('original data'!CC31=coded!$BN$5,3,IF('original data'!CC31=coded!$BP$1,2,IF('original data'!CC31=coded!$BP$2,1,"")))))))</f>
        <v>5</v>
      </c>
      <c r="CD39" s="4">
        <f>IF('original data'!CD31=coded!$BN$1,1,IF('original data'!CD31=coded!$BN$2,2,IF('original data'!CD31=coded!$BN$3,3,IF('original data'!CD31=coded!$BN$4,4,IF('original data'!CD31=coded!$BN$5,5,IF('original data'!CD31=coded!$BP$1,6,IF('original data'!CD31=coded!$BP$2,7,"")))))))</f>
        <v>6</v>
      </c>
      <c r="CE39" s="4">
        <f>IF('original data'!CE31=coded!$BN$1,1,IF('original data'!CE31=coded!$BN$2,2,IF('original data'!CE31=coded!$BN$3,3,IF('original data'!CE31=coded!$BN$4,4,IF('original data'!CE31=coded!$BN$5,5,IF('original data'!CE31=coded!$BP$1,6,IF('original data'!CE31=coded!$BP$2,7,"")))))))</f>
        <v>6</v>
      </c>
      <c r="CF39" s="4">
        <f>IF('original data'!CF31=coded!$BN$1,7,IF('original data'!CF31=coded!$BN$2,6,IF('original data'!CF31=coded!$BN$3,5,IF('original data'!CF31=coded!$BN$4,4,IF('original data'!CF31=coded!$BN$5,3,IF('original data'!CF31=coded!$BP$1,2,IF('original data'!CF31=coded!$BP$2,1,"")))))))</f>
        <v>5</v>
      </c>
      <c r="CG39" s="4">
        <f>IF('original data'!CG31=coded!$CG$2,0,IF('original data'!CG31=coded!$CG$3,1,IF('original data'!CG31=coded!$CG$4,2,IF('original data'!CG31=coded!$CG$5,3,""))))</f>
        <v>3</v>
      </c>
      <c r="CH39" s="4">
        <f>IF('original data'!CH31=coded!$CG$2,0,IF('original data'!CH31=coded!$CG$3,1,IF('original data'!CH31=coded!$CG$4,2,IF('original data'!CH31=coded!$CG$5,3,""))))</f>
        <v>3</v>
      </c>
      <c r="CI39" s="4">
        <f>IF('original data'!CI31=coded!$CG$2,0,IF('original data'!CI31=coded!$CG$3,1,IF('original data'!CI31=coded!$CG$4,2,IF('original data'!CI31=coded!$CG$5,3,""))))</f>
        <v>3</v>
      </c>
      <c r="CJ39" s="4">
        <f>IF('original data'!CJ31=coded!$CG$2,0,IF('original data'!CJ31=coded!$CG$3,1,IF('original data'!CJ31=coded!$CG$4,2,IF('original data'!CJ31=coded!$CG$5,3,""))))</f>
        <v>3</v>
      </c>
      <c r="CK39" s="4">
        <f>IF('original data'!CK31=coded!$CG$2,0,IF('original data'!CK31=coded!$CG$3,1,IF('original data'!CK31=coded!$CG$4,2,IF('original data'!CK31=coded!$CG$5,3,""))))</f>
        <v>3</v>
      </c>
      <c r="CL39" s="4">
        <f>IF('original data'!CL31=coded!$CG$2,0,IF('original data'!CL31=coded!$CG$3,1,IF('original data'!CL31=coded!$CG$4,2,IF('original data'!CL31=coded!$CG$5,3,""))))</f>
        <v>3</v>
      </c>
      <c r="CM39" s="4">
        <f>IF('original data'!CM31=coded!$CG$2,0,IF('original data'!CM31=coded!$CG$3,1,IF('original data'!CM31=coded!$CG$4,2,IF('original data'!CM31=coded!$CG$5,3,""))))</f>
        <v>3</v>
      </c>
      <c r="CN39" s="4">
        <f>IF('original data'!CN31=coded!$CG$2,0,IF('original data'!CN31=coded!$CG$3,1,IF('original data'!CN31=coded!$CG$4,2,IF('original data'!CN31=coded!$CG$5,3,""))))</f>
        <v>3</v>
      </c>
      <c r="CO39" s="4">
        <f>IF('original data'!CO31=coded!$CG$2,0,IF('original data'!CO31=coded!$CG$3,1,IF('original data'!CO31=coded!$CG$4,2,IF('original data'!CO31=coded!$CG$5,3,""))))</f>
        <v>3</v>
      </c>
      <c r="CP39" s="4">
        <f>IF('original data'!CP31=coded!$CG$2,0,IF('original data'!CP31=coded!$CG$3,1,IF('original data'!CP31=coded!$CG$4,2,IF('original data'!CP31=coded!$CG$5,3,""))))</f>
        <v>3</v>
      </c>
      <c r="CQ39" s="4">
        <f>IF('original data'!CQ31=coded!$CG$2,0,IF('original data'!CQ31=coded!$CG$3,1,IF('original data'!CQ31=coded!$CG$4,2,IF('original data'!CQ31=coded!$CG$5,3,""))))</f>
        <v>3</v>
      </c>
      <c r="CR39" s="4">
        <f>IF('original data'!CR31=coded!$CG$2,0,IF('original data'!CR31=coded!$CG$3,1,IF('original data'!CR31=coded!$CG$4,2,IF('original data'!CR31=coded!$CG$5,3,""))))</f>
        <v>3</v>
      </c>
      <c r="CS39" s="4">
        <f>IF('original data'!CS31=coded!$CG$2,0,IF('original data'!CS31=coded!$CG$3,1,IF('original data'!CS31=coded!$CG$4,2,IF('original data'!CS31=coded!$CG$5,3,""))))</f>
        <v>3</v>
      </c>
      <c r="CT39" s="4">
        <f>IF('original data'!CT31=coded!$CG$2,0,IF('original data'!CT31=coded!$CG$3,1,IF('original data'!CT31=coded!$CG$4,2,IF('original data'!CT31=coded!$CG$5,3,""))))</f>
        <v>2</v>
      </c>
      <c r="CU39" s="4">
        <f>IF('original data'!CU31=coded!$CG$2,0,IF('original data'!CU31=coded!$CG$3,1,IF('original data'!CU31=coded!$CG$4,2,IF('original data'!CU31=coded!$CG$5,3,""))))</f>
        <v>3</v>
      </c>
      <c r="CV39" s="4">
        <f>IF('original data'!CV31=coded!$CG$2,0,IF('original data'!CV31=coded!$CG$3,1,IF('original data'!CV31=coded!$CG$4,2,IF('original data'!CV31=coded!$CG$5,3,""))))</f>
        <v>2</v>
      </c>
      <c r="CW39" s="4">
        <f>IF('original data'!CW31=coded!$CG$2,0,IF('original data'!CW31=coded!$CG$3,1,IF('original data'!CW31=coded!$CG$4,2,IF('original data'!CW31=coded!$CG$5,3,""))))</f>
        <v>2</v>
      </c>
      <c r="CX39" s="4">
        <f>IF('original data'!CX31=coded!$CG$2,0,IF('original data'!CX31=coded!$CG$3,1,IF('original data'!CX31=coded!$CG$4,2,IF('original data'!CX31=coded!$CG$5,3,""))))</f>
        <v>3</v>
      </c>
      <c r="CY39" s="4">
        <f>IF('original data'!CY31=coded!$CG$2,0,IF('original data'!CY31=coded!$CG$3,1,IF('original data'!CY31=coded!$CG$4,2,IF('original data'!CY31=coded!$CG$5,3,""))))</f>
        <v>3</v>
      </c>
      <c r="CZ39" s="4">
        <f>IF('original data'!CZ31=coded!$CG$2,0,IF('original data'!CZ31=coded!$CG$3,1,IF('original data'!CZ31=coded!$CG$4,2,IF('original data'!CZ31=coded!$CG$5,3,""))))</f>
        <v>3</v>
      </c>
      <c r="DA39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17</v>
      </c>
      <c r="DB39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25</v>
      </c>
      <c r="DC39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15</v>
      </c>
    </row>
    <row r="40" spans="1:107" x14ac:dyDescent="0.45">
      <c r="A40">
        <v>37</v>
      </c>
      <c r="B40" s="2">
        <v>44313.6541782407</v>
      </c>
      <c r="C40" s="2">
        <v>44313.658692129597</v>
      </c>
      <c r="D40" s="4" t="s">
        <v>104</v>
      </c>
      <c r="E40" s="4"/>
      <c r="F40" s="4" t="s">
        <v>105</v>
      </c>
      <c r="G40" s="4" t="s">
        <v>105</v>
      </c>
      <c r="H40" s="4" t="s">
        <v>105</v>
      </c>
      <c r="I40" s="4" t="s">
        <v>105</v>
      </c>
      <c r="J40" s="4" t="s">
        <v>105</v>
      </c>
      <c r="K40" s="4" t="s">
        <v>105</v>
      </c>
      <c r="L40" s="4" t="s">
        <v>105</v>
      </c>
      <c r="M40" s="4" t="s">
        <v>105</v>
      </c>
      <c r="N40" s="3" t="s">
        <v>123</v>
      </c>
      <c r="O40" s="4" t="s">
        <v>107</v>
      </c>
      <c r="P40" s="4" t="s">
        <v>108</v>
      </c>
      <c r="Q40" s="4" t="s">
        <v>108</v>
      </c>
      <c r="R40" s="4" t="s">
        <v>109</v>
      </c>
      <c r="S40" s="4"/>
      <c r="T40" s="4"/>
      <c r="U40" s="4"/>
      <c r="V40" s="4" t="s">
        <v>109</v>
      </c>
      <c r="W40" s="4"/>
      <c r="X40" s="4"/>
      <c r="Y40" s="4"/>
      <c r="Z40" s="4"/>
      <c r="AA40" s="4"/>
      <c r="AB40" s="4"/>
      <c r="AC40" s="4">
        <f>IF('original data'!AC32=coded!$AC$2,0,IF('original data'!AC32=coded!$AC$3,1,IF('original data'!AC32=coded!$AC$4,2,"")))</f>
        <v>1</v>
      </c>
      <c r="AD40" s="4">
        <f>IF('original data'!AD32=coded!$AC$2,0,IF('original data'!AD32=coded!$AC$3,1,IF('original data'!AD32=coded!$AC$4,2,"")))</f>
        <v>1</v>
      </c>
      <c r="AE40" s="4">
        <f>IF('original data'!AE32=coded!$BN$1,1,IF('original data'!AE32=coded!$BN$2,2,IF('original data'!AE32=coded!$BN$3,3,IF('original data'!AE32=coded!$BN$4,4,IF('original data'!AE32=coded!$BN$5,5,IF('original data'!AE32=coded!$BP$1,6,IF('original data'!AE32=coded!$BP$2,7,"")))))))</f>
        <v>5</v>
      </c>
      <c r="AF40" s="4">
        <f>IF('original data'!AF32=coded!$AC$2,0,IF('original data'!AF32=coded!$AC$3,1,IF('original data'!AF32=coded!$AC$4,2,"")))</f>
        <v>0</v>
      </c>
      <c r="AG40" s="4">
        <f>IF('original data'!AG32=coded!$BN$1,7,IF('original data'!AG32=coded!$BN$2,6,IF('original data'!AG32=coded!$BN$3,5,IF('original data'!AG32=coded!$BN$4,4,IF('original data'!AG32=coded!$BN$5,5,IF('original data'!AG32=coded!$BP$1,6,IF('original data'!AG32=coded!$BP$2,7,"")))))))</f>
        <v>7</v>
      </c>
      <c r="AH40" s="4">
        <f>IF('original data'!AH32=coded!$AC$2,0,IF('original data'!AH32=coded!$AC$3,1,IF('original data'!AH32=coded!$AC$4,2,"")))</f>
        <v>0</v>
      </c>
      <c r="AI40" s="4">
        <f>IF('original data'!AI32=coded!$AI$2,1,IF('original data'!AI32=coded!$AI$3,2,IF('original data'!AI32=coded!$AI$4,3,IF('original data'!AI32=coded!$AI$5,4,""))))</f>
        <v>2</v>
      </c>
      <c r="AJ40" s="4">
        <f>IF('original data'!AJ32=coded!$AC$2,0,IF('original data'!AJ32=coded!$AC$3,1,IF('original data'!AJ32=coded!$AC$4,2,"")))</f>
        <v>0</v>
      </c>
      <c r="AK40" s="4">
        <f>IF('original data'!AK32=coded!$BN$1,1,IF('original data'!AK32=coded!$BN$2,2,IF('original data'!AK32=coded!$BN$3,3,IF('original data'!AK32=coded!$BN$4,4,IF('original data'!AK32=coded!$BN$5,5,IF('original data'!AK32=coded!$BP$1,6,IF('original data'!AK32=coded!$BP$2,7,"")))))))</f>
        <v>2</v>
      </c>
      <c r="AL40" s="4">
        <f>IF('original data'!AL32=coded!$AC$2,0,IF('original data'!AL32=coded!$AC$3,1,IF('original data'!AL32=coded!$AC$4,2,"")))</f>
        <v>0</v>
      </c>
      <c r="AM40" s="4">
        <f>IF('original data'!AM32=coded!$AI$2,1,IF('original data'!AM32=coded!$AI$3,2,IF('original data'!AM32=coded!$AI$4,3,IF('original data'!AM32=coded!$AI$5,4,""))))</f>
        <v>3</v>
      </c>
      <c r="AN40" s="4">
        <f>IF('original data'!AN32=coded!$AC$2,0,IF('original data'!AN32=coded!$AC$3,1,IF('original data'!AN32=coded!$AC$4,2,"")))</f>
        <v>0</v>
      </c>
      <c r="AO40" s="4">
        <f>IF('original data'!AO32=coded!$AI$2,1,IF('original data'!AO32=coded!$AI$3,2,IF('original data'!AO32=coded!$AI$4,3,IF('original data'!AO32=coded!$AI$5,4,""))))</f>
        <v>1</v>
      </c>
      <c r="AP40" s="4">
        <f>IF('original data'!AP32=coded!$AI$2,1,IF('original data'!AP32=coded!$AI$3,2,IF('original data'!AP32=coded!$AI$4,3,IF('original data'!AP32=coded!$AI$5,4,""))))</f>
        <v>1</v>
      </c>
      <c r="AQ40" s="4">
        <f>IF('original data'!AQ32=coded!$AI$2,1,IF('original data'!AQ32=coded!$AI$3,2,IF('original data'!AQ32=coded!$AI$4,3,IF('original data'!AQ32=coded!$AI$5,4,""))))</f>
        <v>1</v>
      </c>
      <c r="AR40" s="4">
        <f>IF('original data'!AR32=coded!$AI$2,1,IF('original data'!AR32=coded!$AI$3,2,IF('original data'!AR32=coded!$AI$4,3,IF('original data'!AR32=coded!$AI$5,4,""))))</f>
        <v>3</v>
      </c>
      <c r="AS40" s="4">
        <f>IF('original data'!AS32=coded!$AO$2,1,IF('original data'!AS32=coded!$AO$3,2,IF('original data'!AS32=coded!$AO$4,3,IF('original data'!AS32=coded!$AO$5,4,""))))</f>
        <v>1</v>
      </c>
      <c r="AT40" s="4">
        <f>IF('original data'!AT32=coded!$AO$2,1,IF('original data'!AT32=coded!$AO$3,2,IF('original data'!AT32=coded!$AO$4,3,IF('original data'!AT32=coded!$AO$5,4,""))))</f>
        <v>1</v>
      </c>
      <c r="AU40" s="4">
        <f>IF('original data'!AU32=coded!$AO$2,1,IF('original data'!AU32=coded!$AO$3,2,IF('original data'!AU32=coded!$AO$4,3,IF('original data'!AU32=coded!$AO$5,4,""))))</f>
        <v>1</v>
      </c>
      <c r="AV40" s="4">
        <f>IF('original data'!AV32=coded!$AO$2,1,IF('original data'!AV32=coded!$AO$3,2,IF('original data'!AV32=coded!$AO$4,3,IF('original data'!AV32=coded!$AO$5,4,""))))</f>
        <v>2</v>
      </c>
      <c r="AW40" s="4">
        <f>IF('original data'!AW32=coded!$AO$2,1,IF('original data'!AW32=coded!$AO$3,2,IF('original data'!AW32=coded!$AO$4,3,IF('original data'!AW32=coded!$AO$5,4,""))))</f>
        <v>1</v>
      </c>
      <c r="AX40" s="4">
        <f>IF('original data'!AX32=coded!$AO$2,1,IF('original data'!AX32=coded!$AO$3,2,IF('original data'!AX32=coded!$AO$4,3,IF('original data'!AX32=coded!$AO$5,4,""))))</f>
        <v>2</v>
      </c>
      <c r="AY40" s="4">
        <f>IF('original data'!AY32=coded!$AQ$2,1,IF('original data'!AY32=coded!$AQ$3,2,IF('original data'!AY32=coded!$AQ$4,3,IF('original data'!AY32=coded!$AQ$5,4,""))))</f>
        <v>1</v>
      </c>
      <c r="AZ40" s="4">
        <f>IF('original data'!AZ32=coded!$AQ$2,1,IF('original data'!AZ32=coded!$AQ$3,2,IF('original data'!AZ32=coded!$AQ$4,3,IF('original data'!AZ32=coded!$AQ$5,4,""))))</f>
        <v>2</v>
      </c>
      <c r="BA40" s="4">
        <f>IF('original data'!BA32=coded!$AQ$2,1,IF('original data'!BA32=coded!$AQ$3,2,IF('original data'!BA32=coded!$AQ$4,3,IF('original data'!BA32=coded!$AQ$5,4,""))))</f>
        <v>1</v>
      </c>
      <c r="BB40" s="4">
        <f>IF('original data'!BB32=coded!$AQ$2,1,IF('original data'!BB32=coded!$AQ$3,2,IF('original data'!BB32=coded!$AQ$4,3,IF('original data'!BB32=coded!$AS$5,4,""))))</f>
        <v>2</v>
      </c>
      <c r="BC40" s="4">
        <f>IF('original data'!BC32=coded!$AU$2,1,IF('original data'!BC32=coded!$AU$3,2,IF('original data'!BC32=coded!$AU$4,3,IF('original data'!BC32=coded!$AU$5,4,""))))</f>
        <v>1</v>
      </c>
      <c r="BD40" s="4">
        <f>IF('original data'!BD32=coded!$AU$2,1,IF('original data'!BD32=coded!$AU$3,2,IF('original data'!BD32=coded!$AU$4,3,IF('original data'!BD32=coded!$AU$5,4,""))))</f>
        <v>1</v>
      </c>
      <c r="BE40" s="4">
        <f>IF('original data'!BE32=coded!$AU$2,1,IF('original data'!BE32=coded!$AU$3,2,IF('original data'!BE32=coded!$AU$4,3,IF('original data'!BE32=coded!$AU$5,4,""))))</f>
        <v>1</v>
      </c>
      <c r="BF40" s="4">
        <f>IF('original data'!BF32=coded!$BF$3,1,IF('original data'!BF32=coded!$BF$4,2,IF('original data'!BF32=coded!$BF$5,3,"")))</f>
        <v>2</v>
      </c>
      <c r="BG40" s="4" t="s">
        <v>109</v>
      </c>
      <c r="BH40" s="4"/>
      <c r="BI40" s="4" t="s">
        <v>109</v>
      </c>
      <c r="BJ40" s="4"/>
      <c r="BK40" s="4">
        <f>IF('original data'!BK32=coded!$BN$1,1,IF('original data'!BK32=coded!$BN$2,2,IF('original data'!BK32=coded!$BN$3,3,IF('original data'!BK32=coded!$BN$4,4,IF('original data'!BK32=coded!$BN$5,5,IF('original data'!BK32=coded!$BP$1,6,IF('original data'!BK32=coded!$BP$2,7,"")))))))</f>
        <v>3</v>
      </c>
      <c r="BL40" s="4">
        <f>IF('original data'!BL32=coded!$BN$1,1,IF('original data'!BL32=coded!$BN$2,2,IF('original data'!BL32=coded!$BN$3,3,IF('original data'!BL32=coded!$BN$4,4,IF('original data'!BL32=coded!$BN$5,5,IF('original data'!BL32=coded!$BP$1,6,IF('original data'!BL32=coded!$BP$2,7,"")))))))</f>
        <v>1</v>
      </c>
      <c r="BM40" s="4">
        <f>IF('original data'!BM32=coded!$BN$1,7,IF('original data'!BM32=coded!$BN$2,6,IF('original data'!BM32=coded!$BN$3,5,IF('original data'!BM32=coded!$BN$4,4,IF('original data'!BM32=coded!$BN$5,3,IF('original data'!BM32=coded!$BP$1,2,IF('original data'!BM32=coded!$BP$2,1,"")))))))</f>
        <v>3</v>
      </c>
      <c r="BN40" s="4">
        <f>IF('original data'!BN32=coded!$BN$1,1,IF('original data'!BN32=coded!$BN$2,2,IF('original data'!BN32=coded!$BN$3,3,IF('original data'!BN32=coded!$BN$4,4,IF('original data'!BN32=coded!$BN$5,5,IF('original data'!BN32=coded!$BP$1,6,IF('original data'!BN32=coded!$BP$2,7,"")))))))</f>
        <v>3</v>
      </c>
      <c r="BO40" s="4">
        <f>IF('original data'!BO32=coded!$BN$1,1,IF('original data'!BO32=coded!$BN$2,2,IF('original data'!BO32=coded!$BN$3,3,IF('original data'!BO32=coded!$BN$4,4,IF('original data'!BO32=coded!$BN$5,5,IF('original data'!BO32=coded!$BP$1,6,IF('original data'!BO32=coded!$BP$2,7,"")))))))</f>
        <v>1</v>
      </c>
      <c r="BP40" s="4">
        <f>IF('original data'!BP32=coded!$BN$1,1,IF('original data'!BP32=coded!$BN$2,2,IF('original data'!BP32=coded!$BN$3,3,IF('original data'!BP32=coded!$BN$4,4,IF('original data'!BP32=coded!$BN$5,5,IF('original data'!BP32=coded!$BP$1,6,IF('original data'!BP32=coded!$BP$2,7,"")))))))</f>
        <v>3</v>
      </c>
      <c r="BQ40" s="4">
        <f>IF('original data'!BQ32=coded!$BN$1,1,IF('original data'!BQ32=coded!$BN$2,2,IF('original data'!BQ32=coded!$BN$3,3,IF('original data'!BQ32=coded!$BN$4,4,IF('original data'!BQ32=coded!$BN$5,5,IF('original data'!BQ32=coded!$BP$1,6,IF('original data'!BQ32=coded!$BP$2,7,"")))))))</f>
        <v>1</v>
      </c>
      <c r="BR40" s="4">
        <f>IF('original data'!BR32=coded!$BN$1,1,IF('original data'!BR32=coded!$BN$2,2,IF('original data'!BR32=coded!$BN$3,3,IF('original data'!BR32=coded!$BN$4,4,IF('original data'!BR32=coded!$BN$5,5,IF('original data'!BR32=coded!$BP$1,6,IF('original data'!BR32=coded!$BP$2,7,"")))))))</f>
        <v>5</v>
      </c>
      <c r="BS40" s="4">
        <f>IF('original data'!BS32=coded!$BN$1,1,IF('original data'!BS32=coded!$BN$2,2,IF('original data'!BS32=coded!$BN$3,3,IF('original data'!BS32=coded!$BN$4,4,IF('original data'!BS32=coded!$BN$5,5,IF('original data'!BS32=coded!$BP$1,6,IF('original data'!BS32=coded!$BP$2,7,"")))))))</f>
        <v>6</v>
      </c>
      <c r="BT40" s="4">
        <f>IF('original data'!BT32=coded!$BN$1,1,IF('original data'!BT32=coded!$BN$2,2,IF('original data'!BT32=coded!$BN$3,3,IF('original data'!BT32=coded!$BN$4,4,IF('original data'!BT32=coded!$BN$5,5,IF('original data'!BT32=coded!$BP$1,6,IF('original data'!BT32=coded!$BP$2,7,"")))))))</f>
        <v>7</v>
      </c>
      <c r="BU40" s="4">
        <f>IF('original data'!BU32=coded!$BN$1,1,IF('original data'!BU32=coded!$BN$2,2,IF('original data'!BU32=coded!$BN$3,3,IF('original data'!BU32=coded!$BN$4,4,IF('original data'!BU32=coded!$BN$5,5,IF('original data'!BU32=coded!$BP$1,6,IF('original data'!BU32=coded!$BP$2,7,"")))))))</f>
        <v>2</v>
      </c>
      <c r="BV40" s="4">
        <f>IF('original data'!BV32=coded!$BN$1,7,IF('original data'!BV32=coded!$BN$2,6,IF('original data'!BV32=coded!$BN$3,5,IF('original data'!BV32=coded!$BN$4,4,IF('original data'!BV32=coded!$BN$5,3,IF('original data'!BV32=coded!$BP$1,2,IF('original data'!BV32=coded!$BP$2,1,"")))))))</f>
        <v>3</v>
      </c>
      <c r="BW40" s="4">
        <f>IF('original data'!BW32=coded!$BN$1,1,IF('original data'!BW32=coded!$BN$2,2,IF('original data'!BW32=coded!$BN$3,3,IF('original data'!BW32=coded!$BN$4,4,IF('original data'!BW32=coded!$BN$5,5,IF('original data'!BW32=coded!$BP$1,6,IF('original data'!BW32=coded!$BP$2,7,"")))))))</f>
        <v>5</v>
      </c>
      <c r="BX40" s="4">
        <f>IF('original data'!BX32=coded!$BN$1,1,IF('original data'!BX32=coded!$BN$2,2,IF('original data'!BX32=coded!$BN$3,3,IF('original data'!BX32=coded!$BN$4,4,IF('original data'!BX32=coded!$BN$5,5,IF('original data'!BX32=coded!$BP$1,6,IF('original data'!BX32=coded!$BP$2,7,"")))))))</f>
        <v>5</v>
      </c>
      <c r="BY40" s="4">
        <f>IF('original data'!BY32=coded!$BN$1,1,IF('original data'!BY32=coded!$BN$2,2,IF('original data'!BY32=coded!$BN$3,3,IF('original data'!BY32=coded!$BN$4,4,IF('original data'!BY32=coded!$BN$5,5,IF('original data'!BY32=coded!$BP$1,6,IF('original data'!BY32=coded!$BP$2,7,"")))))))</f>
        <v>2</v>
      </c>
      <c r="BZ40" s="4">
        <f>IF('original data'!BZ32=coded!$BN$1,1,IF('original data'!BZ32=coded!$BN$2,2,IF('original data'!BZ32=coded!$BN$3,3,IF('original data'!BZ32=coded!$BN$4,4,IF('original data'!BZ32=coded!$BN$5,5,IF('original data'!BZ32=coded!$BP$1,6,IF('original data'!BZ32=coded!$BP$2,7,"")))))))</f>
        <v>3</v>
      </c>
      <c r="CA40" s="4">
        <f>IF('original data'!CA32=coded!$BN$1,1,IF('original data'!CA32=coded!$BN$2,2,IF('original data'!CA32=coded!$BN$3,3,IF('original data'!CA32=coded!$BN$4,4,IF('original data'!CA32=coded!$BN$5,5,IF('original data'!CA32=coded!$BP$1,6,IF('original data'!CA32=coded!$BP$2,7,"")))))))</f>
        <v>1</v>
      </c>
      <c r="CB40" s="4">
        <f>IF('original data'!CB32=coded!$BN$1,1,IF('original data'!CB32=coded!$BN$2,2,IF('original data'!CB32=coded!$BN$3,3,IF('original data'!CB32=coded!$BN$4,4,IF('original data'!CB32=coded!$BN$5,5,IF('original data'!CB32=coded!$BP$1,6,IF('original data'!CB32=coded!$BP$2,7,"")))))))</f>
        <v>5</v>
      </c>
      <c r="CC40" s="4">
        <f>IF('original data'!CC32=coded!$BN$1,7,IF('original data'!CC32=coded!$BN$2,6,IF('original data'!CC32=coded!$BN$3,5,IF('original data'!CC32=coded!$BN$4,4,IF('original data'!CC32=coded!$BN$5,3,IF('original data'!CC32=coded!$BP$1,2,IF('original data'!CC32=coded!$BP$2,1,"")))))))</f>
        <v>3</v>
      </c>
      <c r="CD40" s="4">
        <f>IF('original data'!CD32=coded!$BN$1,1,IF('original data'!CD32=coded!$BN$2,2,IF('original data'!CD32=coded!$BN$3,3,IF('original data'!CD32=coded!$BN$4,4,IF('original data'!CD32=coded!$BN$5,5,IF('original data'!CD32=coded!$BP$1,6,IF('original data'!CD32=coded!$BP$2,7,"")))))))</f>
        <v>5</v>
      </c>
      <c r="CE40" s="4">
        <f>IF('original data'!CE32=coded!$BN$1,1,IF('original data'!CE32=coded!$BN$2,2,IF('original data'!CE32=coded!$BN$3,3,IF('original data'!CE32=coded!$BN$4,4,IF('original data'!CE32=coded!$BN$5,5,IF('original data'!CE32=coded!$BP$1,6,IF('original data'!CE32=coded!$BP$2,7,"")))))))</f>
        <v>3</v>
      </c>
      <c r="CF40" s="4">
        <f>IF('original data'!CF32=coded!$BN$1,7,IF('original data'!CF32=coded!$BN$2,6,IF('original data'!CF32=coded!$BN$3,5,IF('original data'!CF32=coded!$BN$4,4,IF('original data'!CF32=coded!$BN$5,3,IF('original data'!CF32=coded!$BP$1,2,IF('original data'!CF32=coded!$BP$2,1,"")))))))</f>
        <v>3</v>
      </c>
      <c r="CG40" s="4">
        <f>IF('original data'!CG32=coded!$CG$2,0,IF('original data'!CG32=coded!$CG$3,1,IF('original data'!CG32=coded!$CG$4,2,IF('original data'!CG32=coded!$CG$5,3,""))))</f>
        <v>0</v>
      </c>
      <c r="CH40" s="4">
        <f>IF('original data'!CH32=coded!$CG$2,0,IF('original data'!CH32=coded!$CG$3,1,IF('original data'!CH32=coded!$CG$4,2,IF('original data'!CH32=coded!$CG$5,3,""))))</f>
        <v>2</v>
      </c>
      <c r="CI40" s="4">
        <f>IF('original data'!CI32=coded!$CG$2,0,IF('original data'!CI32=coded!$CG$3,1,IF('original data'!CI32=coded!$CG$4,2,IF('original data'!CI32=coded!$CG$5,3,""))))</f>
        <v>1</v>
      </c>
      <c r="CJ40" s="4">
        <f>IF('original data'!CJ32=coded!$CG$2,0,IF('original data'!CJ32=coded!$CG$3,1,IF('original data'!CJ32=coded!$CG$4,2,IF('original data'!CJ32=coded!$CG$5,3,""))))</f>
        <v>1</v>
      </c>
      <c r="CK40" s="4">
        <f>IF('original data'!CK32=coded!$CG$2,0,IF('original data'!CK32=coded!$CG$3,1,IF('original data'!CK32=coded!$CG$4,2,IF('original data'!CK32=coded!$CG$5,3,""))))</f>
        <v>2</v>
      </c>
      <c r="CL40" s="4">
        <f>IF('original data'!CL32=coded!$CG$2,0,IF('original data'!CL32=coded!$CG$3,1,IF('original data'!CL32=coded!$CG$4,2,IF('original data'!CL32=coded!$CG$5,3,""))))</f>
        <v>0</v>
      </c>
      <c r="CM40" s="4">
        <f>IF('original data'!CM32=coded!$CG$2,0,IF('original data'!CM32=coded!$CG$3,1,IF('original data'!CM32=coded!$CG$4,2,IF('original data'!CM32=coded!$CG$5,3,""))))</f>
        <v>2</v>
      </c>
      <c r="CN40" s="4">
        <f>IF('original data'!CN32=coded!$CG$2,0,IF('original data'!CN32=coded!$CG$3,1,IF('original data'!CN32=coded!$CG$4,2,IF('original data'!CN32=coded!$CG$5,3,""))))</f>
        <v>1</v>
      </c>
      <c r="CO40" s="4">
        <f>IF('original data'!CO32=coded!$CG$2,0,IF('original data'!CO32=coded!$CG$3,1,IF('original data'!CO32=coded!$CG$4,2,IF('original data'!CO32=coded!$CG$5,3,""))))</f>
        <v>0</v>
      </c>
      <c r="CP40" s="4">
        <f>IF('original data'!CP32=coded!$CG$2,0,IF('original data'!CP32=coded!$CG$3,1,IF('original data'!CP32=coded!$CG$4,2,IF('original data'!CP32=coded!$CG$5,3,""))))</f>
        <v>1</v>
      </c>
      <c r="CQ40" s="4">
        <f>IF('original data'!CQ32=coded!$CG$2,0,IF('original data'!CQ32=coded!$CG$3,1,IF('original data'!CQ32=coded!$CG$4,2,IF('original data'!CQ32=coded!$CG$5,3,""))))</f>
        <v>0</v>
      </c>
      <c r="CR40" s="4">
        <f>IF('original data'!CR32=coded!$CG$2,0,IF('original data'!CR32=coded!$CG$3,1,IF('original data'!CR32=coded!$CG$4,2,IF('original data'!CR32=coded!$CG$5,3,""))))</f>
        <v>2</v>
      </c>
      <c r="CS40" s="4">
        <f>IF('original data'!CS32=coded!$CG$2,0,IF('original data'!CS32=coded!$CG$3,1,IF('original data'!CS32=coded!$CG$4,2,IF('original data'!CS32=coded!$CG$5,3,""))))</f>
        <v>3</v>
      </c>
      <c r="CT40" s="4">
        <f>IF('original data'!CT32=coded!$CG$2,0,IF('original data'!CT32=coded!$CG$3,1,IF('original data'!CT32=coded!$CG$4,2,IF('original data'!CT32=coded!$CG$5,3,""))))</f>
        <v>2</v>
      </c>
      <c r="CU40" s="4">
        <f>IF('original data'!CU32=coded!$CG$2,0,IF('original data'!CU32=coded!$CG$3,1,IF('original data'!CU32=coded!$CG$4,2,IF('original data'!CU32=coded!$CG$5,3,""))))</f>
        <v>0</v>
      </c>
      <c r="CV40" s="4">
        <f>IF('original data'!CV32=coded!$CG$2,0,IF('original data'!CV32=coded!$CG$3,1,IF('original data'!CV32=coded!$CG$4,2,IF('original data'!CV32=coded!$CG$5,3,""))))</f>
        <v>0</v>
      </c>
      <c r="CW40" s="4">
        <f>IF('original data'!CW32=coded!$CG$2,0,IF('original data'!CW32=coded!$CG$3,1,IF('original data'!CW32=coded!$CG$4,2,IF('original data'!CW32=coded!$CG$5,3,""))))</f>
        <v>0</v>
      </c>
      <c r="CX40" s="4">
        <f>IF('original data'!CX32=coded!$CG$2,0,IF('original data'!CX32=coded!$CG$3,1,IF('original data'!CX32=coded!$CG$4,2,IF('original data'!CX32=coded!$CG$5,3,""))))</f>
        <v>0</v>
      </c>
      <c r="CY40" s="4">
        <f>IF('original data'!CY32=coded!$CG$2,0,IF('original data'!CY32=coded!$CG$3,1,IF('original data'!CY32=coded!$CG$4,2,IF('original data'!CY32=coded!$CG$5,3,""))))</f>
        <v>0</v>
      </c>
      <c r="CZ40" s="4">
        <f>IF('original data'!CZ32=coded!$CG$2,0,IF('original data'!CZ32=coded!$CG$3,1,IF('original data'!CZ32=coded!$CG$4,2,IF('original data'!CZ32=coded!$CG$5,3,""))))</f>
        <v>0</v>
      </c>
      <c r="DA40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10</v>
      </c>
      <c r="DB40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2</v>
      </c>
      <c r="DC40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5</v>
      </c>
    </row>
    <row r="41" spans="1:107" x14ac:dyDescent="0.45">
      <c r="A41">
        <v>38</v>
      </c>
      <c r="B41" s="2">
        <v>44313.6749305556</v>
      </c>
      <c r="C41" s="2">
        <v>44313.675185185202</v>
      </c>
      <c r="D41" s="4" t="s">
        <v>104</v>
      </c>
      <c r="E41" s="4"/>
      <c r="F41" s="4" t="s">
        <v>105</v>
      </c>
      <c r="G41" s="4" t="s">
        <v>105</v>
      </c>
      <c r="H41" s="4" t="s">
        <v>105</v>
      </c>
      <c r="I41" s="4" t="s">
        <v>105</v>
      </c>
      <c r="J41" s="4" t="s">
        <v>105</v>
      </c>
      <c r="K41" s="4" t="s">
        <v>105</v>
      </c>
      <c r="L41" s="4" t="s">
        <v>105</v>
      </c>
      <c r="M41" s="4" t="s">
        <v>105</v>
      </c>
      <c r="N41" s="3" t="s">
        <v>123</v>
      </c>
      <c r="O41" s="4" t="s">
        <v>107</v>
      </c>
      <c r="P41" s="4" t="s">
        <v>108</v>
      </c>
      <c r="Q41" s="4" t="s">
        <v>108</v>
      </c>
      <c r="R41" s="4" t="s">
        <v>105</v>
      </c>
      <c r="S41" s="3" t="s">
        <v>173</v>
      </c>
      <c r="T41" s="4" t="s">
        <v>155</v>
      </c>
      <c r="U41" s="4" t="s">
        <v>167</v>
      </c>
      <c r="V41" s="4"/>
      <c r="W41" s="4"/>
      <c r="X41" s="4"/>
      <c r="Y41" s="4"/>
      <c r="Z41" s="4"/>
      <c r="AA41" s="4"/>
      <c r="AB41" s="4"/>
      <c r="AC41" s="4">
        <f>IF('original data'!AC33=coded!$AC$2,0,IF('original data'!AC33=coded!$AC$3,1,IF('original data'!AC33=coded!$AC$4,2,"")))</f>
        <v>2</v>
      </c>
      <c r="AD41" s="4">
        <f>IF('original data'!AD33=coded!$AC$2,0,IF('original data'!AD33=coded!$AC$3,1,IF('original data'!AD33=coded!$AC$4,2,"")))</f>
        <v>2</v>
      </c>
      <c r="AE41" s="4">
        <f>IF('original data'!AE33=coded!$BN$1,1,IF('original data'!AE33=coded!$BN$2,2,IF('original data'!AE33=coded!$BN$3,3,IF('original data'!AE33=coded!$BN$4,4,IF('original data'!AE33=coded!$BN$5,5,IF('original data'!AE33=coded!$BP$1,6,IF('original data'!AE33=coded!$BP$2,7,"")))))))</f>
        <v>6</v>
      </c>
      <c r="AF41" s="4">
        <f>IF('original data'!AF33=coded!$AC$2,0,IF('original data'!AF33=coded!$AC$3,1,IF('original data'!AF33=coded!$AC$4,2,"")))</f>
        <v>2</v>
      </c>
      <c r="AG41" s="4">
        <f>IF('original data'!AG33=coded!$BN$1,7,IF('original data'!AG33=coded!$BN$2,6,IF('original data'!AG33=coded!$BN$3,5,IF('original data'!AG33=coded!$BN$4,4,IF('original data'!AG33=coded!$BN$5,5,IF('original data'!AG33=coded!$BP$1,6,IF('original data'!AG33=coded!$BP$2,7,"")))))))</f>
        <v>5</v>
      </c>
      <c r="AH41" s="4">
        <f>IF('original data'!AH33=coded!$AC$2,0,IF('original data'!AH33=coded!$AC$3,1,IF('original data'!AH33=coded!$AC$4,2,"")))</f>
        <v>1</v>
      </c>
      <c r="AI41" s="4">
        <f>IF('original data'!AI33=coded!$AI$2,1,IF('original data'!AI33=coded!$AI$3,2,IF('original data'!AI33=coded!$AI$4,3,IF('original data'!AI33=coded!$AI$5,4,""))))</f>
        <v>2</v>
      </c>
      <c r="AJ41" s="4">
        <f>IF('original data'!AJ33=coded!$AC$2,0,IF('original data'!AJ33=coded!$AC$3,1,IF('original data'!AJ33=coded!$AC$4,2,"")))</f>
        <v>2</v>
      </c>
      <c r="AK41" s="4">
        <f>IF('original data'!AK33=coded!$BN$1,1,IF('original data'!AK33=coded!$BN$2,2,IF('original data'!AK33=coded!$BN$3,3,IF('original data'!AK33=coded!$BN$4,4,IF('original data'!AK33=coded!$BN$5,5,IF('original data'!AK33=coded!$BP$1,6,IF('original data'!AK33=coded!$BP$2,7,"")))))))</f>
        <v>6</v>
      </c>
      <c r="AL41" s="4">
        <f>IF('original data'!AL33=coded!$AC$2,0,IF('original data'!AL33=coded!$AC$3,1,IF('original data'!AL33=coded!$AC$4,2,"")))</f>
        <v>2</v>
      </c>
      <c r="AM41" s="4">
        <f>IF('original data'!AM33=coded!$AI$2,1,IF('original data'!AM33=coded!$AI$3,2,IF('original data'!AM33=coded!$AI$4,3,IF('original data'!AM33=coded!$AI$5,4,""))))</f>
        <v>2</v>
      </c>
      <c r="AN41" s="4">
        <f>IF('original data'!AN33=coded!$AC$2,0,IF('original data'!AN33=coded!$AC$3,1,IF('original data'!AN33=coded!$AC$4,2,"")))</f>
        <v>2</v>
      </c>
      <c r="AO41" s="4">
        <f>IF('original data'!AO33=coded!$AI$2,1,IF('original data'!AO33=coded!$AI$3,2,IF('original data'!AO33=coded!$AI$4,3,IF('original data'!AO33=coded!$AI$5,4,""))))</f>
        <v>2</v>
      </c>
      <c r="AP41" s="4">
        <f>IF('original data'!AP33=coded!$AI$2,1,IF('original data'!AP33=coded!$AI$3,2,IF('original data'!AP33=coded!$AI$4,3,IF('original data'!AP33=coded!$AI$5,4,""))))</f>
        <v>3</v>
      </c>
      <c r="AQ41" s="4">
        <f>IF('original data'!AQ33=coded!$AI$2,1,IF('original data'!AQ33=coded!$AI$3,2,IF('original data'!AQ33=coded!$AI$4,3,IF('original data'!AQ33=coded!$AI$5,4,""))))</f>
        <v>3</v>
      </c>
      <c r="AR41" s="4">
        <f>IF('original data'!AR33=coded!$AI$2,1,IF('original data'!AR33=coded!$AI$3,2,IF('original data'!AR33=coded!$AI$4,3,IF('original data'!AR33=coded!$AI$5,4,""))))</f>
        <v>2</v>
      </c>
      <c r="AS41" s="4">
        <f>IF('original data'!AS33=coded!$AO$2,1,IF('original data'!AS33=coded!$AO$3,2,IF('original data'!AS33=coded!$AO$4,3,IF('original data'!AS33=coded!$AO$5,4,""))))</f>
        <v>3</v>
      </c>
      <c r="AT41" s="4">
        <f>IF('original data'!AT33=coded!$AO$2,1,IF('original data'!AT33=coded!$AO$3,2,IF('original data'!AT33=coded!$AO$4,3,IF('original data'!AT33=coded!$AO$5,4,""))))</f>
        <v>2</v>
      </c>
      <c r="AU41" s="4">
        <f>IF('original data'!AU33=coded!$AO$2,1,IF('original data'!AU33=coded!$AO$3,2,IF('original data'!AU33=coded!$AO$4,3,IF('original data'!AU33=coded!$AO$5,4,""))))</f>
        <v>1</v>
      </c>
      <c r="AV41" s="4">
        <f>IF('original data'!AV33=coded!$AO$2,1,IF('original data'!AV33=coded!$AO$3,2,IF('original data'!AV33=coded!$AO$4,3,IF('original data'!AV33=coded!$AO$5,4,""))))</f>
        <v>1</v>
      </c>
      <c r="AW41" s="4">
        <f>IF('original data'!AW33=coded!$AO$2,1,IF('original data'!AW33=coded!$AO$3,2,IF('original data'!AW33=coded!$AO$4,3,IF('original data'!AW33=coded!$AO$5,4,""))))</f>
        <v>2</v>
      </c>
      <c r="AX41" s="4">
        <f>IF('original data'!AX33=coded!$AO$2,1,IF('original data'!AX33=coded!$AO$3,2,IF('original data'!AX33=coded!$AO$4,3,IF('original data'!AX33=coded!$AO$5,4,""))))</f>
        <v>3</v>
      </c>
      <c r="AY41" s="4">
        <f>IF('original data'!AY33=coded!$AQ$2,1,IF('original data'!AY33=coded!$AQ$3,2,IF('original data'!AY33=coded!$AQ$4,3,IF('original data'!AY33=coded!$AQ$5,4,""))))</f>
        <v>3</v>
      </c>
      <c r="AZ41" s="4">
        <f>IF('original data'!AZ33=coded!$AQ$2,1,IF('original data'!AZ33=coded!$AQ$3,2,IF('original data'!AZ33=coded!$AQ$4,3,IF('original data'!AZ33=coded!$AQ$5,4,""))))</f>
        <v>3</v>
      </c>
      <c r="BA41" s="4">
        <f>IF('original data'!BA33=coded!$AQ$2,1,IF('original data'!BA33=coded!$AQ$3,2,IF('original data'!BA33=coded!$AQ$4,3,IF('original data'!BA33=coded!$AQ$5,4,""))))</f>
        <v>3</v>
      </c>
      <c r="BB41" s="4">
        <f>IF('original data'!BB33=coded!$AQ$2,1,IF('original data'!BB33=coded!$AQ$3,2,IF('original data'!BB33=coded!$AQ$4,3,IF('original data'!BB33=coded!$AS$5,4,""))))</f>
        <v>3</v>
      </c>
      <c r="BC41" s="4">
        <f>IF('original data'!BC33=coded!$AU$2,1,IF('original data'!BC33=coded!$AU$3,2,IF('original data'!BC33=coded!$AU$4,3,IF('original data'!BC33=coded!$AU$5,4,""))))</f>
        <v>3</v>
      </c>
      <c r="BD41" s="4">
        <f>IF('original data'!BD33=coded!$AU$2,1,IF('original data'!BD33=coded!$AU$3,2,IF('original data'!BD33=coded!$AU$4,3,IF('original data'!BD33=coded!$AU$5,4,""))))</f>
        <v>3</v>
      </c>
      <c r="BE41" s="4">
        <f>IF('original data'!BE33=coded!$AU$2,1,IF('original data'!BE33=coded!$AU$3,2,IF('original data'!BE33=coded!$AU$4,3,IF('original data'!BE33=coded!$AU$5,4,""))))</f>
        <v>4</v>
      </c>
      <c r="BF41" s="4">
        <f>IF('original data'!BF33=coded!$BF$3,1,IF('original data'!BF33=coded!$BF$4,2,IF('original data'!BF33=coded!$BF$5,3,"")))</f>
        <v>2</v>
      </c>
      <c r="BG41" s="4" t="s">
        <v>109</v>
      </c>
      <c r="BH41" s="4"/>
      <c r="BI41" s="4" t="s">
        <v>109</v>
      </c>
      <c r="BJ41" s="4"/>
      <c r="BK41" s="4">
        <f>IF('original data'!BK33=coded!$BN$1,1,IF('original data'!BK33=coded!$BN$2,2,IF('original data'!BK33=coded!$BN$3,3,IF('original data'!BK33=coded!$BN$4,4,IF('original data'!BK33=coded!$BN$5,5,IF('original data'!BK33=coded!$BP$1,6,IF('original data'!BK33=coded!$BP$2,7,"")))))))</f>
        <v>5</v>
      </c>
      <c r="BL41" s="4">
        <f>IF('original data'!BL33=coded!$BN$1,1,IF('original data'!BL33=coded!$BN$2,2,IF('original data'!BL33=coded!$BN$3,3,IF('original data'!BL33=coded!$BN$4,4,IF('original data'!BL33=coded!$BN$5,5,IF('original data'!BL33=coded!$BP$1,6,IF('original data'!BL33=coded!$BP$2,7,"")))))))</f>
        <v>5</v>
      </c>
      <c r="BM41" s="4">
        <f>IF('original data'!BM33=coded!$BN$1,7,IF('original data'!BM33=coded!$BN$2,6,IF('original data'!BM33=coded!$BN$3,5,IF('original data'!BM33=coded!$BN$4,4,IF('original data'!BM33=coded!$BN$5,3,IF('original data'!BM33=coded!$BP$1,2,IF('original data'!BM33=coded!$BP$2,1,"")))))))</f>
        <v>6</v>
      </c>
      <c r="BN41" s="4">
        <f>IF('original data'!BN33=coded!$BN$1,1,IF('original data'!BN33=coded!$BN$2,2,IF('original data'!BN33=coded!$BN$3,3,IF('original data'!BN33=coded!$BN$4,4,IF('original data'!BN33=coded!$BN$5,5,IF('original data'!BN33=coded!$BP$1,6,IF('original data'!BN33=coded!$BP$2,7,"")))))))</f>
        <v>7</v>
      </c>
      <c r="BO41" s="4">
        <f>IF('original data'!BO33=coded!$BN$1,1,IF('original data'!BO33=coded!$BN$2,2,IF('original data'!BO33=coded!$BN$3,3,IF('original data'!BO33=coded!$BN$4,4,IF('original data'!BO33=coded!$BN$5,5,IF('original data'!BO33=coded!$BP$1,6,IF('original data'!BO33=coded!$BP$2,7,"")))))))</f>
        <v>6</v>
      </c>
      <c r="BP41" s="4">
        <f>IF('original data'!BP33=coded!$BN$1,1,IF('original data'!BP33=coded!$BN$2,2,IF('original data'!BP33=coded!$BN$3,3,IF('original data'!BP33=coded!$BN$4,4,IF('original data'!BP33=coded!$BN$5,5,IF('original data'!BP33=coded!$BP$1,6,IF('original data'!BP33=coded!$BP$2,7,"")))))))</f>
        <v>6</v>
      </c>
      <c r="BQ41" s="4">
        <f>IF('original data'!BQ33=coded!$BN$1,1,IF('original data'!BQ33=coded!$BN$2,2,IF('original data'!BQ33=coded!$BN$3,3,IF('original data'!BQ33=coded!$BN$4,4,IF('original data'!BQ33=coded!$BN$5,5,IF('original data'!BQ33=coded!$BP$1,6,IF('original data'!BQ33=coded!$BP$2,7,"")))))))</f>
        <v>5</v>
      </c>
      <c r="BR41" s="4">
        <f>IF('original data'!BR33=coded!$BN$1,1,IF('original data'!BR33=coded!$BN$2,2,IF('original data'!BR33=coded!$BN$3,3,IF('original data'!BR33=coded!$BN$4,4,IF('original data'!BR33=coded!$BN$5,5,IF('original data'!BR33=coded!$BP$1,6,IF('original data'!BR33=coded!$BP$2,7,"")))))))</f>
        <v>5</v>
      </c>
      <c r="BS41" s="4">
        <f>IF('original data'!BS33=coded!$BN$1,1,IF('original data'!BS33=coded!$BN$2,2,IF('original data'!BS33=coded!$BN$3,3,IF('original data'!BS33=coded!$BN$4,4,IF('original data'!BS33=coded!$BN$5,5,IF('original data'!BS33=coded!$BP$1,6,IF('original data'!BS33=coded!$BP$2,7,"")))))))</f>
        <v>7</v>
      </c>
      <c r="BT41" s="4">
        <f>IF('original data'!BT33=coded!$BN$1,1,IF('original data'!BT33=coded!$BN$2,2,IF('original data'!BT33=coded!$BN$3,3,IF('original data'!BT33=coded!$BN$4,4,IF('original data'!BT33=coded!$BN$5,5,IF('original data'!BT33=coded!$BP$1,6,IF('original data'!BT33=coded!$BP$2,7,"")))))))</f>
        <v>7</v>
      </c>
      <c r="BU41" s="4">
        <f>IF('original data'!BU33=coded!$BN$1,1,IF('original data'!BU33=coded!$BN$2,2,IF('original data'!BU33=coded!$BN$3,3,IF('original data'!BU33=coded!$BN$4,4,IF('original data'!BU33=coded!$BN$5,5,IF('original data'!BU33=coded!$BP$1,6,IF('original data'!BU33=coded!$BP$2,7,"")))))))</f>
        <v>5</v>
      </c>
      <c r="BV41" s="4">
        <f>IF('original data'!BV33=coded!$BN$1,7,IF('original data'!BV33=coded!$BN$2,6,IF('original data'!BV33=coded!$BN$3,5,IF('original data'!BV33=coded!$BN$4,4,IF('original data'!BV33=coded!$BN$5,3,IF('original data'!BV33=coded!$BP$1,2,IF('original data'!BV33=coded!$BP$2,1,"")))))))</f>
        <v>5</v>
      </c>
      <c r="BW41" s="4">
        <f>IF('original data'!BW33=coded!$BN$1,1,IF('original data'!BW33=coded!$BN$2,2,IF('original data'!BW33=coded!$BN$3,3,IF('original data'!BW33=coded!$BN$4,4,IF('original data'!BW33=coded!$BN$5,5,IF('original data'!BW33=coded!$BP$1,6,IF('original data'!BW33=coded!$BP$2,7,"")))))))</f>
        <v>6</v>
      </c>
      <c r="BX41" s="4">
        <f>IF('original data'!BX33=coded!$BN$1,1,IF('original data'!BX33=coded!$BN$2,2,IF('original data'!BX33=coded!$BN$3,3,IF('original data'!BX33=coded!$BN$4,4,IF('original data'!BX33=coded!$BN$5,5,IF('original data'!BX33=coded!$BP$1,6,IF('original data'!BX33=coded!$BP$2,7,"")))))))</f>
        <v>5</v>
      </c>
      <c r="BY41" s="4">
        <f>IF('original data'!BY33=coded!$BN$1,1,IF('original data'!BY33=coded!$BN$2,2,IF('original data'!BY33=coded!$BN$3,3,IF('original data'!BY33=coded!$BN$4,4,IF('original data'!BY33=coded!$BN$5,5,IF('original data'!BY33=coded!$BP$1,6,IF('original data'!BY33=coded!$BP$2,7,"")))))))</f>
        <v>5</v>
      </c>
      <c r="BZ41" s="4">
        <f>IF('original data'!BZ33=coded!$BN$1,1,IF('original data'!BZ33=coded!$BN$2,2,IF('original data'!BZ33=coded!$BN$3,3,IF('original data'!BZ33=coded!$BN$4,4,IF('original data'!BZ33=coded!$BN$5,5,IF('original data'!BZ33=coded!$BP$1,6,IF('original data'!BZ33=coded!$BP$2,7,"")))))))</f>
        <v>7</v>
      </c>
      <c r="CA41" s="4">
        <f>IF('original data'!CA33=coded!$BN$1,1,IF('original data'!CA33=coded!$BN$2,2,IF('original data'!CA33=coded!$BN$3,3,IF('original data'!CA33=coded!$BN$4,4,IF('original data'!CA33=coded!$BN$5,5,IF('original data'!CA33=coded!$BP$1,6,IF('original data'!CA33=coded!$BP$2,7,"")))))))</f>
        <v>5</v>
      </c>
      <c r="CB41" s="4">
        <f>IF('original data'!CB33=coded!$BN$1,1,IF('original data'!CB33=coded!$BN$2,2,IF('original data'!CB33=coded!$BN$3,3,IF('original data'!CB33=coded!$BN$4,4,IF('original data'!CB33=coded!$BN$5,5,IF('original data'!CB33=coded!$BP$1,6,IF('original data'!CB33=coded!$BP$2,7,"")))))))</f>
        <v>7</v>
      </c>
      <c r="CC41" s="4">
        <f>IF('original data'!CC33=coded!$BN$1,7,IF('original data'!CC33=coded!$BN$2,6,IF('original data'!CC33=coded!$BN$3,5,IF('original data'!CC33=coded!$BN$4,4,IF('original data'!CC33=coded!$BN$5,3,IF('original data'!CC33=coded!$BP$1,2,IF('original data'!CC33=coded!$BP$2,1,"")))))))</f>
        <v>5</v>
      </c>
      <c r="CD41" s="4">
        <f>IF('original data'!CD33=coded!$BN$1,1,IF('original data'!CD33=coded!$BN$2,2,IF('original data'!CD33=coded!$BN$3,3,IF('original data'!CD33=coded!$BN$4,4,IF('original data'!CD33=coded!$BN$5,5,IF('original data'!CD33=coded!$BP$1,6,IF('original data'!CD33=coded!$BP$2,7,"")))))))</f>
        <v>6</v>
      </c>
      <c r="CE41" s="4">
        <f>IF('original data'!CE33=coded!$BN$1,1,IF('original data'!CE33=coded!$BN$2,2,IF('original data'!CE33=coded!$BN$3,3,IF('original data'!CE33=coded!$BN$4,4,IF('original data'!CE33=coded!$BN$5,5,IF('original data'!CE33=coded!$BP$1,6,IF('original data'!CE33=coded!$BP$2,7,"")))))))</f>
        <v>4</v>
      </c>
      <c r="CF41" s="4">
        <f>IF('original data'!CF33=coded!$BN$1,7,IF('original data'!CF33=coded!$BN$2,6,IF('original data'!CF33=coded!$BN$3,5,IF('original data'!CF33=coded!$BN$4,4,IF('original data'!CF33=coded!$BN$5,3,IF('original data'!CF33=coded!$BP$1,2,IF('original data'!CF33=coded!$BP$2,1,"")))))))</f>
        <v>5</v>
      </c>
      <c r="CG41" s="4">
        <f>IF('original data'!CG33=coded!$CG$2,0,IF('original data'!CG33=coded!$CG$3,1,IF('original data'!CG33=coded!$CG$4,2,IF('original data'!CG33=coded!$CG$5,3,""))))</f>
        <v>2</v>
      </c>
      <c r="CH41" s="4">
        <f>IF('original data'!CH33=coded!$CG$2,0,IF('original data'!CH33=coded!$CG$3,1,IF('original data'!CH33=coded!$CG$4,2,IF('original data'!CH33=coded!$CG$5,3,""))))</f>
        <v>3</v>
      </c>
      <c r="CI41" s="4">
        <f>IF('original data'!CI33=coded!$CG$2,0,IF('original data'!CI33=coded!$CG$3,1,IF('original data'!CI33=coded!$CG$4,2,IF('original data'!CI33=coded!$CG$5,3,""))))</f>
        <v>1</v>
      </c>
      <c r="CJ41" s="4">
        <f>IF('original data'!CJ33=coded!$CG$2,0,IF('original data'!CJ33=coded!$CG$3,1,IF('original data'!CJ33=coded!$CG$4,2,IF('original data'!CJ33=coded!$CG$5,3,""))))</f>
        <v>3</v>
      </c>
      <c r="CK41" s="4">
        <f>IF('original data'!CK33=coded!$CG$2,0,IF('original data'!CK33=coded!$CG$3,1,IF('original data'!CK33=coded!$CG$4,2,IF('original data'!CK33=coded!$CG$5,3,""))))</f>
        <v>3</v>
      </c>
      <c r="CL41" s="4">
        <f>IF('original data'!CL33=coded!$CG$2,0,IF('original data'!CL33=coded!$CG$3,1,IF('original data'!CL33=coded!$CG$4,2,IF('original data'!CL33=coded!$CG$5,3,""))))</f>
        <v>1</v>
      </c>
      <c r="CM41" s="4">
        <f>IF('original data'!CM33=coded!$CG$2,0,IF('original data'!CM33=coded!$CG$3,1,IF('original data'!CM33=coded!$CG$4,2,IF('original data'!CM33=coded!$CG$5,3,""))))</f>
        <v>3</v>
      </c>
      <c r="CN41" s="4">
        <f>IF('original data'!CN33=coded!$CG$2,0,IF('original data'!CN33=coded!$CG$3,1,IF('original data'!CN33=coded!$CG$4,2,IF('original data'!CN33=coded!$CG$5,3,""))))</f>
        <v>1</v>
      </c>
      <c r="CO41" s="4">
        <f>IF('original data'!CO33=coded!$CG$2,0,IF('original data'!CO33=coded!$CG$3,1,IF('original data'!CO33=coded!$CG$4,2,IF('original data'!CO33=coded!$CG$5,3,""))))</f>
        <v>3</v>
      </c>
      <c r="CP41" s="4">
        <f>IF('original data'!CP33=coded!$CG$2,0,IF('original data'!CP33=coded!$CG$3,1,IF('original data'!CP33=coded!$CG$4,2,IF('original data'!CP33=coded!$CG$5,3,""))))</f>
        <v>3</v>
      </c>
      <c r="CQ41" s="4">
        <f>IF('original data'!CQ33=coded!$CG$2,0,IF('original data'!CQ33=coded!$CG$3,1,IF('original data'!CQ33=coded!$CG$4,2,IF('original data'!CQ33=coded!$CG$5,3,""))))</f>
        <v>1</v>
      </c>
      <c r="CR41" s="4">
        <f>IF('original data'!CR33=coded!$CG$2,0,IF('original data'!CR33=coded!$CG$3,1,IF('original data'!CR33=coded!$CG$4,2,IF('original data'!CR33=coded!$CG$5,3,""))))</f>
        <v>3</v>
      </c>
      <c r="CS41" s="4">
        <f>IF('original data'!CS33=coded!$CG$2,0,IF('original data'!CS33=coded!$CG$3,1,IF('original data'!CS33=coded!$CG$4,2,IF('original data'!CS33=coded!$CG$5,3,""))))</f>
        <v>3</v>
      </c>
      <c r="CT41" s="4">
        <f>IF('original data'!CT33=coded!$CG$2,0,IF('original data'!CT33=coded!$CG$3,1,IF('original data'!CT33=coded!$CG$4,2,IF('original data'!CT33=coded!$CG$5,3,""))))</f>
        <v>3</v>
      </c>
      <c r="CU41" s="4">
        <f>IF('original data'!CU33=coded!$CG$2,0,IF('original data'!CU33=coded!$CG$3,1,IF('original data'!CU33=coded!$CG$4,2,IF('original data'!CU33=coded!$CG$5,3,""))))</f>
        <v>3</v>
      </c>
      <c r="CV41" s="4">
        <f>IF('original data'!CV33=coded!$CG$2,0,IF('original data'!CV33=coded!$CG$3,1,IF('original data'!CV33=coded!$CG$4,2,IF('original data'!CV33=coded!$CG$5,3,""))))</f>
        <v>1</v>
      </c>
      <c r="CW41" s="4">
        <f>IF('original data'!CW33=coded!$CG$2,0,IF('original data'!CW33=coded!$CG$3,1,IF('original data'!CW33=coded!$CG$4,2,IF('original data'!CW33=coded!$CG$5,3,""))))</f>
        <v>1</v>
      </c>
      <c r="CX41" s="4">
        <f>IF('original data'!CX33=coded!$CG$2,0,IF('original data'!CX33=coded!$CG$3,1,IF('original data'!CX33=coded!$CG$4,2,IF('original data'!CX33=coded!$CG$5,3,""))))</f>
        <v>3</v>
      </c>
      <c r="CY41" s="4">
        <f>IF('original data'!CY33=coded!$CG$2,0,IF('original data'!CY33=coded!$CG$3,1,IF('original data'!CY33=coded!$CG$4,2,IF('original data'!CY33=coded!$CG$5,3,""))))</f>
        <v>3</v>
      </c>
      <c r="CZ41" s="4">
        <f>IF('original data'!CZ33=coded!$CG$2,0,IF('original data'!CZ33=coded!$CG$3,1,IF('original data'!CZ33=coded!$CG$4,2,IF('original data'!CZ33=coded!$CG$5,3,""))))</f>
        <v>1</v>
      </c>
      <c r="DA41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18</v>
      </c>
      <c r="DB41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14</v>
      </c>
      <c r="DC41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13</v>
      </c>
    </row>
    <row r="42" spans="1:107" x14ac:dyDescent="0.45">
      <c r="A42">
        <v>39</v>
      </c>
      <c r="B42" s="2">
        <v>44313.690254629597</v>
      </c>
      <c r="C42" s="2">
        <v>44313.703495370399</v>
      </c>
      <c r="D42" s="4" t="s">
        <v>104</v>
      </c>
      <c r="E42" s="4"/>
      <c r="F42" s="4" t="s">
        <v>105</v>
      </c>
      <c r="G42" s="4" t="s">
        <v>105</v>
      </c>
      <c r="H42" s="4" t="s">
        <v>105</v>
      </c>
      <c r="I42" s="4" t="s">
        <v>105</v>
      </c>
      <c r="J42" s="4" t="s">
        <v>105</v>
      </c>
      <c r="K42" s="4" t="s">
        <v>105</v>
      </c>
      <c r="L42" s="4" t="s">
        <v>105</v>
      </c>
      <c r="M42" s="4" t="s">
        <v>105</v>
      </c>
      <c r="N42" s="3" t="s">
        <v>145</v>
      </c>
      <c r="O42" s="4" t="s">
        <v>174</v>
      </c>
      <c r="P42" s="4" t="s">
        <v>108</v>
      </c>
      <c r="Q42" s="4" t="s">
        <v>108</v>
      </c>
      <c r="R42" s="4" t="s">
        <v>109</v>
      </c>
      <c r="S42" s="4"/>
      <c r="T42" s="4"/>
      <c r="U42" s="4"/>
      <c r="V42" s="4" t="s">
        <v>109</v>
      </c>
      <c r="W42" s="4"/>
      <c r="X42" s="4"/>
      <c r="Y42" s="4"/>
      <c r="Z42" s="4"/>
      <c r="AA42" s="4"/>
      <c r="AB42" s="4"/>
      <c r="AC42" s="4">
        <f>IF('original data'!AC34=coded!$AC$2,0,IF('original data'!AC34=coded!$AC$3,1,IF('original data'!AC34=coded!$AC$4,2,"")))</f>
        <v>1</v>
      </c>
      <c r="AD42" s="4">
        <f>IF('original data'!AD34=coded!$AC$2,0,IF('original data'!AD34=coded!$AC$3,1,IF('original data'!AD34=coded!$AC$4,2,"")))</f>
        <v>1</v>
      </c>
      <c r="AE42" s="4">
        <f>IF('original data'!AE34=coded!$BN$1,1,IF('original data'!AE34=coded!$BN$2,2,IF('original data'!AE34=coded!$BN$3,3,IF('original data'!AE34=coded!$BN$4,4,IF('original data'!AE34=coded!$BN$5,5,IF('original data'!AE34=coded!$BP$1,6,IF('original data'!AE34=coded!$BP$2,7,"")))))))</f>
        <v>1</v>
      </c>
      <c r="AF42" s="4">
        <f>IF('original data'!AF34=coded!$AC$2,0,IF('original data'!AF34=coded!$AC$3,1,IF('original data'!AF34=coded!$AC$4,2,"")))</f>
        <v>1</v>
      </c>
      <c r="AG42" s="4">
        <f>IF('original data'!AG34=coded!$BN$1,7,IF('original data'!AG34=coded!$BN$2,6,IF('original data'!AG34=coded!$BN$3,5,IF('original data'!AG34=coded!$BN$4,4,IF('original data'!AG34=coded!$BN$5,5,IF('original data'!AG34=coded!$BP$1,6,IF('original data'!AG34=coded!$BP$2,7,"")))))))</f>
        <v>4</v>
      </c>
      <c r="AH42" s="4">
        <f>IF('original data'!AH34=coded!$AC$2,0,IF('original data'!AH34=coded!$AC$3,1,IF('original data'!AH34=coded!$AC$4,2,"")))</f>
        <v>0</v>
      </c>
      <c r="AI42" s="4">
        <f>IF('original data'!AI34=coded!$AI$2,1,IF('original data'!AI34=coded!$AI$3,2,IF('original data'!AI34=coded!$AI$4,3,IF('original data'!AI34=coded!$AI$5,4,""))))</f>
        <v>2</v>
      </c>
      <c r="AJ42" s="4">
        <f>IF('original data'!AJ34=coded!$AC$2,0,IF('original data'!AJ34=coded!$AC$3,1,IF('original data'!AJ34=coded!$AC$4,2,"")))</f>
        <v>0</v>
      </c>
      <c r="AK42" s="4">
        <f>IF('original data'!AK34=coded!$BN$1,1,IF('original data'!AK34=coded!$BN$2,2,IF('original data'!AK34=coded!$BN$3,3,IF('original data'!AK34=coded!$BN$4,4,IF('original data'!AK34=coded!$BN$5,5,IF('original data'!AK34=coded!$BP$1,6,IF('original data'!AK34=coded!$BP$2,7,"")))))))</f>
        <v>3</v>
      </c>
      <c r="AL42" s="4">
        <f>IF('original data'!AL34=coded!$AC$2,0,IF('original data'!AL34=coded!$AC$3,1,IF('original data'!AL34=coded!$AC$4,2,"")))</f>
        <v>0</v>
      </c>
      <c r="AM42" s="4">
        <f>IF('original data'!AM34=coded!$AI$2,1,IF('original data'!AM34=coded!$AI$3,2,IF('original data'!AM34=coded!$AI$4,3,IF('original data'!AM34=coded!$AI$5,4,""))))</f>
        <v>3</v>
      </c>
      <c r="AN42" s="4">
        <f>IF('original data'!AN34=coded!$AC$2,0,IF('original data'!AN34=coded!$AC$3,1,IF('original data'!AN34=coded!$AC$4,2,"")))</f>
        <v>0</v>
      </c>
      <c r="AO42" s="4">
        <f>IF('original data'!AO34=coded!$AI$2,1,IF('original data'!AO34=coded!$AI$3,2,IF('original data'!AO34=coded!$AI$4,3,IF('original data'!AO34=coded!$AI$5,4,""))))</f>
        <v>2</v>
      </c>
      <c r="AP42" s="4">
        <f>IF('original data'!AP34=coded!$AI$2,1,IF('original data'!AP34=coded!$AI$3,2,IF('original data'!AP34=coded!$AI$4,3,IF('original data'!AP34=coded!$AI$5,4,""))))</f>
        <v>1</v>
      </c>
      <c r="AQ42" s="4">
        <f>IF('original data'!AQ34=coded!$AI$2,1,IF('original data'!AQ34=coded!$AI$3,2,IF('original data'!AQ34=coded!$AI$4,3,IF('original data'!AQ34=coded!$AI$5,4,""))))</f>
        <v>1</v>
      </c>
      <c r="AR42" s="4">
        <f>IF('original data'!AR34=coded!$AI$2,1,IF('original data'!AR34=coded!$AI$3,2,IF('original data'!AR34=coded!$AI$4,3,IF('original data'!AR34=coded!$AI$5,4,""))))</f>
        <v>1</v>
      </c>
      <c r="AS42" s="4">
        <f>IF('original data'!AS34=coded!$AO$2,1,IF('original data'!AS34=coded!$AO$3,2,IF('original data'!AS34=coded!$AO$4,3,IF('original data'!AS34=coded!$AO$5,4,""))))</f>
        <v>1</v>
      </c>
      <c r="AT42" s="4">
        <f>IF('original data'!AT34=coded!$AO$2,1,IF('original data'!AT34=coded!$AO$3,2,IF('original data'!AT34=coded!$AO$4,3,IF('original data'!AT34=coded!$AO$5,4,""))))</f>
        <v>1</v>
      </c>
      <c r="AU42" s="4">
        <f>IF('original data'!AU34=coded!$AO$2,1,IF('original data'!AU34=coded!$AO$3,2,IF('original data'!AU34=coded!$AO$4,3,IF('original data'!AU34=coded!$AO$5,4,""))))</f>
        <v>2</v>
      </c>
      <c r="AV42" s="4">
        <f>IF('original data'!AV34=coded!$AO$2,1,IF('original data'!AV34=coded!$AO$3,2,IF('original data'!AV34=coded!$AO$4,3,IF('original data'!AV34=coded!$AO$5,4,""))))</f>
        <v>1</v>
      </c>
      <c r="AW42" s="4">
        <f>IF('original data'!AW34=coded!$AO$2,1,IF('original data'!AW34=coded!$AO$3,2,IF('original data'!AW34=coded!$AO$4,3,IF('original data'!AW34=coded!$AO$5,4,""))))</f>
        <v>1</v>
      </c>
      <c r="AX42" s="4">
        <f>IF('original data'!AX34=coded!$AO$2,1,IF('original data'!AX34=coded!$AO$3,2,IF('original data'!AX34=coded!$AO$4,3,IF('original data'!AX34=coded!$AO$5,4,""))))</f>
        <v>1</v>
      </c>
      <c r="AY42" s="4">
        <f>IF('original data'!AY34=coded!$AQ$2,1,IF('original data'!AY34=coded!$AQ$3,2,IF('original data'!AY34=coded!$AQ$4,3,IF('original data'!AY34=coded!$AQ$5,4,""))))</f>
        <v>1</v>
      </c>
      <c r="AZ42" s="4">
        <f>IF('original data'!AZ34=coded!$AQ$2,1,IF('original data'!AZ34=coded!$AQ$3,2,IF('original data'!AZ34=coded!$AQ$4,3,IF('original data'!AZ34=coded!$AQ$5,4,""))))</f>
        <v>2</v>
      </c>
      <c r="BA42" s="4">
        <f>IF('original data'!BA34=coded!$AQ$2,1,IF('original data'!BA34=coded!$AQ$3,2,IF('original data'!BA34=coded!$AQ$4,3,IF('original data'!BA34=coded!$AQ$5,4,""))))</f>
        <v>1</v>
      </c>
      <c r="BB42" s="4">
        <f>IF('original data'!BB34=coded!$AQ$2,1,IF('original data'!BB34=coded!$AQ$3,2,IF('original data'!BB34=coded!$AQ$4,3,IF('original data'!BB34=coded!$AS$5,4,""))))</f>
        <v>1</v>
      </c>
      <c r="BC42" s="4">
        <f>IF('original data'!BC34=coded!$AU$2,1,IF('original data'!BC34=coded!$AU$3,2,IF('original data'!BC34=coded!$AU$4,3,IF('original data'!BC34=coded!$AU$5,4,""))))</f>
        <v>1</v>
      </c>
      <c r="BD42" s="4">
        <f>IF('original data'!BD34=coded!$AU$2,1,IF('original data'!BD34=coded!$AU$3,2,IF('original data'!BD34=coded!$AU$4,3,IF('original data'!BD34=coded!$AU$5,4,""))))</f>
        <v>1</v>
      </c>
      <c r="BE42" s="4">
        <f>IF('original data'!BE34=coded!$AU$2,1,IF('original data'!BE34=coded!$AU$3,2,IF('original data'!BE34=coded!$AU$4,3,IF('original data'!BE34=coded!$AU$5,4,""))))</f>
        <v>1</v>
      </c>
      <c r="BF42" s="4">
        <f>IF('original data'!BF34=coded!$BF$3,1,IF('original data'!BF34=coded!$BF$4,2,IF('original data'!BF34=coded!$BF$5,3,"")))</f>
        <v>2</v>
      </c>
      <c r="BG42" s="4" t="s">
        <v>109</v>
      </c>
      <c r="BH42" s="4"/>
      <c r="BI42" s="4" t="s">
        <v>109</v>
      </c>
      <c r="BJ42" s="4"/>
      <c r="BK42" s="4">
        <f>IF('original data'!BK34=coded!$BN$1,1,IF('original data'!BK34=coded!$BN$2,2,IF('original data'!BK34=coded!$BN$3,3,IF('original data'!BK34=coded!$BN$4,4,IF('original data'!BK34=coded!$BN$5,5,IF('original data'!BK34=coded!$BP$1,6,IF('original data'!BK34=coded!$BP$2,7,"")))))))</f>
        <v>2</v>
      </c>
      <c r="BL42" s="4">
        <f>IF('original data'!BL34=coded!$BN$1,1,IF('original data'!BL34=coded!$BN$2,2,IF('original data'!BL34=coded!$BN$3,3,IF('original data'!BL34=coded!$BN$4,4,IF('original data'!BL34=coded!$BN$5,5,IF('original data'!BL34=coded!$BP$1,6,IF('original data'!BL34=coded!$BP$2,7,"")))))))</f>
        <v>1</v>
      </c>
      <c r="BM42" s="4">
        <f>IF('original data'!BM34=coded!$BN$1,7,IF('original data'!BM34=coded!$BN$2,6,IF('original data'!BM34=coded!$BN$3,5,IF('original data'!BM34=coded!$BN$4,4,IF('original data'!BM34=coded!$BN$5,3,IF('original data'!BM34=coded!$BP$1,2,IF('original data'!BM34=coded!$BP$2,1,"")))))))</f>
        <v>5</v>
      </c>
      <c r="BN42" s="4">
        <f>IF('original data'!BN34=coded!$BN$1,1,IF('original data'!BN34=coded!$BN$2,2,IF('original data'!BN34=coded!$BN$3,3,IF('original data'!BN34=coded!$BN$4,4,IF('original data'!BN34=coded!$BN$5,5,IF('original data'!BN34=coded!$BP$1,6,IF('original data'!BN34=coded!$BP$2,7,"")))))))</f>
        <v>2</v>
      </c>
      <c r="BO42" s="4">
        <f>IF('original data'!BO34=coded!$BN$1,1,IF('original data'!BO34=coded!$BN$2,2,IF('original data'!BO34=coded!$BN$3,3,IF('original data'!BO34=coded!$BN$4,4,IF('original data'!BO34=coded!$BN$5,5,IF('original data'!BO34=coded!$BP$1,6,IF('original data'!BO34=coded!$BP$2,7,"")))))))</f>
        <v>1</v>
      </c>
      <c r="BP42" s="4">
        <f>IF('original data'!BP34=coded!$BN$1,1,IF('original data'!BP34=coded!$BN$2,2,IF('original data'!BP34=coded!$BN$3,3,IF('original data'!BP34=coded!$BN$4,4,IF('original data'!BP34=coded!$BN$5,5,IF('original data'!BP34=coded!$BP$1,6,IF('original data'!BP34=coded!$BP$2,7,"")))))))</f>
        <v>2</v>
      </c>
      <c r="BQ42" s="4">
        <f>IF('original data'!BQ34=coded!$BN$1,1,IF('original data'!BQ34=coded!$BN$2,2,IF('original data'!BQ34=coded!$BN$3,3,IF('original data'!BQ34=coded!$BN$4,4,IF('original data'!BQ34=coded!$BN$5,5,IF('original data'!BQ34=coded!$BP$1,6,IF('original data'!BQ34=coded!$BP$2,7,"")))))))</f>
        <v>3</v>
      </c>
      <c r="BR42" s="4">
        <f>IF('original data'!BR34=coded!$BN$1,1,IF('original data'!BR34=coded!$BN$2,2,IF('original data'!BR34=coded!$BN$3,3,IF('original data'!BR34=coded!$BN$4,4,IF('original data'!BR34=coded!$BN$5,5,IF('original data'!BR34=coded!$BP$1,6,IF('original data'!BR34=coded!$BP$2,7,"")))))))</f>
        <v>2</v>
      </c>
      <c r="BS42" s="4">
        <f>IF('original data'!BS34=coded!$BN$1,1,IF('original data'!BS34=coded!$BN$2,2,IF('original data'!BS34=coded!$BN$3,3,IF('original data'!BS34=coded!$BN$4,4,IF('original data'!BS34=coded!$BN$5,5,IF('original data'!BS34=coded!$BP$1,6,IF('original data'!BS34=coded!$BP$2,7,"")))))))</f>
        <v>6</v>
      </c>
      <c r="BT42" s="4">
        <f>IF('original data'!BT34=coded!$BN$1,1,IF('original data'!BT34=coded!$BN$2,2,IF('original data'!BT34=coded!$BN$3,3,IF('original data'!BT34=coded!$BN$4,4,IF('original data'!BT34=coded!$BN$5,5,IF('original data'!BT34=coded!$BP$1,6,IF('original data'!BT34=coded!$BP$2,7,"")))))))</f>
        <v>5</v>
      </c>
      <c r="BU42" s="4">
        <f>IF('original data'!BU34=coded!$BN$1,1,IF('original data'!BU34=coded!$BN$2,2,IF('original data'!BU34=coded!$BN$3,3,IF('original data'!BU34=coded!$BN$4,4,IF('original data'!BU34=coded!$BN$5,5,IF('original data'!BU34=coded!$BP$1,6,IF('original data'!BU34=coded!$BP$2,7,"")))))))</f>
        <v>1</v>
      </c>
      <c r="BV42" s="4">
        <f>IF('original data'!BV34=coded!$BN$1,7,IF('original data'!BV34=coded!$BN$2,6,IF('original data'!BV34=coded!$BN$3,5,IF('original data'!BV34=coded!$BN$4,4,IF('original data'!BV34=coded!$BN$5,3,IF('original data'!BV34=coded!$BP$1,2,IF('original data'!BV34=coded!$BP$2,1,"")))))))</f>
        <v>6</v>
      </c>
      <c r="BW42" s="4">
        <f>IF('original data'!BW34=coded!$BN$1,1,IF('original data'!BW34=coded!$BN$2,2,IF('original data'!BW34=coded!$BN$3,3,IF('original data'!BW34=coded!$BN$4,4,IF('original data'!BW34=coded!$BN$5,5,IF('original data'!BW34=coded!$BP$1,6,IF('original data'!BW34=coded!$BP$2,7,"")))))))</f>
        <v>3</v>
      </c>
      <c r="BX42" s="4">
        <f>IF('original data'!BX34=coded!$BN$1,1,IF('original data'!BX34=coded!$BN$2,2,IF('original data'!BX34=coded!$BN$3,3,IF('original data'!BX34=coded!$BN$4,4,IF('original data'!BX34=coded!$BN$5,5,IF('original data'!BX34=coded!$BP$1,6,IF('original data'!BX34=coded!$BP$2,7,"")))))))</f>
        <v>1</v>
      </c>
      <c r="BY42" s="4">
        <f>IF('original data'!BY34=coded!$BN$1,1,IF('original data'!BY34=coded!$BN$2,2,IF('original data'!BY34=coded!$BN$3,3,IF('original data'!BY34=coded!$BN$4,4,IF('original data'!BY34=coded!$BN$5,5,IF('original data'!BY34=coded!$BP$1,6,IF('original data'!BY34=coded!$BP$2,7,"")))))))</f>
        <v>1</v>
      </c>
      <c r="BZ42" s="4">
        <f>IF('original data'!BZ34=coded!$BN$1,1,IF('original data'!BZ34=coded!$BN$2,2,IF('original data'!BZ34=coded!$BN$3,3,IF('original data'!BZ34=coded!$BN$4,4,IF('original data'!BZ34=coded!$BN$5,5,IF('original data'!BZ34=coded!$BP$1,6,IF('original data'!BZ34=coded!$BP$2,7,"")))))))</f>
        <v>2</v>
      </c>
      <c r="CA42" s="4">
        <f>IF('original data'!CA34=coded!$BN$1,1,IF('original data'!CA34=coded!$BN$2,2,IF('original data'!CA34=coded!$BN$3,3,IF('original data'!CA34=coded!$BN$4,4,IF('original data'!CA34=coded!$BN$5,5,IF('original data'!CA34=coded!$BP$1,6,IF('original data'!CA34=coded!$BP$2,7,"")))))))</f>
        <v>1</v>
      </c>
      <c r="CB42" s="4">
        <f>IF('original data'!CB34=coded!$BN$1,1,IF('original data'!CB34=coded!$BN$2,2,IF('original data'!CB34=coded!$BN$3,3,IF('original data'!CB34=coded!$BN$4,4,IF('original data'!CB34=coded!$BN$5,5,IF('original data'!CB34=coded!$BP$1,6,IF('original data'!CB34=coded!$BP$2,7,"")))))))</f>
        <v>5</v>
      </c>
      <c r="CC42" s="4">
        <f>IF('original data'!CC34=coded!$BN$1,7,IF('original data'!CC34=coded!$BN$2,6,IF('original data'!CC34=coded!$BN$3,5,IF('original data'!CC34=coded!$BN$4,4,IF('original data'!CC34=coded!$BN$5,3,IF('original data'!CC34=coded!$BP$1,2,IF('original data'!CC34=coded!$BP$2,1,"")))))))</f>
        <v>2</v>
      </c>
      <c r="CD42" s="4">
        <f>IF('original data'!CD34=coded!$BN$1,1,IF('original data'!CD34=coded!$BN$2,2,IF('original data'!CD34=coded!$BN$3,3,IF('original data'!CD34=coded!$BN$4,4,IF('original data'!CD34=coded!$BN$5,5,IF('original data'!CD34=coded!$BP$1,6,IF('original data'!CD34=coded!$BP$2,7,"")))))))</f>
        <v>2</v>
      </c>
      <c r="CE42" s="4">
        <f>IF('original data'!CE34=coded!$BN$1,1,IF('original data'!CE34=coded!$BN$2,2,IF('original data'!CE34=coded!$BN$3,3,IF('original data'!CE34=coded!$BN$4,4,IF('original data'!CE34=coded!$BN$5,5,IF('original data'!CE34=coded!$BP$1,6,IF('original data'!CE34=coded!$BP$2,7,"")))))))</f>
        <v>1</v>
      </c>
      <c r="CF42" s="4">
        <f>IF('original data'!CF34=coded!$BN$1,7,IF('original data'!CF34=coded!$BN$2,6,IF('original data'!CF34=coded!$BN$3,5,IF('original data'!CF34=coded!$BN$4,4,IF('original data'!CF34=coded!$BN$5,3,IF('original data'!CF34=coded!$BP$1,2,IF('original data'!CF34=coded!$BP$2,1,"")))))))</f>
        <v>2</v>
      </c>
      <c r="CG42" s="4">
        <f>IF('original data'!CG34=coded!$CG$2,0,IF('original data'!CG34=coded!$CG$3,1,IF('original data'!CG34=coded!$CG$4,2,IF('original data'!CG34=coded!$CG$5,3,""))))</f>
        <v>0</v>
      </c>
      <c r="CH42" s="4">
        <f>IF('original data'!CH34=coded!$CG$2,0,IF('original data'!CH34=coded!$CG$3,1,IF('original data'!CH34=coded!$CG$4,2,IF('original data'!CH34=coded!$CG$5,3,""))))</f>
        <v>3</v>
      </c>
      <c r="CI42" s="4">
        <f>IF('original data'!CI34=coded!$CG$2,0,IF('original data'!CI34=coded!$CG$3,1,IF('original data'!CI34=coded!$CG$4,2,IF('original data'!CI34=coded!$CG$5,3,""))))</f>
        <v>0</v>
      </c>
      <c r="CJ42" s="4">
        <f>IF('original data'!CJ34=coded!$CG$2,0,IF('original data'!CJ34=coded!$CG$3,1,IF('original data'!CJ34=coded!$CG$4,2,IF('original data'!CJ34=coded!$CG$5,3,""))))</f>
        <v>2</v>
      </c>
      <c r="CK42" s="4">
        <f>IF('original data'!CK34=coded!$CG$2,0,IF('original data'!CK34=coded!$CG$3,1,IF('original data'!CK34=coded!$CG$4,2,IF('original data'!CK34=coded!$CG$5,3,""))))</f>
        <v>3</v>
      </c>
      <c r="CL42" s="4">
        <f>IF('original data'!CL34=coded!$CG$2,0,IF('original data'!CL34=coded!$CG$3,1,IF('original data'!CL34=coded!$CG$4,2,IF('original data'!CL34=coded!$CG$5,3,""))))</f>
        <v>0</v>
      </c>
      <c r="CM42" s="4">
        <f>IF('original data'!CM34=coded!$CG$2,0,IF('original data'!CM34=coded!$CG$3,1,IF('original data'!CM34=coded!$CG$4,2,IF('original data'!CM34=coded!$CG$5,3,""))))</f>
        <v>2</v>
      </c>
      <c r="CN42" s="4">
        <f>IF('original data'!CN34=coded!$CG$2,0,IF('original data'!CN34=coded!$CG$3,1,IF('original data'!CN34=coded!$CG$4,2,IF('original data'!CN34=coded!$CG$5,3,""))))</f>
        <v>1</v>
      </c>
      <c r="CO42" s="4">
        <f>IF('original data'!CO34=coded!$CG$2,0,IF('original data'!CO34=coded!$CG$3,1,IF('original data'!CO34=coded!$CG$4,2,IF('original data'!CO34=coded!$CG$5,3,""))))</f>
        <v>0</v>
      </c>
      <c r="CP42" s="4">
        <f>IF('original data'!CP34=coded!$CG$2,0,IF('original data'!CP34=coded!$CG$3,1,IF('original data'!CP34=coded!$CG$4,2,IF('original data'!CP34=coded!$CG$5,3,""))))</f>
        <v>1</v>
      </c>
      <c r="CQ42" s="4">
        <f>IF('original data'!CQ34=coded!$CG$2,0,IF('original data'!CQ34=coded!$CG$3,1,IF('original data'!CQ34=coded!$CG$4,2,IF('original data'!CQ34=coded!$CG$5,3,""))))</f>
        <v>1</v>
      </c>
      <c r="CR42" s="4">
        <f>IF('original data'!CR34=coded!$CG$2,0,IF('original data'!CR34=coded!$CG$3,1,IF('original data'!CR34=coded!$CG$4,2,IF('original data'!CR34=coded!$CG$5,3,""))))</f>
        <v>2</v>
      </c>
      <c r="CS42" s="4">
        <f>IF('original data'!CS34=coded!$CG$2,0,IF('original data'!CS34=coded!$CG$3,1,IF('original data'!CS34=coded!$CG$4,2,IF('original data'!CS34=coded!$CG$5,3,""))))</f>
        <v>1</v>
      </c>
      <c r="CT42" s="4">
        <f>IF('original data'!CT34=coded!$CG$2,0,IF('original data'!CT34=coded!$CG$3,1,IF('original data'!CT34=coded!$CG$4,2,IF('original data'!CT34=coded!$CG$5,3,""))))</f>
        <v>2</v>
      </c>
      <c r="CU42" s="4">
        <f>IF('original data'!CU34=coded!$CG$2,0,IF('original data'!CU34=coded!$CG$3,1,IF('original data'!CU34=coded!$CG$4,2,IF('original data'!CU34=coded!$CG$5,3,""))))</f>
        <v>0</v>
      </c>
      <c r="CV42" s="4">
        <f>IF('original data'!CV34=coded!$CG$2,0,IF('original data'!CV34=coded!$CG$3,1,IF('original data'!CV34=coded!$CG$4,2,IF('original data'!CV34=coded!$CG$5,3,""))))</f>
        <v>0</v>
      </c>
      <c r="CW42" s="4">
        <f>IF('original data'!CW34=coded!$CG$2,0,IF('original data'!CW34=coded!$CG$3,1,IF('original data'!CW34=coded!$CG$4,2,IF('original data'!CW34=coded!$CG$5,3,""))))</f>
        <v>0</v>
      </c>
      <c r="CX42" s="4">
        <f>IF('original data'!CX34=coded!$CG$2,0,IF('original data'!CX34=coded!$CG$3,1,IF('original data'!CX34=coded!$CG$4,2,IF('original data'!CX34=coded!$CG$5,3,""))))</f>
        <v>1</v>
      </c>
      <c r="CY42" s="4">
        <f>IF('original data'!CY34=coded!$CG$2,0,IF('original data'!CY34=coded!$CG$3,1,IF('original data'!CY34=coded!$CG$4,2,IF('original data'!CY34=coded!$CG$5,3,""))))</f>
        <v>1</v>
      </c>
      <c r="CZ42" s="4">
        <f>IF('original data'!CZ34=coded!$CG$2,0,IF('original data'!CZ34=coded!$CG$3,1,IF('original data'!CZ34=coded!$CG$4,2,IF('original data'!CZ34=coded!$CG$5,3,""))))</f>
        <v>0</v>
      </c>
      <c r="DA42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13</v>
      </c>
      <c r="DB42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2</v>
      </c>
      <c r="DC42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5</v>
      </c>
    </row>
    <row r="43" spans="1:107" x14ac:dyDescent="0.45">
      <c r="A43">
        <v>40</v>
      </c>
      <c r="B43" s="2">
        <v>44313.858599537001</v>
      </c>
      <c r="C43" s="2">
        <v>44313.864224536999</v>
      </c>
      <c r="D43" s="4" t="s">
        <v>104</v>
      </c>
      <c r="E43" s="4"/>
      <c r="F43" s="4" t="s">
        <v>105</v>
      </c>
      <c r="G43" s="4" t="s">
        <v>105</v>
      </c>
      <c r="H43" s="4" t="s">
        <v>105</v>
      </c>
      <c r="I43" s="4" t="s">
        <v>105</v>
      </c>
      <c r="J43" s="4" t="s">
        <v>105</v>
      </c>
      <c r="K43" s="4" t="s">
        <v>105</v>
      </c>
      <c r="L43" s="4" t="s">
        <v>105</v>
      </c>
      <c r="M43" s="4" t="s">
        <v>105</v>
      </c>
      <c r="N43" s="3" t="s">
        <v>139</v>
      </c>
      <c r="O43" s="4" t="s">
        <v>107</v>
      </c>
      <c r="P43" s="4" t="s">
        <v>108</v>
      </c>
      <c r="Q43" s="4" t="s">
        <v>108</v>
      </c>
      <c r="R43" s="4" t="s">
        <v>109</v>
      </c>
      <c r="S43" s="4"/>
      <c r="T43" s="4"/>
      <c r="U43" s="4"/>
      <c r="V43" s="4" t="s">
        <v>109</v>
      </c>
      <c r="W43" s="4"/>
      <c r="X43" s="4"/>
      <c r="Y43" s="4"/>
      <c r="Z43" s="4"/>
      <c r="AA43" s="4"/>
      <c r="AB43" s="4"/>
      <c r="AC43" s="4">
        <f>IF('original data'!AC35=coded!$AC$2,0,IF('original data'!AC35=coded!$AC$3,1,IF('original data'!AC35=coded!$AC$4,2,"")))</f>
        <v>0</v>
      </c>
      <c r="AD43" s="4">
        <f>IF('original data'!AD35=coded!$AC$2,0,IF('original data'!AD35=coded!$AC$3,1,IF('original data'!AD35=coded!$AC$4,2,"")))</f>
        <v>0</v>
      </c>
      <c r="AE43" s="4">
        <f>IF('original data'!AE35=coded!$BN$1,1,IF('original data'!AE35=coded!$BN$2,2,IF('original data'!AE35=coded!$BN$3,3,IF('original data'!AE35=coded!$BN$4,4,IF('original data'!AE35=coded!$BN$5,5,IF('original data'!AE35=coded!$BP$1,6,IF('original data'!AE35=coded!$BP$2,7,"")))))))</f>
        <v>3</v>
      </c>
      <c r="AF43" s="4">
        <f>IF('original data'!AF35=coded!$AC$2,0,IF('original data'!AF35=coded!$AC$3,1,IF('original data'!AF35=coded!$AC$4,2,"")))</f>
        <v>0</v>
      </c>
      <c r="AG43" s="4">
        <f>IF('original data'!AG35=coded!$BN$1,7,IF('original data'!AG35=coded!$BN$2,6,IF('original data'!AG35=coded!$BN$3,5,IF('original data'!AG35=coded!$BN$4,4,IF('original data'!AG35=coded!$BN$5,5,IF('original data'!AG35=coded!$BP$1,6,IF('original data'!AG35=coded!$BP$2,7,"")))))))</f>
        <v>7</v>
      </c>
      <c r="AH43" s="4">
        <f>IF('original data'!AH35=coded!$AC$2,0,IF('original data'!AH35=coded!$AC$3,1,IF('original data'!AH35=coded!$AC$4,2,"")))</f>
        <v>0</v>
      </c>
      <c r="AI43" s="4">
        <f>IF('original data'!AI35=coded!$AI$2,1,IF('original data'!AI35=coded!$AI$3,2,IF('original data'!AI35=coded!$AI$4,3,IF('original data'!AI35=coded!$AI$5,4,""))))</f>
        <v>1</v>
      </c>
      <c r="AJ43" s="4">
        <f>IF('original data'!AJ35=coded!$AC$2,0,IF('original data'!AJ35=coded!$AC$3,1,IF('original data'!AJ35=coded!$AC$4,2,"")))</f>
        <v>1</v>
      </c>
      <c r="AK43" s="4">
        <f>IF('original data'!AK35=coded!$BN$1,1,IF('original data'!AK35=coded!$BN$2,2,IF('original data'!AK35=coded!$BN$3,3,IF('original data'!AK35=coded!$BN$4,4,IF('original data'!AK35=coded!$BN$5,5,IF('original data'!AK35=coded!$BP$1,6,IF('original data'!AK35=coded!$BP$2,7,"")))))))</f>
        <v>5</v>
      </c>
      <c r="AL43" s="4">
        <f>IF('original data'!AL35=coded!$AC$2,0,IF('original data'!AL35=coded!$AC$3,1,IF('original data'!AL35=coded!$AC$4,2,"")))</f>
        <v>0</v>
      </c>
      <c r="AM43" s="4">
        <f>IF('original data'!AM35=coded!$AI$2,1,IF('original data'!AM35=coded!$AI$3,2,IF('original data'!AM35=coded!$AI$4,3,IF('original data'!AM35=coded!$AI$5,4,""))))</f>
        <v>1</v>
      </c>
      <c r="AN43" s="4">
        <f>IF('original data'!AN35=coded!$AC$2,0,IF('original data'!AN35=coded!$AC$3,1,IF('original data'!AN35=coded!$AC$4,2,"")))</f>
        <v>1</v>
      </c>
      <c r="AO43" s="4">
        <f>IF('original data'!AO35=coded!$AI$2,1,IF('original data'!AO35=coded!$AI$3,2,IF('original data'!AO35=coded!$AI$4,3,IF('original data'!AO35=coded!$AI$5,4,""))))</f>
        <v>1</v>
      </c>
      <c r="AP43" s="4">
        <f>IF('original data'!AP35=coded!$AI$2,1,IF('original data'!AP35=coded!$AI$3,2,IF('original data'!AP35=coded!$AI$4,3,IF('original data'!AP35=coded!$AI$5,4,""))))</f>
        <v>1</v>
      </c>
      <c r="AQ43" s="4">
        <f>IF('original data'!AQ35=coded!$AI$2,1,IF('original data'!AQ35=coded!$AI$3,2,IF('original data'!AQ35=coded!$AI$4,3,IF('original data'!AQ35=coded!$AI$5,4,""))))</f>
        <v>1</v>
      </c>
      <c r="AR43" s="4">
        <f>IF('original data'!AR35=coded!$AI$2,1,IF('original data'!AR35=coded!$AI$3,2,IF('original data'!AR35=coded!$AI$4,3,IF('original data'!AR35=coded!$AI$5,4,""))))</f>
        <v>1</v>
      </c>
      <c r="AS43" s="4">
        <f>IF('original data'!AS35=coded!$AO$2,1,IF('original data'!AS35=coded!$AO$3,2,IF('original data'!AS35=coded!$AO$4,3,IF('original data'!AS35=coded!$AO$5,4,""))))</f>
        <v>1</v>
      </c>
      <c r="AT43" s="4">
        <f>IF('original data'!AT35=coded!$AO$2,1,IF('original data'!AT35=coded!$AO$3,2,IF('original data'!AT35=coded!$AO$4,3,IF('original data'!AT35=coded!$AO$5,4,""))))</f>
        <v>1</v>
      </c>
      <c r="AU43" s="4">
        <f>IF('original data'!AU35=coded!$AO$2,1,IF('original data'!AU35=coded!$AO$3,2,IF('original data'!AU35=coded!$AO$4,3,IF('original data'!AU35=coded!$AO$5,4,""))))</f>
        <v>1</v>
      </c>
      <c r="AV43" s="4">
        <f>IF('original data'!AV35=coded!$AO$2,1,IF('original data'!AV35=coded!$AO$3,2,IF('original data'!AV35=coded!$AO$4,3,IF('original data'!AV35=coded!$AO$5,4,""))))</f>
        <v>1</v>
      </c>
      <c r="AW43" s="4">
        <f>IF('original data'!AW35=coded!$AO$2,1,IF('original data'!AW35=coded!$AO$3,2,IF('original data'!AW35=coded!$AO$4,3,IF('original data'!AW35=coded!$AO$5,4,""))))</f>
        <v>1</v>
      </c>
      <c r="AX43" s="4">
        <f>IF('original data'!AX35=coded!$AO$2,1,IF('original data'!AX35=coded!$AO$3,2,IF('original data'!AX35=coded!$AO$4,3,IF('original data'!AX35=coded!$AO$5,4,""))))</f>
        <v>1</v>
      </c>
      <c r="AY43" s="4">
        <f>IF('original data'!AY35=coded!$AQ$2,1,IF('original data'!AY35=coded!$AQ$3,2,IF('original data'!AY35=coded!$AQ$4,3,IF('original data'!AY35=coded!$AQ$5,4,""))))</f>
        <v>1</v>
      </c>
      <c r="AZ43" s="4">
        <f>IF('original data'!AZ35=coded!$AQ$2,1,IF('original data'!AZ35=coded!$AQ$3,2,IF('original data'!AZ35=coded!$AQ$4,3,IF('original data'!AZ35=coded!$AQ$5,4,""))))</f>
        <v>2</v>
      </c>
      <c r="BA43" s="4">
        <f>IF('original data'!BA35=coded!$AQ$2,1,IF('original data'!BA35=coded!$AQ$3,2,IF('original data'!BA35=coded!$AQ$4,3,IF('original data'!BA35=coded!$AQ$5,4,""))))</f>
        <v>1</v>
      </c>
      <c r="BB43" s="4">
        <f>IF('original data'!BB35=coded!$AQ$2,1,IF('original data'!BB35=coded!$AQ$3,2,IF('original data'!BB35=coded!$AQ$4,3,IF('original data'!BB35=coded!$AS$5,4,""))))</f>
        <v>1</v>
      </c>
      <c r="BC43" s="4">
        <f>IF('original data'!BC35=coded!$AU$2,1,IF('original data'!BC35=coded!$AU$3,2,IF('original data'!BC35=coded!$AU$4,3,IF('original data'!BC35=coded!$AU$5,4,""))))</f>
        <v>3</v>
      </c>
      <c r="BD43" s="4">
        <f>IF('original data'!BD35=coded!$AU$2,1,IF('original data'!BD35=coded!$AU$3,2,IF('original data'!BD35=coded!$AU$4,3,IF('original data'!BD35=coded!$AU$5,4,""))))</f>
        <v>1</v>
      </c>
      <c r="BE43" s="4">
        <f>IF('original data'!BE35=coded!$AU$2,1,IF('original data'!BE35=coded!$AU$3,2,IF('original data'!BE35=coded!$AU$4,3,IF('original data'!BE35=coded!$AU$5,4,""))))</f>
        <v>2</v>
      </c>
      <c r="BF43" s="4">
        <f>IF('original data'!BF35=coded!$BF$3,1,IF('original data'!BF35=coded!$BF$4,2,IF('original data'!BF35=coded!$BF$5,3,"")))</f>
        <v>2</v>
      </c>
      <c r="BG43" s="4" t="s">
        <v>109</v>
      </c>
      <c r="BH43" s="4"/>
      <c r="BI43" s="4" t="s">
        <v>109</v>
      </c>
      <c r="BJ43" s="4"/>
      <c r="BK43" s="4">
        <f>IF('original data'!BK35=coded!$BN$1,1,IF('original data'!BK35=coded!$BN$2,2,IF('original data'!BK35=coded!$BN$3,3,IF('original data'!BK35=coded!$BN$4,4,IF('original data'!BK35=coded!$BN$5,5,IF('original data'!BK35=coded!$BP$1,6,IF('original data'!BK35=coded!$BP$2,7,"")))))))</f>
        <v>1</v>
      </c>
      <c r="BL43" s="4">
        <f>IF('original data'!BL35=coded!$BN$1,1,IF('original data'!BL35=coded!$BN$2,2,IF('original data'!BL35=coded!$BN$3,3,IF('original data'!BL35=coded!$BN$4,4,IF('original data'!BL35=coded!$BN$5,5,IF('original data'!BL35=coded!$BP$1,6,IF('original data'!BL35=coded!$BP$2,7,"")))))))</f>
        <v>5</v>
      </c>
      <c r="BM43" s="4">
        <f>IF('original data'!BM35=coded!$BN$1,7,IF('original data'!BM35=coded!$BN$2,6,IF('original data'!BM35=coded!$BN$3,5,IF('original data'!BM35=coded!$BN$4,4,IF('original data'!BM35=coded!$BN$5,3,IF('original data'!BM35=coded!$BP$1,2,IF('original data'!BM35=coded!$BP$2,1,"")))))))</f>
        <v>5</v>
      </c>
      <c r="BN43" s="4">
        <f>IF('original data'!BN35=coded!$BN$1,1,IF('original data'!BN35=coded!$BN$2,2,IF('original data'!BN35=coded!$BN$3,3,IF('original data'!BN35=coded!$BN$4,4,IF('original data'!BN35=coded!$BN$5,5,IF('original data'!BN35=coded!$BP$1,6,IF('original data'!BN35=coded!$BP$2,7,"")))))))</f>
        <v>1</v>
      </c>
      <c r="BO43" s="4">
        <f>IF('original data'!BO35=coded!$BN$1,1,IF('original data'!BO35=coded!$BN$2,2,IF('original data'!BO35=coded!$BN$3,3,IF('original data'!BO35=coded!$BN$4,4,IF('original data'!BO35=coded!$BN$5,5,IF('original data'!BO35=coded!$BP$1,6,IF('original data'!BO35=coded!$BP$2,7,"")))))))</f>
        <v>5</v>
      </c>
      <c r="BP43" s="4">
        <f>IF('original data'!BP35=coded!$BN$1,1,IF('original data'!BP35=coded!$BN$2,2,IF('original data'!BP35=coded!$BN$3,3,IF('original data'!BP35=coded!$BN$4,4,IF('original data'!BP35=coded!$BN$5,5,IF('original data'!BP35=coded!$BP$1,6,IF('original data'!BP35=coded!$BP$2,7,"")))))))</f>
        <v>6</v>
      </c>
      <c r="BQ43" s="4">
        <f>IF('original data'!BQ35=coded!$BN$1,1,IF('original data'!BQ35=coded!$BN$2,2,IF('original data'!BQ35=coded!$BN$3,3,IF('original data'!BQ35=coded!$BN$4,4,IF('original data'!BQ35=coded!$BN$5,5,IF('original data'!BQ35=coded!$BP$1,6,IF('original data'!BQ35=coded!$BP$2,7,"")))))))</f>
        <v>3</v>
      </c>
      <c r="BR43" s="4">
        <f>IF('original data'!BR35=coded!$BN$1,1,IF('original data'!BR35=coded!$BN$2,2,IF('original data'!BR35=coded!$BN$3,3,IF('original data'!BR35=coded!$BN$4,4,IF('original data'!BR35=coded!$BN$5,5,IF('original data'!BR35=coded!$BP$1,6,IF('original data'!BR35=coded!$BP$2,7,"")))))))</f>
        <v>5</v>
      </c>
      <c r="BS43" s="4">
        <f>IF('original data'!BS35=coded!$BN$1,1,IF('original data'!BS35=coded!$BN$2,2,IF('original data'!BS35=coded!$BN$3,3,IF('original data'!BS35=coded!$BN$4,4,IF('original data'!BS35=coded!$BN$5,5,IF('original data'!BS35=coded!$BP$1,6,IF('original data'!BS35=coded!$BP$2,7,"")))))))</f>
        <v>7</v>
      </c>
      <c r="BT43" s="4">
        <f>IF('original data'!BT35=coded!$BN$1,1,IF('original data'!BT35=coded!$BN$2,2,IF('original data'!BT35=coded!$BN$3,3,IF('original data'!BT35=coded!$BN$4,4,IF('original data'!BT35=coded!$BN$5,5,IF('original data'!BT35=coded!$BP$1,6,IF('original data'!BT35=coded!$BP$2,7,"")))))))</f>
        <v>3</v>
      </c>
      <c r="BU43" s="4">
        <f>IF('original data'!BU35=coded!$BN$1,1,IF('original data'!BU35=coded!$BN$2,2,IF('original data'!BU35=coded!$BN$3,3,IF('original data'!BU35=coded!$BN$4,4,IF('original data'!BU35=coded!$BN$5,5,IF('original data'!BU35=coded!$BP$1,6,IF('original data'!BU35=coded!$BP$2,7,"")))))))</f>
        <v>2</v>
      </c>
      <c r="BV43" s="4">
        <f>IF('original data'!BV35=coded!$BN$1,7,IF('original data'!BV35=coded!$BN$2,6,IF('original data'!BV35=coded!$BN$3,5,IF('original data'!BV35=coded!$BN$4,4,IF('original data'!BV35=coded!$BN$5,3,IF('original data'!BV35=coded!$BP$1,2,IF('original data'!BV35=coded!$BP$2,1,"")))))))</f>
        <v>7</v>
      </c>
      <c r="BW43" s="4">
        <f>IF('original data'!BW35=coded!$BN$1,1,IF('original data'!BW35=coded!$BN$2,2,IF('original data'!BW35=coded!$BN$3,3,IF('original data'!BW35=coded!$BN$4,4,IF('original data'!BW35=coded!$BN$5,5,IF('original data'!BW35=coded!$BP$1,6,IF('original data'!BW35=coded!$BP$2,7,"")))))))</f>
        <v>2</v>
      </c>
      <c r="BX43" s="4">
        <f>IF('original data'!BX35=coded!$BN$1,1,IF('original data'!BX35=coded!$BN$2,2,IF('original data'!BX35=coded!$BN$3,3,IF('original data'!BX35=coded!$BN$4,4,IF('original data'!BX35=coded!$BN$5,5,IF('original data'!BX35=coded!$BP$1,6,IF('original data'!BX35=coded!$BP$2,7,"")))))))</f>
        <v>1</v>
      </c>
      <c r="BY43" s="4">
        <f>IF('original data'!BY35=coded!$BN$1,1,IF('original data'!BY35=coded!$BN$2,2,IF('original data'!BY35=coded!$BN$3,3,IF('original data'!BY35=coded!$BN$4,4,IF('original data'!BY35=coded!$BN$5,5,IF('original data'!BY35=coded!$BP$1,6,IF('original data'!BY35=coded!$BP$2,7,"")))))))</f>
        <v>7</v>
      </c>
      <c r="BZ43" s="4">
        <f>IF('original data'!BZ35=coded!$BN$1,1,IF('original data'!BZ35=coded!$BN$2,2,IF('original data'!BZ35=coded!$BN$3,3,IF('original data'!BZ35=coded!$BN$4,4,IF('original data'!BZ35=coded!$BN$5,5,IF('original data'!BZ35=coded!$BP$1,6,IF('original data'!BZ35=coded!$BP$2,7,"")))))))</f>
        <v>5</v>
      </c>
      <c r="CA43" s="4">
        <f>IF('original data'!CA35=coded!$BN$1,1,IF('original data'!CA35=coded!$BN$2,2,IF('original data'!CA35=coded!$BN$3,3,IF('original data'!CA35=coded!$BN$4,4,IF('original data'!CA35=coded!$BN$5,5,IF('original data'!CA35=coded!$BP$1,6,IF('original data'!CA35=coded!$BP$2,7,"")))))))</f>
        <v>1</v>
      </c>
      <c r="CB43" s="4">
        <f>IF('original data'!CB35=coded!$BN$1,1,IF('original data'!CB35=coded!$BN$2,2,IF('original data'!CB35=coded!$BN$3,3,IF('original data'!CB35=coded!$BN$4,4,IF('original data'!CB35=coded!$BN$5,5,IF('original data'!CB35=coded!$BP$1,6,IF('original data'!CB35=coded!$BP$2,7,"")))))))</f>
        <v>7</v>
      </c>
      <c r="CC43" s="4">
        <f>IF('original data'!CC35=coded!$BN$1,7,IF('original data'!CC35=coded!$BN$2,6,IF('original data'!CC35=coded!$BN$3,5,IF('original data'!CC35=coded!$BN$4,4,IF('original data'!CC35=coded!$BN$5,3,IF('original data'!CC35=coded!$BP$1,2,IF('original data'!CC35=coded!$BP$2,1,"")))))))</f>
        <v>3</v>
      </c>
      <c r="CD43" s="4">
        <f>IF('original data'!CD35=coded!$BN$1,1,IF('original data'!CD35=coded!$BN$2,2,IF('original data'!CD35=coded!$BN$3,3,IF('original data'!CD35=coded!$BN$4,4,IF('original data'!CD35=coded!$BN$5,5,IF('original data'!CD35=coded!$BP$1,6,IF('original data'!CD35=coded!$BP$2,7,"")))))))</f>
        <v>3</v>
      </c>
      <c r="CE43" s="4">
        <f>IF('original data'!CE35=coded!$BN$1,1,IF('original data'!CE35=coded!$BN$2,2,IF('original data'!CE35=coded!$BN$3,3,IF('original data'!CE35=coded!$BN$4,4,IF('original data'!CE35=coded!$BN$5,5,IF('original data'!CE35=coded!$BP$1,6,IF('original data'!CE35=coded!$BP$2,7,"")))))))</f>
        <v>7</v>
      </c>
      <c r="CF43" s="4">
        <f>IF('original data'!CF35=coded!$BN$1,7,IF('original data'!CF35=coded!$BN$2,6,IF('original data'!CF35=coded!$BN$3,5,IF('original data'!CF35=coded!$BN$4,4,IF('original data'!CF35=coded!$BN$5,3,IF('original data'!CF35=coded!$BP$1,2,IF('original data'!CF35=coded!$BP$2,1,"")))))))</f>
        <v>3</v>
      </c>
      <c r="CG43" s="4">
        <f>IF('original data'!CG35=coded!$CG$2,0,IF('original data'!CG35=coded!$CG$3,1,IF('original data'!CG35=coded!$CG$4,2,IF('original data'!CG35=coded!$CG$5,3,""))))</f>
        <v>1</v>
      </c>
      <c r="CH43" s="4">
        <f>IF('original data'!CH35=coded!$CG$2,0,IF('original data'!CH35=coded!$CG$3,1,IF('original data'!CH35=coded!$CG$4,2,IF('original data'!CH35=coded!$CG$5,3,""))))</f>
        <v>3</v>
      </c>
      <c r="CI43" s="4">
        <f>IF('original data'!CI35=coded!$CG$2,0,IF('original data'!CI35=coded!$CG$3,1,IF('original data'!CI35=coded!$CG$4,2,IF('original data'!CI35=coded!$CG$5,3,""))))</f>
        <v>1</v>
      </c>
      <c r="CJ43" s="4">
        <f>IF('original data'!CJ35=coded!$CG$2,0,IF('original data'!CJ35=coded!$CG$3,1,IF('original data'!CJ35=coded!$CG$4,2,IF('original data'!CJ35=coded!$CG$5,3,""))))</f>
        <v>2</v>
      </c>
      <c r="CK43" s="4">
        <f>IF('original data'!CK35=coded!$CG$2,0,IF('original data'!CK35=coded!$CG$3,1,IF('original data'!CK35=coded!$CG$4,2,IF('original data'!CK35=coded!$CG$5,3,""))))</f>
        <v>3</v>
      </c>
      <c r="CL43" s="4">
        <f>IF('original data'!CL35=coded!$CG$2,0,IF('original data'!CL35=coded!$CG$3,1,IF('original data'!CL35=coded!$CG$4,2,IF('original data'!CL35=coded!$CG$5,3,""))))</f>
        <v>1</v>
      </c>
      <c r="CM43" s="4">
        <f>IF('original data'!CM35=coded!$CG$2,0,IF('original data'!CM35=coded!$CG$3,1,IF('original data'!CM35=coded!$CG$4,2,IF('original data'!CM35=coded!$CG$5,3,""))))</f>
        <v>1</v>
      </c>
      <c r="CN43" s="4">
        <f>IF('original data'!CN35=coded!$CG$2,0,IF('original data'!CN35=coded!$CG$3,1,IF('original data'!CN35=coded!$CG$4,2,IF('original data'!CN35=coded!$CG$5,3,""))))</f>
        <v>1</v>
      </c>
      <c r="CO43" s="4">
        <f>IF('original data'!CO35=coded!$CG$2,0,IF('original data'!CO35=coded!$CG$3,1,IF('original data'!CO35=coded!$CG$4,2,IF('original data'!CO35=coded!$CG$5,3,""))))</f>
        <v>2</v>
      </c>
      <c r="CP43" s="4">
        <f>IF('original data'!CP35=coded!$CG$2,0,IF('original data'!CP35=coded!$CG$3,1,IF('original data'!CP35=coded!$CG$4,2,IF('original data'!CP35=coded!$CG$5,3,""))))</f>
        <v>3</v>
      </c>
      <c r="CQ43" s="4">
        <f>IF('original data'!CQ35=coded!$CG$2,0,IF('original data'!CQ35=coded!$CG$3,1,IF('original data'!CQ35=coded!$CG$4,2,IF('original data'!CQ35=coded!$CG$5,3,""))))</f>
        <v>2</v>
      </c>
      <c r="CR43" s="4">
        <f>IF('original data'!CR35=coded!$CG$2,0,IF('original data'!CR35=coded!$CG$3,1,IF('original data'!CR35=coded!$CG$4,2,IF('original data'!CR35=coded!$CG$5,3,""))))</f>
        <v>3</v>
      </c>
      <c r="CS43" s="4">
        <f>IF('original data'!CS35=coded!$CG$2,0,IF('original data'!CS35=coded!$CG$3,1,IF('original data'!CS35=coded!$CG$4,2,IF('original data'!CS35=coded!$CG$5,3,""))))</f>
        <v>2</v>
      </c>
      <c r="CT43" s="4">
        <f>IF('original data'!CT35=coded!$CG$2,0,IF('original data'!CT35=coded!$CG$3,1,IF('original data'!CT35=coded!$CG$4,2,IF('original data'!CT35=coded!$CG$5,3,""))))</f>
        <v>3</v>
      </c>
      <c r="CU43" s="4">
        <f>IF('original data'!CU35=coded!$CG$2,0,IF('original data'!CU35=coded!$CG$3,1,IF('original data'!CU35=coded!$CG$4,2,IF('original data'!CU35=coded!$CG$5,3,""))))</f>
        <v>0</v>
      </c>
      <c r="CV43" s="4">
        <f>IF('original data'!CV35=coded!$CG$2,0,IF('original data'!CV35=coded!$CG$3,1,IF('original data'!CV35=coded!$CG$4,2,IF('original data'!CV35=coded!$CG$5,3,""))))</f>
        <v>1</v>
      </c>
      <c r="CW43" s="4">
        <f>IF('original data'!CW35=coded!$CG$2,0,IF('original data'!CW35=coded!$CG$3,1,IF('original data'!CW35=coded!$CG$4,2,IF('original data'!CW35=coded!$CG$5,3,""))))</f>
        <v>1</v>
      </c>
      <c r="CX43" s="4">
        <f>IF('original data'!CX35=coded!$CG$2,0,IF('original data'!CX35=coded!$CG$3,1,IF('original data'!CX35=coded!$CG$4,2,IF('original data'!CX35=coded!$CG$5,3,""))))</f>
        <v>3</v>
      </c>
      <c r="CY43" s="4">
        <f>IF('original data'!CY35=coded!$CG$2,0,IF('original data'!CY35=coded!$CG$3,1,IF('original data'!CY35=coded!$CG$4,2,IF('original data'!CY35=coded!$CG$5,3,""))))</f>
        <v>2</v>
      </c>
      <c r="CZ43" s="4">
        <f>IF('original data'!CZ35=coded!$CG$2,0,IF('original data'!CZ35=coded!$CG$3,1,IF('original data'!CZ35=coded!$CG$4,2,IF('original data'!CZ35=coded!$CG$5,3,""))))</f>
        <v>0</v>
      </c>
      <c r="DA43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17</v>
      </c>
      <c r="DB43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8</v>
      </c>
      <c r="DC43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10</v>
      </c>
    </row>
    <row r="44" spans="1:107" x14ac:dyDescent="0.45">
      <c r="A44">
        <v>41</v>
      </c>
      <c r="B44" s="2">
        <v>44314.493888888901</v>
      </c>
      <c r="C44" s="2">
        <v>44314.5000462963</v>
      </c>
      <c r="D44" s="4" t="s">
        <v>104</v>
      </c>
      <c r="E44" s="4"/>
      <c r="F44" s="4" t="s">
        <v>105</v>
      </c>
      <c r="G44" s="4" t="s">
        <v>105</v>
      </c>
      <c r="H44" s="4" t="s">
        <v>105</v>
      </c>
      <c r="I44" s="4" t="s">
        <v>105</v>
      </c>
      <c r="J44" s="4" t="s">
        <v>105</v>
      </c>
      <c r="K44" s="4" t="s">
        <v>105</v>
      </c>
      <c r="L44" s="4" t="s">
        <v>105</v>
      </c>
      <c r="M44" s="4" t="s">
        <v>105</v>
      </c>
      <c r="N44" s="3" t="s">
        <v>140</v>
      </c>
      <c r="O44" s="4" t="s">
        <v>107</v>
      </c>
      <c r="P44" s="4" t="s">
        <v>108</v>
      </c>
      <c r="Q44" s="4" t="s">
        <v>108</v>
      </c>
      <c r="R44" s="4" t="s">
        <v>109</v>
      </c>
      <c r="S44" s="4"/>
      <c r="T44" s="4"/>
      <c r="U44" s="4"/>
      <c r="V44" s="4" t="s">
        <v>109</v>
      </c>
      <c r="W44" s="4"/>
      <c r="X44" s="4"/>
      <c r="Y44" s="4"/>
      <c r="Z44" s="4"/>
      <c r="AA44" s="4"/>
      <c r="AB44" s="4"/>
      <c r="AC44" s="4">
        <f>IF('original data'!AC36=coded!$AC$2,0,IF('original data'!AC36=coded!$AC$3,1,IF('original data'!AC36=coded!$AC$4,2,"")))</f>
        <v>1</v>
      </c>
      <c r="AD44" s="4">
        <f>IF('original data'!AD36=coded!$AC$2,0,IF('original data'!AD36=coded!$AC$3,1,IF('original data'!AD36=coded!$AC$4,2,"")))</f>
        <v>2</v>
      </c>
      <c r="AE44" s="4">
        <f>IF('original data'!AE36=coded!$BN$1,1,IF('original data'!AE36=coded!$BN$2,2,IF('original data'!AE36=coded!$BN$3,3,IF('original data'!AE36=coded!$BN$4,4,IF('original data'!AE36=coded!$BN$5,5,IF('original data'!AE36=coded!$BP$1,6,IF('original data'!AE36=coded!$BP$2,7,"")))))))</f>
        <v>7</v>
      </c>
      <c r="AF44" s="4">
        <f>IF('original data'!AF36=coded!$AC$2,0,IF('original data'!AF36=coded!$AC$3,1,IF('original data'!AF36=coded!$AC$4,2,"")))</f>
        <v>2</v>
      </c>
      <c r="AG44" s="4">
        <f>IF('original data'!AG36=coded!$BN$1,7,IF('original data'!AG36=coded!$BN$2,6,IF('original data'!AG36=coded!$BN$3,5,IF('original data'!AG36=coded!$BN$4,4,IF('original data'!AG36=coded!$BN$5,5,IF('original data'!AG36=coded!$BP$1,6,IF('original data'!AG36=coded!$BP$2,7,"")))))))</f>
        <v>5</v>
      </c>
      <c r="AH44" s="4">
        <f>IF('original data'!AH36=coded!$AC$2,0,IF('original data'!AH36=coded!$AC$3,1,IF('original data'!AH36=coded!$AC$4,2,"")))</f>
        <v>1</v>
      </c>
      <c r="AI44" s="4">
        <f>IF('original data'!AI36=coded!$AI$2,1,IF('original data'!AI36=coded!$AI$3,2,IF('original data'!AI36=coded!$AI$4,3,IF('original data'!AI36=coded!$AI$5,4,""))))</f>
        <v>1</v>
      </c>
      <c r="AJ44" s="4">
        <f>IF('original data'!AJ36=coded!$AC$2,0,IF('original data'!AJ36=coded!$AC$3,1,IF('original data'!AJ36=coded!$AC$4,2,"")))</f>
        <v>2</v>
      </c>
      <c r="AK44" s="4">
        <f>IF('original data'!AK36=coded!$BN$1,1,IF('original data'!AK36=coded!$BN$2,2,IF('original data'!AK36=coded!$BN$3,3,IF('original data'!AK36=coded!$BN$4,4,IF('original data'!AK36=coded!$BN$5,5,IF('original data'!AK36=coded!$BP$1,6,IF('original data'!AK36=coded!$BP$2,7,"")))))))</f>
        <v>1</v>
      </c>
      <c r="AL44" s="4">
        <f>IF('original data'!AL36=coded!$AC$2,0,IF('original data'!AL36=coded!$AC$3,1,IF('original data'!AL36=coded!$AC$4,2,"")))</f>
        <v>1</v>
      </c>
      <c r="AM44" s="4">
        <f>IF('original data'!AM36=coded!$AI$2,1,IF('original data'!AM36=coded!$AI$3,2,IF('original data'!AM36=coded!$AI$4,3,IF('original data'!AM36=coded!$AI$5,4,""))))</f>
        <v>3</v>
      </c>
      <c r="AN44" s="4">
        <f>IF('original data'!AN36=coded!$AC$2,0,IF('original data'!AN36=coded!$AC$3,1,IF('original data'!AN36=coded!$AC$4,2,"")))</f>
        <v>2</v>
      </c>
      <c r="AO44" s="4">
        <f>IF('original data'!AO36=coded!$AI$2,1,IF('original data'!AO36=coded!$AI$3,2,IF('original data'!AO36=coded!$AI$4,3,IF('original data'!AO36=coded!$AI$5,4,""))))</f>
        <v>1</v>
      </c>
      <c r="AP44" s="4">
        <f>IF('original data'!AP36=coded!$AI$2,1,IF('original data'!AP36=coded!$AI$3,2,IF('original data'!AP36=coded!$AI$4,3,IF('original data'!AP36=coded!$AI$5,4,""))))</f>
        <v>1</v>
      </c>
      <c r="AQ44" s="4">
        <f>IF('original data'!AQ36=coded!$AI$2,1,IF('original data'!AQ36=coded!$AI$3,2,IF('original data'!AQ36=coded!$AI$4,3,IF('original data'!AQ36=coded!$AI$5,4,""))))</f>
        <v>4</v>
      </c>
      <c r="AR44" s="4">
        <f>IF('original data'!AR36=coded!$AI$2,1,IF('original data'!AR36=coded!$AI$3,2,IF('original data'!AR36=coded!$AI$4,3,IF('original data'!AR36=coded!$AI$5,4,""))))</f>
        <v>2</v>
      </c>
      <c r="AS44" s="4">
        <f>IF('original data'!AS36=coded!$AO$2,1,IF('original data'!AS36=coded!$AO$3,2,IF('original data'!AS36=coded!$AO$4,3,IF('original data'!AS36=coded!$AO$5,4,""))))</f>
        <v>1</v>
      </c>
      <c r="AT44" s="4">
        <f>IF('original data'!AT36=coded!$AO$2,1,IF('original data'!AT36=coded!$AO$3,2,IF('original data'!AT36=coded!$AO$4,3,IF('original data'!AT36=coded!$AO$5,4,""))))</f>
        <v>1</v>
      </c>
      <c r="AU44" s="4">
        <f>IF('original data'!AU36=coded!$AO$2,1,IF('original data'!AU36=coded!$AO$3,2,IF('original data'!AU36=coded!$AO$4,3,IF('original data'!AU36=coded!$AO$5,4,""))))</f>
        <v>1</v>
      </c>
      <c r="AV44" s="4">
        <f>IF('original data'!AV36=coded!$AO$2,1,IF('original data'!AV36=coded!$AO$3,2,IF('original data'!AV36=coded!$AO$4,3,IF('original data'!AV36=coded!$AO$5,4,""))))</f>
        <v>3</v>
      </c>
      <c r="AW44" s="4">
        <f>IF('original data'!AW36=coded!$AO$2,1,IF('original data'!AW36=coded!$AO$3,2,IF('original data'!AW36=coded!$AO$4,3,IF('original data'!AW36=coded!$AO$5,4,""))))</f>
        <v>1</v>
      </c>
      <c r="AX44" s="4">
        <f>IF('original data'!AX36=coded!$AO$2,1,IF('original data'!AX36=coded!$AO$3,2,IF('original data'!AX36=coded!$AO$4,3,IF('original data'!AX36=coded!$AO$5,4,""))))</f>
        <v>2</v>
      </c>
      <c r="AY44" s="4">
        <f>IF('original data'!AY36=coded!$AQ$2,1,IF('original data'!AY36=coded!$AQ$3,2,IF('original data'!AY36=coded!$AQ$4,3,IF('original data'!AY36=coded!$AQ$5,4,""))))</f>
        <v>3</v>
      </c>
      <c r="AZ44" s="4">
        <f>IF('original data'!AZ36=coded!$AQ$2,1,IF('original data'!AZ36=coded!$AQ$3,2,IF('original data'!AZ36=coded!$AQ$4,3,IF('original data'!AZ36=coded!$AQ$5,4,""))))</f>
        <v>3</v>
      </c>
      <c r="BA44" s="4">
        <f>IF('original data'!BA36=coded!$AQ$2,1,IF('original data'!BA36=coded!$AQ$3,2,IF('original data'!BA36=coded!$AQ$4,3,IF('original data'!BA36=coded!$AQ$5,4,""))))</f>
        <v>1</v>
      </c>
      <c r="BB44" s="4">
        <f>IF('original data'!BB36=coded!$AQ$2,1,IF('original data'!BB36=coded!$AQ$3,2,IF('original data'!BB36=coded!$AQ$4,3,IF('original data'!BB36=coded!$AS$5,4,""))))</f>
        <v>1</v>
      </c>
      <c r="BC44" s="4">
        <f>IF('original data'!BC36=coded!$AU$2,1,IF('original data'!BC36=coded!$AU$3,2,IF('original data'!BC36=coded!$AU$4,3,IF('original data'!BC36=coded!$AU$5,4,""))))</f>
        <v>2</v>
      </c>
      <c r="BD44" s="4">
        <f>IF('original data'!BD36=coded!$AU$2,1,IF('original data'!BD36=coded!$AU$3,2,IF('original data'!BD36=coded!$AU$4,3,IF('original data'!BD36=coded!$AU$5,4,""))))</f>
        <v>1</v>
      </c>
      <c r="BE44" s="4">
        <f>IF('original data'!BE36=coded!$AU$2,1,IF('original data'!BE36=coded!$AU$3,2,IF('original data'!BE36=coded!$AU$4,3,IF('original data'!BE36=coded!$AU$5,4,""))))</f>
        <v>1</v>
      </c>
      <c r="BF44" s="4">
        <f>IF('original data'!BF36=coded!$BF$3,1,IF('original data'!BF36=coded!$BF$4,2,IF('original data'!BF36=coded!$BF$5,3,"")))</f>
        <v>2</v>
      </c>
      <c r="BG44" s="4" t="s">
        <v>109</v>
      </c>
      <c r="BH44" s="4"/>
      <c r="BI44" s="4" t="s">
        <v>109</v>
      </c>
      <c r="BJ44" s="4"/>
      <c r="BK44" s="4">
        <f>IF('original data'!BK36=coded!$BN$1,1,IF('original data'!BK36=coded!$BN$2,2,IF('original data'!BK36=coded!$BN$3,3,IF('original data'!BK36=coded!$BN$4,4,IF('original data'!BK36=coded!$BN$5,5,IF('original data'!BK36=coded!$BP$1,6,IF('original data'!BK36=coded!$BP$2,7,"")))))))</f>
        <v>3</v>
      </c>
      <c r="BL44" s="4">
        <f>IF('original data'!BL36=coded!$BN$1,1,IF('original data'!BL36=coded!$BN$2,2,IF('original data'!BL36=coded!$BN$3,3,IF('original data'!BL36=coded!$BN$4,4,IF('original data'!BL36=coded!$BN$5,5,IF('original data'!BL36=coded!$BP$1,6,IF('original data'!BL36=coded!$BP$2,7,"")))))))</f>
        <v>1</v>
      </c>
      <c r="BM44" s="4">
        <f>IF('original data'!BM36=coded!$BN$1,7,IF('original data'!BM36=coded!$BN$2,6,IF('original data'!BM36=coded!$BN$3,5,IF('original data'!BM36=coded!$BN$4,4,IF('original data'!BM36=coded!$BN$5,3,IF('original data'!BM36=coded!$BP$1,2,IF('original data'!BM36=coded!$BP$2,1,"")))))))</f>
        <v>1</v>
      </c>
      <c r="BN44" s="4">
        <f>IF('original data'!BN36=coded!$BN$1,1,IF('original data'!BN36=coded!$BN$2,2,IF('original data'!BN36=coded!$BN$3,3,IF('original data'!BN36=coded!$BN$4,4,IF('original data'!BN36=coded!$BN$5,5,IF('original data'!BN36=coded!$BP$1,6,IF('original data'!BN36=coded!$BP$2,7,"")))))))</f>
        <v>1</v>
      </c>
      <c r="BO44" s="4">
        <f>IF('original data'!BO36=coded!$BN$1,1,IF('original data'!BO36=coded!$BN$2,2,IF('original data'!BO36=coded!$BN$3,3,IF('original data'!BO36=coded!$BN$4,4,IF('original data'!BO36=coded!$BN$5,5,IF('original data'!BO36=coded!$BP$1,6,IF('original data'!BO36=coded!$BP$2,7,"")))))))</f>
        <v>7</v>
      </c>
      <c r="BP44" s="4">
        <f>IF('original data'!BP36=coded!$BN$1,1,IF('original data'!BP36=coded!$BN$2,2,IF('original data'!BP36=coded!$BN$3,3,IF('original data'!BP36=coded!$BN$4,4,IF('original data'!BP36=coded!$BN$5,5,IF('original data'!BP36=coded!$BP$1,6,IF('original data'!BP36=coded!$BP$2,7,"")))))))</f>
        <v>7</v>
      </c>
      <c r="BQ44" s="4">
        <f>IF('original data'!BQ36=coded!$BN$1,1,IF('original data'!BQ36=coded!$BN$2,2,IF('original data'!BQ36=coded!$BN$3,3,IF('original data'!BQ36=coded!$BN$4,4,IF('original data'!BQ36=coded!$BN$5,5,IF('original data'!BQ36=coded!$BP$1,6,IF('original data'!BQ36=coded!$BP$2,7,"")))))))</f>
        <v>2</v>
      </c>
      <c r="BR44" s="4">
        <f>IF('original data'!BR36=coded!$BN$1,1,IF('original data'!BR36=coded!$BN$2,2,IF('original data'!BR36=coded!$BN$3,3,IF('original data'!BR36=coded!$BN$4,4,IF('original data'!BR36=coded!$BN$5,5,IF('original data'!BR36=coded!$BP$1,6,IF('original data'!BR36=coded!$BP$2,7,"")))))))</f>
        <v>7</v>
      </c>
      <c r="BS44" s="4">
        <f>IF('original data'!BS36=coded!$BN$1,1,IF('original data'!BS36=coded!$BN$2,2,IF('original data'!BS36=coded!$BN$3,3,IF('original data'!BS36=coded!$BN$4,4,IF('original data'!BS36=coded!$BN$5,5,IF('original data'!BS36=coded!$BP$1,6,IF('original data'!BS36=coded!$BP$2,7,"")))))))</f>
        <v>7</v>
      </c>
      <c r="BT44" s="4">
        <f>IF('original data'!BT36=coded!$BN$1,1,IF('original data'!BT36=coded!$BN$2,2,IF('original data'!BT36=coded!$BN$3,3,IF('original data'!BT36=coded!$BN$4,4,IF('original data'!BT36=coded!$BN$5,5,IF('original data'!BT36=coded!$BP$1,6,IF('original data'!BT36=coded!$BP$2,7,"")))))))</f>
        <v>2</v>
      </c>
      <c r="BU44" s="4">
        <f>IF('original data'!BU36=coded!$BN$1,1,IF('original data'!BU36=coded!$BN$2,2,IF('original data'!BU36=coded!$BN$3,3,IF('original data'!BU36=coded!$BN$4,4,IF('original data'!BU36=coded!$BN$5,5,IF('original data'!BU36=coded!$BP$1,6,IF('original data'!BU36=coded!$BP$2,7,"")))))))</f>
        <v>1</v>
      </c>
      <c r="BV44" s="4">
        <f>IF('original data'!BV36=coded!$BN$1,7,IF('original data'!BV36=coded!$BN$2,6,IF('original data'!BV36=coded!$BN$3,5,IF('original data'!BV36=coded!$BN$4,4,IF('original data'!BV36=coded!$BN$5,3,IF('original data'!BV36=coded!$BP$1,2,IF('original data'!BV36=coded!$BP$2,1,"")))))))</f>
        <v>1</v>
      </c>
      <c r="BW44" s="4">
        <f>IF('original data'!BW36=coded!$BN$1,1,IF('original data'!BW36=coded!$BN$2,2,IF('original data'!BW36=coded!$BN$3,3,IF('original data'!BW36=coded!$BN$4,4,IF('original data'!BW36=coded!$BN$5,5,IF('original data'!BW36=coded!$BP$1,6,IF('original data'!BW36=coded!$BP$2,7,"")))))))</f>
        <v>1</v>
      </c>
      <c r="BX44" s="4">
        <f>IF('original data'!BX36=coded!$BN$1,1,IF('original data'!BX36=coded!$BN$2,2,IF('original data'!BX36=coded!$BN$3,3,IF('original data'!BX36=coded!$BN$4,4,IF('original data'!BX36=coded!$BN$5,5,IF('original data'!BX36=coded!$BP$1,6,IF('original data'!BX36=coded!$BP$2,7,"")))))))</f>
        <v>1</v>
      </c>
      <c r="BY44" s="4">
        <f>IF('original data'!BY36=coded!$BN$1,1,IF('original data'!BY36=coded!$BN$2,2,IF('original data'!BY36=coded!$BN$3,3,IF('original data'!BY36=coded!$BN$4,4,IF('original data'!BY36=coded!$BN$5,5,IF('original data'!BY36=coded!$BP$1,6,IF('original data'!BY36=coded!$BP$2,7,"")))))))</f>
        <v>7</v>
      </c>
      <c r="BZ44" s="4">
        <f>IF('original data'!BZ36=coded!$BN$1,1,IF('original data'!BZ36=coded!$BN$2,2,IF('original data'!BZ36=coded!$BN$3,3,IF('original data'!BZ36=coded!$BN$4,4,IF('original data'!BZ36=coded!$BN$5,5,IF('original data'!BZ36=coded!$BP$1,6,IF('original data'!BZ36=coded!$BP$2,7,"")))))))</f>
        <v>1</v>
      </c>
      <c r="CA44" s="4">
        <f>IF('original data'!CA36=coded!$BN$1,1,IF('original data'!CA36=coded!$BN$2,2,IF('original data'!CA36=coded!$BN$3,3,IF('original data'!CA36=coded!$BN$4,4,IF('original data'!CA36=coded!$BN$5,5,IF('original data'!CA36=coded!$BP$1,6,IF('original data'!CA36=coded!$BP$2,7,"")))))))</f>
        <v>1</v>
      </c>
      <c r="CB44" s="4">
        <f>IF('original data'!CB36=coded!$BN$1,1,IF('original data'!CB36=coded!$BN$2,2,IF('original data'!CB36=coded!$BN$3,3,IF('original data'!CB36=coded!$BN$4,4,IF('original data'!CB36=coded!$BN$5,5,IF('original data'!CB36=coded!$BP$1,6,IF('original data'!CB36=coded!$BP$2,7,"")))))))</f>
        <v>1</v>
      </c>
      <c r="CC44" s="4">
        <f>IF('original data'!CC36=coded!$BN$1,7,IF('original data'!CC36=coded!$BN$2,6,IF('original data'!CC36=coded!$BN$3,5,IF('original data'!CC36=coded!$BN$4,4,IF('original data'!CC36=coded!$BN$5,3,IF('original data'!CC36=coded!$BP$1,2,IF('original data'!CC36=coded!$BP$2,1,"")))))))</f>
        <v>2</v>
      </c>
      <c r="CD44" s="4">
        <f>IF('original data'!CD36=coded!$BN$1,1,IF('original data'!CD36=coded!$BN$2,2,IF('original data'!CD36=coded!$BN$3,3,IF('original data'!CD36=coded!$BN$4,4,IF('original data'!CD36=coded!$BN$5,5,IF('original data'!CD36=coded!$BP$1,6,IF('original data'!CD36=coded!$BP$2,7,"")))))))</f>
        <v>7</v>
      </c>
      <c r="CE44" s="4">
        <f>IF('original data'!CE36=coded!$BN$1,1,IF('original data'!CE36=coded!$BN$2,2,IF('original data'!CE36=coded!$BN$3,3,IF('original data'!CE36=coded!$BN$4,4,IF('original data'!CE36=coded!$BN$5,5,IF('original data'!CE36=coded!$BP$1,6,IF('original data'!CE36=coded!$BP$2,7,"")))))))</f>
        <v>1</v>
      </c>
      <c r="CF44" s="4">
        <f>IF('original data'!CF36=coded!$BN$1,7,IF('original data'!CF36=coded!$BN$2,6,IF('original data'!CF36=coded!$BN$3,5,IF('original data'!CF36=coded!$BN$4,4,IF('original data'!CF36=coded!$BN$5,3,IF('original data'!CF36=coded!$BP$1,2,IF('original data'!CF36=coded!$BP$2,1,"")))))))</f>
        <v>2</v>
      </c>
      <c r="CG44" s="4">
        <f>IF('original data'!CG36=coded!$CG$2,0,IF('original data'!CG36=coded!$CG$3,1,IF('original data'!CG36=coded!$CG$4,2,IF('original data'!CG36=coded!$CG$5,3,""))))</f>
        <v>0</v>
      </c>
      <c r="CH44" s="4">
        <f>IF('original data'!CH36=coded!$CG$2,0,IF('original data'!CH36=coded!$CG$3,1,IF('original data'!CH36=coded!$CG$4,2,IF('original data'!CH36=coded!$CG$5,3,""))))</f>
        <v>2</v>
      </c>
      <c r="CI44" s="4">
        <f>IF('original data'!CI36=coded!$CG$2,0,IF('original data'!CI36=coded!$CG$3,1,IF('original data'!CI36=coded!$CG$4,2,IF('original data'!CI36=coded!$CG$5,3,""))))</f>
        <v>1</v>
      </c>
      <c r="CJ44" s="4">
        <f>IF('original data'!CJ36=coded!$CG$2,0,IF('original data'!CJ36=coded!$CG$3,1,IF('original data'!CJ36=coded!$CG$4,2,IF('original data'!CJ36=coded!$CG$5,3,""))))</f>
        <v>3</v>
      </c>
      <c r="CK44" s="4">
        <f>IF('original data'!CK36=coded!$CG$2,0,IF('original data'!CK36=coded!$CG$3,1,IF('original data'!CK36=coded!$CG$4,2,IF('original data'!CK36=coded!$CG$5,3,""))))</f>
        <v>3</v>
      </c>
      <c r="CL44" s="4">
        <f>IF('original data'!CL36=coded!$CG$2,0,IF('original data'!CL36=coded!$CG$3,1,IF('original data'!CL36=coded!$CG$4,2,IF('original data'!CL36=coded!$CG$5,3,""))))</f>
        <v>0</v>
      </c>
      <c r="CM44" s="4">
        <f>IF('original data'!CM36=coded!$CG$2,0,IF('original data'!CM36=coded!$CG$3,1,IF('original data'!CM36=coded!$CG$4,2,IF('original data'!CM36=coded!$CG$5,3,""))))</f>
        <v>2</v>
      </c>
      <c r="CN44" s="4">
        <f>IF('original data'!CN36=coded!$CG$2,0,IF('original data'!CN36=coded!$CG$3,1,IF('original data'!CN36=coded!$CG$4,2,IF('original data'!CN36=coded!$CG$5,3,""))))</f>
        <v>0</v>
      </c>
      <c r="CO44" s="4">
        <f>IF('original data'!CO36=coded!$CG$2,0,IF('original data'!CO36=coded!$CG$3,1,IF('original data'!CO36=coded!$CG$4,2,IF('original data'!CO36=coded!$CG$5,3,""))))</f>
        <v>0</v>
      </c>
      <c r="CP44" s="4">
        <f>IF('original data'!CP36=coded!$CG$2,0,IF('original data'!CP36=coded!$CG$3,1,IF('original data'!CP36=coded!$CG$4,2,IF('original data'!CP36=coded!$CG$5,3,""))))</f>
        <v>3</v>
      </c>
      <c r="CQ44" s="4">
        <f>IF('original data'!CQ36=coded!$CG$2,0,IF('original data'!CQ36=coded!$CG$3,1,IF('original data'!CQ36=coded!$CG$4,2,IF('original data'!CQ36=coded!$CG$5,3,""))))</f>
        <v>0</v>
      </c>
      <c r="CR44" s="4">
        <f>IF('original data'!CR36=coded!$CG$2,0,IF('original data'!CR36=coded!$CG$3,1,IF('original data'!CR36=coded!$CG$4,2,IF('original data'!CR36=coded!$CG$5,3,""))))</f>
        <v>3</v>
      </c>
      <c r="CS44" s="4">
        <f>IF('original data'!CS36=coded!$CG$2,0,IF('original data'!CS36=coded!$CG$3,1,IF('original data'!CS36=coded!$CG$4,2,IF('original data'!CS36=coded!$CG$5,3,""))))</f>
        <v>0</v>
      </c>
      <c r="CT44" s="4">
        <f>IF('original data'!CT36=coded!$CG$2,0,IF('original data'!CT36=coded!$CG$3,1,IF('original data'!CT36=coded!$CG$4,2,IF('original data'!CT36=coded!$CG$5,3,""))))</f>
        <v>3</v>
      </c>
      <c r="CU44" s="4">
        <f>IF('original data'!CU36=coded!$CG$2,0,IF('original data'!CU36=coded!$CG$3,1,IF('original data'!CU36=coded!$CG$4,2,IF('original data'!CU36=coded!$CG$5,3,""))))</f>
        <v>1</v>
      </c>
      <c r="CV44" s="4">
        <f>IF('original data'!CV36=coded!$CG$2,0,IF('original data'!CV36=coded!$CG$3,1,IF('original data'!CV36=coded!$CG$4,2,IF('original data'!CV36=coded!$CG$5,3,""))))</f>
        <v>0</v>
      </c>
      <c r="CW44" s="4">
        <f>IF('original data'!CW36=coded!$CG$2,0,IF('original data'!CW36=coded!$CG$3,1,IF('original data'!CW36=coded!$CG$4,2,IF('original data'!CW36=coded!$CG$5,3,""))))</f>
        <v>0</v>
      </c>
      <c r="CX44" s="4">
        <f>IF('original data'!CX36=coded!$CG$2,0,IF('original data'!CX36=coded!$CG$3,1,IF('original data'!CX36=coded!$CG$4,2,IF('original data'!CX36=coded!$CG$5,3,""))))</f>
        <v>2</v>
      </c>
      <c r="CY44" s="4">
        <f>IF('original data'!CY36=coded!$CG$2,0,IF('original data'!CY36=coded!$CG$3,1,IF('original data'!CY36=coded!$CG$4,2,IF('original data'!CY36=coded!$CG$5,3,""))))</f>
        <v>0</v>
      </c>
      <c r="CZ44" s="4">
        <f>IF('original data'!CZ36=coded!$CG$2,0,IF('original data'!CZ36=coded!$CG$3,1,IF('original data'!CZ36=coded!$CG$4,2,IF('original data'!CZ36=coded!$CG$5,3,""))))</f>
        <v>0</v>
      </c>
      <c r="DA44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17</v>
      </c>
      <c r="DB44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2</v>
      </c>
      <c r="DC44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4</v>
      </c>
    </row>
    <row r="45" spans="1:107" x14ac:dyDescent="0.45">
      <c r="A45">
        <v>42</v>
      </c>
      <c r="B45" s="2">
        <v>44314.528703703698</v>
      </c>
      <c r="C45" s="2">
        <v>44314.539131944402</v>
      </c>
      <c r="D45" s="4" t="s">
        <v>104</v>
      </c>
      <c r="E45" s="4"/>
      <c r="F45" s="4" t="s">
        <v>105</v>
      </c>
      <c r="G45" s="4" t="s">
        <v>105</v>
      </c>
      <c r="H45" s="4" t="s">
        <v>105</v>
      </c>
      <c r="I45" s="4" t="s">
        <v>105</v>
      </c>
      <c r="J45" s="4" t="s">
        <v>105</v>
      </c>
      <c r="K45" s="4" t="s">
        <v>105</v>
      </c>
      <c r="L45" s="4" t="s">
        <v>105</v>
      </c>
      <c r="M45" s="4" t="s">
        <v>105</v>
      </c>
      <c r="N45" s="3" t="s">
        <v>123</v>
      </c>
      <c r="O45" s="4" t="s">
        <v>107</v>
      </c>
      <c r="P45" s="4" t="s">
        <v>108</v>
      </c>
      <c r="Q45" s="4" t="s">
        <v>108</v>
      </c>
      <c r="R45" s="4" t="s">
        <v>109</v>
      </c>
      <c r="S45" s="4"/>
      <c r="T45" s="4"/>
      <c r="U45" s="4"/>
      <c r="V45" s="4" t="s">
        <v>109</v>
      </c>
      <c r="W45" s="4"/>
      <c r="X45" s="4"/>
      <c r="Y45" s="4"/>
      <c r="Z45" s="4"/>
      <c r="AA45" s="4"/>
      <c r="AB45" s="4"/>
      <c r="AC45" s="4">
        <f>IF('original data'!AC37=coded!$AC$2,0,IF('original data'!AC37=coded!$AC$3,1,IF('original data'!AC37=coded!$AC$4,2,"")))</f>
        <v>2</v>
      </c>
      <c r="AD45" s="4">
        <f>IF('original data'!AD37=coded!$AC$2,0,IF('original data'!AD37=coded!$AC$3,1,IF('original data'!AD37=coded!$AC$4,2,"")))</f>
        <v>1</v>
      </c>
      <c r="AE45" s="4">
        <f>IF('original data'!AE37=coded!$BN$1,1,IF('original data'!AE37=coded!$BN$2,2,IF('original data'!AE37=coded!$BN$3,3,IF('original data'!AE37=coded!$BN$4,4,IF('original data'!AE37=coded!$BN$5,5,IF('original data'!AE37=coded!$BP$1,6,IF('original data'!AE37=coded!$BP$2,7,"")))))))</f>
        <v>4</v>
      </c>
      <c r="AF45" s="4">
        <f>IF('original data'!AF37=coded!$AC$2,0,IF('original data'!AF37=coded!$AC$3,1,IF('original data'!AF37=coded!$AC$4,2,"")))</f>
        <v>1</v>
      </c>
      <c r="AG45" s="4">
        <f>IF('original data'!AG37=coded!$BN$1,7,IF('original data'!AG37=coded!$BN$2,6,IF('original data'!AG37=coded!$BN$3,5,IF('original data'!AG37=coded!$BN$4,4,IF('original data'!AG37=coded!$BN$5,5,IF('original data'!AG37=coded!$BP$1,6,IF('original data'!AG37=coded!$BP$2,7,"")))))))</f>
        <v>6</v>
      </c>
      <c r="AH45" s="4">
        <f>IF('original data'!AH37=coded!$AC$2,0,IF('original data'!AH37=coded!$AC$3,1,IF('original data'!AH37=coded!$AC$4,2,"")))</f>
        <v>0</v>
      </c>
      <c r="AI45" s="4">
        <f>IF('original data'!AI37=coded!$AI$2,1,IF('original data'!AI37=coded!$AI$3,2,IF('original data'!AI37=coded!$AI$4,3,IF('original data'!AI37=coded!$AI$5,4,""))))</f>
        <v>1</v>
      </c>
      <c r="AJ45" s="4">
        <f>IF('original data'!AJ37=coded!$AC$2,0,IF('original data'!AJ37=coded!$AC$3,1,IF('original data'!AJ37=coded!$AC$4,2,"")))</f>
        <v>1</v>
      </c>
      <c r="AK45" s="4">
        <f>IF('original data'!AK37=coded!$BN$1,1,IF('original data'!AK37=coded!$BN$2,2,IF('original data'!AK37=coded!$BN$3,3,IF('original data'!AK37=coded!$BN$4,4,IF('original data'!AK37=coded!$BN$5,5,IF('original data'!AK37=coded!$BP$1,6,IF('original data'!AK37=coded!$BP$2,7,"")))))))</f>
        <v>7</v>
      </c>
      <c r="AL45" s="4">
        <f>IF('original data'!AL37=coded!$AC$2,0,IF('original data'!AL37=coded!$AC$3,1,IF('original data'!AL37=coded!$AC$4,2,"")))</f>
        <v>0</v>
      </c>
      <c r="AM45" s="4">
        <f>IF('original data'!AM37=coded!$AI$2,1,IF('original data'!AM37=coded!$AI$3,2,IF('original data'!AM37=coded!$AI$4,3,IF('original data'!AM37=coded!$AI$5,4,""))))</f>
        <v>4</v>
      </c>
      <c r="AN45" s="4">
        <f>IF('original data'!AN37=coded!$AC$2,0,IF('original data'!AN37=coded!$AC$3,1,IF('original data'!AN37=coded!$AC$4,2,"")))</f>
        <v>1</v>
      </c>
      <c r="AO45" s="4">
        <f>IF('original data'!AO37=coded!$AI$2,1,IF('original data'!AO37=coded!$AI$3,2,IF('original data'!AO37=coded!$AI$4,3,IF('original data'!AO37=coded!$AI$5,4,""))))</f>
        <v>2</v>
      </c>
      <c r="AP45" s="4">
        <f>IF('original data'!AP37=coded!$AI$2,1,IF('original data'!AP37=coded!$AI$3,2,IF('original data'!AP37=coded!$AI$4,3,IF('original data'!AP37=coded!$AI$5,4,""))))</f>
        <v>3</v>
      </c>
      <c r="AQ45" s="4">
        <f>IF('original data'!AQ37=coded!$AI$2,1,IF('original data'!AQ37=coded!$AI$3,2,IF('original data'!AQ37=coded!$AI$4,3,IF('original data'!AQ37=coded!$AI$5,4,""))))</f>
        <v>2</v>
      </c>
      <c r="AR45" s="4">
        <f>IF('original data'!AR37=coded!$AI$2,1,IF('original data'!AR37=coded!$AI$3,2,IF('original data'!AR37=coded!$AI$4,3,IF('original data'!AR37=coded!$AI$5,4,""))))</f>
        <v>4</v>
      </c>
      <c r="AS45" s="4">
        <f>IF('original data'!AS37=coded!$AO$2,1,IF('original data'!AS37=coded!$AO$3,2,IF('original data'!AS37=coded!$AO$4,3,IF('original data'!AS37=coded!$AO$5,4,""))))</f>
        <v>2</v>
      </c>
      <c r="AT45" s="4">
        <f>IF('original data'!AT37=coded!$AO$2,1,IF('original data'!AT37=coded!$AO$3,2,IF('original data'!AT37=coded!$AO$4,3,IF('original data'!AT37=coded!$AO$5,4,""))))</f>
        <v>1</v>
      </c>
      <c r="AU45" s="4">
        <f>IF('original data'!AU37=coded!$AO$2,1,IF('original data'!AU37=coded!$AO$3,2,IF('original data'!AU37=coded!$AO$4,3,IF('original data'!AU37=coded!$AO$5,4,""))))</f>
        <v>1</v>
      </c>
      <c r="AV45" s="4">
        <f>IF('original data'!AV37=coded!$AO$2,1,IF('original data'!AV37=coded!$AO$3,2,IF('original data'!AV37=coded!$AO$4,3,IF('original data'!AV37=coded!$AO$5,4,""))))</f>
        <v>2</v>
      </c>
      <c r="AW45" s="4">
        <f>IF('original data'!AW37=coded!$AO$2,1,IF('original data'!AW37=coded!$AO$3,2,IF('original data'!AW37=coded!$AO$4,3,IF('original data'!AW37=coded!$AO$5,4,""))))</f>
        <v>1</v>
      </c>
      <c r="AX45" s="4">
        <f>IF('original data'!AX37=coded!$AO$2,1,IF('original data'!AX37=coded!$AO$3,2,IF('original data'!AX37=coded!$AO$4,3,IF('original data'!AX37=coded!$AO$5,4,""))))</f>
        <v>2</v>
      </c>
      <c r="AY45" s="4">
        <f>IF('original data'!AY37=coded!$AQ$2,1,IF('original data'!AY37=coded!$AQ$3,2,IF('original data'!AY37=coded!$AQ$4,3,IF('original data'!AY37=coded!$AQ$5,4,""))))</f>
        <v>2</v>
      </c>
      <c r="AZ45" s="4">
        <f>IF('original data'!AZ37=coded!$AQ$2,1,IF('original data'!AZ37=coded!$AQ$3,2,IF('original data'!AZ37=coded!$AQ$4,3,IF('original data'!AZ37=coded!$AQ$5,4,""))))</f>
        <v>3</v>
      </c>
      <c r="BA45" s="4">
        <f>IF('original data'!BA37=coded!$AQ$2,1,IF('original data'!BA37=coded!$AQ$3,2,IF('original data'!BA37=coded!$AQ$4,3,IF('original data'!BA37=coded!$AQ$5,4,""))))</f>
        <v>2</v>
      </c>
      <c r="BB45" s="4">
        <f>IF('original data'!BB37=coded!$AQ$2,1,IF('original data'!BB37=coded!$AQ$3,2,IF('original data'!BB37=coded!$AQ$4,3,IF('original data'!BB37=coded!$AS$5,4,""))))</f>
        <v>2</v>
      </c>
      <c r="BC45" s="4">
        <f>IF('original data'!BC37=coded!$AU$2,1,IF('original data'!BC37=coded!$AU$3,2,IF('original data'!BC37=coded!$AU$4,3,IF('original data'!BC37=coded!$AU$5,4,""))))</f>
        <v>3</v>
      </c>
      <c r="BD45" s="4">
        <f>IF('original data'!BD37=coded!$AU$2,1,IF('original data'!BD37=coded!$AU$3,2,IF('original data'!BD37=coded!$AU$4,3,IF('original data'!BD37=coded!$AU$5,4,""))))</f>
        <v>1</v>
      </c>
      <c r="BE45" s="4">
        <f>IF('original data'!BE37=coded!$AU$2,1,IF('original data'!BE37=coded!$AU$3,2,IF('original data'!BE37=coded!$AU$4,3,IF('original data'!BE37=coded!$AU$5,4,""))))</f>
        <v>1</v>
      </c>
      <c r="BF45" s="4">
        <f>IF('original data'!BF37=coded!$BF$3,1,IF('original data'!BF37=coded!$BF$4,2,IF('original data'!BF37=coded!$BF$5,3,"")))</f>
        <v>2</v>
      </c>
      <c r="BG45" s="4" t="s">
        <v>109</v>
      </c>
      <c r="BH45" s="4"/>
      <c r="BI45" s="4" t="s">
        <v>109</v>
      </c>
      <c r="BJ45" s="4"/>
      <c r="BK45" s="4">
        <f>IF('original data'!BK37=coded!$BN$1,1,IF('original data'!BK37=coded!$BN$2,2,IF('original data'!BK37=coded!$BN$3,3,IF('original data'!BK37=coded!$BN$4,4,IF('original data'!BK37=coded!$BN$5,5,IF('original data'!BK37=coded!$BP$1,6,IF('original data'!BK37=coded!$BP$2,7,"")))))))</f>
        <v>5</v>
      </c>
      <c r="BL45" s="4">
        <f>IF('original data'!BL37=coded!$BN$1,1,IF('original data'!BL37=coded!$BN$2,2,IF('original data'!BL37=coded!$BN$3,3,IF('original data'!BL37=coded!$BN$4,4,IF('original data'!BL37=coded!$BN$5,5,IF('original data'!BL37=coded!$BP$1,6,IF('original data'!BL37=coded!$BP$2,7,"")))))))</f>
        <v>6</v>
      </c>
      <c r="BM45" s="4">
        <f>IF('original data'!BM37=coded!$BN$1,7,IF('original data'!BM37=coded!$BN$2,6,IF('original data'!BM37=coded!$BN$3,5,IF('original data'!BM37=coded!$BN$4,4,IF('original data'!BM37=coded!$BN$5,3,IF('original data'!BM37=coded!$BP$1,2,IF('original data'!BM37=coded!$BP$2,1,"")))))))</f>
        <v>7</v>
      </c>
      <c r="BN45" s="4">
        <f>IF('original data'!BN37=coded!$BN$1,1,IF('original data'!BN37=coded!$BN$2,2,IF('original data'!BN37=coded!$BN$3,3,IF('original data'!BN37=coded!$BN$4,4,IF('original data'!BN37=coded!$BN$5,5,IF('original data'!BN37=coded!$BP$1,6,IF('original data'!BN37=coded!$BP$2,7,"")))))))</f>
        <v>6</v>
      </c>
      <c r="BO45" s="4">
        <f>IF('original data'!BO37=coded!$BN$1,1,IF('original data'!BO37=coded!$BN$2,2,IF('original data'!BO37=coded!$BN$3,3,IF('original data'!BO37=coded!$BN$4,4,IF('original data'!BO37=coded!$BN$5,5,IF('original data'!BO37=coded!$BP$1,6,IF('original data'!BO37=coded!$BP$2,7,"")))))))</f>
        <v>5</v>
      </c>
      <c r="BP45" s="4">
        <f>IF('original data'!BP37=coded!$BN$1,1,IF('original data'!BP37=coded!$BN$2,2,IF('original data'!BP37=coded!$BN$3,3,IF('original data'!BP37=coded!$BN$4,4,IF('original data'!BP37=coded!$BN$5,5,IF('original data'!BP37=coded!$BP$1,6,IF('original data'!BP37=coded!$BP$2,7,"")))))))</f>
        <v>6</v>
      </c>
      <c r="BQ45" s="4">
        <f>IF('original data'!BQ37=coded!$BN$1,1,IF('original data'!BQ37=coded!$BN$2,2,IF('original data'!BQ37=coded!$BN$3,3,IF('original data'!BQ37=coded!$BN$4,4,IF('original data'!BQ37=coded!$BN$5,5,IF('original data'!BQ37=coded!$BP$1,6,IF('original data'!BQ37=coded!$BP$2,7,"")))))))</f>
        <v>7</v>
      </c>
      <c r="BR45" s="4">
        <f>IF('original data'!BR37=coded!$BN$1,1,IF('original data'!BR37=coded!$BN$2,2,IF('original data'!BR37=coded!$BN$3,3,IF('original data'!BR37=coded!$BN$4,4,IF('original data'!BR37=coded!$BN$5,5,IF('original data'!BR37=coded!$BP$1,6,IF('original data'!BR37=coded!$BP$2,7,"")))))))</f>
        <v>5</v>
      </c>
      <c r="BS45" s="4">
        <f>IF('original data'!BS37=coded!$BN$1,1,IF('original data'!BS37=coded!$BN$2,2,IF('original data'!BS37=coded!$BN$3,3,IF('original data'!BS37=coded!$BN$4,4,IF('original data'!BS37=coded!$BN$5,5,IF('original data'!BS37=coded!$BP$1,6,IF('original data'!BS37=coded!$BP$2,7,"")))))))</f>
        <v>7</v>
      </c>
      <c r="BT45" s="4">
        <f>IF('original data'!BT37=coded!$BN$1,1,IF('original data'!BT37=coded!$BN$2,2,IF('original data'!BT37=coded!$BN$3,3,IF('original data'!BT37=coded!$BN$4,4,IF('original data'!BT37=coded!$BN$5,5,IF('original data'!BT37=coded!$BP$1,6,IF('original data'!BT37=coded!$BP$2,7,"")))))))</f>
        <v>5</v>
      </c>
      <c r="BU45" s="4">
        <f>IF('original data'!BU37=coded!$BN$1,1,IF('original data'!BU37=coded!$BN$2,2,IF('original data'!BU37=coded!$BN$3,3,IF('original data'!BU37=coded!$BN$4,4,IF('original data'!BU37=coded!$BN$5,5,IF('original data'!BU37=coded!$BP$1,6,IF('original data'!BU37=coded!$BP$2,7,"")))))))</f>
        <v>5</v>
      </c>
      <c r="BV45" s="4">
        <f>IF('original data'!BV37=coded!$BN$1,7,IF('original data'!BV37=coded!$BN$2,6,IF('original data'!BV37=coded!$BN$3,5,IF('original data'!BV37=coded!$BN$4,4,IF('original data'!BV37=coded!$BN$5,3,IF('original data'!BV37=coded!$BP$1,2,IF('original data'!BV37=coded!$BP$2,1,"")))))))</f>
        <v>6</v>
      </c>
      <c r="BW45" s="4">
        <f>IF('original data'!BW37=coded!$BN$1,1,IF('original data'!BW37=coded!$BN$2,2,IF('original data'!BW37=coded!$BN$3,3,IF('original data'!BW37=coded!$BN$4,4,IF('original data'!BW37=coded!$BN$5,5,IF('original data'!BW37=coded!$BP$1,6,IF('original data'!BW37=coded!$BP$2,7,"")))))))</f>
        <v>5</v>
      </c>
      <c r="BX45" s="4">
        <f>IF('original data'!BX37=coded!$BN$1,1,IF('original data'!BX37=coded!$BN$2,2,IF('original data'!BX37=coded!$BN$3,3,IF('original data'!BX37=coded!$BN$4,4,IF('original data'!BX37=coded!$BN$5,5,IF('original data'!BX37=coded!$BP$1,6,IF('original data'!BX37=coded!$BP$2,7,"")))))))</f>
        <v>5</v>
      </c>
      <c r="BY45" s="4">
        <f>IF('original data'!BY37=coded!$BN$1,1,IF('original data'!BY37=coded!$BN$2,2,IF('original data'!BY37=coded!$BN$3,3,IF('original data'!BY37=coded!$BN$4,4,IF('original data'!BY37=coded!$BN$5,5,IF('original data'!BY37=coded!$BP$1,6,IF('original data'!BY37=coded!$BP$2,7,"")))))))</f>
        <v>6</v>
      </c>
      <c r="BZ45" s="4">
        <f>IF('original data'!BZ37=coded!$BN$1,1,IF('original data'!BZ37=coded!$BN$2,2,IF('original data'!BZ37=coded!$BN$3,3,IF('original data'!BZ37=coded!$BN$4,4,IF('original data'!BZ37=coded!$BN$5,5,IF('original data'!BZ37=coded!$BP$1,6,IF('original data'!BZ37=coded!$BP$2,7,"")))))))</f>
        <v>5</v>
      </c>
      <c r="CA45" s="4">
        <f>IF('original data'!CA37=coded!$BN$1,1,IF('original data'!CA37=coded!$BN$2,2,IF('original data'!CA37=coded!$BN$3,3,IF('original data'!CA37=coded!$BN$4,4,IF('original data'!CA37=coded!$BN$5,5,IF('original data'!CA37=coded!$BP$1,6,IF('original data'!CA37=coded!$BP$2,7,"")))))))</f>
        <v>4</v>
      </c>
      <c r="CB45" s="4">
        <f>IF('original data'!CB37=coded!$BN$1,1,IF('original data'!CB37=coded!$BN$2,2,IF('original data'!CB37=coded!$BN$3,3,IF('original data'!CB37=coded!$BN$4,4,IF('original data'!CB37=coded!$BN$5,5,IF('original data'!CB37=coded!$BP$1,6,IF('original data'!CB37=coded!$BP$2,7,"")))))))</f>
        <v>7</v>
      </c>
      <c r="CC45" s="4">
        <f>IF('original data'!CC37=coded!$BN$1,7,IF('original data'!CC37=coded!$BN$2,6,IF('original data'!CC37=coded!$BN$3,5,IF('original data'!CC37=coded!$BN$4,4,IF('original data'!CC37=coded!$BN$5,3,IF('original data'!CC37=coded!$BP$1,2,IF('original data'!CC37=coded!$BP$2,1,"")))))))</f>
        <v>7</v>
      </c>
      <c r="CD45" s="4">
        <f>IF('original data'!CD37=coded!$BN$1,1,IF('original data'!CD37=coded!$BN$2,2,IF('original data'!CD37=coded!$BN$3,3,IF('original data'!CD37=coded!$BN$4,4,IF('original data'!CD37=coded!$BN$5,5,IF('original data'!CD37=coded!$BP$1,6,IF('original data'!CD37=coded!$BP$2,7,"")))))))</f>
        <v>4</v>
      </c>
      <c r="CE45" s="4">
        <f>IF('original data'!CE37=coded!$BN$1,1,IF('original data'!CE37=coded!$BN$2,2,IF('original data'!CE37=coded!$BN$3,3,IF('original data'!CE37=coded!$BN$4,4,IF('original data'!CE37=coded!$BN$5,5,IF('original data'!CE37=coded!$BP$1,6,IF('original data'!CE37=coded!$BP$2,7,"")))))))</f>
        <v>6</v>
      </c>
      <c r="CF45" s="4">
        <f>IF('original data'!CF37=coded!$BN$1,7,IF('original data'!CF37=coded!$BN$2,6,IF('original data'!CF37=coded!$BN$3,5,IF('original data'!CF37=coded!$BN$4,4,IF('original data'!CF37=coded!$BN$5,3,IF('original data'!CF37=coded!$BP$1,2,IF('original data'!CF37=coded!$BP$2,1,"")))))))</f>
        <v>6</v>
      </c>
      <c r="CG45" s="4">
        <f>IF('original data'!CG37=coded!$CG$2,0,IF('original data'!CG37=coded!$CG$3,1,IF('original data'!CG37=coded!$CG$4,2,IF('original data'!CG37=coded!$CG$5,3,""))))</f>
        <v>3</v>
      </c>
      <c r="CH45" s="4">
        <f>IF('original data'!CH37=coded!$CG$2,0,IF('original data'!CH37=coded!$CG$3,1,IF('original data'!CH37=coded!$CG$4,2,IF('original data'!CH37=coded!$CG$5,3,""))))</f>
        <v>3</v>
      </c>
      <c r="CI45" s="4">
        <f>IF('original data'!CI37=coded!$CG$2,0,IF('original data'!CI37=coded!$CG$3,1,IF('original data'!CI37=coded!$CG$4,2,IF('original data'!CI37=coded!$CG$5,3,""))))</f>
        <v>3</v>
      </c>
      <c r="CJ45" s="4">
        <f>IF('original data'!CJ37=coded!$CG$2,0,IF('original data'!CJ37=coded!$CG$3,1,IF('original data'!CJ37=coded!$CG$4,2,IF('original data'!CJ37=coded!$CG$5,3,""))))</f>
        <v>3</v>
      </c>
      <c r="CK45" s="4">
        <f>IF('original data'!CK37=coded!$CG$2,0,IF('original data'!CK37=coded!$CG$3,1,IF('original data'!CK37=coded!$CG$4,2,IF('original data'!CK37=coded!$CG$5,3,""))))</f>
        <v>2</v>
      </c>
      <c r="CL45" s="4">
        <f>IF('original data'!CL37=coded!$CG$2,0,IF('original data'!CL37=coded!$CG$3,1,IF('original data'!CL37=coded!$CG$4,2,IF('original data'!CL37=coded!$CG$5,3,""))))</f>
        <v>3</v>
      </c>
      <c r="CM45" s="4">
        <f>IF('original data'!CM37=coded!$CG$2,0,IF('original data'!CM37=coded!$CG$3,1,IF('original data'!CM37=coded!$CG$4,2,IF('original data'!CM37=coded!$CG$5,3,""))))</f>
        <v>3</v>
      </c>
      <c r="CN45" s="4">
        <f>IF('original data'!CN37=coded!$CG$2,0,IF('original data'!CN37=coded!$CG$3,1,IF('original data'!CN37=coded!$CG$4,2,IF('original data'!CN37=coded!$CG$5,3,""))))</f>
        <v>2</v>
      </c>
      <c r="CO45" s="4">
        <f>IF('original data'!CO37=coded!$CG$2,0,IF('original data'!CO37=coded!$CG$3,1,IF('original data'!CO37=coded!$CG$4,2,IF('original data'!CO37=coded!$CG$5,3,""))))</f>
        <v>3</v>
      </c>
      <c r="CP45" s="4">
        <f>IF('original data'!CP37=coded!$CG$2,0,IF('original data'!CP37=coded!$CG$3,1,IF('original data'!CP37=coded!$CG$4,2,IF('original data'!CP37=coded!$CG$5,3,""))))</f>
        <v>3</v>
      </c>
      <c r="CQ45" s="4">
        <f>IF('original data'!CQ37=coded!$CG$2,0,IF('original data'!CQ37=coded!$CG$3,1,IF('original data'!CQ37=coded!$CG$4,2,IF('original data'!CQ37=coded!$CG$5,3,""))))</f>
        <v>1</v>
      </c>
      <c r="CR45" s="4">
        <f>IF('original data'!CR37=coded!$CG$2,0,IF('original data'!CR37=coded!$CG$3,1,IF('original data'!CR37=coded!$CG$4,2,IF('original data'!CR37=coded!$CG$5,3,""))))</f>
        <v>3</v>
      </c>
      <c r="CS45" s="4">
        <f>IF('original data'!CS37=coded!$CG$2,0,IF('original data'!CS37=coded!$CG$3,1,IF('original data'!CS37=coded!$CG$4,2,IF('original data'!CS37=coded!$CG$5,3,""))))</f>
        <v>2</v>
      </c>
      <c r="CT45" s="4">
        <f>IF('original data'!CT37=coded!$CG$2,0,IF('original data'!CT37=coded!$CG$3,1,IF('original data'!CT37=coded!$CG$4,2,IF('original data'!CT37=coded!$CG$5,3,""))))</f>
        <v>3</v>
      </c>
      <c r="CU45" s="4">
        <f>IF('original data'!CU37=coded!$CG$2,0,IF('original data'!CU37=coded!$CG$3,1,IF('original data'!CU37=coded!$CG$4,2,IF('original data'!CU37=coded!$CG$5,3,""))))</f>
        <v>2</v>
      </c>
      <c r="CV45" s="4">
        <f>IF('original data'!CV37=coded!$CG$2,0,IF('original data'!CV37=coded!$CG$3,1,IF('original data'!CV37=coded!$CG$4,2,IF('original data'!CV37=coded!$CG$5,3,""))))</f>
        <v>1</v>
      </c>
      <c r="CW45" s="4">
        <f>IF('original data'!CW37=coded!$CG$2,0,IF('original data'!CW37=coded!$CG$3,1,IF('original data'!CW37=coded!$CG$4,2,IF('original data'!CW37=coded!$CG$5,3,""))))</f>
        <v>1</v>
      </c>
      <c r="CX45" s="4">
        <f>IF('original data'!CX37=coded!$CG$2,0,IF('original data'!CX37=coded!$CG$3,1,IF('original data'!CX37=coded!$CG$4,2,IF('original data'!CX37=coded!$CG$5,3,""))))</f>
        <v>2</v>
      </c>
      <c r="CY45" s="4">
        <f>IF('original data'!CY37=coded!$CG$2,0,IF('original data'!CY37=coded!$CG$3,1,IF('original data'!CY37=coded!$CG$4,2,IF('original data'!CY37=coded!$CG$5,3,""))))</f>
        <v>3</v>
      </c>
      <c r="CZ45" s="4">
        <f>IF('original data'!CZ37=coded!$CG$2,0,IF('original data'!CZ37=coded!$CG$3,1,IF('original data'!CZ37=coded!$CG$4,2,IF('original data'!CZ37=coded!$CG$5,3,""))))</f>
        <v>1</v>
      </c>
      <c r="DA45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17</v>
      </c>
      <c r="DB45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19</v>
      </c>
      <c r="DC45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11</v>
      </c>
    </row>
    <row r="46" spans="1:107" hidden="1" x14ac:dyDescent="0.45">
      <c r="A46">
        <v>43</v>
      </c>
      <c r="B46" s="2">
        <v>44314.7980439815</v>
      </c>
      <c r="C46" s="2">
        <v>44314.799097222203</v>
      </c>
      <c r="D46" s="4" t="s">
        <v>104</v>
      </c>
      <c r="E46" s="4"/>
      <c r="F46" s="4" t="s">
        <v>105</v>
      </c>
      <c r="G46" s="4" t="s">
        <v>105</v>
      </c>
      <c r="H46" s="4" t="s">
        <v>105</v>
      </c>
      <c r="I46" s="4" t="s">
        <v>105</v>
      </c>
      <c r="J46" s="4" t="s">
        <v>105</v>
      </c>
      <c r="K46" s="4" t="s">
        <v>109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 t="e">
        <f>IF('original data'!#REF!=coded!$AC$2,0,IF('original data'!#REF!=coded!$AC$3,1,IF('original data'!#REF!=coded!$AC$4,2,"")))</f>
        <v>#REF!</v>
      </c>
      <c r="AD46" s="4" t="e">
        <f>IF('original data'!#REF!=coded!$AC$2,0,IF('original data'!#REF!=coded!$AC$3,1,IF('original data'!#REF!=coded!$AC$4,2,"")))</f>
        <v>#REF!</v>
      </c>
      <c r="AE46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AF46" s="4" t="e">
        <f>IF('original data'!#REF!=coded!$AC$2,0,IF('original data'!#REF!=coded!$AC$3,1,IF('original data'!#REF!=coded!$AC$4,2,"")))</f>
        <v>#REF!</v>
      </c>
      <c r="AG46" s="4" t="e">
        <f>IF('original data'!#REF!=coded!$BN$1,7,IF('original data'!#REF!=coded!$BN$2,6,IF('original data'!#REF!=coded!$BN$3,5,IF('original data'!#REF!=coded!$BN$4,4,IF('original data'!#REF!=coded!$BN$5,5,IF('original data'!#REF!=coded!$BP$1,6,IF('original data'!#REF!=coded!$BP$2,7,"")))))))</f>
        <v>#REF!</v>
      </c>
      <c r="AH46" s="4" t="e">
        <f>IF('original data'!#REF!=coded!$AC$2,0,IF('original data'!#REF!=coded!$AC$3,1,IF('original data'!#REF!=coded!$AC$4,2,"")))</f>
        <v>#REF!</v>
      </c>
      <c r="AI46" s="4" t="e">
        <f>IF('original data'!#REF!=coded!$AI$2,1,IF('original data'!#REF!=coded!$AI$3,2,IF('original data'!#REF!=coded!$AI$4,3,IF('original data'!#REF!=coded!$AI$5,4,""))))</f>
        <v>#REF!</v>
      </c>
      <c r="AJ46" s="4" t="e">
        <f>IF('original data'!#REF!=coded!$AC$2,0,IF('original data'!#REF!=coded!$AC$3,1,IF('original data'!#REF!=coded!$AC$4,2,"")))</f>
        <v>#REF!</v>
      </c>
      <c r="AK46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AL46" s="4" t="e">
        <f>IF('original data'!#REF!=coded!$AC$2,0,IF('original data'!#REF!=coded!$AC$3,1,IF('original data'!#REF!=coded!$AC$4,2,"")))</f>
        <v>#REF!</v>
      </c>
      <c r="AM46" s="4" t="e">
        <f>IF('original data'!#REF!=coded!$AI$2,1,IF('original data'!#REF!=coded!$AI$3,2,IF('original data'!#REF!=coded!$AI$4,3,IF('original data'!#REF!=coded!$AI$5,4,""))))</f>
        <v>#REF!</v>
      </c>
      <c r="AN46" s="4" t="e">
        <f>IF('original data'!#REF!=coded!$AC$2,0,IF('original data'!#REF!=coded!$AC$3,1,IF('original data'!#REF!=coded!$AC$4,2,"")))</f>
        <v>#REF!</v>
      </c>
      <c r="AO46" s="4" t="e">
        <f>IF('original data'!#REF!=coded!$AI$2,1,IF('original data'!#REF!=coded!$AI$3,2,IF('original data'!#REF!=coded!$AI$4,3,IF('original data'!#REF!=coded!$AI$5,4,""))))</f>
        <v>#REF!</v>
      </c>
      <c r="AP46" s="4" t="e">
        <f>IF('original data'!#REF!=coded!$AI$2,1,IF('original data'!#REF!=coded!$AI$3,2,IF('original data'!#REF!=coded!$AI$4,3,IF('original data'!#REF!=coded!$AI$5,4,""))))</f>
        <v>#REF!</v>
      </c>
      <c r="AQ46" s="4" t="e">
        <f>IF('original data'!#REF!=coded!$AI$2,1,IF('original data'!#REF!=coded!$AI$3,2,IF('original data'!#REF!=coded!$AI$4,3,IF('original data'!#REF!=coded!$AI$5,4,""))))</f>
        <v>#REF!</v>
      </c>
      <c r="AR46" s="4" t="e">
        <f>IF('original data'!#REF!=coded!$AI$2,1,IF('original data'!#REF!=coded!$AI$3,2,IF('original data'!#REF!=coded!$AI$4,3,IF('original data'!#REF!=coded!$AI$5,4,""))))</f>
        <v>#REF!</v>
      </c>
      <c r="AS46" s="4" t="e">
        <f>IF('original data'!#REF!=coded!$AO$2,1,IF('original data'!#REF!=coded!$AO$3,2,IF('original data'!#REF!=coded!$AO$4,3,IF('original data'!#REF!=coded!$AO$5,4,""))))</f>
        <v>#REF!</v>
      </c>
      <c r="AT46" s="4" t="e">
        <f>IF('original data'!#REF!=coded!$AO$2,1,IF('original data'!#REF!=coded!$AO$3,2,IF('original data'!#REF!=coded!$AO$4,3,IF('original data'!#REF!=coded!$AO$5,4,""))))</f>
        <v>#REF!</v>
      </c>
      <c r="AU46" s="4" t="e">
        <f>IF('original data'!#REF!=coded!$AO$2,1,IF('original data'!#REF!=coded!$AO$3,2,IF('original data'!#REF!=coded!$AO$4,3,IF('original data'!#REF!=coded!$AO$5,4,""))))</f>
        <v>#REF!</v>
      </c>
      <c r="AV46" s="4" t="e">
        <f>IF('original data'!#REF!=coded!$AO$2,1,IF('original data'!#REF!=coded!$AO$3,2,IF('original data'!#REF!=coded!$AO$4,3,IF('original data'!#REF!=coded!$AO$5,4,""))))</f>
        <v>#REF!</v>
      </c>
      <c r="AW46" s="4" t="e">
        <f>IF('original data'!#REF!=coded!$AO$2,1,IF('original data'!#REF!=coded!$AO$3,2,IF('original data'!#REF!=coded!$AO$4,3,IF('original data'!#REF!=coded!$AO$5,4,""))))</f>
        <v>#REF!</v>
      </c>
      <c r="AX46" s="4" t="e">
        <f>IF('original data'!#REF!=coded!$AO$2,1,IF('original data'!#REF!=coded!$AO$3,2,IF('original data'!#REF!=coded!$AO$4,3,IF('original data'!#REF!=coded!$AO$5,4,""))))</f>
        <v>#REF!</v>
      </c>
      <c r="AY46" s="4" t="e">
        <f>IF('original data'!#REF!=coded!$AQ$2,1,IF('original data'!#REF!=coded!$AQ$3,2,IF('original data'!#REF!=coded!$AQ$4,3,IF('original data'!#REF!=coded!$AQ$5,4,""))))</f>
        <v>#REF!</v>
      </c>
      <c r="AZ46" s="4" t="e">
        <f>IF('original data'!#REF!=coded!$AQ$2,1,IF('original data'!#REF!=coded!$AQ$3,2,IF('original data'!#REF!=coded!$AQ$4,3,IF('original data'!#REF!=coded!$AQ$5,4,""))))</f>
        <v>#REF!</v>
      </c>
      <c r="BA46" s="4" t="e">
        <f>IF('original data'!#REF!=coded!$AQ$2,1,IF('original data'!#REF!=coded!$AQ$3,2,IF('original data'!#REF!=coded!$AQ$4,3,IF('original data'!#REF!=coded!$AQ$5,4,""))))</f>
        <v>#REF!</v>
      </c>
      <c r="BB46" s="4" t="e">
        <f>IF('original data'!#REF!=coded!$AQ$2,1,IF('original data'!#REF!=coded!$AQ$3,2,IF('original data'!#REF!=coded!$AQ$4,3,IF('original data'!#REF!=coded!$AS$5,4,""))))</f>
        <v>#REF!</v>
      </c>
      <c r="BC46" s="4" t="e">
        <f>IF('original data'!#REF!=coded!$AU$2,1,IF('original data'!#REF!=coded!$AU$3,2,IF('original data'!#REF!=coded!$AU$4,3,IF('original data'!#REF!=coded!$AU$5,4,""))))</f>
        <v>#REF!</v>
      </c>
      <c r="BD46" s="4" t="e">
        <f>IF('original data'!#REF!=coded!$AU$2,1,IF('original data'!#REF!=coded!$AU$3,2,IF('original data'!#REF!=coded!$AU$4,3,IF('original data'!#REF!=coded!$AU$5,4,""))))</f>
        <v>#REF!</v>
      </c>
      <c r="BE46" s="4" t="e">
        <f>IF('original data'!#REF!=coded!$AU$2,1,IF('original data'!#REF!=coded!$AU$3,2,IF('original data'!#REF!=coded!$AU$4,3,IF('original data'!#REF!=coded!$AU$5,4,""))))</f>
        <v>#REF!</v>
      </c>
      <c r="BF46" s="4" t="e">
        <f>IF('original data'!#REF!=coded!$BF$3,1,IF('original data'!#REF!=coded!$BF$4,2,IF('original data'!#REF!=coded!$BF$5,3,"")))</f>
        <v>#REF!</v>
      </c>
      <c r="BG46" s="4"/>
      <c r="BH46" s="4"/>
      <c r="BI46" s="4"/>
      <c r="BJ46" s="4"/>
      <c r="BK46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L46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M46" s="4" t="e">
        <f>IF('original data'!#REF!=coded!$BN$1,7,IF('original data'!#REF!=coded!$BN$2,6,IF('original data'!#REF!=coded!$BN$3,5,IF('original data'!#REF!=coded!$BN$4,4,IF('original data'!#REF!=coded!$BN$5,3,IF('original data'!#REF!=coded!$BP$1,2,IF('original data'!#REF!=coded!$BP$2,1,"")))))))</f>
        <v>#REF!</v>
      </c>
      <c r="BN46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O46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P46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Q46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R46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S46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T46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U46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V46" s="4" t="e">
        <f>IF('original data'!#REF!=coded!$BN$1,7,IF('original data'!#REF!=coded!$BN$2,6,IF('original data'!#REF!=coded!$BN$3,5,IF('original data'!#REF!=coded!$BN$4,4,IF('original data'!#REF!=coded!$BN$5,3,IF('original data'!#REF!=coded!$BP$1,2,IF('original data'!#REF!=coded!$BP$2,1,"")))))))</f>
        <v>#REF!</v>
      </c>
      <c r="BW46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X46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Y46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Z46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CA46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CB46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CC46" s="4" t="e">
        <f>IF('original data'!#REF!=coded!$BN$1,7,IF('original data'!#REF!=coded!$BN$2,6,IF('original data'!#REF!=coded!$BN$3,5,IF('original data'!#REF!=coded!$BN$4,4,IF('original data'!#REF!=coded!$BN$5,3,IF('original data'!#REF!=coded!$BP$1,2,IF('original data'!#REF!=coded!$BP$2,1,"")))))))</f>
        <v>#REF!</v>
      </c>
      <c r="CD46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CE46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CF46" s="4" t="e">
        <f>IF('original data'!#REF!=coded!$BN$1,7,IF('original data'!#REF!=coded!$BN$2,6,IF('original data'!#REF!=coded!$BN$3,5,IF('original data'!#REF!=coded!$BN$4,4,IF('original data'!#REF!=coded!$BN$5,3,IF('original data'!#REF!=coded!$BP$1,2,IF('original data'!#REF!=coded!$BP$2,1,"")))))))</f>
        <v>#REF!</v>
      </c>
      <c r="CG46" s="4" t="e">
        <f>IF('original data'!#REF!=coded!$CG$2,0,IF('original data'!#REF!=coded!$CG$3,1,IF('original data'!#REF!=coded!$CG$4,2,IF('original data'!#REF!=coded!$CG$5,3,""))))</f>
        <v>#REF!</v>
      </c>
      <c r="CH46" s="4" t="e">
        <f>IF('original data'!#REF!=coded!$CG$2,0,IF('original data'!#REF!=coded!$CG$3,1,IF('original data'!#REF!=coded!$CG$4,2,IF('original data'!#REF!=coded!$CG$5,3,""))))</f>
        <v>#REF!</v>
      </c>
      <c r="CI46" s="4" t="e">
        <f>IF('original data'!#REF!=coded!$CG$2,0,IF('original data'!#REF!=coded!$CG$3,1,IF('original data'!#REF!=coded!$CG$4,2,IF('original data'!#REF!=coded!$CG$5,3,""))))</f>
        <v>#REF!</v>
      </c>
      <c r="CJ46" s="4" t="e">
        <f>IF('original data'!#REF!=coded!$CG$2,0,IF('original data'!#REF!=coded!$CG$3,1,IF('original data'!#REF!=coded!$CG$4,2,IF('original data'!#REF!=coded!$CG$5,3,""))))</f>
        <v>#REF!</v>
      </c>
      <c r="CK46" s="4" t="e">
        <f>IF('original data'!#REF!=coded!$CG$2,0,IF('original data'!#REF!=coded!$CG$3,1,IF('original data'!#REF!=coded!$CG$4,2,IF('original data'!#REF!=coded!$CG$5,3,""))))</f>
        <v>#REF!</v>
      </c>
      <c r="CL46" s="4" t="e">
        <f>IF('original data'!#REF!=coded!$CG$2,0,IF('original data'!#REF!=coded!$CG$3,1,IF('original data'!#REF!=coded!$CG$4,2,IF('original data'!#REF!=coded!$CG$5,3,""))))</f>
        <v>#REF!</v>
      </c>
      <c r="CM46" s="4" t="e">
        <f>IF('original data'!#REF!=coded!$CG$2,0,IF('original data'!#REF!=coded!$CG$3,1,IF('original data'!#REF!=coded!$CG$4,2,IF('original data'!#REF!=coded!$CG$5,3,""))))</f>
        <v>#REF!</v>
      </c>
      <c r="CN46" s="4" t="e">
        <f>IF('original data'!#REF!=coded!$CG$2,0,IF('original data'!#REF!=coded!$CG$3,1,IF('original data'!#REF!=coded!$CG$4,2,IF('original data'!#REF!=coded!$CG$5,3,""))))</f>
        <v>#REF!</v>
      </c>
      <c r="CO46" s="4" t="e">
        <f>IF('original data'!#REF!=coded!$CG$2,0,IF('original data'!#REF!=coded!$CG$3,1,IF('original data'!#REF!=coded!$CG$4,2,IF('original data'!#REF!=coded!$CG$5,3,""))))</f>
        <v>#REF!</v>
      </c>
      <c r="CP46" s="4" t="e">
        <f>IF('original data'!#REF!=coded!$CG$2,0,IF('original data'!#REF!=coded!$CG$3,1,IF('original data'!#REF!=coded!$CG$4,2,IF('original data'!#REF!=coded!$CG$5,3,""))))</f>
        <v>#REF!</v>
      </c>
      <c r="CQ46" s="4" t="e">
        <f>IF('original data'!#REF!=coded!$CG$2,0,IF('original data'!#REF!=coded!$CG$3,1,IF('original data'!#REF!=coded!$CG$4,2,IF('original data'!#REF!=coded!$CG$5,3,""))))</f>
        <v>#REF!</v>
      </c>
      <c r="CR46" s="4" t="e">
        <f>IF('original data'!#REF!=coded!$CG$2,0,IF('original data'!#REF!=coded!$CG$3,1,IF('original data'!#REF!=coded!$CG$4,2,IF('original data'!#REF!=coded!$CG$5,3,""))))</f>
        <v>#REF!</v>
      </c>
      <c r="CS46" s="4" t="e">
        <f>IF('original data'!#REF!=coded!$CG$2,0,IF('original data'!#REF!=coded!$CG$3,1,IF('original data'!#REF!=coded!$CG$4,2,IF('original data'!#REF!=coded!$CG$5,3,""))))</f>
        <v>#REF!</v>
      </c>
      <c r="CT46" s="4" t="e">
        <f>IF('original data'!#REF!=coded!$CG$2,0,IF('original data'!#REF!=coded!$CG$3,1,IF('original data'!#REF!=coded!$CG$4,2,IF('original data'!#REF!=coded!$CG$5,3,""))))</f>
        <v>#REF!</v>
      </c>
      <c r="CU46" s="4" t="e">
        <f>IF('original data'!#REF!=coded!$CG$2,0,IF('original data'!#REF!=coded!$CG$3,1,IF('original data'!#REF!=coded!$CG$4,2,IF('original data'!#REF!=coded!$CG$5,3,""))))</f>
        <v>#REF!</v>
      </c>
      <c r="CV46" s="4" t="e">
        <f>IF('original data'!#REF!=coded!$CG$2,0,IF('original data'!#REF!=coded!$CG$3,1,IF('original data'!#REF!=coded!$CG$4,2,IF('original data'!#REF!=coded!$CG$5,3,""))))</f>
        <v>#REF!</v>
      </c>
      <c r="CW46" s="4" t="e">
        <f>IF('original data'!#REF!=coded!$CG$2,0,IF('original data'!#REF!=coded!$CG$3,1,IF('original data'!#REF!=coded!$CG$4,2,IF('original data'!#REF!=coded!$CG$5,3,""))))</f>
        <v>#REF!</v>
      </c>
      <c r="CX46" s="4" t="e">
        <f>IF('original data'!#REF!=coded!$CG$2,0,IF('original data'!#REF!=coded!$CG$3,1,IF('original data'!#REF!=coded!$CG$4,2,IF('original data'!#REF!=coded!$CG$5,3,""))))</f>
        <v>#REF!</v>
      </c>
      <c r="CY46" s="4" t="e">
        <f>IF('original data'!#REF!=coded!$CG$2,0,IF('original data'!#REF!=coded!$CG$3,1,IF('original data'!#REF!=coded!$CG$4,2,IF('original data'!#REF!=coded!$CG$5,3,""))))</f>
        <v>#REF!</v>
      </c>
      <c r="CZ46" s="4" t="e">
        <f>IF('original data'!#REF!=coded!$CG$2,0,IF('original data'!#REF!=coded!$CG$3,1,IF('original data'!#REF!=coded!$CG$4,2,IF('original data'!#REF!=coded!$CG$5,3,""))))</f>
        <v>#REF!</v>
      </c>
      <c r="DA46" s="4" t="e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#REF!</v>
      </c>
      <c r="DB46" s="4" t="e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#REF!</v>
      </c>
      <c r="DC46" s="4" t="e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#REF!</v>
      </c>
    </row>
    <row r="47" spans="1:107" x14ac:dyDescent="0.45">
      <c r="A47">
        <v>44</v>
      </c>
      <c r="B47" s="2">
        <v>44314.800138888902</v>
      </c>
      <c r="C47" s="2">
        <v>44314.8025694444</v>
      </c>
      <c r="D47" s="4" t="s">
        <v>104</v>
      </c>
      <c r="E47" s="4"/>
      <c r="F47" s="4" t="s">
        <v>105</v>
      </c>
      <c r="G47" s="4" t="s">
        <v>105</v>
      </c>
      <c r="H47" s="4" t="s">
        <v>105</v>
      </c>
      <c r="I47" s="4" t="s">
        <v>105</v>
      </c>
      <c r="J47" s="4" t="s">
        <v>105</v>
      </c>
      <c r="K47" s="4" t="s">
        <v>105</v>
      </c>
      <c r="L47" s="4" t="s">
        <v>105</v>
      </c>
      <c r="M47" s="4" t="s">
        <v>105</v>
      </c>
      <c r="N47" s="3" t="s">
        <v>175</v>
      </c>
      <c r="O47" s="4" t="s">
        <v>176</v>
      </c>
      <c r="P47" s="4" t="s">
        <v>124</v>
      </c>
      <c r="Q47" s="4" t="s">
        <v>108</v>
      </c>
      <c r="R47" s="4" t="s">
        <v>105</v>
      </c>
      <c r="S47" s="3" t="s">
        <v>177</v>
      </c>
      <c r="T47" s="4" t="s">
        <v>178</v>
      </c>
      <c r="U47" s="3" t="s">
        <v>127</v>
      </c>
      <c r="V47" s="4"/>
      <c r="W47" s="4"/>
      <c r="X47" s="4"/>
      <c r="Y47" s="4"/>
      <c r="Z47" s="4"/>
      <c r="AA47" s="4"/>
      <c r="AB47" s="4"/>
      <c r="AC47" s="4">
        <f>IF('original data'!AC38=coded!$AC$2,0,IF('original data'!AC38=coded!$AC$3,1,IF('original data'!AC38=coded!$AC$4,2,"")))</f>
        <v>1</v>
      </c>
      <c r="AD47" s="4">
        <f>IF('original data'!AD38=coded!$AC$2,0,IF('original data'!AD38=coded!$AC$3,1,IF('original data'!AD38=coded!$AC$4,2,"")))</f>
        <v>1</v>
      </c>
      <c r="AE47" s="4">
        <f>IF('original data'!AE38=coded!$BN$1,1,IF('original data'!AE38=coded!$BN$2,2,IF('original data'!AE38=coded!$BN$3,3,IF('original data'!AE38=coded!$BN$4,4,IF('original data'!AE38=coded!$BN$5,5,IF('original data'!AE38=coded!$BP$1,6,IF('original data'!AE38=coded!$BP$2,7,"")))))))</f>
        <v>1</v>
      </c>
      <c r="AF47" s="4">
        <f>IF('original data'!AF38=coded!$AC$2,0,IF('original data'!AF38=coded!$AC$3,1,IF('original data'!AF38=coded!$AC$4,2,"")))</f>
        <v>1</v>
      </c>
      <c r="AG47" s="4">
        <f>IF('original data'!AG38=coded!$BN$1,7,IF('original data'!AG38=coded!$BN$2,6,IF('original data'!AG38=coded!$BN$3,5,IF('original data'!AG38=coded!$BN$4,4,IF('original data'!AG38=coded!$BN$5,5,IF('original data'!AG38=coded!$BP$1,6,IF('original data'!AG38=coded!$BP$2,7,"")))))))</f>
        <v>6</v>
      </c>
      <c r="AH47" s="4">
        <f>IF('original data'!AH38=coded!$AC$2,0,IF('original data'!AH38=coded!$AC$3,1,IF('original data'!AH38=coded!$AC$4,2,"")))</f>
        <v>1</v>
      </c>
      <c r="AI47" s="4">
        <f>IF('original data'!AI38=coded!$AI$2,1,IF('original data'!AI38=coded!$AI$3,2,IF('original data'!AI38=coded!$AI$4,3,IF('original data'!AI38=coded!$AI$5,4,""))))</f>
        <v>2</v>
      </c>
      <c r="AJ47" s="4">
        <f>IF('original data'!AJ38=coded!$AC$2,0,IF('original data'!AJ38=coded!$AC$3,1,IF('original data'!AJ38=coded!$AC$4,2,"")))</f>
        <v>1</v>
      </c>
      <c r="AK47" s="4">
        <f>IF('original data'!AK38=coded!$BN$1,1,IF('original data'!AK38=coded!$BN$2,2,IF('original data'!AK38=coded!$BN$3,3,IF('original data'!AK38=coded!$BN$4,4,IF('original data'!AK38=coded!$BN$5,5,IF('original data'!AK38=coded!$BP$1,6,IF('original data'!AK38=coded!$BP$2,7,"")))))))</f>
        <v>3</v>
      </c>
      <c r="AL47" s="4">
        <f>IF('original data'!AL38=coded!$AC$2,0,IF('original data'!AL38=coded!$AC$3,1,IF('original data'!AL38=coded!$AC$4,2,"")))</f>
        <v>2</v>
      </c>
      <c r="AM47" s="4">
        <f>IF('original data'!AM38=coded!$AI$2,1,IF('original data'!AM38=coded!$AI$3,2,IF('original data'!AM38=coded!$AI$4,3,IF('original data'!AM38=coded!$AI$5,4,""))))</f>
        <v>2</v>
      </c>
      <c r="AN47" s="4">
        <f>IF('original data'!AN38=coded!$AC$2,0,IF('original data'!AN38=coded!$AC$3,1,IF('original data'!AN38=coded!$AC$4,2,"")))</f>
        <v>1</v>
      </c>
      <c r="AO47" s="4">
        <f>IF('original data'!AO38=coded!$AI$2,1,IF('original data'!AO38=coded!$AI$3,2,IF('original data'!AO38=coded!$AI$4,3,IF('original data'!AO38=coded!$AI$5,4,""))))</f>
        <v>3</v>
      </c>
      <c r="AP47" s="4">
        <f>IF('original data'!AP38=coded!$AI$2,1,IF('original data'!AP38=coded!$AI$3,2,IF('original data'!AP38=coded!$AI$4,3,IF('original data'!AP38=coded!$AI$5,4,""))))</f>
        <v>2</v>
      </c>
      <c r="AQ47" s="4">
        <f>IF('original data'!AQ38=coded!$AI$2,1,IF('original data'!AQ38=coded!$AI$3,2,IF('original data'!AQ38=coded!$AI$4,3,IF('original data'!AQ38=coded!$AI$5,4,""))))</f>
        <v>2</v>
      </c>
      <c r="AR47" s="4">
        <f>IF('original data'!AR38=coded!$AI$2,1,IF('original data'!AR38=coded!$AI$3,2,IF('original data'!AR38=coded!$AI$4,3,IF('original data'!AR38=coded!$AI$5,4,""))))</f>
        <v>2</v>
      </c>
      <c r="AS47" s="4">
        <f>IF('original data'!AS38=coded!$AO$2,1,IF('original data'!AS38=coded!$AO$3,2,IF('original data'!AS38=coded!$AO$4,3,IF('original data'!AS38=coded!$AO$5,4,""))))</f>
        <v>1</v>
      </c>
      <c r="AT47" s="4">
        <f>IF('original data'!AT38=coded!$AO$2,1,IF('original data'!AT38=coded!$AO$3,2,IF('original data'!AT38=coded!$AO$4,3,IF('original data'!AT38=coded!$AO$5,4,""))))</f>
        <v>2</v>
      </c>
      <c r="AU47" s="4">
        <f>IF('original data'!AU38=coded!$AO$2,1,IF('original data'!AU38=coded!$AO$3,2,IF('original data'!AU38=coded!$AO$4,3,IF('original data'!AU38=coded!$AO$5,4,""))))</f>
        <v>2</v>
      </c>
      <c r="AV47" s="4">
        <f>IF('original data'!AV38=coded!$AO$2,1,IF('original data'!AV38=coded!$AO$3,2,IF('original data'!AV38=coded!$AO$4,3,IF('original data'!AV38=coded!$AO$5,4,""))))</f>
        <v>2</v>
      </c>
      <c r="AW47" s="4">
        <f>IF('original data'!AW38=coded!$AO$2,1,IF('original data'!AW38=coded!$AO$3,2,IF('original data'!AW38=coded!$AO$4,3,IF('original data'!AW38=coded!$AO$5,4,""))))</f>
        <v>3</v>
      </c>
      <c r="AX47" s="4">
        <f>IF('original data'!AX38=coded!$AO$2,1,IF('original data'!AX38=coded!$AO$3,2,IF('original data'!AX38=coded!$AO$4,3,IF('original data'!AX38=coded!$AO$5,4,""))))</f>
        <v>2</v>
      </c>
      <c r="AY47" s="4">
        <f>IF('original data'!AY38=coded!$AQ$2,1,IF('original data'!AY38=coded!$AQ$3,2,IF('original data'!AY38=coded!$AQ$4,3,IF('original data'!AY38=coded!$AQ$5,4,""))))</f>
        <v>2</v>
      </c>
      <c r="AZ47" s="4">
        <f>IF('original data'!AZ38=coded!$AQ$2,1,IF('original data'!AZ38=coded!$AQ$3,2,IF('original data'!AZ38=coded!$AQ$4,3,IF('original data'!AZ38=coded!$AQ$5,4,""))))</f>
        <v>2</v>
      </c>
      <c r="BA47" s="4">
        <f>IF('original data'!BA38=coded!$AQ$2,1,IF('original data'!BA38=coded!$AQ$3,2,IF('original data'!BA38=coded!$AQ$4,3,IF('original data'!BA38=coded!$AQ$5,4,""))))</f>
        <v>2</v>
      </c>
      <c r="BB47" s="4">
        <f>IF('original data'!BB38=coded!$AQ$2,1,IF('original data'!BB38=coded!$AQ$3,2,IF('original data'!BB38=coded!$AQ$4,3,IF('original data'!BB38=coded!$AS$5,4,""))))</f>
        <v>2</v>
      </c>
      <c r="BC47" s="4">
        <f>IF('original data'!BC38=coded!$AU$2,1,IF('original data'!BC38=coded!$AU$3,2,IF('original data'!BC38=coded!$AU$4,3,IF('original data'!BC38=coded!$AU$5,4,""))))</f>
        <v>2</v>
      </c>
      <c r="BD47" s="4">
        <f>IF('original data'!BD38=coded!$AU$2,1,IF('original data'!BD38=coded!$AU$3,2,IF('original data'!BD38=coded!$AU$4,3,IF('original data'!BD38=coded!$AU$5,4,""))))</f>
        <v>2</v>
      </c>
      <c r="BE47" s="4">
        <f>IF('original data'!BE38=coded!$AU$2,1,IF('original data'!BE38=coded!$AU$3,2,IF('original data'!BE38=coded!$AU$4,3,IF('original data'!BE38=coded!$AU$5,4,""))))</f>
        <v>2</v>
      </c>
      <c r="BF47" s="4">
        <f>IF('original data'!BF38=coded!$BF$3,1,IF('original data'!BF38=coded!$BF$4,2,IF('original data'!BF38=coded!$BF$5,3,"")))</f>
        <v>2</v>
      </c>
      <c r="BG47" s="4" t="s">
        <v>109</v>
      </c>
      <c r="BH47" s="4"/>
      <c r="BI47" s="4" t="s">
        <v>109</v>
      </c>
      <c r="BJ47" s="4"/>
      <c r="BK47" s="4">
        <f>IF('original data'!BK38=coded!$BN$1,1,IF('original data'!BK38=coded!$BN$2,2,IF('original data'!BK38=coded!$BN$3,3,IF('original data'!BK38=coded!$BN$4,4,IF('original data'!BK38=coded!$BN$5,5,IF('original data'!BK38=coded!$BP$1,6,IF('original data'!BK38=coded!$BP$2,7,"")))))))</f>
        <v>2</v>
      </c>
      <c r="BL47" s="4">
        <f>IF('original data'!BL38=coded!$BN$1,1,IF('original data'!BL38=coded!$BN$2,2,IF('original data'!BL38=coded!$BN$3,3,IF('original data'!BL38=coded!$BN$4,4,IF('original data'!BL38=coded!$BN$5,5,IF('original data'!BL38=coded!$BP$1,6,IF('original data'!BL38=coded!$BP$2,7,"")))))))</f>
        <v>3</v>
      </c>
      <c r="BM47" s="4">
        <f>IF('original data'!BM38=coded!$BN$1,7,IF('original data'!BM38=coded!$BN$2,6,IF('original data'!BM38=coded!$BN$3,5,IF('original data'!BM38=coded!$BN$4,4,IF('original data'!BM38=coded!$BN$5,3,IF('original data'!BM38=coded!$BP$1,2,IF('original data'!BM38=coded!$BP$2,1,"")))))))</f>
        <v>4</v>
      </c>
      <c r="BN47" s="4">
        <f>IF('original data'!BN38=coded!$BN$1,1,IF('original data'!BN38=coded!$BN$2,2,IF('original data'!BN38=coded!$BN$3,3,IF('original data'!BN38=coded!$BN$4,4,IF('original data'!BN38=coded!$BN$5,5,IF('original data'!BN38=coded!$BP$1,6,IF('original data'!BN38=coded!$BP$2,7,"")))))))</f>
        <v>3</v>
      </c>
      <c r="BO47" s="4">
        <f>IF('original data'!BO38=coded!$BN$1,1,IF('original data'!BO38=coded!$BN$2,2,IF('original data'!BO38=coded!$BN$3,3,IF('original data'!BO38=coded!$BN$4,4,IF('original data'!BO38=coded!$BN$5,5,IF('original data'!BO38=coded!$BP$1,6,IF('original data'!BO38=coded!$BP$2,7,"")))))))</f>
        <v>4</v>
      </c>
      <c r="BP47" s="4">
        <f>IF('original data'!BP38=coded!$BN$1,1,IF('original data'!BP38=coded!$BN$2,2,IF('original data'!BP38=coded!$BN$3,3,IF('original data'!BP38=coded!$BN$4,4,IF('original data'!BP38=coded!$BN$5,5,IF('original data'!BP38=coded!$BP$1,6,IF('original data'!BP38=coded!$BP$2,7,"")))))))</f>
        <v>3</v>
      </c>
      <c r="BQ47" s="4">
        <f>IF('original data'!BQ38=coded!$BN$1,1,IF('original data'!BQ38=coded!$BN$2,2,IF('original data'!BQ38=coded!$BN$3,3,IF('original data'!BQ38=coded!$BN$4,4,IF('original data'!BQ38=coded!$BN$5,5,IF('original data'!BQ38=coded!$BP$1,6,IF('original data'!BQ38=coded!$BP$2,7,"")))))))</f>
        <v>2</v>
      </c>
      <c r="BR47" s="4">
        <f>IF('original data'!BR38=coded!$BN$1,1,IF('original data'!BR38=coded!$BN$2,2,IF('original data'!BR38=coded!$BN$3,3,IF('original data'!BR38=coded!$BN$4,4,IF('original data'!BR38=coded!$BN$5,5,IF('original data'!BR38=coded!$BP$1,6,IF('original data'!BR38=coded!$BP$2,7,"")))))))</f>
        <v>3</v>
      </c>
      <c r="BS47" s="4">
        <f>IF('original data'!BS38=coded!$BN$1,1,IF('original data'!BS38=coded!$BN$2,2,IF('original data'!BS38=coded!$BN$3,3,IF('original data'!BS38=coded!$BN$4,4,IF('original data'!BS38=coded!$BN$5,5,IF('original data'!BS38=coded!$BP$1,6,IF('original data'!BS38=coded!$BP$2,7,"")))))))</f>
        <v>3</v>
      </c>
      <c r="BT47" s="4">
        <f>IF('original data'!BT38=coded!$BN$1,1,IF('original data'!BT38=coded!$BN$2,2,IF('original data'!BT38=coded!$BN$3,3,IF('original data'!BT38=coded!$BN$4,4,IF('original data'!BT38=coded!$BN$5,5,IF('original data'!BT38=coded!$BP$1,6,IF('original data'!BT38=coded!$BP$2,7,"")))))))</f>
        <v>3</v>
      </c>
      <c r="BU47" s="4">
        <f>IF('original data'!BU38=coded!$BN$1,1,IF('original data'!BU38=coded!$BN$2,2,IF('original data'!BU38=coded!$BN$3,3,IF('original data'!BU38=coded!$BN$4,4,IF('original data'!BU38=coded!$BN$5,5,IF('original data'!BU38=coded!$BP$1,6,IF('original data'!BU38=coded!$BP$2,7,"")))))))</f>
        <v>3</v>
      </c>
      <c r="BV47" s="4">
        <f>IF('original data'!BV38=coded!$BN$1,7,IF('original data'!BV38=coded!$BN$2,6,IF('original data'!BV38=coded!$BN$3,5,IF('original data'!BV38=coded!$BN$4,4,IF('original data'!BV38=coded!$BN$5,3,IF('original data'!BV38=coded!$BP$1,2,IF('original data'!BV38=coded!$BP$2,1,"")))))))</f>
        <v>4</v>
      </c>
      <c r="BW47" s="4">
        <f>IF('original data'!BW38=coded!$BN$1,1,IF('original data'!BW38=coded!$BN$2,2,IF('original data'!BW38=coded!$BN$3,3,IF('original data'!BW38=coded!$BN$4,4,IF('original data'!BW38=coded!$BN$5,5,IF('original data'!BW38=coded!$BP$1,6,IF('original data'!BW38=coded!$BP$2,7,"")))))))</f>
        <v>2</v>
      </c>
      <c r="BX47" s="4">
        <f>IF('original data'!BX38=coded!$BN$1,1,IF('original data'!BX38=coded!$BN$2,2,IF('original data'!BX38=coded!$BN$3,3,IF('original data'!BX38=coded!$BN$4,4,IF('original data'!BX38=coded!$BN$5,5,IF('original data'!BX38=coded!$BP$1,6,IF('original data'!BX38=coded!$BP$2,7,"")))))))</f>
        <v>3</v>
      </c>
      <c r="BY47" s="4">
        <f>IF('original data'!BY38=coded!$BN$1,1,IF('original data'!BY38=coded!$BN$2,2,IF('original data'!BY38=coded!$BN$3,3,IF('original data'!BY38=coded!$BN$4,4,IF('original data'!BY38=coded!$BN$5,5,IF('original data'!BY38=coded!$BP$1,6,IF('original data'!BY38=coded!$BP$2,7,"")))))))</f>
        <v>1</v>
      </c>
      <c r="BZ47" s="4">
        <f>IF('original data'!BZ38=coded!$BN$1,1,IF('original data'!BZ38=coded!$BN$2,2,IF('original data'!BZ38=coded!$BN$3,3,IF('original data'!BZ38=coded!$BN$4,4,IF('original data'!BZ38=coded!$BN$5,5,IF('original data'!BZ38=coded!$BP$1,6,IF('original data'!BZ38=coded!$BP$2,7,"")))))))</f>
        <v>3</v>
      </c>
      <c r="CA47" s="4">
        <f>IF('original data'!CA38=coded!$BN$1,1,IF('original data'!CA38=coded!$BN$2,2,IF('original data'!CA38=coded!$BN$3,3,IF('original data'!CA38=coded!$BN$4,4,IF('original data'!CA38=coded!$BN$5,5,IF('original data'!CA38=coded!$BP$1,6,IF('original data'!CA38=coded!$BP$2,7,"")))))))</f>
        <v>2</v>
      </c>
      <c r="CB47" s="4">
        <f>IF('original data'!CB38=coded!$BN$1,1,IF('original data'!CB38=coded!$BN$2,2,IF('original data'!CB38=coded!$BN$3,3,IF('original data'!CB38=coded!$BN$4,4,IF('original data'!CB38=coded!$BN$5,5,IF('original data'!CB38=coded!$BP$1,6,IF('original data'!CB38=coded!$BP$2,7,"")))))))</f>
        <v>3</v>
      </c>
      <c r="CC47" s="4">
        <f>IF('original data'!CC38=coded!$BN$1,7,IF('original data'!CC38=coded!$BN$2,6,IF('original data'!CC38=coded!$BN$3,5,IF('original data'!CC38=coded!$BN$4,4,IF('original data'!CC38=coded!$BN$5,3,IF('original data'!CC38=coded!$BP$1,2,IF('original data'!CC38=coded!$BP$2,1,"")))))))</f>
        <v>6</v>
      </c>
      <c r="CD47" s="4">
        <f>IF('original data'!CD38=coded!$BN$1,1,IF('original data'!CD38=coded!$BN$2,2,IF('original data'!CD38=coded!$BN$3,3,IF('original data'!CD38=coded!$BN$4,4,IF('original data'!CD38=coded!$BN$5,5,IF('original data'!CD38=coded!$BP$1,6,IF('original data'!CD38=coded!$BP$2,7,"")))))))</f>
        <v>3</v>
      </c>
      <c r="CE47" s="4">
        <f>IF('original data'!CE38=coded!$BN$1,1,IF('original data'!CE38=coded!$BN$2,2,IF('original data'!CE38=coded!$BN$3,3,IF('original data'!CE38=coded!$BN$4,4,IF('original data'!CE38=coded!$BN$5,5,IF('original data'!CE38=coded!$BP$1,6,IF('original data'!CE38=coded!$BP$2,7,"")))))))</f>
        <v>3</v>
      </c>
      <c r="CF47" s="4">
        <f>IF('original data'!CF38=coded!$BN$1,7,IF('original data'!CF38=coded!$BN$2,6,IF('original data'!CF38=coded!$BN$3,5,IF('original data'!CF38=coded!$BN$4,4,IF('original data'!CF38=coded!$BN$5,3,IF('original data'!CF38=coded!$BP$1,2,IF('original data'!CF38=coded!$BP$2,1,"")))))))</f>
        <v>5</v>
      </c>
      <c r="CG47" s="4">
        <f>IF('original data'!CG38=coded!$CG$2,0,IF('original data'!CG38=coded!$CG$3,1,IF('original data'!CG38=coded!$CG$4,2,IF('original data'!CG38=coded!$CG$5,3,""))))</f>
        <v>0</v>
      </c>
      <c r="CH47" s="4">
        <f>IF('original data'!CH38=coded!$CG$2,0,IF('original data'!CH38=coded!$CG$3,1,IF('original data'!CH38=coded!$CG$4,2,IF('original data'!CH38=coded!$CG$5,3,""))))</f>
        <v>1</v>
      </c>
      <c r="CI47" s="4">
        <f>IF('original data'!CI38=coded!$CG$2,0,IF('original data'!CI38=coded!$CG$3,1,IF('original data'!CI38=coded!$CG$4,2,IF('original data'!CI38=coded!$CG$5,3,""))))</f>
        <v>2</v>
      </c>
      <c r="CJ47" s="4">
        <f>IF('original data'!CJ38=coded!$CG$2,0,IF('original data'!CJ38=coded!$CG$3,1,IF('original data'!CJ38=coded!$CG$4,2,IF('original data'!CJ38=coded!$CG$5,3,""))))</f>
        <v>3</v>
      </c>
      <c r="CK47" s="4">
        <f>IF('original data'!CK38=coded!$CG$2,0,IF('original data'!CK38=coded!$CG$3,1,IF('original data'!CK38=coded!$CG$4,2,IF('original data'!CK38=coded!$CG$5,3,""))))</f>
        <v>2</v>
      </c>
      <c r="CL47" s="4">
        <f>IF('original data'!CL38=coded!$CG$2,0,IF('original data'!CL38=coded!$CG$3,1,IF('original data'!CL38=coded!$CG$4,2,IF('original data'!CL38=coded!$CG$5,3,""))))</f>
        <v>1</v>
      </c>
      <c r="CM47" s="4">
        <f>IF('original data'!CM38=coded!$CG$2,0,IF('original data'!CM38=coded!$CG$3,1,IF('original data'!CM38=coded!$CG$4,2,IF('original data'!CM38=coded!$CG$5,3,""))))</f>
        <v>2</v>
      </c>
      <c r="CN47" s="4">
        <f>IF('original data'!CN38=coded!$CG$2,0,IF('original data'!CN38=coded!$CG$3,1,IF('original data'!CN38=coded!$CG$4,2,IF('original data'!CN38=coded!$CG$5,3,""))))</f>
        <v>2</v>
      </c>
      <c r="CO47" s="4">
        <f>IF('original data'!CO38=coded!$CG$2,0,IF('original data'!CO38=coded!$CG$3,1,IF('original data'!CO38=coded!$CG$4,2,IF('original data'!CO38=coded!$CG$5,3,""))))</f>
        <v>1</v>
      </c>
      <c r="CP47" s="4">
        <f>IF('original data'!CP38=coded!$CG$2,0,IF('original data'!CP38=coded!$CG$3,1,IF('original data'!CP38=coded!$CG$4,2,IF('original data'!CP38=coded!$CG$5,3,""))))</f>
        <v>2</v>
      </c>
      <c r="CQ47" s="4">
        <f>IF('original data'!CQ38=coded!$CG$2,0,IF('original data'!CQ38=coded!$CG$3,1,IF('original data'!CQ38=coded!$CG$4,2,IF('original data'!CQ38=coded!$CG$5,3,""))))</f>
        <v>1</v>
      </c>
      <c r="CR47" s="4">
        <f>IF('original data'!CR38=coded!$CG$2,0,IF('original data'!CR38=coded!$CG$3,1,IF('original data'!CR38=coded!$CG$4,2,IF('original data'!CR38=coded!$CG$5,3,""))))</f>
        <v>2</v>
      </c>
      <c r="CS47" s="4">
        <f>IF('original data'!CS38=coded!$CG$2,0,IF('original data'!CS38=coded!$CG$3,1,IF('original data'!CS38=coded!$CG$4,2,IF('original data'!CS38=coded!$CG$5,3,""))))</f>
        <v>2</v>
      </c>
      <c r="CT47" s="4">
        <f>IF('original data'!CT38=coded!$CG$2,0,IF('original data'!CT38=coded!$CG$3,1,IF('original data'!CT38=coded!$CG$4,2,IF('original data'!CT38=coded!$CG$5,3,""))))</f>
        <v>1</v>
      </c>
      <c r="CU47" s="4">
        <f>IF('original data'!CU38=coded!$CG$2,0,IF('original data'!CU38=coded!$CG$3,1,IF('original data'!CU38=coded!$CG$4,2,IF('original data'!CU38=coded!$CG$5,3,""))))</f>
        <v>2</v>
      </c>
      <c r="CV47" s="4">
        <f>IF('original data'!CV38=coded!$CG$2,0,IF('original data'!CV38=coded!$CG$3,1,IF('original data'!CV38=coded!$CG$4,2,IF('original data'!CV38=coded!$CG$5,3,""))))</f>
        <v>1</v>
      </c>
      <c r="CW47" s="4">
        <f>IF('original data'!CW38=coded!$CG$2,0,IF('original data'!CW38=coded!$CG$3,1,IF('original data'!CW38=coded!$CG$4,2,IF('original data'!CW38=coded!$CG$5,3,""))))</f>
        <v>3</v>
      </c>
      <c r="CX47" s="4">
        <f>IF('original data'!CX38=coded!$CG$2,0,IF('original data'!CX38=coded!$CG$3,1,IF('original data'!CX38=coded!$CG$4,2,IF('original data'!CX38=coded!$CG$5,3,""))))</f>
        <v>2</v>
      </c>
      <c r="CY47" s="4">
        <f>IF('original data'!CY38=coded!$CG$2,0,IF('original data'!CY38=coded!$CG$3,1,IF('original data'!CY38=coded!$CG$4,2,IF('original data'!CY38=coded!$CG$5,3,""))))</f>
        <v>1</v>
      </c>
      <c r="CZ47" s="4">
        <f>IF('original data'!CZ38=coded!$CG$2,0,IF('original data'!CZ38=coded!$CG$3,1,IF('original data'!CZ38=coded!$CG$4,2,IF('original data'!CZ38=coded!$CG$5,3,""))))</f>
        <v>2</v>
      </c>
      <c r="DA47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11</v>
      </c>
      <c r="DB47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14</v>
      </c>
      <c r="DC47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8</v>
      </c>
    </row>
    <row r="48" spans="1:107" x14ac:dyDescent="0.45">
      <c r="A48">
        <v>45</v>
      </c>
      <c r="B48" s="2">
        <v>44314.902847222198</v>
      </c>
      <c r="C48" s="2">
        <v>44314.932812500003</v>
      </c>
      <c r="D48" s="4" t="s">
        <v>104</v>
      </c>
      <c r="E48" s="4"/>
      <c r="F48" s="4" t="s">
        <v>105</v>
      </c>
      <c r="G48" s="4" t="s">
        <v>105</v>
      </c>
      <c r="H48" s="4" t="s">
        <v>105</v>
      </c>
      <c r="I48" s="4" t="s">
        <v>105</v>
      </c>
      <c r="J48" s="4" t="s">
        <v>105</v>
      </c>
      <c r="K48" s="4" t="s">
        <v>105</v>
      </c>
      <c r="L48" s="4" t="s">
        <v>105</v>
      </c>
      <c r="M48" s="4" t="s">
        <v>105</v>
      </c>
      <c r="N48" s="3" t="s">
        <v>165</v>
      </c>
      <c r="O48" s="4" t="s">
        <v>107</v>
      </c>
      <c r="P48" s="4" t="s">
        <v>179</v>
      </c>
      <c r="Q48" s="4" t="s">
        <v>108</v>
      </c>
      <c r="R48" s="4" t="s">
        <v>109</v>
      </c>
      <c r="S48" s="4"/>
      <c r="T48" s="4"/>
      <c r="U48" s="4"/>
      <c r="V48" s="4" t="s">
        <v>105</v>
      </c>
      <c r="W48" s="4" t="s">
        <v>109</v>
      </c>
      <c r="X48" s="4"/>
      <c r="Y48" s="4"/>
      <c r="Z48" s="4"/>
      <c r="AA48" s="4" t="s">
        <v>105</v>
      </c>
      <c r="AB48" s="3" t="s">
        <v>165</v>
      </c>
      <c r="AC48" s="4">
        <f>IF('original data'!AC39=coded!$AC$2,0,IF('original data'!AC39=coded!$AC$3,1,IF('original data'!AC39=coded!$AC$4,2,"")))</f>
        <v>2</v>
      </c>
      <c r="AD48" s="4">
        <f>IF('original data'!AD39=coded!$AC$2,0,IF('original data'!AD39=coded!$AC$3,1,IF('original data'!AD39=coded!$AC$4,2,"")))</f>
        <v>2</v>
      </c>
      <c r="AE48" s="4">
        <f>IF('original data'!AE39=coded!$BN$1,1,IF('original data'!AE39=coded!$BN$2,2,IF('original data'!AE39=coded!$BN$3,3,IF('original data'!AE39=coded!$BN$4,4,IF('original data'!AE39=coded!$BN$5,5,IF('original data'!AE39=coded!$BP$1,6,IF('original data'!AE39=coded!$BP$2,7,"")))))))</f>
        <v>2</v>
      </c>
      <c r="AF48" s="4">
        <f>IF('original data'!AF39=coded!$AC$2,0,IF('original data'!AF39=coded!$AC$3,1,IF('original data'!AF39=coded!$AC$4,2,"")))</f>
        <v>1</v>
      </c>
      <c r="AG48" s="4">
        <f>IF('original data'!AG39=coded!$BN$1,7,IF('original data'!AG39=coded!$BN$2,6,IF('original data'!AG39=coded!$BN$3,5,IF('original data'!AG39=coded!$BN$4,4,IF('original data'!AG39=coded!$BN$5,5,IF('original data'!AG39=coded!$BP$1,6,IF('original data'!AG39=coded!$BP$2,7,"")))))))</f>
        <v>5</v>
      </c>
      <c r="AH48" s="4">
        <f>IF('original data'!AH39=coded!$AC$2,0,IF('original data'!AH39=coded!$AC$3,1,IF('original data'!AH39=coded!$AC$4,2,"")))</f>
        <v>0</v>
      </c>
      <c r="AI48" s="4">
        <f>IF('original data'!AI39=coded!$AI$2,1,IF('original data'!AI39=coded!$AI$3,2,IF('original data'!AI39=coded!$AI$4,3,IF('original data'!AI39=coded!$AI$5,4,""))))</f>
        <v>1</v>
      </c>
      <c r="AJ48" s="4">
        <f>IF('original data'!AJ39=coded!$AC$2,0,IF('original data'!AJ39=coded!$AC$3,1,IF('original data'!AJ39=coded!$AC$4,2,"")))</f>
        <v>1</v>
      </c>
      <c r="AK48" s="4">
        <f>IF('original data'!AK39=coded!$BN$1,1,IF('original data'!AK39=coded!$BN$2,2,IF('original data'!AK39=coded!$BN$3,3,IF('original data'!AK39=coded!$BN$4,4,IF('original data'!AK39=coded!$BN$5,5,IF('original data'!AK39=coded!$BP$1,6,IF('original data'!AK39=coded!$BP$2,7,"")))))))</f>
        <v>6</v>
      </c>
      <c r="AL48" s="4">
        <f>IF('original data'!AL39=coded!$AC$2,0,IF('original data'!AL39=coded!$AC$3,1,IF('original data'!AL39=coded!$AC$4,2,"")))</f>
        <v>1</v>
      </c>
      <c r="AM48" s="4">
        <f>IF('original data'!AM39=coded!$AI$2,1,IF('original data'!AM39=coded!$AI$3,2,IF('original data'!AM39=coded!$AI$4,3,IF('original data'!AM39=coded!$AI$5,4,""))))</f>
        <v>4</v>
      </c>
      <c r="AN48" s="4">
        <f>IF('original data'!AN39=coded!$AC$2,0,IF('original data'!AN39=coded!$AC$3,1,IF('original data'!AN39=coded!$AC$4,2,"")))</f>
        <v>1</v>
      </c>
      <c r="AO48" s="4">
        <f>IF('original data'!AO39=coded!$AI$2,1,IF('original data'!AO39=coded!$AI$3,2,IF('original data'!AO39=coded!$AI$4,3,IF('original data'!AO39=coded!$AI$5,4,""))))</f>
        <v>1</v>
      </c>
      <c r="AP48" s="4">
        <f>IF('original data'!AP39=coded!$AI$2,1,IF('original data'!AP39=coded!$AI$3,2,IF('original data'!AP39=coded!$AI$4,3,IF('original data'!AP39=coded!$AI$5,4,""))))</f>
        <v>4</v>
      </c>
      <c r="AQ48" s="4">
        <f>IF('original data'!AQ39=coded!$AI$2,1,IF('original data'!AQ39=coded!$AI$3,2,IF('original data'!AQ39=coded!$AI$4,3,IF('original data'!AQ39=coded!$AI$5,4,""))))</f>
        <v>2</v>
      </c>
      <c r="AR48" s="4">
        <f>IF('original data'!AR39=coded!$AI$2,1,IF('original data'!AR39=coded!$AI$3,2,IF('original data'!AR39=coded!$AI$4,3,IF('original data'!AR39=coded!$AI$5,4,""))))</f>
        <v>4</v>
      </c>
      <c r="AS48" s="4">
        <f>IF('original data'!AS39=coded!$AO$2,1,IF('original data'!AS39=coded!$AO$3,2,IF('original data'!AS39=coded!$AO$4,3,IF('original data'!AS39=coded!$AO$5,4,""))))</f>
        <v>2</v>
      </c>
      <c r="AT48" s="4">
        <f>IF('original data'!AT39=coded!$AO$2,1,IF('original data'!AT39=coded!$AO$3,2,IF('original data'!AT39=coded!$AO$4,3,IF('original data'!AT39=coded!$AO$5,4,""))))</f>
        <v>1</v>
      </c>
      <c r="AU48" s="4">
        <f>IF('original data'!AU39=coded!$AO$2,1,IF('original data'!AU39=coded!$AO$3,2,IF('original data'!AU39=coded!$AO$4,3,IF('original data'!AU39=coded!$AO$5,4,""))))</f>
        <v>1</v>
      </c>
      <c r="AV48" s="4">
        <f>IF('original data'!AV39=coded!$AO$2,1,IF('original data'!AV39=coded!$AO$3,2,IF('original data'!AV39=coded!$AO$4,3,IF('original data'!AV39=coded!$AO$5,4,""))))</f>
        <v>1</v>
      </c>
      <c r="AW48" s="4">
        <f>IF('original data'!AW39=coded!$AO$2,1,IF('original data'!AW39=coded!$AO$3,2,IF('original data'!AW39=coded!$AO$4,3,IF('original data'!AW39=coded!$AO$5,4,""))))</f>
        <v>2</v>
      </c>
      <c r="AX48" s="4">
        <f>IF('original data'!AX39=coded!$AO$2,1,IF('original data'!AX39=coded!$AO$3,2,IF('original data'!AX39=coded!$AO$4,3,IF('original data'!AX39=coded!$AO$5,4,""))))</f>
        <v>2</v>
      </c>
      <c r="AY48" s="4">
        <f>IF('original data'!AY39=coded!$AQ$2,1,IF('original data'!AY39=coded!$AQ$3,2,IF('original data'!AY39=coded!$AQ$4,3,IF('original data'!AY39=coded!$AQ$5,4,""))))</f>
        <v>2</v>
      </c>
      <c r="AZ48" s="4">
        <f>IF('original data'!AZ39=coded!$AQ$2,1,IF('original data'!AZ39=coded!$AQ$3,2,IF('original data'!AZ39=coded!$AQ$4,3,IF('original data'!AZ39=coded!$AQ$5,4,""))))</f>
        <v>2</v>
      </c>
      <c r="BA48" s="4">
        <f>IF('original data'!BA39=coded!$AQ$2,1,IF('original data'!BA39=coded!$AQ$3,2,IF('original data'!BA39=coded!$AQ$4,3,IF('original data'!BA39=coded!$AQ$5,4,""))))</f>
        <v>2</v>
      </c>
      <c r="BB48" s="4">
        <f>IF('original data'!BB39=coded!$AQ$2,1,IF('original data'!BB39=coded!$AQ$3,2,IF('original data'!BB39=coded!$AQ$4,3,IF('original data'!BB39=coded!$AS$5,4,""))))</f>
        <v>3</v>
      </c>
      <c r="BC48" s="4">
        <f>IF('original data'!BC39=coded!$AU$2,1,IF('original data'!BC39=coded!$AU$3,2,IF('original data'!BC39=coded!$AU$4,3,IF('original data'!BC39=coded!$AU$5,4,""))))</f>
        <v>2</v>
      </c>
      <c r="BD48" s="4">
        <f>IF('original data'!BD39=coded!$AU$2,1,IF('original data'!BD39=coded!$AU$3,2,IF('original data'!BD39=coded!$AU$4,3,IF('original data'!BD39=coded!$AU$5,4,""))))</f>
        <v>3</v>
      </c>
      <c r="BE48" s="4">
        <f>IF('original data'!BE39=coded!$AU$2,1,IF('original data'!BE39=coded!$AU$3,2,IF('original data'!BE39=coded!$AU$4,3,IF('original data'!BE39=coded!$AU$5,4,""))))</f>
        <v>3</v>
      </c>
      <c r="BF48" s="4">
        <f>IF('original data'!BF39=coded!$BF$3,1,IF('original data'!BF39=coded!$BF$4,2,IF('original data'!BF39=coded!$BF$5,3,"")))</f>
        <v>2</v>
      </c>
      <c r="BG48" s="4" t="s">
        <v>109</v>
      </c>
      <c r="BH48" s="4"/>
      <c r="BI48" s="4" t="s">
        <v>105</v>
      </c>
      <c r="BJ48" s="4" t="s">
        <v>180</v>
      </c>
      <c r="BK48" s="4">
        <f>IF('original data'!BK39=coded!$BN$1,1,IF('original data'!BK39=coded!$BN$2,2,IF('original data'!BK39=coded!$BN$3,3,IF('original data'!BK39=coded!$BN$4,4,IF('original data'!BK39=coded!$BN$5,5,IF('original data'!BK39=coded!$BP$1,6,IF('original data'!BK39=coded!$BP$2,7,"")))))))</f>
        <v>5</v>
      </c>
      <c r="BL48" s="4">
        <f>IF('original data'!BL39=coded!$BN$1,1,IF('original data'!BL39=coded!$BN$2,2,IF('original data'!BL39=coded!$BN$3,3,IF('original data'!BL39=coded!$BN$4,4,IF('original data'!BL39=coded!$BN$5,5,IF('original data'!BL39=coded!$BP$1,6,IF('original data'!BL39=coded!$BP$2,7,"")))))))</f>
        <v>2</v>
      </c>
      <c r="BM48" s="4">
        <f>IF('original data'!BM39=coded!$BN$1,7,IF('original data'!BM39=coded!$BN$2,6,IF('original data'!BM39=coded!$BN$3,5,IF('original data'!BM39=coded!$BN$4,4,IF('original data'!BM39=coded!$BN$5,3,IF('original data'!BM39=coded!$BP$1,2,IF('original data'!BM39=coded!$BP$2,1,"")))))))</f>
        <v>6</v>
      </c>
      <c r="BN48" s="4">
        <f>IF('original data'!BN39=coded!$BN$1,1,IF('original data'!BN39=coded!$BN$2,2,IF('original data'!BN39=coded!$BN$3,3,IF('original data'!BN39=coded!$BN$4,4,IF('original data'!BN39=coded!$BN$5,5,IF('original data'!BN39=coded!$BP$1,6,IF('original data'!BN39=coded!$BP$2,7,"")))))))</f>
        <v>5</v>
      </c>
      <c r="BO48" s="4">
        <f>IF('original data'!BO39=coded!$BN$1,1,IF('original data'!BO39=coded!$BN$2,2,IF('original data'!BO39=coded!$BN$3,3,IF('original data'!BO39=coded!$BN$4,4,IF('original data'!BO39=coded!$BN$5,5,IF('original data'!BO39=coded!$BP$1,6,IF('original data'!BO39=coded!$BP$2,7,"")))))))</f>
        <v>4</v>
      </c>
      <c r="BP48" s="4">
        <f>IF('original data'!BP39=coded!$BN$1,1,IF('original data'!BP39=coded!$BN$2,2,IF('original data'!BP39=coded!$BN$3,3,IF('original data'!BP39=coded!$BN$4,4,IF('original data'!BP39=coded!$BN$5,5,IF('original data'!BP39=coded!$BP$1,6,IF('original data'!BP39=coded!$BP$2,7,"")))))))</f>
        <v>6</v>
      </c>
      <c r="BQ48" s="4">
        <f>IF('original data'!BQ39=coded!$BN$1,1,IF('original data'!BQ39=coded!$BN$2,2,IF('original data'!BQ39=coded!$BN$3,3,IF('original data'!BQ39=coded!$BN$4,4,IF('original data'!BQ39=coded!$BN$5,5,IF('original data'!BQ39=coded!$BP$1,6,IF('original data'!BQ39=coded!$BP$2,7,"")))))))</f>
        <v>5</v>
      </c>
      <c r="BR48" s="4">
        <f>IF('original data'!BR39=coded!$BN$1,1,IF('original data'!BR39=coded!$BN$2,2,IF('original data'!BR39=coded!$BN$3,3,IF('original data'!BR39=coded!$BN$4,4,IF('original data'!BR39=coded!$BN$5,5,IF('original data'!BR39=coded!$BP$1,6,IF('original data'!BR39=coded!$BP$2,7,"")))))))</f>
        <v>6</v>
      </c>
      <c r="BS48" s="4">
        <f>IF('original data'!BS39=coded!$BN$1,1,IF('original data'!BS39=coded!$BN$2,2,IF('original data'!BS39=coded!$BN$3,3,IF('original data'!BS39=coded!$BN$4,4,IF('original data'!BS39=coded!$BN$5,5,IF('original data'!BS39=coded!$BP$1,6,IF('original data'!BS39=coded!$BP$2,7,"")))))))</f>
        <v>6</v>
      </c>
      <c r="BT48" s="4">
        <f>IF('original data'!BT39=coded!$BN$1,1,IF('original data'!BT39=coded!$BN$2,2,IF('original data'!BT39=coded!$BN$3,3,IF('original data'!BT39=coded!$BN$4,4,IF('original data'!BT39=coded!$BN$5,5,IF('original data'!BT39=coded!$BP$1,6,IF('original data'!BT39=coded!$BP$2,7,"")))))))</f>
        <v>5</v>
      </c>
      <c r="BU48" s="4">
        <f>IF('original data'!BU39=coded!$BN$1,1,IF('original data'!BU39=coded!$BN$2,2,IF('original data'!BU39=coded!$BN$3,3,IF('original data'!BU39=coded!$BN$4,4,IF('original data'!BU39=coded!$BN$5,5,IF('original data'!BU39=coded!$BP$1,6,IF('original data'!BU39=coded!$BP$2,7,"")))))))</f>
        <v>2</v>
      </c>
      <c r="BV48" s="4">
        <f>IF('original data'!BV39=coded!$BN$1,7,IF('original data'!BV39=coded!$BN$2,6,IF('original data'!BV39=coded!$BN$3,5,IF('original data'!BV39=coded!$BN$4,4,IF('original data'!BV39=coded!$BN$5,3,IF('original data'!BV39=coded!$BP$1,2,IF('original data'!BV39=coded!$BP$2,1,"")))))))</f>
        <v>4</v>
      </c>
      <c r="BW48" s="4">
        <f>IF('original data'!BW39=coded!$BN$1,1,IF('original data'!BW39=coded!$BN$2,2,IF('original data'!BW39=coded!$BN$3,3,IF('original data'!BW39=coded!$BN$4,4,IF('original data'!BW39=coded!$BN$5,5,IF('original data'!BW39=coded!$BP$1,6,IF('original data'!BW39=coded!$BP$2,7,"")))))))</f>
        <v>5</v>
      </c>
      <c r="BX48" s="4">
        <f>IF('original data'!BX39=coded!$BN$1,1,IF('original data'!BX39=coded!$BN$2,2,IF('original data'!BX39=coded!$BN$3,3,IF('original data'!BX39=coded!$BN$4,4,IF('original data'!BX39=coded!$BN$5,5,IF('original data'!BX39=coded!$BP$1,6,IF('original data'!BX39=coded!$BP$2,7,"")))))))</f>
        <v>6</v>
      </c>
      <c r="BY48" s="4">
        <f>IF('original data'!BY39=coded!$BN$1,1,IF('original data'!BY39=coded!$BN$2,2,IF('original data'!BY39=coded!$BN$3,3,IF('original data'!BY39=coded!$BN$4,4,IF('original data'!BY39=coded!$BN$5,5,IF('original data'!BY39=coded!$BP$1,6,IF('original data'!BY39=coded!$BP$2,7,"")))))))</f>
        <v>4</v>
      </c>
      <c r="BZ48" s="4">
        <f>IF('original data'!BZ39=coded!$BN$1,1,IF('original data'!BZ39=coded!$BN$2,2,IF('original data'!BZ39=coded!$BN$3,3,IF('original data'!BZ39=coded!$BN$4,4,IF('original data'!BZ39=coded!$BN$5,5,IF('original data'!BZ39=coded!$BP$1,6,IF('original data'!BZ39=coded!$BP$2,7,"")))))))</f>
        <v>5</v>
      </c>
      <c r="CA48" s="4">
        <f>IF('original data'!CA39=coded!$BN$1,1,IF('original data'!CA39=coded!$BN$2,2,IF('original data'!CA39=coded!$BN$3,3,IF('original data'!CA39=coded!$BN$4,4,IF('original data'!CA39=coded!$BN$5,5,IF('original data'!CA39=coded!$BP$1,6,IF('original data'!CA39=coded!$BP$2,7,"")))))))</f>
        <v>5</v>
      </c>
      <c r="CB48" s="4">
        <f>IF('original data'!CB39=coded!$BN$1,1,IF('original data'!CB39=coded!$BN$2,2,IF('original data'!CB39=coded!$BN$3,3,IF('original data'!CB39=coded!$BN$4,4,IF('original data'!CB39=coded!$BN$5,5,IF('original data'!CB39=coded!$BP$1,6,IF('original data'!CB39=coded!$BP$2,7,"")))))))</f>
        <v>6</v>
      </c>
      <c r="CC48" s="4">
        <f>IF('original data'!CC39=coded!$BN$1,7,IF('original data'!CC39=coded!$BN$2,6,IF('original data'!CC39=coded!$BN$3,5,IF('original data'!CC39=coded!$BN$4,4,IF('original data'!CC39=coded!$BN$5,3,IF('original data'!CC39=coded!$BP$1,2,IF('original data'!CC39=coded!$BP$2,1,"")))))))</f>
        <v>6</v>
      </c>
      <c r="CD48" s="4">
        <f>IF('original data'!CD39=coded!$BN$1,1,IF('original data'!CD39=coded!$BN$2,2,IF('original data'!CD39=coded!$BN$3,3,IF('original data'!CD39=coded!$BN$4,4,IF('original data'!CD39=coded!$BN$5,5,IF('original data'!CD39=coded!$BP$1,6,IF('original data'!CD39=coded!$BP$2,7,"")))))))</f>
        <v>3</v>
      </c>
      <c r="CE48" s="4">
        <f>IF('original data'!CE39=coded!$BN$1,1,IF('original data'!CE39=coded!$BN$2,2,IF('original data'!CE39=coded!$BN$3,3,IF('original data'!CE39=coded!$BN$4,4,IF('original data'!CE39=coded!$BN$5,5,IF('original data'!CE39=coded!$BP$1,6,IF('original data'!CE39=coded!$BP$2,7,"")))))))</f>
        <v>3</v>
      </c>
      <c r="CF48" s="4">
        <f>IF('original data'!CF39=coded!$BN$1,7,IF('original data'!CF39=coded!$BN$2,6,IF('original data'!CF39=coded!$BN$3,5,IF('original data'!CF39=coded!$BN$4,4,IF('original data'!CF39=coded!$BN$5,3,IF('original data'!CF39=coded!$BP$1,2,IF('original data'!CF39=coded!$BP$2,1,"")))))))</f>
        <v>6</v>
      </c>
      <c r="CG48" s="4">
        <f>IF('original data'!CG39=coded!$CG$2,0,IF('original data'!CG39=coded!$CG$3,1,IF('original data'!CG39=coded!$CG$4,2,IF('original data'!CG39=coded!$CG$5,3,""))))</f>
        <v>0</v>
      </c>
      <c r="CH48" s="4">
        <f>IF('original data'!CH39=coded!$CG$2,0,IF('original data'!CH39=coded!$CG$3,1,IF('original data'!CH39=coded!$CG$4,2,IF('original data'!CH39=coded!$CG$5,3,""))))</f>
        <v>1</v>
      </c>
      <c r="CI48" s="4">
        <f>IF('original data'!CI39=coded!$CG$2,0,IF('original data'!CI39=coded!$CG$3,1,IF('original data'!CI39=coded!$CG$4,2,IF('original data'!CI39=coded!$CG$5,3,""))))</f>
        <v>0</v>
      </c>
      <c r="CJ48" s="4">
        <f>IF('original data'!CJ39=coded!$CG$2,0,IF('original data'!CJ39=coded!$CG$3,1,IF('original data'!CJ39=coded!$CG$4,2,IF('original data'!CJ39=coded!$CG$5,3,""))))</f>
        <v>1</v>
      </c>
      <c r="CK48" s="4">
        <f>IF('original data'!CK39=coded!$CG$2,0,IF('original data'!CK39=coded!$CG$3,1,IF('original data'!CK39=coded!$CG$4,2,IF('original data'!CK39=coded!$CG$5,3,""))))</f>
        <v>1</v>
      </c>
      <c r="CL48" s="4">
        <f>IF('original data'!CL39=coded!$CG$2,0,IF('original data'!CL39=coded!$CG$3,1,IF('original data'!CL39=coded!$CG$4,2,IF('original data'!CL39=coded!$CG$5,3,""))))</f>
        <v>0</v>
      </c>
      <c r="CM48" s="4">
        <f>IF('original data'!CM39=coded!$CG$2,0,IF('original data'!CM39=coded!$CG$3,1,IF('original data'!CM39=coded!$CG$4,2,IF('original data'!CM39=coded!$CG$5,3,""))))</f>
        <v>2</v>
      </c>
      <c r="CN48" s="4">
        <f>IF('original data'!CN39=coded!$CG$2,0,IF('original data'!CN39=coded!$CG$3,1,IF('original data'!CN39=coded!$CG$4,2,IF('original data'!CN39=coded!$CG$5,3,""))))</f>
        <v>1</v>
      </c>
      <c r="CO48" s="4">
        <f>IF('original data'!CO39=coded!$CG$2,0,IF('original data'!CO39=coded!$CG$3,1,IF('original data'!CO39=coded!$CG$4,2,IF('original data'!CO39=coded!$CG$5,3,""))))</f>
        <v>0</v>
      </c>
      <c r="CP48" s="4">
        <f>IF('original data'!CP39=coded!$CG$2,0,IF('original data'!CP39=coded!$CG$3,1,IF('original data'!CP39=coded!$CG$4,2,IF('original data'!CP39=coded!$CG$5,3,""))))</f>
        <v>3</v>
      </c>
      <c r="CQ48" s="4">
        <f>IF('original data'!CQ39=coded!$CG$2,0,IF('original data'!CQ39=coded!$CG$3,1,IF('original data'!CQ39=coded!$CG$4,2,IF('original data'!CQ39=coded!$CG$5,3,""))))</f>
        <v>2</v>
      </c>
      <c r="CR48" s="4">
        <f>IF('original data'!CR39=coded!$CG$2,0,IF('original data'!CR39=coded!$CG$3,1,IF('original data'!CR39=coded!$CG$4,2,IF('original data'!CR39=coded!$CG$5,3,""))))</f>
        <v>3</v>
      </c>
      <c r="CS48" s="4">
        <f>IF('original data'!CS39=coded!$CG$2,0,IF('original data'!CS39=coded!$CG$3,1,IF('original data'!CS39=coded!$CG$4,2,IF('original data'!CS39=coded!$CG$5,3,""))))</f>
        <v>2</v>
      </c>
      <c r="CT48" s="4">
        <f>IF('original data'!CT39=coded!$CG$2,0,IF('original data'!CT39=coded!$CG$3,1,IF('original data'!CT39=coded!$CG$4,2,IF('original data'!CT39=coded!$CG$5,3,""))))</f>
        <v>2</v>
      </c>
      <c r="CU48" s="4">
        <f>IF('original data'!CU39=coded!$CG$2,0,IF('original data'!CU39=coded!$CG$3,1,IF('original data'!CU39=coded!$CG$4,2,IF('original data'!CU39=coded!$CG$5,3,""))))</f>
        <v>1</v>
      </c>
      <c r="CV48" s="4">
        <f>IF('original data'!CV39=coded!$CG$2,0,IF('original data'!CV39=coded!$CG$3,1,IF('original data'!CV39=coded!$CG$4,2,IF('original data'!CV39=coded!$CG$5,3,""))))</f>
        <v>0</v>
      </c>
      <c r="CW48" s="4">
        <f>IF('original data'!CW39=coded!$CG$2,0,IF('original data'!CW39=coded!$CG$3,1,IF('original data'!CW39=coded!$CG$4,2,IF('original data'!CW39=coded!$CG$5,3,""))))</f>
        <v>0</v>
      </c>
      <c r="CX48" s="4">
        <f>IF('original data'!CX39=coded!$CG$2,0,IF('original data'!CX39=coded!$CG$3,1,IF('original data'!CX39=coded!$CG$4,2,IF('original data'!CX39=coded!$CG$5,3,""))))</f>
        <v>2</v>
      </c>
      <c r="CY48" s="4">
        <f>IF('original data'!CY39=coded!$CG$2,0,IF('original data'!CY39=coded!$CG$3,1,IF('original data'!CY39=coded!$CG$4,2,IF('original data'!CY39=coded!$CG$5,3,""))))</f>
        <v>1</v>
      </c>
      <c r="CZ48" s="4">
        <f>IF('original data'!CZ39=coded!$CG$2,0,IF('original data'!CZ39=coded!$CG$3,1,IF('original data'!CZ39=coded!$CG$4,2,IF('original data'!CZ39=coded!$CG$5,3,""))))</f>
        <v>2</v>
      </c>
      <c r="DA48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11</v>
      </c>
      <c r="DB48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5</v>
      </c>
      <c r="DC48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8</v>
      </c>
    </row>
    <row r="49" spans="1:107" x14ac:dyDescent="0.45">
      <c r="A49">
        <v>46</v>
      </c>
      <c r="B49" s="2">
        <v>44315.096990740698</v>
      </c>
      <c r="C49" s="2">
        <v>44315.100335648101</v>
      </c>
      <c r="D49" s="4" t="s">
        <v>104</v>
      </c>
      <c r="E49" s="4"/>
      <c r="F49" s="4" t="s">
        <v>105</v>
      </c>
      <c r="G49" s="4" t="s">
        <v>105</v>
      </c>
      <c r="H49" s="4" t="s">
        <v>105</v>
      </c>
      <c r="I49" s="4" t="s">
        <v>105</v>
      </c>
      <c r="J49" s="4" t="s">
        <v>105</v>
      </c>
      <c r="K49" s="4" t="s">
        <v>105</v>
      </c>
      <c r="L49" s="4" t="s">
        <v>105</v>
      </c>
      <c r="M49" s="4" t="s">
        <v>105</v>
      </c>
      <c r="N49" s="3" t="s">
        <v>175</v>
      </c>
      <c r="O49" s="4" t="s">
        <v>107</v>
      </c>
      <c r="P49" s="4" t="s">
        <v>124</v>
      </c>
      <c r="Q49" s="4" t="s">
        <v>124</v>
      </c>
      <c r="R49" s="4" t="s">
        <v>109</v>
      </c>
      <c r="S49" s="4"/>
      <c r="T49" s="4"/>
      <c r="U49" s="4"/>
      <c r="V49" s="4" t="s">
        <v>105</v>
      </c>
      <c r="W49" s="4" t="s">
        <v>109</v>
      </c>
      <c r="X49" s="4"/>
      <c r="Y49" s="4"/>
      <c r="Z49" s="4"/>
      <c r="AA49" s="4" t="s">
        <v>105</v>
      </c>
      <c r="AB49" s="3" t="s">
        <v>181</v>
      </c>
      <c r="AC49" s="4">
        <f>IF('original data'!AC40=coded!$AC$2,0,IF('original data'!AC40=coded!$AC$3,1,IF('original data'!AC40=coded!$AC$4,2,"")))</f>
        <v>0</v>
      </c>
      <c r="AD49" s="4">
        <f>IF('original data'!AD40=coded!$AC$2,0,IF('original data'!AD40=coded!$AC$3,1,IF('original data'!AD40=coded!$AC$4,2,"")))</f>
        <v>1</v>
      </c>
      <c r="AE49" s="4">
        <f>IF('original data'!AE40=coded!$BN$1,1,IF('original data'!AE40=coded!$BN$2,2,IF('original data'!AE40=coded!$BN$3,3,IF('original data'!AE40=coded!$BN$4,4,IF('original data'!AE40=coded!$BN$5,5,IF('original data'!AE40=coded!$BP$1,6,IF('original data'!AE40=coded!$BP$2,7,"")))))))</f>
        <v>2</v>
      </c>
      <c r="AF49" s="4">
        <f>IF('original data'!AF40=coded!$AC$2,0,IF('original data'!AF40=coded!$AC$3,1,IF('original data'!AF40=coded!$AC$4,2,"")))</f>
        <v>1</v>
      </c>
      <c r="AG49" s="4">
        <f>IF('original data'!AG40=coded!$BN$1,7,IF('original data'!AG40=coded!$BN$2,6,IF('original data'!AG40=coded!$BN$3,5,IF('original data'!AG40=coded!$BN$4,4,IF('original data'!AG40=coded!$BN$5,5,IF('original data'!AG40=coded!$BP$1,6,IF('original data'!AG40=coded!$BP$2,7,"")))))))</f>
        <v>4</v>
      </c>
      <c r="AH49" s="4">
        <f>IF('original data'!AH40=coded!$AC$2,0,IF('original data'!AH40=coded!$AC$3,1,IF('original data'!AH40=coded!$AC$4,2,"")))</f>
        <v>2</v>
      </c>
      <c r="AI49" s="4">
        <f>IF('original data'!AI40=coded!$AI$2,1,IF('original data'!AI40=coded!$AI$3,2,IF('original data'!AI40=coded!$AI$4,3,IF('original data'!AI40=coded!$AI$5,4,""))))</f>
        <v>2</v>
      </c>
      <c r="AJ49" s="4">
        <f>IF('original data'!AJ40=coded!$AC$2,0,IF('original data'!AJ40=coded!$AC$3,1,IF('original data'!AJ40=coded!$AC$4,2,"")))</f>
        <v>1</v>
      </c>
      <c r="AK49" s="4">
        <f>IF('original data'!AK40=coded!$BN$1,1,IF('original data'!AK40=coded!$BN$2,2,IF('original data'!AK40=coded!$BN$3,3,IF('original data'!AK40=coded!$BN$4,4,IF('original data'!AK40=coded!$BN$5,5,IF('original data'!AK40=coded!$BP$1,6,IF('original data'!AK40=coded!$BP$2,7,"")))))))</f>
        <v>5</v>
      </c>
      <c r="AL49" s="4">
        <f>IF('original data'!AL40=coded!$AC$2,0,IF('original data'!AL40=coded!$AC$3,1,IF('original data'!AL40=coded!$AC$4,2,"")))</f>
        <v>1</v>
      </c>
      <c r="AM49" s="4">
        <f>IF('original data'!AM40=coded!$AI$2,1,IF('original data'!AM40=coded!$AI$3,2,IF('original data'!AM40=coded!$AI$4,3,IF('original data'!AM40=coded!$AI$5,4,""))))</f>
        <v>3</v>
      </c>
      <c r="AN49" s="4">
        <f>IF('original data'!AN40=coded!$AC$2,0,IF('original data'!AN40=coded!$AC$3,1,IF('original data'!AN40=coded!$AC$4,2,"")))</f>
        <v>1</v>
      </c>
      <c r="AO49" s="4">
        <f>IF('original data'!AO40=coded!$AI$2,1,IF('original data'!AO40=coded!$AI$3,2,IF('original data'!AO40=coded!$AI$4,3,IF('original data'!AO40=coded!$AI$5,4,""))))</f>
        <v>4</v>
      </c>
      <c r="AP49" s="4">
        <f>IF('original data'!AP40=coded!$AI$2,1,IF('original data'!AP40=coded!$AI$3,2,IF('original data'!AP40=coded!$AI$4,3,IF('original data'!AP40=coded!$AI$5,4,""))))</f>
        <v>3</v>
      </c>
      <c r="AQ49" s="4">
        <f>IF('original data'!AQ40=coded!$AI$2,1,IF('original data'!AQ40=coded!$AI$3,2,IF('original data'!AQ40=coded!$AI$4,3,IF('original data'!AQ40=coded!$AI$5,4,""))))</f>
        <v>1</v>
      </c>
      <c r="AR49" s="4">
        <f>IF('original data'!AR40=coded!$AI$2,1,IF('original data'!AR40=coded!$AI$3,2,IF('original data'!AR40=coded!$AI$4,3,IF('original data'!AR40=coded!$AI$5,4,""))))</f>
        <v>2</v>
      </c>
      <c r="AS49" s="4">
        <f>IF('original data'!AS40=coded!$AO$2,1,IF('original data'!AS40=coded!$AO$3,2,IF('original data'!AS40=coded!$AO$4,3,IF('original data'!AS40=coded!$AO$5,4,""))))</f>
        <v>2</v>
      </c>
      <c r="AT49" s="4">
        <f>IF('original data'!AT40=coded!$AO$2,1,IF('original data'!AT40=coded!$AO$3,2,IF('original data'!AT40=coded!$AO$4,3,IF('original data'!AT40=coded!$AO$5,4,""))))</f>
        <v>3</v>
      </c>
      <c r="AU49" s="4">
        <f>IF('original data'!AU40=coded!$AO$2,1,IF('original data'!AU40=coded!$AO$3,2,IF('original data'!AU40=coded!$AO$4,3,IF('original data'!AU40=coded!$AO$5,4,""))))</f>
        <v>2</v>
      </c>
      <c r="AV49" s="4">
        <f>IF('original data'!AV40=coded!$AO$2,1,IF('original data'!AV40=coded!$AO$3,2,IF('original data'!AV40=coded!$AO$4,3,IF('original data'!AV40=coded!$AO$5,4,""))))</f>
        <v>1</v>
      </c>
      <c r="AW49" s="4">
        <f>IF('original data'!AW40=coded!$AO$2,1,IF('original data'!AW40=coded!$AO$3,2,IF('original data'!AW40=coded!$AO$4,3,IF('original data'!AW40=coded!$AO$5,4,""))))</f>
        <v>1</v>
      </c>
      <c r="AX49" s="4">
        <f>IF('original data'!AX40=coded!$AO$2,1,IF('original data'!AX40=coded!$AO$3,2,IF('original data'!AX40=coded!$AO$4,3,IF('original data'!AX40=coded!$AO$5,4,""))))</f>
        <v>2</v>
      </c>
      <c r="AY49" s="4">
        <f>IF('original data'!AY40=coded!$AQ$2,1,IF('original data'!AY40=coded!$AQ$3,2,IF('original data'!AY40=coded!$AQ$4,3,IF('original data'!AY40=coded!$AQ$5,4,""))))</f>
        <v>2</v>
      </c>
      <c r="AZ49" s="4">
        <f>IF('original data'!AZ40=coded!$AQ$2,1,IF('original data'!AZ40=coded!$AQ$3,2,IF('original data'!AZ40=coded!$AQ$4,3,IF('original data'!AZ40=coded!$AQ$5,4,""))))</f>
        <v>2</v>
      </c>
      <c r="BA49" s="4">
        <f>IF('original data'!BA40=coded!$AQ$2,1,IF('original data'!BA40=coded!$AQ$3,2,IF('original data'!BA40=coded!$AQ$4,3,IF('original data'!BA40=coded!$AQ$5,4,""))))</f>
        <v>1</v>
      </c>
      <c r="BB49" s="4">
        <f>IF('original data'!BB40=coded!$AQ$2,1,IF('original data'!BB40=coded!$AQ$3,2,IF('original data'!BB40=coded!$AQ$4,3,IF('original data'!BB40=coded!$AS$5,4,""))))</f>
        <v>1</v>
      </c>
      <c r="BC49" s="4">
        <f>IF('original data'!BC40=coded!$AU$2,1,IF('original data'!BC40=coded!$AU$3,2,IF('original data'!BC40=coded!$AU$4,3,IF('original data'!BC40=coded!$AU$5,4,""))))</f>
        <v>3</v>
      </c>
      <c r="BD49" s="4">
        <f>IF('original data'!BD40=coded!$AU$2,1,IF('original data'!BD40=coded!$AU$3,2,IF('original data'!BD40=coded!$AU$4,3,IF('original data'!BD40=coded!$AU$5,4,""))))</f>
        <v>4</v>
      </c>
      <c r="BE49" s="4">
        <f>IF('original data'!BE40=coded!$AU$2,1,IF('original data'!BE40=coded!$AU$3,2,IF('original data'!BE40=coded!$AU$4,3,IF('original data'!BE40=coded!$AU$5,4,""))))</f>
        <v>4</v>
      </c>
      <c r="BF49" s="4">
        <f>IF('original data'!BF40=coded!$BF$3,1,IF('original data'!BF40=coded!$BF$4,2,IF('original data'!BF40=coded!$BF$5,3,"")))</f>
        <v>2</v>
      </c>
      <c r="BG49" s="4" t="s">
        <v>109</v>
      </c>
      <c r="BH49" s="4"/>
      <c r="BI49" s="4" t="s">
        <v>109</v>
      </c>
      <c r="BJ49" s="4"/>
      <c r="BK49" s="4">
        <f>IF('original data'!BK40=coded!$BN$1,1,IF('original data'!BK40=coded!$BN$2,2,IF('original data'!BK40=coded!$BN$3,3,IF('original data'!BK40=coded!$BN$4,4,IF('original data'!BK40=coded!$BN$5,5,IF('original data'!BK40=coded!$BP$1,6,IF('original data'!BK40=coded!$BP$2,7,"")))))))</f>
        <v>1</v>
      </c>
      <c r="BL49" s="4">
        <f>IF('original data'!BL40=coded!$BN$1,1,IF('original data'!BL40=coded!$BN$2,2,IF('original data'!BL40=coded!$BN$3,3,IF('original data'!BL40=coded!$BN$4,4,IF('original data'!BL40=coded!$BN$5,5,IF('original data'!BL40=coded!$BP$1,6,IF('original data'!BL40=coded!$BP$2,7,"")))))))</f>
        <v>2</v>
      </c>
      <c r="BM49" s="4">
        <f>IF('original data'!BM40=coded!$BN$1,7,IF('original data'!BM40=coded!$BN$2,6,IF('original data'!BM40=coded!$BN$3,5,IF('original data'!BM40=coded!$BN$4,4,IF('original data'!BM40=coded!$BN$5,3,IF('original data'!BM40=coded!$BP$1,2,IF('original data'!BM40=coded!$BP$2,1,"")))))))</f>
        <v>5</v>
      </c>
      <c r="BN49" s="4">
        <f>IF('original data'!BN40=coded!$BN$1,1,IF('original data'!BN40=coded!$BN$2,2,IF('original data'!BN40=coded!$BN$3,3,IF('original data'!BN40=coded!$BN$4,4,IF('original data'!BN40=coded!$BN$5,5,IF('original data'!BN40=coded!$BP$1,6,IF('original data'!BN40=coded!$BP$2,7,"")))))))</f>
        <v>5</v>
      </c>
      <c r="BO49" s="4">
        <f>IF('original data'!BO40=coded!$BN$1,1,IF('original data'!BO40=coded!$BN$2,2,IF('original data'!BO40=coded!$BN$3,3,IF('original data'!BO40=coded!$BN$4,4,IF('original data'!BO40=coded!$BN$5,5,IF('original data'!BO40=coded!$BP$1,6,IF('original data'!BO40=coded!$BP$2,7,"")))))))</f>
        <v>6</v>
      </c>
      <c r="BP49" s="4">
        <f>IF('original data'!BP40=coded!$BN$1,1,IF('original data'!BP40=coded!$BN$2,2,IF('original data'!BP40=coded!$BN$3,3,IF('original data'!BP40=coded!$BN$4,4,IF('original data'!BP40=coded!$BN$5,5,IF('original data'!BP40=coded!$BP$1,6,IF('original data'!BP40=coded!$BP$2,7,"")))))))</f>
        <v>4</v>
      </c>
      <c r="BQ49" s="4">
        <f>IF('original data'!BQ40=coded!$BN$1,1,IF('original data'!BQ40=coded!$BN$2,2,IF('original data'!BQ40=coded!$BN$3,3,IF('original data'!BQ40=coded!$BN$4,4,IF('original data'!BQ40=coded!$BN$5,5,IF('original data'!BQ40=coded!$BP$1,6,IF('original data'!BQ40=coded!$BP$2,7,"")))))))</f>
        <v>3</v>
      </c>
      <c r="BR49" s="4">
        <f>IF('original data'!BR40=coded!$BN$1,1,IF('original data'!BR40=coded!$BN$2,2,IF('original data'!BR40=coded!$BN$3,3,IF('original data'!BR40=coded!$BN$4,4,IF('original data'!BR40=coded!$BN$5,5,IF('original data'!BR40=coded!$BP$1,6,IF('original data'!BR40=coded!$BP$2,7,"")))))))</f>
        <v>2</v>
      </c>
      <c r="BS49" s="4">
        <f>IF('original data'!BS40=coded!$BN$1,1,IF('original data'!BS40=coded!$BN$2,2,IF('original data'!BS40=coded!$BN$3,3,IF('original data'!BS40=coded!$BN$4,4,IF('original data'!BS40=coded!$BN$5,5,IF('original data'!BS40=coded!$BP$1,6,IF('original data'!BS40=coded!$BP$2,7,"")))))))</f>
        <v>4</v>
      </c>
      <c r="BT49" s="4">
        <f>IF('original data'!BT40=coded!$BN$1,1,IF('original data'!BT40=coded!$BN$2,2,IF('original data'!BT40=coded!$BN$3,3,IF('original data'!BT40=coded!$BN$4,4,IF('original data'!BT40=coded!$BN$5,5,IF('original data'!BT40=coded!$BP$1,6,IF('original data'!BT40=coded!$BP$2,7,"")))))))</f>
        <v>5</v>
      </c>
      <c r="BU49" s="4">
        <f>IF('original data'!BU40=coded!$BN$1,1,IF('original data'!BU40=coded!$BN$2,2,IF('original data'!BU40=coded!$BN$3,3,IF('original data'!BU40=coded!$BN$4,4,IF('original data'!BU40=coded!$BN$5,5,IF('original data'!BU40=coded!$BP$1,6,IF('original data'!BU40=coded!$BP$2,7,"")))))))</f>
        <v>3</v>
      </c>
      <c r="BV49" s="4">
        <f>IF('original data'!BV40=coded!$BN$1,7,IF('original data'!BV40=coded!$BN$2,6,IF('original data'!BV40=coded!$BN$3,5,IF('original data'!BV40=coded!$BN$4,4,IF('original data'!BV40=coded!$BN$5,3,IF('original data'!BV40=coded!$BP$1,2,IF('original data'!BV40=coded!$BP$2,1,"")))))))</f>
        <v>4</v>
      </c>
      <c r="BW49" s="4">
        <f>IF('original data'!BW40=coded!$BN$1,1,IF('original data'!BW40=coded!$BN$2,2,IF('original data'!BW40=coded!$BN$3,3,IF('original data'!BW40=coded!$BN$4,4,IF('original data'!BW40=coded!$BN$5,5,IF('original data'!BW40=coded!$BP$1,6,IF('original data'!BW40=coded!$BP$2,7,"")))))))</f>
        <v>3</v>
      </c>
      <c r="BX49" s="4">
        <f>IF('original data'!BX40=coded!$BN$1,1,IF('original data'!BX40=coded!$BN$2,2,IF('original data'!BX40=coded!$BN$3,3,IF('original data'!BX40=coded!$BN$4,4,IF('original data'!BX40=coded!$BN$5,5,IF('original data'!BX40=coded!$BP$1,6,IF('original data'!BX40=coded!$BP$2,7,"")))))))</f>
        <v>3</v>
      </c>
      <c r="BY49" s="4">
        <f>IF('original data'!BY40=coded!$BN$1,1,IF('original data'!BY40=coded!$BN$2,2,IF('original data'!BY40=coded!$BN$3,3,IF('original data'!BY40=coded!$BN$4,4,IF('original data'!BY40=coded!$BN$5,5,IF('original data'!BY40=coded!$BP$1,6,IF('original data'!BY40=coded!$BP$2,7,"")))))))</f>
        <v>4</v>
      </c>
      <c r="BZ49" s="4">
        <f>IF('original data'!BZ40=coded!$BN$1,1,IF('original data'!BZ40=coded!$BN$2,2,IF('original data'!BZ40=coded!$BN$3,3,IF('original data'!BZ40=coded!$BN$4,4,IF('original data'!BZ40=coded!$BN$5,5,IF('original data'!BZ40=coded!$BP$1,6,IF('original data'!BZ40=coded!$BP$2,7,"")))))))</f>
        <v>2</v>
      </c>
      <c r="CA49" s="4">
        <f>IF('original data'!CA40=coded!$BN$1,1,IF('original data'!CA40=coded!$BN$2,2,IF('original data'!CA40=coded!$BN$3,3,IF('original data'!CA40=coded!$BN$4,4,IF('original data'!CA40=coded!$BN$5,5,IF('original data'!CA40=coded!$BP$1,6,IF('original data'!CA40=coded!$BP$2,7,"")))))))</f>
        <v>4</v>
      </c>
      <c r="CB49" s="4">
        <f>IF('original data'!CB40=coded!$BN$1,1,IF('original data'!CB40=coded!$BN$2,2,IF('original data'!CB40=coded!$BN$3,3,IF('original data'!CB40=coded!$BN$4,4,IF('original data'!CB40=coded!$BN$5,5,IF('original data'!CB40=coded!$BP$1,6,IF('original data'!CB40=coded!$BP$2,7,"")))))))</f>
        <v>4</v>
      </c>
      <c r="CC49" s="4">
        <f>IF('original data'!CC40=coded!$BN$1,7,IF('original data'!CC40=coded!$BN$2,6,IF('original data'!CC40=coded!$BN$3,5,IF('original data'!CC40=coded!$BN$4,4,IF('original data'!CC40=coded!$BN$5,3,IF('original data'!CC40=coded!$BP$1,2,IF('original data'!CC40=coded!$BP$2,1,"")))))))</f>
        <v>5</v>
      </c>
      <c r="CD49" s="4">
        <f>IF('original data'!CD40=coded!$BN$1,1,IF('original data'!CD40=coded!$BN$2,2,IF('original data'!CD40=coded!$BN$3,3,IF('original data'!CD40=coded!$BN$4,4,IF('original data'!CD40=coded!$BN$5,5,IF('original data'!CD40=coded!$BP$1,6,IF('original data'!CD40=coded!$BP$2,7,"")))))))</f>
        <v>3</v>
      </c>
      <c r="CE49" s="4">
        <f>IF('original data'!CE40=coded!$BN$1,1,IF('original data'!CE40=coded!$BN$2,2,IF('original data'!CE40=coded!$BN$3,3,IF('original data'!CE40=coded!$BN$4,4,IF('original data'!CE40=coded!$BN$5,5,IF('original data'!CE40=coded!$BP$1,6,IF('original data'!CE40=coded!$BP$2,7,"")))))))</f>
        <v>3</v>
      </c>
      <c r="CF49" s="4">
        <f>IF('original data'!CF40=coded!$BN$1,7,IF('original data'!CF40=coded!$BN$2,6,IF('original data'!CF40=coded!$BN$3,5,IF('original data'!CF40=coded!$BN$4,4,IF('original data'!CF40=coded!$BN$5,3,IF('original data'!CF40=coded!$BP$1,2,IF('original data'!CF40=coded!$BP$2,1,"")))))))</f>
        <v>5</v>
      </c>
      <c r="CG49" s="4">
        <f>IF('original data'!CG40=coded!$CG$2,0,IF('original data'!CG40=coded!$CG$3,1,IF('original data'!CG40=coded!$CG$4,2,IF('original data'!CG40=coded!$CG$5,3,""))))</f>
        <v>0</v>
      </c>
      <c r="CH49" s="4">
        <f>IF('original data'!CH40=coded!$CG$2,0,IF('original data'!CH40=coded!$CG$3,1,IF('original data'!CH40=coded!$CG$4,2,IF('original data'!CH40=coded!$CG$5,3,""))))</f>
        <v>1</v>
      </c>
      <c r="CI49" s="4">
        <f>IF('original data'!CI40=coded!$CG$2,0,IF('original data'!CI40=coded!$CG$3,1,IF('original data'!CI40=coded!$CG$4,2,IF('original data'!CI40=coded!$CG$5,3,""))))</f>
        <v>1</v>
      </c>
      <c r="CJ49" s="4">
        <f>IF('original data'!CJ40=coded!$CG$2,0,IF('original data'!CJ40=coded!$CG$3,1,IF('original data'!CJ40=coded!$CG$4,2,IF('original data'!CJ40=coded!$CG$5,3,""))))</f>
        <v>2</v>
      </c>
      <c r="CK49" s="4">
        <f>IF('original data'!CK40=coded!$CG$2,0,IF('original data'!CK40=coded!$CG$3,1,IF('original data'!CK40=coded!$CG$4,2,IF('original data'!CK40=coded!$CG$5,3,""))))</f>
        <v>2</v>
      </c>
      <c r="CL49" s="4">
        <f>IF('original data'!CL40=coded!$CG$2,0,IF('original data'!CL40=coded!$CG$3,1,IF('original data'!CL40=coded!$CG$4,2,IF('original data'!CL40=coded!$CG$5,3,""))))</f>
        <v>1</v>
      </c>
      <c r="CM49" s="4">
        <f>IF('original data'!CM40=coded!$CG$2,0,IF('original data'!CM40=coded!$CG$3,1,IF('original data'!CM40=coded!$CG$4,2,IF('original data'!CM40=coded!$CG$5,3,""))))</f>
        <v>1</v>
      </c>
      <c r="CN49" s="4">
        <f>IF('original data'!CN40=coded!$CG$2,0,IF('original data'!CN40=coded!$CG$3,1,IF('original data'!CN40=coded!$CG$4,2,IF('original data'!CN40=coded!$CG$5,3,""))))</f>
        <v>2</v>
      </c>
      <c r="CO49" s="4">
        <f>IF('original data'!CO40=coded!$CG$2,0,IF('original data'!CO40=coded!$CG$3,1,IF('original data'!CO40=coded!$CG$4,2,IF('original data'!CO40=coded!$CG$5,3,""))))</f>
        <v>1</v>
      </c>
      <c r="CP49" s="4">
        <f>IF('original data'!CP40=coded!$CG$2,0,IF('original data'!CP40=coded!$CG$3,1,IF('original data'!CP40=coded!$CG$4,2,IF('original data'!CP40=coded!$CG$5,3,""))))</f>
        <v>0</v>
      </c>
      <c r="CQ49" s="4">
        <f>IF('original data'!CQ40=coded!$CG$2,0,IF('original data'!CQ40=coded!$CG$3,1,IF('original data'!CQ40=coded!$CG$4,2,IF('original data'!CQ40=coded!$CG$5,3,""))))</f>
        <v>1</v>
      </c>
      <c r="CR49" s="4">
        <f>IF('original data'!CR40=coded!$CG$2,0,IF('original data'!CR40=coded!$CG$3,1,IF('original data'!CR40=coded!$CG$4,2,IF('original data'!CR40=coded!$CG$5,3,""))))</f>
        <v>0</v>
      </c>
      <c r="CS49" s="4">
        <f>IF('original data'!CS40=coded!$CG$2,0,IF('original data'!CS40=coded!$CG$3,1,IF('original data'!CS40=coded!$CG$4,2,IF('original data'!CS40=coded!$CG$5,3,""))))</f>
        <v>0</v>
      </c>
      <c r="CT49" s="4">
        <f>IF('original data'!CT40=coded!$CG$2,0,IF('original data'!CT40=coded!$CG$3,1,IF('original data'!CT40=coded!$CG$4,2,IF('original data'!CT40=coded!$CG$5,3,""))))</f>
        <v>1</v>
      </c>
      <c r="CU49" s="4">
        <f>IF('original data'!CU40=coded!$CG$2,0,IF('original data'!CU40=coded!$CG$3,1,IF('original data'!CU40=coded!$CG$4,2,IF('original data'!CU40=coded!$CG$5,3,""))))</f>
        <v>2</v>
      </c>
      <c r="CV49" s="4">
        <f>IF('original data'!CV40=coded!$CG$2,0,IF('original data'!CV40=coded!$CG$3,1,IF('original data'!CV40=coded!$CG$4,2,IF('original data'!CV40=coded!$CG$5,3,""))))</f>
        <v>0</v>
      </c>
      <c r="CW49" s="4">
        <f>IF('original data'!CW40=coded!$CG$2,0,IF('original data'!CW40=coded!$CG$3,1,IF('original data'!CW40=coded!$CG$4,2,IF('original data'!CW40=coded!$CG$5,3,""))))</f>
        <v>1</v>
      </c>
      <c r="CX49" s="4">
        <f>IF('original data'!CX40=coded!$CG$2,0,IF('original data'!CX40=coded!$CG$3,1,IF('original data'!CX40=coded!$CG$4,2,IF('original data'!CX40=coded!$CG$5,3,""))))</f>
        <v>2</v>
      </c>
      <c r="CY49" s="4">
        <f>IF('original data'!CY40=coded!$CG$2,0,IF('original data'!CY40=coded!$CG$3,1,IF('original data'!CY40=coded!$CG$4,2,IF('original data'!CY40=coded!$CG$5,3,""))))</f>
        <v>1</v>
      </c>
      <c r="CZ49" s="4">
        <f>IF('original data'!CZ40=coded!$CG$2,0,IF('original data'!CZ40=coded!$CG$3,1,IF('original data'!CZ40=coded!$CG$4,2,IF('original data'!CZ40=coded!$CG$5,3,""))))</f>
        <v>1</v>
      </c>
      <c r="DA49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6</v>
      </c>
      <c r="DB49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9</v>
      </c>
      <c r="DC49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5</v>
      </c>
    </row>
    <row r="50" spans="1:107" x14ac:dyDescent="0.45">
      <c r="A50">
        <v>47</v>
      </c>
      <c r="B50" s="2">
        <v>44315.1558449074</v>
      </c>
      <c r="C50" s="2">
        <v>44315.159675925897</v>
      </c>
      <c r="D50" s="4" t="s">
        <v>104</v>
      </c>
      <c r="E50" s="4"/>
      <c r="F50" s="4" t="s">
        <v>105</v>
      </c>
      <c r="G50" s="4" t="s">
        <v>105</v>
      </c>
      <c r="H50" s="4" t="s">
        <v>105</v>
      </c>
      <c r="I50" s="4" t="s">
        <v>105</v>
      </c>
      <c r="J50" s="4" t="s">
        <v>105</v>
      </c>
      <c r="K50" s="4" t="s">
        <v>105</v>
      </c>
      <c r="L50" s="4" t="s">
        <v>105</v>
      </c>
      <c r="M50" s="4" t="s">
        <v>105</v>
      </c>
      <c r="N50" s="3" t="s">
        <v>181</v>
      </c>
      <c r="O50" s="4" t="s">
        <v>107</v>
      </c>
      <c r="P50" s="4" t="s">
        <v>108</v>
      </c>
      <c r="Q50" s="4" t="s">
        <v>108</v>
      </c>
      <c r="R50" s="4" t="s">
        <v>109</v>
      </c>
      <c r="S50" s="4"/>
      <c r="T50" s="4"/>
      <c r="U50" s="4"/>
      <c r="V50" s="4" t="s">
        <v>105</v>
      </c>
      <c r="W50" s="4" t="s">
        <v>109</v>
      </c>
      <c r="X50" s="4"/>
      <c r="Y50" s="4"/>
      <c r="Z50" s="4"/>
      <c r="AA50" s="4" t="s">
        <v>109</v>
      </c>
      <c r="AB50" s="4"/>
      <c r="AC50" s="4">
        <f>IF('original data'!AC41=coded!$AC$2,0,IF('original data'!AC41=coded!$AC$3,1,IF('original data'!AC41=coded!$AC$4,2,"")))</f>
        <v>0</v>
      </c>
      <c r="AD50" s="4">
        <f>IF('original data'!AD41=coded!$AC$2,0,IF('original data'!AD41=coded!$AC$3,1,IF('original data'!AD41=coded!$AC$4,2,"")))</f>
        <v>1</v>
      </c>
      <c r="AE50" s="4">
        <f>IF('original data'!AE41=coded!$BN$1,1,IF('original data'!AE41=coded!$BN$2,2,IF('original data'!AE41=coded!$BN$3,3,IF('original data'!AE41=coded!$BN$4,4,IF('original data'!AE41=coded!$BN$5,5,IF('original data'!AE41=coded!$BP$1,6,IF('original data'!AE41=coded!$BP$2,7,"")))))))</f>
        <v>1</v>
      </c>
      <c r="AF50" s="4">
        <f>IF('original data'!AF41=coded!$AC$2,0,IF('original data'!AF41=coded!$AC$3,1,IF('original data'!AF41=coded!$AC$4,2,"")))</f>
        <v>1</v>
      </c>
      <c r="AG50" s="4">
        <f>IF('original data'!AG41=coded!$BN$1,7,IF('original data'!AG41=coded!$BN$2,6,IF('original data'!AG41=coded!$BN$3,5,IF('original data'!AG41=coded!$BN$4,4,IF('original data'!AG41=coded!$BN$5,5,IF('original data'!AG41=coded!$BP$1,6,IF('original data'!AG41=coded!$BP$2,7,"")))))))</f>
        <v>4</v>
      </c>
      <c r="AH50" s="4">
        <f>IF('original data'!AH41=coded!$AC$2,0,IF('original data'!AH41=coded!$AC$3,1,IF('original data'!AH41=coded!$AC$4,2,"")))</f>
        <v>1</v>
      </c>
      <c r="AI50" s="4">
        <f>IF('original data'!AI41=coded!$AI$2,1,IF('original data'!AI41=coded!$AI$3,2,IF('original data'!AI41=coded!$AI$4,3,IF('original data'!AI41=coded!$AI$5,4,""))))</f>
        <v>2</v>
      </c>
      <c r="AJ50" s="4">
        <f>IF('original data'!AJ41=coded!$AC$2,0,IF('original data'!AJ41=coded!$AC$3,1,IF('original data'!AJ41=coded!$AC$4,2,"")))</f>
        <v>0</v>
      </c>
      <c r="AK50" s="4">
        <f>IF('original data'!AK41=coded!$BN$1,1,IF('original data'!AK41=coded!$BN$2,2,IF('original data'!AK41=coded!$BN$3,3,IF('original data'!AK41=coded!$BN$4,4,IF('original data'!AK41=coded!$BN$5,5,IF('original data'!AK41=coded!$BP$1,6,IF('original data'!AK41=coded!$BP$2,7,"")))))))</f>
        <v>5</v>
      </c>
      <c r="AL50" s="4">
        <f>IF('original data'!AL41=coded!$AC$2,0,IF('original data'!AL41=coded!$AC$3,1,IF('original data'!AL41=coded!$AC$4,2,"")))</f>
        <v>2</v>
      </c>
      <c r="AM50" s="4">
        <f>IF('original data'!AM41=coded!$AI$2,1,IF('original data'!AM41=coded!$AI$3,2,IF('original data'!AM41=coded!$AI$4,3,IF('original data'!AM41=coded!$AI$5,4,""))))</f>
        <v>4</v>
      </c>
      <c r="AN50" s="4">
        <f>IF('original data'!AN41=coded!$AC$2,0,IF('original data'!AN41=coded!$AC$3,1,IF('original data'!AN41=coded!$AC$4,2,"")))</f>
        <v>0</v>
      </c>
      <c r="AO50" s="4">
        <f>IF('original data'!AO41=coded!$AI$2,1,IF('original data'!AO41=coded!$AI$3,2,IF('original data'!AO41=coded!$AI$4,3,IF('original data'!AO41=coded!$AI$5,4,""))))</f>
        <v>4</v>
      </c>
      <c r="AP50" s="4">
        <f>IF('original data'!AP41=coded!$AI$2,1,IF('original data'!AP41=coded!$AI$3,2,IF('original data'!AP41=coded!$AI$4,3,IF('original data'!AP41=coded!$AI$5,4,""))))</f>
        <v>3</v>
      </c>
      <c r="AQ50" s="4">
        <f>IF('original data'!AQ41=coded!$AI$2,1,IF('original data'!AQ41=coded!$AI$3,2,IF('original data'!AQ41=coded!$AI$4,3,IF('original data'!AQ41=coded!$AI$5,4,""))))</f>
        <v>2</v>
      </c>
      <c r="AR50" s="4">
        <f>IF('original data'!AR41=coded!$AI$2,1,IF('original data'!AR41=coded!$AI$3,2,IF('original data'!AR41=coded!$AI$4,3,IF('original data'!AR41=coded!$AI$5,4,""))))</f>
        <v>1</v>
      </c>
      <c r="AS50" s="4">
        <f>IF('original data'!AS41=coded!$AO$2,1,IF('original data'!AS41=coded!$AO$3,2,IF('original data'!AS41=coded!$AO$4,3,IF('original data'!AS41=coded!$AO$5,4,""))))</f>
        <v>2</v>
      </c>
      <c r="AT50" s="4">
        <f>IF('original data'!AT41=coded!$AO$2,1,IF('original data'!AT41=coded!$AO$3,2,IF('original data'!AT41=coded!$AO$4,3,IF('original data'!AT41=coded!$AO$5,4,""))))</f>
        <v>3</v>
      </c>
      <c r="AU50" s="4">
        <f>IF('original data'!AU41=coded!$AO$2,1,IF('original data'!AU41=coded!$AO$3,2,IF('original data'!AU41=coded!$AO$4,3,IF('original data'!AU41=coded!$AO$5,4,""))))</f>
        <v>3</v>
      </c>
      <c r="AV50" s="4">
        <f>IF('original data'!AV41=coded!$AO$2,1,IF('original data'!AV41=coded!$AO$3,2,IF('original data'!AV41=coded!$AO$4,3,IF('original data'!AV41=coded!$AO$5,4,""))))</f>
        <v>2</v>
      </c>
      <c r="AW50" s="4">
        <f>IF('original data'!AW41=coded!$AO$2,1,IF('original data'!AW41=coded!$AO$3,2,IF('original data'!AW41=coded!$AO$4,3,IF('original data'!AW41=coded!$AO$5,4,""))))</f>
        <v>1</v>
      </c>
      <c r="AX50" s="4">
        <f>IF('original data'!AX41=coded!$AO$2,1,IF('original data'!AX41=coded!$AO$3,2,IF('original data'!AX41=coded!$AO$4,3,IF('original data'!AX41=coded!$AO$5,4,""))))</f>
        <v>3</v>
      </c>
      <c r="AY50" s="4">
        <f>IF('original data'!AY41=coded!$AQ$2,1,IF('original data'!AY41=coded!$AQ$3,2,IF('original data'!AY41=coded!$AQ$4,3,IF('original data'!AY41=coded!$AQ$5,4,""))))</f>
        <v>2</v>
      </c>
      <c r="AZ50" s="4">
        <f>IF('original data'!AZ41=coded!$AQ$2,1,IF('original data'!AZ41=coded!$AQ$3,2,IF('original data'!AZ41=coded!$AQ$4,3,IF('original data'!AZ41=coded!$AQ$5,4,""))))</f>
        <v>4</v>
      </c>
      <c r="BA50" s="4">
        <f>IF('original data'!BA41=coded!$AQ$2,1,IF('original data'!BA41=coded!$AQ$3,2,IF('original data'!BA41=coded!$AQ$4,3,IF('original data'!BA41=coded!$AQ$5,4,""))))</f>
        <v>2</v>
      </c>
      <c r="BB50" s="4">
        <f>IF('original data'!BB41=coded!$AQ$2,1,IF('original data'!BB41=coded!$AQ$3,2,IF('original data'!BB41=coded!$AQ$4,3,IF('original data'!BB41=coded!$AS$5,4,""))))</f>
        <v>2</v>
      </c>
      <c r="BC50" s="4">
        <f>IF('original data'!BC41=coded!$AU$2,1,IF('original data'!BC41=coded!$AU$3,2,IF('original data'!BC41=coded!$AU$4,3,IF('original data'!BC41=coded!$AU$5,4,""))))</f>
        <v>4</v>
      </c>
      <c r="BD50" s="4">
        <f>IF('original data'!BD41=coded!$AU$2,1,IF('original data'!BD41=coded!$AU$3,2,IF('original data'!BD41=coded!$AU$4,3,IF('original data'!BD41=coded!$AU$5,4,""))))</f>
        <v>4</v>
      </c>
      <c r="BE50" s="4">
        <f>IF('original data'!BE41=coded!$AU$2,1,IF('original data'!BE41=coded!$AU$3,2,IF('original data'!BE41=coded!$AU$4,3,IF('original data'!BE41=coded!$AU$5,4,""))))</f>
        <v>3</v>
      </c>
      <c r="BF50" s="4">
        <f>IF('original data'!BF41=coded!$BF$3,1,IF('original data'!BF41=coded!$BF$4,2,IF('original data'!BF41=coded!$BF$5,3,"")))</f>
        <v>1</v>
      </c>
      <c r="BG50" s="4" t="s">
        <v>109</v>
      </c>
      <c r="BH50" s="4"/>
      <c r="BI50" s="4" t="s">
        <v>109</v>
      </c>
      <c r="BJ50" s="4"/>
      <c r="BK50" s="4">
        <f>IF('original data'!BK41=coded!$BN$1,1,IF('original data'!BK41=coded!$BN$2,2,IF('original data'!BK41=coded!$BN$3,3,IF('original data'!BK41=coded!$BN$4,4,IF('original data'!BK41=coded!$BN$5,5,IF('original data'!BK41=coded!$BP$1,6,IF('original data'!BK41=coded!$BP$2,7,"")))))))</f>
        <v>3</v>
      </c>
      <c r="BL50" s="4">
        <f>IF('original data'!BL41=coded!$BN$1,1,IF('original data'!BL41=coded!$BN$2,2,IF('original data'!BL41=coded!$BN$3,3,IF('original data'!BL41=coded!$BN$4,4,IF('original data'!BL41=coded!$BN$5,5,IF('original data'!BL41=coded!$BP$1,6,IF('original data'!BL41=coded!$BP$2,7,"")))))))</f>
        <v>5</v>
      </c>
      <c r="BM50" s="4">
        <f>IF('original data'!BM41=coded!$BN$1,7,IF('original data'!BM41=coded!$BN$2,6,IF('original data'!BM41=coded!$BN$3,5,IF('original data'!BM41=coded!$BN$4,4,IF('original data'!BM41=coded!$BN$5,3,IF('original data'!BM41=coded!$BP$1,2,IF('original data'!BM41=coded!$BP$2,1,"")))))))</f>
        <v>3</v>
      </c>
      <c r="BN50" s="4">
        <f>IF('original data'!BN41=coded!$BN$1,1,IF('original data'!BN41=coded!$BN$2,2,IF('original data'!BN41=coded!$BN$3,3,IF('original data'!BN41=coded!$BN$4,4,IF('original data'!BN41=coded!$BN$5,5,IF('original data'!BN41=coded!$BP$1,6,IF('original data'!BN41=coded!$BP$2,7,"")))))))</f>
        <v>3</v>
      </c>
      <c r="BO50" s="4">
        <f>IF('original data'!BO41=coded!$BN$1,1,IF('original data'!BO41=coded!$BN$2,2,IF('original data'!BO41=coded!$BN$3,3,IF('original data'!BO41=coded!$BN$4,4,IF('original data'!BO41=coded!$BN$5,5,IF('original data'!BO41=coded!$BP$1,6,IF('original data'!BO41=coded!$BP$2,7,"")))))))</f>
        <v>4</v>
      </c>
      <c r="BP50" s="4">
        <f>IF('original data'!BP41=coded!$BN$1,1,IF('original data'!BP41=coded!$BN$2,2,IF('original data'!BP41=coded!$BN$3,3,IF('original data'!BP41=coded!$BN$4,4,IF('original data'!BP41=coded!$BN$5,5,IF('original data'!BP41=coded!$BP$1,6,IF('original data'!BP41=coded!$BP$2,7,"")))))))</f>
        <v>5</v>
      </c>
      <c r="BQ50" s="4">
        <f>IF('original data'!BQ41=coded!$BN$1,1,IF('original data'!BQ41=coded!$BN$2,2,IF('original data'!BQ41=coded!$BN$3,3,IF('original data'!BQ41=coded!$BN$4,4,IF('original data'!BQ41=coded!$BN$5,5,IF('original data'!BQ41=coded!$BP$1,6,IF('original data'!BQ41=coded!$BP$2,7,"")))))))</f>
        <v>2</v>
      </c>
      <c r="BR50" s="4">
        <f>IF('original data'!BR41=coded!$BN$1,1,IF('original data'!BR41=coded!$BN$2,2,IF('original data'!BR41=coded!$BN$3,3,IF('original data'!BR41=coded!$BN$4,4,IF('original data'!BR41=coded!$BN$5,5,IF('original data'!BR41=coded!$BP$1,6,IF('original data'!BR41=coded!$BP$2,7,"")))))))</f>
        <v>5</v>
      </c>
      <c r="BS50" s="4">
        <f>IF('original data'!BS41=coded!$BN$1,1,IF('original data'!BS41=coded!$BN$2,2,IF('original data'!BS41=coded!$BN$3,3,IF('original data'!BS41=coded!$BN$4,4,IF('original data'!BS41=coded!$BN$5,5,IF('original data'!BS41=coded!$BP$1,6,IF('original data'!BS41=coded!$BP$2,7,"")))))))</f>
        <v>3</v>
      </c>
      <c r="BT50" s="4">
        <f>IF('original data'!BT41=coded!$BN$1,1,IF('original data'!BT41=coded!$BN$2,2,IF('original data'!BT41=coded!$BN$3,3,IF('original data'!BT41=coded!$BN$4,4,IF('original data'!BT41=coded!$BN$5,5,IF('original data'!BT41=coded!$BP$1,6,IF('original data'!BT41=coded!$BP$2,7,"")))))))</f>
        <v>2</v>
      </c>
      <c r="BU50" s="4">
        <f>IF('original data'!BU41=coded!$BN$1,1,IF('original data'!BU41=coded!$BN$2,2,IF('original data'!BU41=coded!$BN$3,3,IF('original data'!BU41=coded!$BN$4,4,IF('original data'!BU41=coded!$BN$5,5,IF('original data'!BU41=coded!$BP$1,6,IF('original data'!BU41=coded!$BP$2,7,"")))))))</f>
        <v>4</v>
      </c>
      <c r="BV50" s="4">
        <f>IF('original data'!BV41=coded!$BN$1,7,IF('original data'!BV41=coded!$BN$2,6,IF('original data'!BV41=coded!$BN$3,5,IF('original data'!BV41=coded!$BN$4,4,IF('original data'!BV41=coded!$BN$5,3,IF('original data'!BV41=coded!$BP$1,2,IF('original data'!BV41=coded!$BP$2,1,"")))))))</f>
        <v>6</v>
      </c>
      <c r="BW50" s="4">
        <f>IF('original data'!BW41=coded!$BN$1,1,IF('original data'!BW41=coded!$BN$2,2,IF('original data'!BW41=coded!$BN$3,3,IF('original data'!BW41=coded!$BN$4,4,IF('original data'!BW41=coded!$BN$5,5,IF('original data'!BW41=coded!$BP$1,6,IF('original data'!BW41=coded!$BP$2,7,"")))))))</f>
        <v>5</v>
      </c>
      <c r="BX50" s="4">
        <f>IF('original data'!BX41=coded!$BN$1,1,IF('original data'!BX41=coded!$BN$2,2,IF('original data'!BX41=coded!$BN$3,3,IF('original data'!BX41=coded!$BN$4,4,IF('original data'!BX41=coded!$BN$5,5,IF('original data'!BX41=coded!$BP$1,6,IF('original data'!BX41=coded!$BP$2,7,"")))))))</f>
        <v>3</v>
      </c>
      <c r="BY50" s="4">
        <f>IF('original data'!BY41=coded!$BN$1,1,IF('original data'!BY41=coded!$BN$2,2,IF('original data'!BY41=coded!$BN$3,3,IF('original data'!BY41=coded!$BN$4,4,IF('original data'!BY41=coded!$BN$5,5,IF('original data'!BY41=coded!$BP$1,6,IF('original data'!BY41=coded!$BP$2,7,"")))))))</f>
        <v>4</v>
      </c>
      <c r="BZ50" s="4">
        <f>IF('original data'!BZ41=coded!$BN$1,1,IF('original data'!BZ41=coded!$BN$2,2,IF('original data'!BZ41=coded!$BN$3,3,IF('original data'!BZ41=coded!$BN$4,4,IF('original data'!BZ41=coded!$BN$5,5,IF('original data'!BZ41=coded!$BP$1,6,IF('original data'!BZ41=coded!$BP$2,7,"")))))))</f>
        <v>6</v>
      </c>
      <c r="CA50" s="4">
        <f>IF('original data'!CA41=coded!$BN$1,1,IF('original data'!CA41=coded!$BN$2,2,IF('original data'!CA41=coded!$BN$3,3,IF('original data'!CA41=coded!$BN$4,4,IF('original data'!CA41=coded!$BN$5,5,IF('original data'!CA41=coded!$BP$1,6,IF('original data'!CA41=coded!$BP$2,7,"")))))))</f>
        <v>6</v>
      </c>
      <c r="CB50" s="4">
        <f>IF('original data'!CB41=coded!$BN$1,1,IF('original data'!CB41=coded!$BN$2,2,IF('original data'!CB41=coded!$BN$3,3,IF('original data'!CB41=coded!$BN$4,4,IF('original data'!CB41=coded!$BN$5,5,IF('original data'!CB41=coded!$BP$1,6,IF('original data'!CB41=coded!$BP$2,7,"")))))))</f>
        <v>3</v>
      </c>
      <c r="CC50" s="4">
        <f>IF('original data'!CC41=coded!$BN$1,7,IF('original data'!CC41=coded!$BN$2,6,IF('original data'!CC41=coded!$BN$3,5,IF('original data'!CC41=coded!$BN$4,4,IF('original data'!CC41=coded!$BN$5,3,IF('original data'!CC41=coded!$BP$1,2,IF('original data'!CC41=coded!$BP$2,1,"")))))))</f>
        <v>5</v>
      </c>
      <c r="CD50" s="4">
        <f>IF('original data'!CD41=coded!$BN$1,1,IF('original data'!CD41=coded!$BN$2,2,IF('original data'!CD41=coded!$BN$3,3,IF('original data'!CD41=coded!$BN$4,4,IF('original data'!CD41=coded!$BN$5,5,IF('original data'!CD41=coded!$BP$1,6,IF('original data'!CD41=coded!$BP$2,7,"")))))))</f>
        <v>5</v>
      </c>
      <c r="CE50" s="4">
        <f>IF('original data'!CE41=coded!$BN$1,1,IF('original data'!CE41=coded!$BN$2,2,IF('original data'!CE41=coded!$BN$3,3,IF('original data'!CE41=coded!$BN$4,4,IF('original data'!CE41=coded!$BN$5,5,IF('original data'!CE41=coded!$BP$1,6,IF('original data'!CE41=coded!$BP$2,7,"")))))))</f>
        <v>2</v>
      </c>
      <c r="CF50" s="4">
        <f>IF('original data'!CF41=coded!$BN$1,7,IF('original data'!CF41=coded!$BN$2,6,IF('original data'!CF41=coded!$BN$3,5,IF('original data'!CF41=coded!$BN$4,4,IF('original data'!CF41=coded!$BN$5,3,IF('original data'!CF41=coded!$BP$1,2,IF('original data'!CF41=coded!$BP$2,1,"")))))))</f>
        <v>6</v>
      </c>
      <c r="CG50" s="4">
        <f>IF('original data'!CG41=coded!$CG$2,0,IF('original data'!CG41=coded!$CG$3,1,IF('original data'!CG41=coded!$CG$4,2,IF('original data'!CG41=coded!$CG$5,3,""))))</f>
        <v>0</v>
      </c>
      <c r="CH50" s="4">
        <f>IF('original data'!CH41=coded!$CG$2,0,IF('original data'!CH41=coded!$CG$3,1,IF('original data'!CH41=coded!$CG$4,2,IF('original data'!CH41=coded!$CG$5,3,""))))</f>
        <v>2</v>
      </c>
      <c r="CI50" s="4">
        <f>IF('original data'!CI41=coded!$CG$2,0,IF('original data'!CI41=coded!$CG$3,1,IF('original data'!CI41=coded!$CG$4,2,IF('original data'!CI41=coded!$CG$5,3,""))))</f>
        <v>0</v>
      </c>
      <c r="CJ50" s="4">
        <f>IF('original data'!CJ41=coded!$CG$2,0,IF('original data'!CJ41=coded!$CG$3,1,IF('original data'!CJ41=coded!$CG$4,2,IF('original data'!CJ41=coded!$CG$5,3,""))))</f>
        <v>2</v>
      </c>
      <c r="CK50" s="4">
        <f>IF('original data'!CK41=coded!$CG$2,0,IF('original data'!CK41=coded!$CG$3,1,IF('original data'!CK41=coded!$CG$4,2,IF('original data'!CK41=coded!$CG$5,3,""))))</f>
        <v>2</v>
      </c>
      <c r="CL50" s="4">
        <f>IF('original data'!CL41=coded!$CG$2,0,IF('original data'!CL41=coded!$CG$3,1,IF('original data'!CL41=coded!$CG$4,2,IF('original data'!CL41=coded!$CG$5,3,""))))</f>
        <v>2</v>
      </c>
      <c r="CM50" s="4">
        <f>IF('original data'!CM41=coded!$CG$2,0,IF('original data'!CM41=coded!$CG$3,1,IF('original data'!CM41=coded!$CG$4,2,IF('original data'!CM41=coded!$CG$5,3,""))))</f>
        <v>3</v>
      </c>
      <c r="CN50" s="4">
        <f>IF('original data'!CN41=coded!$CG$2,0,IF('original data'!CN41=coded!$CG$3,1,IF('original data'!CN41=coded!$CG$4,2,IF('original data'!CN41=coded!$CG$5,3,""))))</f>
        <v>2</v>
      </c>
      <c r="CO50" s="4">
        <f>IF('original data'!CO41=coded!$CG$2,0,IF('original data'!CO41=coded!$CG$3,1,IF('original data'!CO41=coded!$CG$4,2,IF('original data'!CO41=coded!$CG$5,3,""))))</f>
        <v>1</v>
      </c>
      <c r="CP50" s="4">
        <f>IF('original data'!CP41=coded!$CG$2,0,IF('original data'!CP41=coded!$CG$3,1,IF('original data'!CP41=coded!$CG$4,2,IF('original data'!CP41=coded!$CG$5,3,""))))</f>
        <v>1</v>
      </c>
      <c r="CQ50" s="4">
        <f>IF('original data'!CQ41=coded!$CG$2,0,IF('original data'!CQ41=coded!$CG$3,1,IF('original data'!CQ41=coded!$CG$4,2,IF('original data'!CQ41=coded!$CG$5,3,""))))</f>
        <v>2</v>
      </c>
      <c r="CR50" s="4">
        <f>IF('original data'!CR41=coded!$CG$2,0,IF('original data'!CR41=coded!$CG$3,1,IF('original data'!CR41=coded!$CG$4,2,IF('original data'!CR41=coded!$CG$5,3,""))))</f>
        <v>1</v>
      </c>
      <c r="CS50" s="4">
        <f>IF('original data'!CS41=coded!$CG$2,0,IF('original data'!CS41=coded!$CG$3,1,IF('original data'!CS41=coded!$CG$4,2,IF('original data'!CS41=coded!$CG$5,3,""))))</f>
        <v>2</v>
      </c>
      <c r="CT50" s="4">
        <f>IF('original data'!CT41=coded!$CG$2,0,IF('original data'!CT41=coded!$CG$3,1,IF('original data'!CT41=coded!$CG$4,2,IF('original data'!CT41=coded!$CG$5,3,""))))</f>
        <v>1</v>
      </c>
      <c r="CU50" s="4">
        <f>IF('original data'!CU41=coded!$CG$2,0,IF('original data'!CU41=coded!$CG$3,1,IF('original data'!CU41=coded!$CG$4,2,IF('original data'!CU41=coded!$CG$5,3,""))))</f>
        <v>2</v>
      </c>
      <c r="CV50" s="4">
        <f>IF('original data'!CV41=coded!$CG$2,0,IF('original data'!CV41=coded!$CG$3,1,IF('original data'!CV41=coded!$CG$4,2,IF('original data'!CV41=coded!$CG$5,3,""))))</f>
        <v>1</v>
      </c>
      <c r="CW50" s="4">
        <f>IF('original data'!CW41=coded!$CG$2,0,IF('original data'!CW41=coded!$CG$3,1,IF('original data'!CW41=coded!$CG$4,2,IF('original data'!CW41=coded!$CG$5,3,""))))</f>
        <v>1</v>
      </c>
      <c r="CX50" s="4">
        <f>IF('original data'!CX41=coded!$CG$2,0,IF('original data'!CX41=coded!$CG$3,1,IF('original data'!CX41=coded!$CG$4,2,IF('original data'!CX41=coded!$CG$5,3,""))))</f>
        <v>0</v>
      </c>
      <c r="CY50" s="4">
        <f>IF('original data'!CY41=coded!$CG$2,0,IF('original data'!CY41=coded!$CG$3,1,IF('original data'!CY41=coded!$CG$4,2,IF('original data'!CY41=coded!$CG$5,3,""))))</f>
        <v>1</v>
      </c>
      <c r="CZ50" s="4">
        <f>IF('original data'!CZ41=coded!$CG$2,0,IF('original data'!CZ41=coded!$CG$3,1,IF('original data'!CZ41=coded!$CG$4,2,IF('original data'!CZ41=coded!$CG$5,3,""))))</f>
        <v>2</v>
      </c>
      <c r="DA50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9</v>
      </c>
      <c r="DB50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11</v>
      </c>
      <c r="DC50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8</v>
      </c>
    </row>
    <row r="51" spans="1:107" x14ac:dyDescent="0.45">
      <c r="A51">
        <v>48</v>
      </c>
      <c r="B51" s="2">
        <v>44316.356574074103</v>
      </c>
      <c r="C51" s="2">
        <v>44316.366296296299</v>
      </c>
      <c r="D51" s="4" t="s">
        <v>104</v>
      </c>
      <c r="E51" s="4"/>
      <c r="F51" s="4" t="s">
        <v>105</v>
      </c>
      <c r="G51" s="4" t="s">
        <v>105</v>
      </c>
      <c r="H51" s="4" t="s">
        <v>105</v>
      </c>
      <c r="I51" s="4" t="s">
        <v>105</v>
      </c>
      <c r="J51" s="4" t="s">
        <v>105</v>
      </c>
      <c r="K51" s="4" t="s">
        <v>105</v>
      </c>
      <c r="L51" s="4" t="s">
        <v>105</v>
      </c>
      <c r="M51" s="4" t="s">
        <v>105</v>
      </c>
      <c r="N51" s="3" t="s">
        <v>140</v>
      </c>
      <c r="O51" s="4" t="s">
        <v>182</v>
      </c>
      <c r="P51" s="4" t="s">
        <v>124</v>
      </c>
      <c r="Q51" s="4" t="s">
        <v>124</v>
      </c>
      <c r="R51" s="4" t="s">
        <v>109</v>
      </c>
      <c r="S51" s="4"/>
      <c r="T51" s="4"/>
      <c r="U51" s="4"/>
      <c r="V51" s="4" t="s">
        <v>109</v>
      </c>
      <c r="W51" s="4"/>
      <c r="X51" s="4"/>
      <c r="Y51" s="4"/>
      <c r="Z51" s="4"/>
      <c r="AA51" s="4"/>
      <c r="AB51" s="4"/>
      <c r="AC51" s="4">
        <f>IF('original data'!AC42=coded!$AC$2,0,IF('original data'!AC42=coded!$AC$3,1,IF('original data'!AC42=coded!$AC$4,2,"")))</f>
        <v>0</v>
      </c>
      <c r="AD51" s="4">
        <f>IF('original data'!AD42=coded!$AC$2,0,IF('original data'!AD42=coded!$AC$3,1,IF('original data'!AD42=coded!$AC$4,2,"")))</f>
        <v>0</v>
      </c>
      <c r="AE51" s="4">
        <f>IF('original data'!AE42=coded!$BN$1,1,IF('original data'!AE42=coded!$BN$2,2,IF('original data'!AE42=coded!$BN$3,3,IF('original data'!AE42=coded!$BN$4,4,IF('original data'!AE42=coded!$BN$5,5,IF('original data'!AE42=coded!$BP$1,6,IF('original data'!AE42=coded!$BP$2,7,"")))))))</f>
        <v>2</v>
      </c>
      <c r="AF51" s="4">
        <f>IF('original data'!AF42=coded!$AC$2,0,IF('original data'!AF42=coded!$AC$3,1,IF('original data'!AF42=coded!$AC$4,2,"")))</f>
        <v>0</v>
      </c>
      <c r="AG51" s="4">
        <f>IF('original data'!AG42=coded!$BN$1,7,IF('original data'!AG42=coded!$BN$2,6,IF('original data'!AG42=coded!$BN$3,5,IF('original data'!AG42=coded!$BN$4,4,IF('original data'!AG42=coded!$BN$5,5,IF('original data'!AG42=coded!$BP$1,6,IF('original data'!AG42=coded!$BP$2,7,"")))))))</f>
        <v>6</v>
      </c>
      <c r="AH51" s="4">
        <f>IF('original data'!AH42=coded!$AC$2,0,IF('original data'!AH42=coded!$AC$3,1,IF('original data'!AH42=coded!$AC$4,2,"")))</f>
        <v>0</v>
      </c>
      <c r="AI51" s="4">
        <f>IF('original data'!AI42=coded!$AI$2,1,IF('original data'!AI42=coded!$AI$3,2,IF('original data'!AI42=coded!$AI$4,3,IF('original data'!AI42=coded!$AI$5,4,""))))</f>
        <v>2</v>
      </c>
      <c r="AJ51" s="4">
        <f>IF('original data'!AJ42=coded!$AC$2,0,IF('original data'!AJ42=coded!$AC$3,1,IF('original data'!AJ42=coded!$AC$4,2,"")))</f>
        <v>0</v>
      </c>
      <c r="AK51" s="4">
        <f>IF('original data'!AK42=coded!$BN$1,1,IF('original data'!AK42=coded!$BN$2,2,IF('original data'!AK42=coded!$BN$3,3,IF('original data'!AK42=coded!$BN$4,4,IF('original data'!AK42=coded!$BN$5,5,IF('original data'!AK42=coded!$BP$1,6,IF('original data'!AK42=coded!$BP$2,7,"")))))))</f>
        <v>2</v>
      </c>
      <c r="AL51" s="4">
        <f>IF('original data'!AL42=coded!$AC$2,0,IF('original data'!AL42=coded!$AC$3,1,IF('original data'!AL42=coded!$AC$4,2,"")))</f>
        <v>1</v>
      </c>
      <c r="AM51" s="4">
        <f>IF('original data'!AM42=coded!$AI$2,1,IF('original data'!AM42=coded!$AI$3,2,IF('original data'!AM42=coded!$AI$4,3,IF('original data'!AM42=coded!$AI$5,4,""))))</f>
        <v>1</v>
      </c>
      <c r="AN51" s="4">
        <f>IF('original data'!AN42=coded!$AC$2,0,IF('original data'!AN42=coded!$AC$3,1,IF('original data'!AN42=coded!$AC$4,2,"")))</f>
        <v>0</v>
      </c>
      <c r="AO51" s="4">
        <f>IF('original data'!AO42=coded!$AI$2,1,IF('original data'!AO42=coded!$AI$3,2,IF('original data'!AO42=coded!$AI$4,3,IF('original data'!AO42=coded!$AI$5,4,""))))</f>
        <v>1</v>
      </c>
      <c r="AP51" s="4">
        <f>IF('original data'!AP42=coded!$AI$2,1,IF('original data'!AP42=coded!$AI$3,2,IF('original data'!AP42=coded!$AI$4,3,IF('original data'!AP42=coded!$AI$5,4,""))))</f>
        <v>2</v>
      </c>
      <c r="AQ51" s="4">
        <f>IF('original data'!AQ42=coded!$AI$2,1,IF('original data'!AQ42=coded!$AI$3,2,IF('original data'!AQ42=coded!$AI$4,3,IF('original data'!AQ42=coded!$AI$5,4,""))))</f>
        <v>1</v>
      </c>
      <c r="AR51" s="4">
        <f>IF('original data'!AR42=coded!$AI$2,1,IF('original data'!AR42=coded!$AI$3,2,IF('original data'!AR42=coded!$AI$4,3,IF('original data'!AR42=coded!$AI$5,4,""))))</f>
        <v>1</v>
      </c>
      <c r="AS51" s="4">
        <f>IF('original data'!AS42=coded!$AO$2,1,IF('original data'!AS42=coded!$AO$3,2,IF('original data'!AS42=coded!$AO$4,3,IF('original data'!AS42=coded!$AO$5,4,""))))</f>
        <v>1</v>
      </c>
      <c r="AT51" s="4">
        <f>IF('original data'!AT42=coded!$AO$2,1,IF('original data'!AT42=coded!$AO$3,2,IF('original data'!AT42=coded!$AO$4,3,IF('original data'!AT42=coded!$AO$5,4,""))))</f>
        <v>1</v>
      </c>
      <c r="AU51" s="4">
        <f>IF('original data'!AU42=coded!$AO$2,1,IF('original data'!AU42=coded!$AO$3,2,IF('original data'!AU42=coded!$AO$4,3,IF('original data'!AU42=coded!$AO$5,4,""))))</f>
        <v>1</v>
      </c>
      <c r="AV51" s="4">
        <f>IF('original data'!AV42=coded!$AO$2,1,IF('original data'!AV42=coded!$AO$3,2,IF('original data'!AV42=coded!$AO$4,3,IF('original data'!AV42=coded!$AO$5,4,""))))</f>
        <v>1</v>
      </c>
      <c r="AW51" s="4">
        <f>IF('original data'!AW42=coded!$AO$2,1,IF('original data'!AW42=coded!$AO$3,2,IF('original data'!AW42=coded!$AO$4,3,IF('original data'!AW42=coded!$AO$5,4,""))))</f>
        <v>1</v>
      </c>
      <c r="AX51" s="4">
        <f>IF('original data'!AX42=coded!$AO$2,1,IF('original data'!AX42=coded!$AO$3,2,IF('original data'!AX42=coded!$AO$4,3,IF('original data'!AX42=coded!$AO$5,4,""))))</f>
        <v>1</v>
      </c>
      <c r="AY51" s="4">
        <f>IF('original data'!AY42=coded!$AQ$2,1,IF('original data'!AY42=coded!$AQ$3,2,IF('original data'!AY42=coded!$AQ$4,3,IF('original data'!AY42=coded!$AQ$5,4,""))))</f>
        <v>2</v>
      </c>
      <c r="AZ51" s="4">
        <f>IF('original data'!AZ42=coded!$AQ$2,1,IF('original data'!AZ42=coded!$AQ$3,2,IF('original data'!AZ42=coded!$AQ$4,3,IF('original data'!AZ42=coded!$AQ$5,4,""))))</f>
        <v>2</v>
      </c>
      <c r="BA51" s="4">
        <f>IF('original data'!BA42=coded!$AQ$2,1,IF('original data'!BA42=coded!$AQ$3,2,IF('original data'!BA42=coded!$AQ$4,3,IF('original data'!BA42=coded!$AQ$5,4,""))))</f>
        <v>1</v>
      </c>
      <c r="BB51" s="4">
        <f>IF('original data'!BB42=coded!$AQ$2,1,IF('original data'!BB42=coded!$AQ$3,2,IF('original data'!BB42=coded!$AQ$4,3,IF('original data'!BB42=coded!$AS$5,4,""))))</f>
        <v>2</v>
      </c>
      <c r="BC51" s="4">
        <f>IF('original data'!BC42=coded!$AU$2,1,IF('original data'!BC42=coded!$AU$3,2,IF('original data'!BC42=coded!$AU$4,3,IF('original data'!BC42=coded!$AU$5,4,""))))</f>
        <v>2</v>
      </c>
      <c r="BD51" s="4">
        <f>IF('original data'!BD42=coded!$AU$2,1,IF('original data'!BD42=coded!$AU$3,2,IF('original data'!BD42=coded!$AU$4,3,IF('original data'!BD42=coded!$AU$5,4,""))))</f>
        <v>2</v>
      </c>
      <c r="BE51" s="4">
        <f>IF('original data'!BE42=coded!$AU$2,1,IF('original data'!BE42=coded!$AU$3,2,IF('original data'!BE42=coded!$AU$4,3,IF('original data'!BE42=coded!$AU$5,4,""))))</f>
        <v>2</v>
      </c>
      <c r="BF51" s="4">
        <f>IF('original data'!BF42=coded!$BF$3,1,IF('original data'!BF42=coded!$BF$4,2,IF('original data'!BF42=coded!$BF$5,3,"")))</f>
        <v>2</v>
      </c>
      <c r="BG51" s="4" t="s">
        <v>109</v>
      </c>
      <c r="BH51" s="4"/>
      <c r="BI51" s="4" t="s">
        <v>109</v>
      </c>
      <c r="BJ51" s="4"/>
      <c r="BK51" s="4">
        <f>IF('original data'!BK42=coded!$BN$1,1,IF('original data'!BK42=coded!$BN$2,2,IF('original data'!BK42=coded!$BN$3,3,IF('original data'!BK42=coded!$BN$4,4,IF('original data'!BK42=coded!$BN$5,5,IF('original data'!BK42=coded!$BP$1,6,IF('original data'!BK42=coded!$BP$2,7,"")))))))</f>
        <v>2</v>
      </c>
      <c r="BL51" s="4">
        <f>IF('original data'!BL42=coded!$BN$1,1,IF('original data'!BL42=coded!$BN$2,2,IF('original data'!BL42=coded!$BN$3,3,IF('original data'!BL42=coded!$BN$4,4,IF('original data'!BL42=coded!$BN$5,5,IF('original data'!BL42=coded!$BP$1,6,IF('original data'!BL42=coded!$BP$2,7,"")))))))</f>
        <v>2</v>
      </c>
      <c r="BM51" s="4">
        <f>IF('original data'!BM42=coded!$BN$1,7,IF('original data'!BM42=coded!$BN$2,6,IF('original data'!BM42=coded!$BN$3,5,IF('original data'!BM42=coded!$BN$4,4,IF('original data'!BM42=coded!$BN$5,3,IF('original data'!BM42=coded!$BP$1,2,IF('original data'!BM42=coded!$BP$2,1,"")))))))</f>
        <v>1</v>
      </c>
      <c r="BN51" s="4">
        <f>IF('original data'!BN42=coded!$BN$1,1,IF('original data'!BN42=coded!$BN$2,2,IF('original data'!BN42=coded!$BN$3,3,IF('original data'!BN42=coded!$BN$4,4,IF('original data'!BN42=coded!$BN$5,5,IF('original data'!BN42=coded!$BP$1,6,IF('original data'!BN42=coded!$BP$2,7,"")))))))</f>
        <v>2</v>
      </c>
      <c r="BO51" s="4">
        <f>IF('original data'!BO42=coded!$BN$1,1,IF('original data'!BO42=coded!$BN$2,2,IF('original data'!BO42=coded!$BN$3,3,IF('original data'!BO42=coded!$BN$4,4,IF('original data'!BO42=coded!$BN$5,5,IF('original data'!BO42=coded!$BP$1,6,IF('original data'!BO42=coded!$BP$2,7,"")))))))</f>
        <v>2</v>
      </c>
      <c r="BP51" s="4">
        <f>IF('original data'!BP42=coded!$BN$1,1,IF('original data'!BP42=coded!$BN$2,2,IF('original data'!BP42=coded!$BN$3,3,IF('original data'!BP42=coded!$BN$4,4,IF('original data'!BP42=coded!$BN$5,5,IF('original data'!BP42=coded!$BP$1,6,IF('original data'!BP42=coded!$BP$2,7,"")))))))</f>
        <v>2</v>
      </c>
      <c r="BQ51" s="4">
        <f>IF('original data'!BQ42=coded!$BN$1,1,IF('original data'!BQ42=coded!$BN$2,2,IF('original data'!BQ42=coded!$BN$3,3,IF('original data'!BQ42=coded!$BN$4,4,IF('original data'!BQ42=coded!$BN$5,5,IF('original data'!BQ42=coded!$BP$1,6,IF('original data'!BQ42=coded!$BP$2,7,"")))))))</f>
        <v>1</v>
      </c>
      <c r="BR51" s="4">
        <f>IF('original data'!BR42=coded!$BN$1,1,IF('original data'!BR42=coded!$BN$2,2,IF('original data'!BR42=coded!$BN$3,3,IF('original data'!BR42=coded!$BN$4,4,IF('original data'!BR42=coded!$BN$5,5,IF('original data'!BR42=coded!$BP$1,6,IF('original data'!BR42=coded!$BP$2,7,"")))))))</f>
        <v>2</v>
      </c>
      <c r="BS51" s="4">
        <f>IF('original data'!BS42=coded!$BN$1,1,IF('original data'!BS42=coded!$BN$2,2,IF('original data'!BS42=coded!$BN$3,3,IF('original data'!BS42=coded!$BN$4,4,IF('original data'!BS42=coded!$BN$5,5,IF('original data'!BS42=coded!$BP$1,6,IF('original data'!BS42=coded!$BP$2,7,"")))))))</f>
        <v>6</v>
      </c>
      <c r="BT51" s="4">
        <f>IF('original data'!BT42=coded!$BN$1,1,IF('original data'!BT42=coded!$BN$2,2,IF('original data'!BT42=coded!$BN$3,3,IF('original data'!BT42=coded!$BN$4,4,IF('original data'!BT42=coded!$BN$5,5,IF('original data'!BT42=coded!$BP$1,6,IF('original data'!BT42=coded!$BP$2,7,"")))))))</f>
        <v>2</v>
      </c>
      <c r="BU51" s="4">
        <f>IF('original data'!BU42=coded!$BN$1,1,IF('original data'!BU42=coded!$BN$2,2,IF('original data'!BU42=coded!$BN$3,3,IF('original data'!BU42=coded!$BN$4,4,IF('original data'!BU42=coded!$BN$5,5,IF('original data'!BU42=coded!$BP$1,6,IF('original data'!BU42=coded!$BP$2,7,"")))))))</f>
        <v>2</v>
      </c>
      <c r="BV51" s="4">
        <f>IF('original data'!BV42=coded!$BN$1,7,IF('original data'!BV42=coded!$BN$2,6,IF('original data'!BV42=coded!$BN$3,5,IF('original data'!BV42=coded!$BN$4,4,IF('original data'!BV42=coded!$BN$5,3,IF('original data'!BV42=coded!$BP$1,2,IF('original data'!BV42=coded!$BP$2,1,"")))))))</f>
        <v>2</v>
      </c>
      <c r="BW51" s="4">
        <f>IF('original data'!BW42=coded!$BN$1,1,IF('original data'!BW42=coded!$BN$2,2,IF('original data'!BW42=coded!$BN$3,3,IF('original data'!BW42=coded!$BN$4,4,IF('original data'!BW42=coded!$BN$5,5,IF('original data'!BW42=coded!$BP$1,6,IF('original data'!BW42=coded!$BP$2,7,"")))))))</f>
        <v>2</v>
      </c>
      <c r="BX51" s="4">
        <f>IF('original data'!BX42=coded!$BN$1,1,IF('original data'!BX42=coded!$BN$2,2,IF('original data'!BX42=coded!$BN$3,3,IF('original data'!BX42=coded!$BN$4,4,IF('original data'!BX42=coded!$BN$5,5,IF('original data'!BX42=coded!$BP$1,6,IF('original data'!BX42=coded!$BP$2,7,"")))))))</f>
        <v>2</v>
      </c>
      <c r="BY51" s="4">
        <f>IF('original data'!BY42=coded!$BN$1,1,IF('original data'!BY42=coded!$BN$2,2,IF('original data'!BY42=coded!$BN$3,3,IF('original data'!BY42=coded!$BN$4,4,IF('original data'!BY42=coded!$BN$5,5,IF('original data'!BY42=coded!$BP$1,6,IF('original data'!BY42=coded!$BP$2,7,"")))))))</f>
        <v>2</v>
      </c>
      <c r="BZ51" s="4">
        <f>IF('original data'!BZ42=coded!$BN$1,1,IF('original data'!BZ42=coded!$BN$2,2,IF('original data'!BZ42=coded!$BN$3,3,IF('original data'!BZ42=coded!$BN$4,4,IF('original data'!BZ42=coded!$BN$5,5,IF('original data'!BZ42=coded!$BP$1,6,IF('original data'!BZ42=coded!$BP$2,7,"")))))))</f>
        <v>2</v>
      </c>
      <c r="CA51" s="4">
        <f>IF('original data'!CA42=coded!$BN$1,1,IF('original data'!CA42=coded!$BN$2,2,IF('original data'!CA42=coded!$BN$3,3,IF('original data'!CA42=coded!$BN$4,4,IF('original data'!CA42=coded!$BN$5,5,IF('original data'!CA42=coded!$BP$1,6,IF('original data'!CA42=coded!$BP$2,7,"")))))))</f>
        <v>2</v>
      </c>
      <c r="CB51" s="4">
        <f>IF('original data'!CB42=coded!$BN$1,1,IF('original data'!CB42=coded!$BN$2,2,IF('original data'!CB42=coded!$BN$3,3,IF('original data'!CB42=coded!$BN$4,4,IF('original data'!CB42=coded!$BN$5,5,IF('original data'!CB42=coded!$BP$1,6,IF('original data'!CB42=coded!$BP$2,7,"")))))))</f>
        <v>6</v>
      </c>
      <c r="CC51" s="4">
        <f>IF('original data'!CC42=coded!$BN$1,7,IF('original data'!CC42=coded!$BN$2,6,IF('original data'!CC42=coded!$BN$3,5,IF('original data'!CC42=coded!$BN$4,4,IF('original data'!CC42=coded!$BN$5,3,IF('original data'!CC42=coded!$BP$1,2,IF('original data'!CC42=coded!$BP$2,1,"")))))))</f>
        <v>1</v>
      </c>
      <c r="CD51" s="4">
        <f>IF('original data'!CD42=coded!$BN$1,1,IF('original data'!CD42=coded!$BN$2,2,IF('original data'!CD42=coded!$BN$3,3,IF('original data'!CD42=coded!$BN$4,4,IF('original data'!CD42=coded!$BN$5,5,IF('original data'!CD42=coded!$BP$1,6,IF('original data'!CD42=coded!$BP$2,7,"")))))))</f>
        <v>2</v>
      </c>
      <c r="CE51" s="4">
        <f>IF('original data'!CE42=coded!$BN$1,1,IF('original data'!CE42=coded!$BN$2,2,IF('original data'!CE42=coded!$BN$3,3,IF('original data'!CE42=coded!$BN$4,4,IF('original data'!CE42=coded!$BN$5,5,IF('original data'!CE42=coded!$BP$1,6,IF('original data'!CE42=coded!$BP$2,7,"")))))))</f>
        <v>2</v>
      </c>
      <c r="CF51" s="4">
        <f>IF('original data'!CF42=coded!$BN$1,7,IF('original data'!CF42=coded!$BN$2,6,IF('original data'!CF42=coded!$BN$3,5,IF('original data'!CF42=coded!$BN$4,4,IF('original data'!CF42=coded!$BN$5,3,IF('original data'!CF42=coded!$BP$1,2,IF('original data'!CF42=coded!$BP$2,1,"")))))))</f>
        <v>2</v>
      </c>
      <c r="CG51" s="4">
        <f>IF('original data'!CG42=coded!$CG$2,0,IF('original data'!CG42=coded!$CG$3,1,IF('original data'!CG42=coded!$CG$4,2,IF('original data'!CG42=coded!$CG$5,3,""))))</f>
        <v>0</v>
      </c>
      <c r="CH51" s="4">
        <f>IF('original data'!CH42=coded!$CG$2,0,IF('original data'!CH42=coded!$CG$3,1,IF('original data'!CH42=coded!$CG$4,2,IF('original data'!CH42=coded!$CG$5,3,""))))</f>
        <v>1</v>
      </c>
      <c r="CI51" s="4">
        <f>IF('original data'!CI42=coded!$CG$2,0,IF('original data'!CI42=coded!$CG$3,1,IF('original data'!CI42=coded!$CG$4,2,IF('original data'!CI42=coded!$CG$5,3,""))))</f>
        <v>0</v>
      </c>
      <c r="CJ51" s="4">
        <f>IF('original data'!CJ42=coded!$CG$2,0,IF('original data'!CJ42=coded!$CG$3,1,IF('original data'!CJ42=coded!$CG$4,2,IF('original data'!CJ42=coded!$CG$5,3,""))))</f>
        <v>1</v>
      </c>
      <c r="CK51" s="4">
        <f>IF('original data'!CK42=coded!$CG$2,0,IF('original data'!CK42=coded!$CG$3,1,IF('original data'!CK42=coded!$CG$4,2,IF('original data'!CK42=coded!$CG$5,3,""))))</f>
        <v>2</v>
      </c>
      <c r="CL51" s="4">
        <f>IF('original data'!CL42=coded!$CG$2,0,IF('original data'!CL42=coded!$CG$3,1,IF('original data'!CL42=coded!$CG$4,2,IF('original data'!CL42=coded!$CG$5,3,""))))</f>
        <v>0</v>
      </c>
      <c r="CM51" s="4">
        <f>IF('original data'!CM42=coded!$CG$2,0,IF('original data'!CM42=coded!$CG$3,1,IF('original data'!CM42=coded!$CG$4,2,IF('original data'!CM42=coded!$CG$5,3,""))))</f>
        <v>1</v>
      </c>
      <c r="CN51" s="4">
        <f>IF('original data'!CN42=coded!$CG$2,0,IF('original data'!CN42=coded!$CG$3,1,IF('original data'!CN42=coded!$CG$4,2,IF('original data'!CN42=coded!$CG$5,3,""))))</f>
        <v>0</v>
      </c>
      <c r="CO51" s="4">
        <f>IF('original data'!CO42=coded!$CG$2,0,IF('original data'!CO42=coded!$CG$3,1,IF('original data'!CO42=coded!$CG$4,2,IF('original data'!CO42=coded!$CG$5,3,""))))</f>
        <v>0</v>
      </c>
      <c r="CP51" s="4">
        <f>IF('original data'!CP42=coded!$CG$2,0,IF('original data'!CP42=coded!$CG$3,1,IF('original data'!CP42=coded!$CG$4,2,IF('original data'!CP42=coded!$CG$5,3,""))))</f>
        <v>0</v>
      </c>
      <c r="CQ51" s="4">
        <f>IF('original data'!CQ42=coded!$CG$2,0,IF('original data'!CQ42=coded!$CG$3,1,IF('original data'!CQ42=coded!$CG$4,2,IF('original data'!CQ42=coded!$CG$5,3,""))))</f>
        <v>0</v>
      </c>
      <c r="CR51" s="4">
        <f>IF('original data'!CR42=coded!$CG$2,0,IF('original data'!CR42=coded!$CG$3,1,IF('original data'!CR42=coded!$CG$4,2,IF('original data'!CR42=coded!$CG$5,3,""))))</f>
        <v>0</v>
      </c>
      <c r="CS51" s="4">
        <f>IF('original data'!CS42=coded!$CG$2,0,IF('original data'!CS42=coded!$CG$3,1,IF('original data'!CS42=coded!$CG$4,2,IF('original data'!CS42=coded!$CG$5,3,""))))</f>
        <v>0</v>
      </c>
      <c r="CT51" s="4">
        <f>IF('original data'!CT42=coded!$CG$2,0,IF('original data'!CT42=coded!$CG$3,1,IF('original data'!CT42=coded!$CG$4,2,IF('original data'!CT42=coded!$CG$5,3,""))))</f>
        <v>1</v>
      </c>
      <c r="CU51" s="4">
        <f>IF('original data'!CU42=coded!$CG$2,0,IF('original data'!CU42=coded!$CG$3,1,IF('original data'!CU42=coded!$CG$4,2,IF('original data'!CU42=coded!$CG$5,3,""))))</f>
        <v>1</v>
      </c>
      <c r="CV51" s="4">
        <f>IF('original data'!CV42=coded!$CG$2,0,IF('original data'!CV42=coded!$CG$3,1,IF('original data'!CV42=coded!$CG$4,2,IF('original data'!CV42=coded!$CG$5,3,""))))</f>
        <v>0</v>
      </c>
      <c r="CW51" s="4">
        <f>IF('original data'!CW42=coded!$CG$2,0,IF('original data'!CW42=coded!$CG$3,1,IF('original data'!CW42=coded!$CG$4,2,IF('original data'!CW42=coded!$CG$5,3,""))))</f>
        <v>0</v>
      </c>
      <c r="CX51" s="4">
        <f>IF('original data'!CX42=coded!$CG$2,0,IF('original data'!CX42=coded!$CG$3,1,IF('original data'!CX42=coded!$CG$4,2,IF('original data'!CX42=coded!$CG$5,3,""))))</f>
        <v>0</v>
      </c>
      <c r="CY51" s="4">
        <f>IF('original data'!CY42=coded!$CG$2,0,IF('original data'!CY42=coded!$CG$3,1,IF('original data'!CY42=coded!$CG$4,2,IF('original data'!CY42=coded!$CG$5,3,""))))</f>
        <v>0</v>
      </c>
      <c r="CZ51" s="4">
        <f>IF('original data'!CZ42=coded!$CG$2,0,IF('original data'!CZ42=coded!$CG$3,1,IF('original data'!CZ42=coded!$CG$4,2,IF('original data'!CZ42=coded!$CG$5,3,""))))</f>
        <v>0</v>
      </c>
      <c r="DA51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5</v>
      </c>
      <c r="DB51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</v>
      </c>
      <c r="DC51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</v>
      </c>
    </row>
    <row r="52" spans="1:107" x14ac:dyDescent="0.45">
      <c r="A52">
        <v>49</v>
      </c>
      <c r="B52" s="2">
        <v>44316.687581018501</v>
      </c>
      <c r="C52" s="2">
        <v>44316.698229166701</v>
      </c>
      <c r="D52" s="4" t="s">
        <v>104</v>
      </c>
      <c r="E52" s="4"/>
      <c r="F52" s="4" t="s">
        <v>105</v>
      </c>
      <c r="G52" s="4" t="s">
        <v>105</v>
      </c>
      <c r="H52" s="4" t="s">
        <v>105</v>
      </c>
      <c r="I52" s="4" t="s">
        <v>105</v>
      </c>
      <c r="J52" s="4" t="s">
        <v>105</v>
      </c>
      <c r="K52" s="4" t="s">
        <v>105</v>
      </c>
      <c r="L52" s="4" t="s">
        <v>105</v>
      </c>
      <c r="M52" s="4" t="s">
        <v>105</v>
      </c>
      <c r="N52" s="3" t="s">
        <v>145</v>
      </c>
      <c r="O52" s="4" t="s">
        <v>107</v>
      </c>
      <c r="P52" s="4" t="s">
        <v>108</v>
      </c>
      <c r="Q52" s="4" t="s">
        <v>108</v>
      </c>
      <c r="R52" s="4" t="s">
        <v>109</v>
      </c>
      <c r="S52" s="4"/>
      <c r="T52" s="4"/>
      <c r="U52" s="4"/>
      <c r="V52" s="4" t="s">
        <v>109</v>
      </c>
      <c r="W52" s="4"/>
      <c r="X52" s="4"/>
      <c r="Y52" s="4"/>
      <c r="Z52" s="4"/>
      <c r="AA52" s="4"/>
      <c r="AB52" s="4"/>
      <c r="AC52" s="4">
        <f>IF('original data'!AC43=coded!$AC$2,0,IF('original data'!AC43=coded!$AC$3,1,IF('original data'!AC43=coded!$AC$4,2,"")))</f>
        <v>2</v>
      </c>
      <c r="AD52" s="4">
        <f>IF('original data'!AD43=coded!$AC$2,0,IF('original data'!AD43=coded!$AC$3,1,IF('original data'!AD43=coded!$AC$4,2,"")))</f>
        <v>2</v>
      </c>
      <c r="AE52" s="4">
        <f>IF('original data'!AE43=coded!$BN$1,1,IF('original data'!AE43=coded!$BN$2,2,IF('original data'!AE43=coded!$BN$3,3,IF('original data'!AE43=coded!$BN$4,4,IF('original data'!AE43=coded!$BN$5,5,IF('original data'!AE43=coded!$BP$1,6,IF('original data'!AE43=coded!$BP$2,7,"")))))))</f>
        <v>5</v>
      </c>
      <c r="AF52" s="4">
        <f>IF('original data'!AF43=coded!$AC$2,0,IF('original data'!AF43=coded!$AC$3,1,IF('original data'!AF43=coded!$AC$4,2,"")))</f>
        <v>0</v>
      </c>
      <c r="AG52" s="4">
        <f>IF('original data'!AG43=coded!$BN$1,7,IF('original data'!AG43=coded!$BN$2,6,IF('original data'!AG43=coded!$BN$3,5,IF('original data'!AG43=coded!$BN$4,4,IF('original data'!AG43=coded!$BN$5,5,IF('original data'!AG43=coded!$BP$1,6,IF('original data'!AG43=coded!$BP$2,7,"")))))))</f>
        <v>6</v>
      </c>
      <c r="AH52" s="4">
        <f>IF('original data'!AH43=coded!$AC$2,0,IF('original data'!AH43=coded!$AC$3,1,IF('original data'!AH43=coded!$AC$4,2,"")))</f>
        <v>0</v>
      </c>
      <c r="AI52" s="4">
        <f>IF('original data'!AI43=coded!$AI$2,1,IF('original data'!AI43=coded!$AI$3,2,IF('original data'!AI43=coded!$AI$4,3,IF('original data'!AI43=coded!$AI$5,4,""))))</f>
        <v>1</v>
      </c>
      <c r="AJ52" s="4">
        <f>IF('original data'!AJ43=coded!$AC$2,0,IF('original data'!AJ43=coded!$AC$3,1,IF('original data'!AJ43=coded!$AC$4,2,"")))</f>
        <v>1</v>
      </c>
      <c r="AK52" s="4">
        <f>IF('original data'!AK43=coded!$BN$1,1,IF('original data'!AK43=coded!$BN$2,2,IF('original data'!AK43=coded!$BN$3,3,IF('original data'!AK43=coded!$BN$4,4,IF('original data'!AK43=coded!$BN$5,5,IF('original data'!AK43=coded!$BP$1,6,IF('original data'!AK43=coded!$BP$2,7,"")))))))</f>
        <v>4</v>
      </c>
      <c r="AL52" s="4">
        <f>IF('original data'!AL43=coded!$AC$2,0,IF('original data'!AL43=coded!$AC$3,1,IF('original data'!AL43=coded!$AC$4,2,"")))</f>
        <v>0</v>
      </c>
      <c r="AM52" s="4">
        <f>IF('original data'!AM43=coded!$AI$2,1,IF('original data'!AM43=coded!$AI$3,2,IF('original data'!AM43=coded!$AI$4,3,IF('original data'!AM43=coded!$AI$5,4,""))))</f>
        <v>2</v>
      </c>
      <c r="AN52" s="4">
        <f>IF('original data'!AN43=coded!$AC$2,0,IF('original data'!AN43=coded!$AC$3,1,IF('original data'!AN43=coded!$AC$4,2,"")))</f>
        <v>0</v>
      </c>
      <c r="AO52" s="4">
        <f>IF('original data'!AO43=coded!$AI$2,1,IF('original data'!AO43=coded!$AI$3,2,IF('original data'!AO43=coded!$AI$4,3,IF('original data'!AO43=coded!$AI$5,4,""))))</f>
        <v>1</v>
      </c>
      <c r="AP52" s="4">
        <f>IF('original data'!AP43=coded!$AI$2,1,IF('original data'!AP43=coded!$AI$3,2,IF('original data'!AP43=coded!$AI$4,3,IF('original data'!AP43=coded!$AI$5,4,""))))</f>
        <v>1</v>
      </c>
      <c r="AQ52" s="4">
        <f>IF('original data'!AQ43=coded!$AI$2,1,IF('original data'!AQ43=coded!$AI$3,2,IF('original data'!AQ43=coded!$AI$4,3,IF('original data'!AQ43=coded!$AI$5,4,""))))</f>
        <v>1</v>
      </c>
      <c r="AR52" s="4">
        <f>IF('original data'!AR43=coded!$AI$2,1,IF('original data'!AR43=coded!$AI$3,2,IF('original data'!AR43=coded!$AI$4,3,IF('original data'!AR43=coded!$AI$5,4,""))))</f>
        <v>1</v>
      </c>
      <c r="AS52" s="4">
        <f>IF('original data'!AS43=coded!$AO$2,1,IF('original data'!AS43=coded!$AO$3,2,IF('original data'!AS43=coded!$AO$4,3,IF('original data'!AS43=coded!$AO$5,4,""))))</f>
        <v>1</v>
      </c>
      <c r="AT52" s="4">
        <f>IF('original data'!AT43=coded!$AO$2,1,IF('original data'!AT43=coded!$AO$3,2,IF('original data'!AT43=coded!$AO$4,3,IF('original data'!AT43=coded!$AO$5,4,""))))</f>
        <v>1</v>
      </c>
      <c r="AU52" s="4">
        <f>IF('original data'!AU43=coded!$AO$2,1,IF('original data'!AU43=coded!$AO$3,2,IF('original data'!AU43=coded!$AO$4,3,IF('original data'!AU43=coded!$AO$5,4,""))))</f>
        <v>1</v>
      </c>
      <c r="AV52" s="4">
        <f>IF('original data'!AV43=coded!$AO$2,1,IF('original data'!AV43=coded!$AO$3,2,IF('original data'!AV43=coded!$AO$4,3,IF('original data'!AV43=coded!$AO$5,4,""))))</f>
        <v>1</v>
      </c>
      <c r="AW52" s="4">
        <f>IF('original data'!AW43=coded!$AO$2,1,IF('original data'!AW43=coded!$AO$3,2,IF('original data'!AW43=coded!$AO$4,3,IF('original data'!AW43=coded!$AO$5,4,""))))</f>
        <v>1</v>
      </c>
      <c r="AX52" s="4">
        <f>IF('original data'!AX43=coded!$AO$2,1,IF('original data'!AX43=coded!$AO$3,2,IF('original data'!AX43=coded!$AO$4,3,IF('original data'!AX43=coded!$AO$5,4,""))))</f>
        <v>2</v>
      </c>
      <c r="AY52" s="4">
        <f>IF('original data'!AY43=coded!$AQ$2,1,IF('original data'!AY43=coded!$AQ$3,2,IF('original data'!AY43=coded!$AQ$4,3,IF('original data'!AY43=coded!$AQ$5,4,""))))</f>
        <v>3</v>
      </c>
      <c r="AZ52" s="4">
        <f>IF('original data'!AZ43=coded!$AQ$2,1,IF('original data'!AZ43=coded!$AQ$3,2,IF('original data'!AZ43=coded!$AQ$4,3,IF('original data'!AZ43=coded!$AQ$5,4,""))))</f>
        <v>2</v>
      </c>
      <c r="BA52" s="4">
        <f>IF('original data'!BA43=coded!$AQ$2,1,IF('original data'!BA43=coded!$AQ$3,2,IF('original data'!BA43=coded!$AQ$4,3,IF('original data'!BA43=coded!$AQ$5,4,""))))</f>
        <v>2</v>
      </c>
      <c r="BB52" s="4">
        <f>IF('original data'!BB43=coded!$AQ$2,1,IF('original data'!BB43=coded!$AQ$3,2,IF('original data'!BB43=coded!$AQ$4,3,IF('original data'!BB43=coded!$AS$5,4,""))))</f>
        <v>3</v>
      </c>
      <c r="BC52" s="4">
        <f>IF('original data'!BC43=coded!$AU$2,1,IF('original data'!BC43=coded!$AU$3,2,IF('original data'!BC43=coded!$AU$4,3,IF('original data'!BC43=coded!$AU$5,4,""))))</f>
        <v>2</v>
      </c>
      <c r="BD52" s="4">
        <f>IF('original data'!BD43=coded!$AU$2,1,IF('original data'!BD43=coded!$AU$3,2,IF('original data'!BD43=coded!$AU$4,3,IF('original data'!BD43=coded!$AU$5,4,""))))</f>
        <v>1</v>
      </c>
      <c r="BE52" s="4">
        <f>IF('original data'!BE43=coded!$AU$2,1,IF('original data'!BE43=coded!$AU$3,2,IF('original data'!BE43=coded!$AU$4,3,IF('original data'!BE43=coded!$AU$5,4,""))))</f>
        <v>1</v>
      </c>
      <c r="BF52" s="4">
        <f>IF('original data'!BF43=coded!$BF$3,1,IF('original data'!BF43=coded!$BF$4,2,IF('original data'!BF43=coded!$BF$5,3,"")))</f>
        <v>3</v>
      </c>
      <c r="BG52" s="4" t="s">
        <v>109</v>
      </c>
      <c r="BH52" s="4"/>
      <c r="BI52" s="4" t="s">
        <v>109</v>
      </c>
      <c r="BJ52" s="4"/>
      <c r="BK52" s="4">
        <f>IF('original data'!BK43=coded!$BN$1,1,IF('original data'!BK43=coded!$BN$2,2,IF('original data'!BK43=coded!$BN$3,3,IF('original data'!BK43=coded!$BN$4,4,IF('original data'!BK43=coded!$BN$5,5,IF('original data'!BK43=coded!$BP$1,6,IF('original data'!BK43=coded!$BP$2,7,"")))))))</f>
        <v>2</v>
      </c>
      <c r="BL52" s="4">
        <f>IF('original data'!BL43=coded!$BN$1,1,IF('original data'!BL43=coded!$BN$2,2,IF('original data'!BL43=coded!$BN$3,3,IF('original data'!BL43=coded!$BN$4,4,IF('original data'!BL43=coded!$BN$5,5,IF('original data'!BL43=coded!$BP$1,6,IF('original data'!BL43=coded!$BP$2,7,"")))))))</f>
        <v>2</v>
      </c>
      <c r="BM52" s="4">
        <f>IF('original data'!BM43=coded!$BN$1,7,IF('original data'!BM43=coded!$BN$2,6,IF('original data'!BM43=coded!$BN$3,5,IF('original data'!BM43=coded!$BN$4,4,IF('original data'!BM43=coded!$BN$5,3,IF('original data'!BM43=coded!$BP$1,2,IF('original data'!BM43=coded!$BP$2,1,"")))))))</f>
        <v>7</v>
      </c>
      <c r="BN52" s="4">
        <f>IF('original data'!BN43=coded!$BN$1,1,IF('original data'!BN43=coded!$BN$2,2,IF('original data'!BN43=coded!$BN$3,3,IF('original data'!BN43=coded!$BN$4,4,IF('original data'!BN43=coded!$BN$5,5,IF('original data'!BN43=coded!$BP$1,6,IF('original data'!BN43=coded!$BP$2,7,"")))))))</f>
        <v>1</v>
      </c>
      <c r="BO52" s="4">
        <f>IF('original data'!BO43=coded!$BN$1,1,IF('original data'!BO43=coded!$BN$2,2,IF('original data'!BO43=coded!$BN$3,3,IF('original data'!BO43=coded!$BN$4,4,IF('original data'!BO43=coded!$BN$5,5,IF('original data'!BO43=coded!$BP$1,6,IF('original data'!BO43=coded!$BP$2,7,"")))))))</f>
        <v>4</v>
      </c>
      <c r="BP52" s="4">
        <f>IF('original data'!BP43=coded!$BN$1,1,IF('original data'!BP43=coded!$BN$2,2,IF('original data'!BP43=coded!$BN$3,3,IF('original data'!BP43=coded!$BN$4,4,IF('original data'!BP43=coded!$BN$5,5,IF('original data'!BP43=coded!$BP$1,6,IF('original data'!BP43=coded!$BP$2,7,"")))))))</f>
        <v>5</v>
      </c>
      <c r="BQ52" s="4">
        <f>IF('original data'!BQ43=coded!$BN$1,1,IF('original data'!BQ43=coded!$BN$2,2,IF('original data'!BQ43=coded!$BN$3,3,IF('original data'!BQ43=coded!$BN$4,4,IF('original data'!BQ43=coded!$BN$5,5,IF('original data'!BQ43=coded!$BP$1,6,IF('original data'!BQ43=coded!$BP$2,7,"")))))))</f>
        <v>5</v>
      </c>
      <c r="BR52" s="4">
        <f>IF('original data'!BR43=coded!$BN$1,1,IF('original data'!BR43=coded!$BN$2,2,IF('original data'!BR43=coded!$BN$3,3,IF('original data'!BR43=coded!$BN$4,4,IF('original data'!BR43=coded!$BN$5,5,IF('original data'!BR43=coded!$BP$1,6,IF('original data'!BR43=coded!$BP$2,7,"")))))))</f>
        <v>3</v>
      </c>
      <c r="BS52" s="4">
        <f>IF('original data'!BS43=coded!$BN$1,1,IF('original data'!BS43=coded!$BN$2,2,IF('original data'!BS43=coded!$BN$3,3,IF('original data'!BS43=coded!$BN$4,4,IF('original data'!BS43=coded!$BN$5,5,IF('original data'!BS43=coded!$BP$1,6,IF('original data'!BS43=coded!$BP$2,7,"")))))))</f>
        <v>7</v>
      </c>
      <c r="BT52" s="4">
        <f>IF('original data'!BT43=coded!$BN$1,1,IF('original data'!BT43=coded!$BN$2,2,IF('original data'!BT43=coded!$BN$3,3,IF('original data'!BT43=coded!$BN$4,4,IF('original data'!BT43=coded!$BN$5,5,IF('original data'!BT43=coded!$BP$1,6,IF('original data'!BT43=coded!$BP$2,7,"")))))))</f>
        <v>5</v>
      </c>
      <c r="BU52" s="4">
        <f>IF('original data'!BU43=coded!$BN$1,1,IF('original data'!BU43=coded!$BN$2,2,IF('original data'!BU43=coded!$BN$3,3,IF('original data'!BU43=coded!$BN$4,4,IF('original data'!BU43=coded!$BN$5,5,IF('original data'!BU43=coded!$BP$1,6,IF('original data'!BU43=coded!$BP$2,7,"")))))))</f>
        <v>1</v>
      </c>
      <c r="BV52" s="4">
        <f>IF('original data'!BV43=coded!$BN$1,7,IF('original data'!BV43=coded!$BN$2,6,IF('original data'!BV43=coded!$BN$3,5,IF('original data'!BV43=coded!$BN$4,4,IF('original data'!BV43=coded!$BN$5,3,IF('original data'!BV43=coded!$BP$1,2,IF('original data'!BV43=coded!$BP$2,1,"")))))))</f>
        <v>6</v>
      </c>
      <c r="BW52" s="4">
        <f>IF('original data'!BW43=coded!$BN$1,1,IF('original data'!BW43=coded!$BN$2,2,IF('original data'!BW43=coded!$BN$3,3,IF('original data'!BW43=coded!$BN$4,4,IF('original data'!BW43=coded!$BN$5,5,IF('original data'!BW43=coded!$BP$1,6,IF('original data'!BW43=coded!$BP$2,7,"")))))))</f>
        <v>7</v>
      </c>
      <c r="BX52" s="4">
        <f>IF('original data'!BX43=coded!$BN$1,1,IF('original data'!BX43=coded!$BN$2,2,IF('original data'!BX43=coded!$BN$3,3,IF('original data'!BX43=coded!$BN$4,4,IF('original data'!BX43=coded!$BN$5,5,IF('original data'!BX43=coded!$BP$1,6,IF('original data'!BX43=coded!$BP$2,7,"")))))))</f>
        <v>2</v>
      </c>
      <c r="BY52" s="4">
        <f>IF('original data'!BY43=coded!$BN$1,1,IF('original data'!BY43=coded!$BN$2,2,IF('original data'!BY43=coded!$BN$3,3,IF('original data'!BY43=coded!$BN$4,4,IF('original data'!BY43=coded!$BN$5,5,IF('original data'!BY43=coded!$BP$1,6,IF('original data'!BY43=coded!$BP$2,7,"")))))))</f>
        <v>1</v>
      </c>
      <c r="BZ52" s="4">
        <f>IF('original data'!BZ43=coded!$BN$1,1,IF('original data'!BZ43=coded!$BN$2,2,IF('original data'!BZ43=coded!$BN$3,3,IF('original data'!BZ43=coded!$BN$4,4,IF('original data'!BZ43=coded!$BN$5,5,IF('original data'!BZ43=coded!$BP$1,6,IF('original data'!BZ43=coded!$BP$2,7,"")))))))</f>
        <v>5</v>
      </c>
      <c r="CA52" s="4">
        <f>IF('original data'!CA43=coded!$BN$1,1,IF('original data'!CA43=coded!$BN$2,2,IF('original data'!CA43=coded!$BN$3,3,IF('original data'!CA43=coded!$BN$4,4,IF('original data'!CA43=coded!$BN$5,5,IF('original data'!CA43=coded!$BP$1,6,IF('original data'!CA43=coded!$BP$2,7,"")))))))</f>
        <v>1</v>
      </c>
      <c r="CB52" s="4">
        <f>IF('original data'!CB43=coded!$BN$1,1,IF('original data'!CB43=coded!$BN$2,2,IF('original data'!CB43=coded!$BN$3,3,IF('original data'!CB43=coded!$BN$4,4,IF('original data'!CB43=coded!$BN$5,5,IF('original data'!CB43=coded!$BP$1,6,IF('original data'!CB43=coded!$BP$2,7,"")))))))</f>
        <v>2</v>
      </c>
      <c r="CC52" s="4">
        <f>IF('original data'!CC43=coded!$BN$1,7,IF('original data'!CC43=coded!$BN$2,6,IF('original data'!CC43=coded!$BN$3,5,IF('original data'!CC43=coded!$BN$4,4,IF('original data'!CC43=coded!$BN$5,3,IF('original data'!CC43=coded!$BP$1,2,IF('original data'!CC43=coded!$BP$2,1,"")))))))</f>
        <v>6</v>
      </c>
      <c r="CD52" s="4">
        <f>IF('original data'!CD43=coded!$BN$1,1,IF('original data'!CD43=coded!$BN$2,2,IF('original data'!CD43=coded!$BN$3,3,IF('original data'!CD43=coded!$BN$4,4,IF('original data'!CD43=coded!$BN$5,5,IF('original data'!CD43=coded!$BP$1,6,IF('original data'!CD43=coded!$BP$2,7,"")))))))</f>
        <v>3</v>
      </c>
      <c r="CE52" s="4">
        <f>IF('original data'!CE43=coded!$BN$1,1,IF('original data'!CE43=coded!$BN$2,2,IF('original data'!CE43=coded!$BN$3,3,IF('original data'!CE43=coded!$BN$4,4,IF('original data'!CE43=coded!$BN$5,5,IF('original data'!CE43=coded!$BP$1,6,IF('original data'!CE43=coded!$BP$2,7,"")))))))</f>
        <v>2</v>
      </c>
      <c r="CF52" s="4">
        <f>IF('original data'!CF43=coded!$BN$1,7,IF('original data'!CF43=coded!$BN$2,6,IF('original data'!CF43=coded!$BN$3,5,IF('original data'!CF43=coded!$BN$4,4,IF('original data'!CF43=coded!$BN$5,3,IF('original data'!CF43=coded!$BP$1,2,IF('original data'!CF43=coded!$BP$2,1,"")))))))</f>
        <v>5</v>
      </c>
      <c r="CG52" s="4">
        <f>IF('original data'!CG43=coded!$CG$2,0,IF('original data'!CG43=coded!$CG$3,1,IF('original data'!CG43=coded!$CG$4,2,IF('original data'!CG43=coded!$CG$5,3,""))))</f>
        <v>2</v>
      </c>
      <c r="CH52" s="4">
        <f>IF('original data'!CH43=coded!$CG$2,0,IF('original data'!CH43=coded!$CG$3,1,IF('original data'!CH43=coded!$CG$4,2,IF('original data'!CH43=coded!$CG$5,3,""))))</f>
        <v>1</v>
      </c>
      <c r="CI52" s="4">
        <f>IF('original data'!CI43=coded!$CG$2,0,IF('original data'!CI43=coded!$CG$3,1,IF('original data'!CI43=coded!$CG$4,2,IF('original data'!CI43=coded!$CG$5,3,""))))</f>
        <v>2</v>
      </c>
      <c r="CJ52" s="4">
        <f>IF('original data'!CJ43=coded!$CG$2,0,IF('original data'!CJ43=coded!$CG$3,1,IF('original data'!CJ43=coded!$CG$4,2,IF('original data'!CJ43=coded!$CG$5,3,""))))</f>
        <v>3</v>
      </c>
      <c r="CK52" s="4">
        <f>IF('original data'!CK43=coded!$CG$2,0,IF('original data'!CK43=coded!$CG$3,1,IF('original data'!CK43=coded!$CG$4,2,IF('original data'!CK43=coded!$CG$5,3,""))))</f>
        <v>3</v>
      </c>
      <c r="CL52" s="4">
        <f>IF('original data'!CL43=coded!$CG$2,0,IF('original data'!CL43=coded!$CG$3,1,IF('original data'!CL43=coded!$CG$4,2,IF('original data'!CL43=coded!$CG$5,3,""))))</f>
        <v>0</v>
      </c>
      <c r="CM52" s="4">
        <f>IF('original data'!CM43=coded!$CG$2,0,IF('original data'!CM43=coded!$CG$3,1,IF('original data'!CM43=coded!$CG$4,2,IF('original data'!CM43=coded!$CG$5,3,""))))</f>
        <v>2</v>
      </c>
      <c r="CN52" s="4">
        <f>IF('original data'!CN43=coded!$CG$2,0,IF('original data'!CN43=coded!$CG$3,1,IF('original data'!CN43=coded!$CG$4,2,IF('original data'!CN43=coded!$CG$5,3,""))))</f>
        <v>0</v>
      </c>
      <c r="CO52" s="4">
        <f>IF('original data'!CO43=coded!$CG$2,0,IF('original data'!CO43=coded!$CG$3,1,IF('original data'!CO43=coded!$CG$4,2,IF('original data'!CO43=coded!$CG$5,3,""))))</f>
        <v>1</v>
      </c>
      <c r="CP52" s="4">
        <f>IF('original data'!CP43=coded!$CG$2,0,IF('original data'!CP43=coded!$CG$3,1,IF('original data'!CP43=coded!$CG$4,2,IF('original data'!CP43=coded!$CG$5,3,""))))</f>
        <v>1</v>
      </c>
      <c r="CQ52" s="4">
        <f>IF('original data'!CQ43=coded!$CG$2,0,IF('original data'!CQ43=coded!$CG$3,1,IF('original data'!CQ43=coded!$CG$4,2,IF('original data'!CQ43=coded!$CG$5,3,""))))</f>
        <v>1</v>
      </c>
      <c r="CR52" s="4">
        <f>IF('original data'!CR43=coded!$CG$2,0,IF('original data'!CR43=coded!$CG$3,1,IF('original data'!CR43=coded!$CG$4,2,IF('original data'!CR43=coded!$CG$5,3,""))))</f>
        <v>3</v>
      </c>
      <c r="CS52" s="4">
        <f>IF('original data'!CS43=coded!$CG$2,0,IF('original data'!CS43=coded!$CG$3,1,IF('original data'!CS43=coded!$CG$4,2,IF('original data'!CS43=coded!$CG$5,3,""))))</f>
        <v>3</v>
      </c>
      <c r="CT52" s="4">
        <f>IF('original data'!CT43=coded!$CG$2,0,IF('original data'!CT43=coded!$CG$3,1,IF('original data'!CT43=coded!$CG$4,2,IF('original data'!CT43=coded!$CG$5,3,""))))</f>
        <v>1</v>
      </c>
      <c r="CU52" s="4">
        <f>IF('original data'!CU43=coded!$CG$2,0,IF('original data'!CU43=coded!$CG$3,1,IF('original data'!CU43=coded!$CG$4,2,IF('original data'!CU43=coded!$CG$5,3,""))))</f>
        <v>1</v>
      </c>
      <c r="CV52" s="4">
        <f>IF('original data'!CV43=coded!$CG$2,0,IF('original data'!CV43=coded!$CG$3,1,IF('original data'!CV43=coded!$CG$4,2,IF('original data'!CV43=coded!$CG$5,3,""))))</f>
        <v>0</v>
      </c>
      <c r="CW52" s="4">
        <f>IF('original data'!CW43=coded!$CG$2,0,IF('original data'!CW43=coded!$CG$3,1,IF('original data'!CW43=coded!$CG$4,2,IF('original data'!CW43=coded!$CG$5,3,""))))</f>
        <v>0</v>
      </c>
      <c r="CX52" s="4">
        <f>IF('original data'!CX43=coded!$CG$2,0,IF('original data'!CX43=coded!$CG$3,1,IF('original data'!CX43=coded!$CG$4,2,IF('original data'!CX43=coded!$CG$5,3,""))))</f>
        <v>2</v>
      </c>
      <c r="CY52" s="4">
        <f>IF('original data'!CY43=coded!$CG$2,0,IF('original data'!CY43=coded!$CG$3,1,IF('original data'!CY43=coded!$CG$4,2,IF('original data'!CY43=coded!$CG$5,3,""))))</f>
        <v>1</v>
      </c>
      <c r="CZ52" s="4">
        <f>IF('original data'!CZ43=coded!$CG$2,0,IF('original data'!CZ43=coded!$CG$3,1,IF('original data'!CZ43=coded!$CG$4,2,IF('original data'!CZ43=coded!$CG$5,3,""))))</f>
        <v>1</v>
      </c>
      <c r="DA52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12</v>
      </c>
      <c r="DB52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7</v>
      </c>
      <c r="DC52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9</v>
      </c>
    </row>
    <row r="53" spans="1:107" x14ac:dyDescent="0.45">
      <c r="A53">
        <v>50</v>
      </c>
      <c r="B53" s="2">
        <v>44316.724745370397</v>
      </c>
      <c r="C53" s="2">
        <v>44316.742511574099</v>
      </c>
      <c r="D53" s="4" t="s">
        <v>104</v>
      </c>
      <c r="E53" s="4"/>
      <c r="F53" s="4" t="s">
        <v>105</v>
      </c>
      <c r="G53" s="4" t="s">
        <v>105</v>
      </c>
      <c r="H53" s="4" t="s">
        <v>105</v>
      </c>
      <c r="I53" s="4" t="s">
        <v>105</v>
      </c>
      <c r="J53" s="4" t="s">
        <v>105</v>
      </c>
      <c r="K53" s="4" t="s">
        <v>105</v>
      </c>
      <c r="L53" s="4" t="s">
        <v>105</v>
      </c>
      <c r="M53" s="4" t="s">
        <v>105</v>
      </c>
      <c r="N53" s="3" t="s">
        <v>145</v>
      </c>
      <c r="O53" s="4" t="s">
        <v>107</v>
      </c>
      <c r="P53" s="4" t="s">
        <v>108</v>
      </c>
      <c r="Q53" s="4" t="s">
        <v>108</v>
      </c>
      <c r="R53" s="4" t="s">
        <v>109</v>
      </c>
      <c r="S53" s="4"/>
      <c r="T53" s="4"/>
      <c r="U53" s="4"/>
      <c r="V53" s="4" t="s">
        <v>109</v>
      </c>
      <c r="W53" s="4"/>
      <c r="X53" s="4"/>
      <c r="Y53" s="4"/>
      <c r="Z53" s="4"/>
      <c r="AA53" s="4"/>
      <c r="AB53" s="4"/>
      <c r="AC53" s="4">
        <f>IF('original data'!AC44=coded!$AC$2,0,IF('original data'!AC44=coded!$AC$3,1,IF('original data'!AC44=coded!$AC$4,2,"")))</f>
        <v>2</v>
      </c>
      <c r="AD53" s="4">
        <f>IF('original data'!AD44=coded!$AC$2,0,IF('original data'!AD44=coded!$AC$3,1,IF('original data'!AD44=coded!$AC$4,2,"")))</f>
        <v>1</v>
      </c>
      <c r="AE53" s="4">
        <f>IF('original data'!AE44=coded!$BN$1,1,IF('original data'!AE44=coded!$BN$2,2,IF('original data'!AE44=coded!$BN$3,3,IF('original data'!AE44=coded!$BN$4,4,IF('original data'!AE44=coded!$BN$5,5,IF('original data'!AE44=coded!$BP$1,6,IF('original data'!AE44=coded!$BP$2,7,"")))))))</f>
        <v>1</v>
      </c>
      <c r="AF53" s="4">
        <f>IF('original data'!AF44=coded!$AC$2,0,IF('original data'!AF44=coded!$AC$3,1,IF('original data'!AF44=coded!$AC$4,2,"")))</f>
        <v>0</v>
      </c>
      <c r="AG53" s="4">
        <f>IF('original data'!AG44=coded!$BN$1,7,IF('original data'!AG44=coded!$BN$2,6,IF('original data'!AG44=coded!$BN$3,5,IF('original data'!AG44=coded!$BN$4,4,IF('original data'!AG44=coded!$BN$5,5,IF('original data'!AG44=coded!$BP$1,6,IF('original data'!AG44=coded!$BP$2,7,"")))))))</f>
        <v>6</v>
      </c>
      <c r="AH53" s="4">
        <f>IF('original data'!AH44=coded!$AC$2,0,IF('original data'!AH44=coded!$AC$3,1,IF('original data'!AH44=coded!$AC$4,2,"")))</f>
        <v>0</v>
      </c>
      <c r="AI53" s="4">
        <f>IF('original data'!AI44=coded!$AI$2,1,IF('original data'!AI44=coded!$AI$3,2,IF('original data'!AI44=coded!$AI$4,3,IF('original data'!AI44=coded!$AI$5,4,""))))</f>
        <v>1</v>
      </c>
      <c r="AJ53" s="4">
        <f>IF('original data'!AJ44=coded!$AC$2,0,IF('original data'!AJ44=coded!$AC$3,1,IF('original data'!AJ44=coded!$AC$4,2,"")))</f>
        <v>0</v>
      </c>
      <c r="AK53" s="4">
        <f>IF('original data'!AK44=coded!$BN$1,1,IF('original data'!AK44=coded!$BN$2,2,IF('original data'!AK44=coded!$BN$3,3,IF('original data'!AK44=coded!$BN$4,4,IF('original data'!AK44=coded!$BN$5,5,IF('original data'!AK44=coded!$BP$1,6,IF('original data'!AK44=coded!$BP$2,7,"")))))))</f>
        <v>7</v>
      </c>
      <c r="AL53" s="4">
        <f>IF('original data'!AL44=coded!$AC$2,0,IF('original data'!AL44=coded!$AC$3,1,IF('original data'!AL44=coded!$AC$4,2,"")))</f>
        <v>0</v>
      </c>
      <c r="AM53" s="4">
        <f>IF('original data'!AM44=coded!$AI$2,1,IF('original data'!AM44=coded!$AI$3,2,IF('original data'!AM44=coded!$AI$4,3,IF('original data'!AM44=coded!$AI$5,4,""))))</f>
        <v>1</v>
      </c>
      <c r="AN53" s="4">
        <f>IF('original data'!AN44=coded!$AC$2,0,IF('original data'!AN44=coded!$AC$3,1,IF('original data'!AN44=coded!$AC$4,2,"")))</f>
        <v>0</v>
      </c>
      <c r="AO53" s="4">
        <f>IF('original data'!AO44=coded!$AI$2,1,IF('original data'!AO44=coded!$AI$3,2,IF('original data'!AO44=coded!$AI$4,3,IF('original data'!AO44=coded!$AI$5,4,""))))</f>
        <v>1</v>
      </c>
      <c r="AP53" s="4">
        <f>IF('original data'!AP44=coded!$AI$2,1,IF('original data'!AP44=coded!$AI$3,2,IF('original data'!AP44=coded!$AI$4,3,IF('original data'!AP44=coded!$AI$5,4,""))))</f>
        <v>1</v>
      </c>
      <c r="AQ53" s="4">
        <f>IF('original data'!AQ44=coded!$AI$2,1,IF('original data'!AQ44=coded!$AI$3,2,IF('original data'!AQ44=coded!$AI$4,3,IF('original data'!AQ44=coded!$AI$5,4,""))))</f>
        <v>1</v>
      </c>
      <c r="AR53" s="4">
        <f>IF('original data'!AR44=coded!$AI$2,1,IF('original data'!AR44=coded!$AI$3,2,IF('original data'!AR44=coded!$AI$4,3,IF('original data'!AR44=coded!$AI$5,4,""))))</f>
        <v>1</v>
      </c>
      <c r="AS53" s="4">
        <f>IF('original data'!AS44=coded!$AO$2,1,IF('original data'!AS44=coded!$AO$3,2,IF('original data'!AS44=coded!$AO$4,3,IF('original data'!AS44=coded!$AO$5,4,""))))</f>
        <v>1</v>
      </c>
      <c r="AT53" s="4">
        <f>IF('original data'!AT44=coded!$AO$2,1,IF('original data'!AT44=coded!$AO$3,2,IF('original data'!AT44=coded!$AO$4,3,IF('original data'!AT44=coded!$AO$5,4,""))))</f>
        <v>1</v>
      </c>
      <c r="AU53" s="4">
        <f>IF('original data'!AU44=coded!$AO$2,1,IF('original data'!AU44=coded!$AO$3,2,IF('original data'!AU44=coded!$AO$4,3,IF('original data'!AU44=coded!$AO$5,4,""))))</f>
        <v>2</v>
      </c>
      <c r="AV53" s="4">
        <f>IF('original data'!AV44=coded!$AO$2,1,IF('original data'!AV44=coded!$AO$3,2,IF('original data'!AV44=coded!$AO$4,3,IF('original data'!AV44=coded!$AO$5,4,""))))</f>
        <v>1</v>
      </c>
      <c r="AW53" s="4">
        <f>IF('original data'!AW44=coded!$AO$2,1,IF('original data'!AW44=coded!$AO$3,2,IF('original data'!AW44=coded!$AO$4,3,IF('original data'!AW44=coded!$AO$5,4,""))))</f>
        <v>1</v>
      </c>
      <c r="AX53" s="4">
        <f>IF('original data'!AX44=coded!$AO$2,1,IF('original data'!AX44=coded!$AO$3,2,IF('original data'!AX44=coded!$AO$4,3,IF('original data'!AX44=coded!$AO$5,4,""))))</f>
        <v>1</v>
      </c>
      <c r="AY53" s="4">
        <f>IF('original data'!AY44=coded!$AQ$2,1,IF('original data'!AY44=coded!$AQ$3,2,IF('original data'!AY44=coded!$AQ$4,3,IF('original data'!AY44=coded!$AQ$5,4,""))))</f>
        <v>1</v>
      </c>
      <c r="AZ53" s="4">
        <f>IF('original data'!AZ44=coded!$AQ$2,1,IF('original data'!AZ44=coded!$AQ$3,2,IF('original data'!AZ44=coded!$AQ$4,3,IF('original data'!AZ44=coded!$AQ$5,4,""))))</f>
        <v>1</v>
      </c>
      <c r="BA53" s="4">
        <f>IF('original data'!BA44=coded!$AQ$2,1,IF('original data'!BA44=coded!$AQ$3,2,IF('original data'!BA44=coded!$AQ$4,3,IF('original data'!BA44=coded!$AQ$5,4,""))))</f>
        <v>2</v>
      </c>
      <c r="BB53" s="4">
        <f>IF('original data'!BB44=coded!$AQ$2,1,IF('original data'!BB44=coded!$AQ$3,2,IF('original data'!BB44=coded!$AQ$4,3,IF('original data'!BB44=coded!$AS$5,4,""))))</f>
        <v>1</v>
      </c>
      <c r="BC53" s="4">
        <f>IF('original data'!BC44=coded!$AU$2,1,IF('original data'!BC44=coded!$AU$3,2,IF('original data'!BC44=coded!$AU$4,3,IF('original data'!BC44=coded!$AU$5,4,""))))</f>
        <v>1</v>
      </c>
      <c r="BD53" s="4">
        <f>IF('original data'!BD44=coded!$AU$2,1,IF('original data'!BD44=coded!$AU$3,2,IF('original data'!BD44=coded!$AU$4,3,IF('original data'!BD44=coded!$AU$5,4,""))))</f>
        <v>1</v>
      </c>
      <c r="BE53" s="4">
        <f>IF('original data'!BE44=coded!$AU$2,1,IF('original data'!BE44=coded!$AU$3,2,IF('original data'!BE44=coded!$AU$4,3,IF('original data'!BE44=coded!$AU$5,4,""))))</f>
        <v>1</v>
      </c>
      <c r="BF53" s="4">
        <f>IF('original data'!BF44=coded!$BF$3,1,IF('original data'!BF44=coded!$BF$4,2,IF('original data'!BF44=coded!$BF$5,3,"")))</f>
        <v>2</v>
      </c>
      <c r="BG53" s="4" t="s">
        <v>109</v>
      </c>
      <c r="BH53" s="4"/>
      <c r="BI53" s="4" t="s">
        <v>109</v>
      </c>
      <c r="BJ53" s="4"/>
      <c r="BK53" s="4">
        <f>IF('original data'!BK44=coded!$BN$1,1,IF('original data'!BK44=coded!$BN$2,2,IF('original data'!BK44=coded!$BN$3,3,IF('original data'!BK44=coded!$BN$4,4,IF('original data'!BK44=coded!$BN$5,5,IF('original data'!BK44=coded!$BP$1,6,IF('original data'!BK44=coded!$BP$2,7,"")))))))</f>
        <v>2</v>
      </c>
      <c r="BL53" s="4">
        <f>IF('original data'!BL44=coded!$BN$1,1,IF('original data'!BL44=coded!$BN$2,2,IF('original data'!BL44=coded!$BN$3,3,IF('original data'!BL44=coded!$BN$4,4,IF('original data'!BL44=coded!$BN$5,5,IF('original data'!BL44=coded!$BP$1,6,IF('original data'!BL44=coded!$BP$2,7,"")))))))</f>
        <v>2</v>
      </c>
      <c r="BM53" s="4">
        <f>IF('original data'!BM44=coded!$BN$1,7,IF('original data'!BM44=coded!$BN$2,6,IF('original data'!BM44=coded!$BN$3,5,IF('original data'!BM44=coded!$BN$4,4,IF('original data'!BM44=coded!$BN$5,3,IF('original data'!BM44=coded!$BP$1,2,IF('original data'!BM44=coded!$BP$2,1,"")))))))</f>
        <v>7</v>
      </c>
      <c r="BN53" s="4">
        <f>IF('original data'!BN44=coded!$BN$1,1,IF('original data'!BN44=coded!$BN$2,2,IF('original data'!BN44=coded!$BN$3,3,IF('original data'!BN44=coded!$BN$4,4,IF('original data'!BN44=coded!$BN$5,5,IF('original data'!BN44=coded!$BP$1,6,IF('original data'!BN44=coded!$BP$2,7,"")))))))</f>
        <v>2</v>
      </c>
      <c r="BO53" s="4">
        <f>IF('original data'!BO44=coded!$BN$1,1,IF('original data'!BO44=coded!$BN$2,2,IF('original data'!BO44=coded!$BN$3,3,IF('original data'!BO44=coded!$BN$4,4,IF('original data'!BO44=coded!$BN$5,5,IF('original data'!BO44=coded!$BP$1,6,IF('original data'!BO44=coded!$BP$2,7,"")))))))</f>
        <v>1</v>
      </c>
      <c r="BP53" s="4">
        <f>IF('original data'!BP44=coded!$BN$1,1,IF('original data'!BP44=coded!$BN$2,2,IF('original data'!BP44=coded!$BN$3,3,IF('original data'!BP44=coded!$BN$4,4,IF('original data'!BP44=coded!$BN$5,5,IF('original data'!BP44=coded!$BP$1,6,IF('original data'!BP44=coded!$BP$2,7,"")))))))</f>
        <v>3</v>
      </c>
      <c r="BQ53" s="4">
        <f>IF('original data'!BQ44=coded!$BN$1,1,IF('original data'!BQ44=coded!$BN$2,2,IF('original data'!BQ44=coded!$BN$3,3,IF('original data'!BQ44=coded!$BN$4,4,IF('original data'!BQ44=coded!$BN$5,5,IF('original data'!BQ44=coded!$BP$1,6,IF('original data'!BQ44=coded!$BP$2,7,"")))))))</f>
        <v>5</v>
      </c>
      <c r="BR53" s="4">
        <f>IF('original data'!BR44=coded!$BN$1,1,IF('original data'!BR44=coded!$BN$2,2,IF('original data'!BR44=coded!$BN$3,3,IF('original data'!BR44=coded!$BN$4,4,IF('original data'!BR44=coded!$BN$5,5,IF('original data'!BR44=coded!$BP$1,6,IF('original data'!BR44=coded!$BP$2,7,"")))))))</f>
        <v>5</v>
      </c>
      <c r="BS53" s="4">
        <f>IF('original data'!BS44=coded!$BN$1,1,IF('original data'!BS44=coded!$BN$2,2,IF('original data'!BS44=coded!$BN$3,3,IF('original data'!BS44=coded!$BN$4,4,IF('original data'!BS44=coded!$BN$5,5,IF('original data'!BS44=coded!$BP$1,6,IF('original data'!BS44=coded!$BP$2,7,"")))))))</f>
        <v>5</v>
      </c>
      <c r="BT53" s="4">
        <f>IF('original data'!BT44=coded!$BN$1,1,IF('original data'!BT44=coded!$BN$2,2,IF('original data'!BT44=coded!$BN$3,3,IF('original data'!BT44=coded!$BN$4,4,IF('original data'!BT44=coded!$BN$5,5,IF('original data'!BT44=coded!$BP$1,6,IF('original data'!BT44=coded!$BP$2,7,"")))))))</f>
        <v>2</v>
      </c>
      <c r="BU53" s="4">
        <f>IF('original data'!BU44=coded!$BN$1,1,IF('original data'!BU44=coded!$BN$2,2,IF('original data'!BU44=coded!$BN$3,3,IF('original data'!BU44=coded!$BN$4,4,IF('original data'!BU44=coded!$BN$5,5,IF('original data'!BU44=coded!$BP$1,6,IF('original data'!BU44=coded!$BP$2,7,"")))))))</f>
        <v>2</v>
      </c>
      <c r="BV53" s="4">
        <f>IF('original data'!BV44=coded!$BN$1,7,IF('original data'!BV44=coded!$BN$2,6,IF('original data'!BV44=coded!$BN$3,5,IF('original data'!BV44=coded!$BN$4,4,IF('original data'!BV44=coded!$BN$5,3,IF('original data'!BV44=coded!$BP$1,2,IF('original data'!BV44=coded!$BP$2,1,"")))))))</f>
        <v>7</v>
      </c>
      <c r="BW53" s="4">
        <f>IF('original data'!BW44=coded!$BN$1,1,IF('original data'!BW44=coded!$BN$2,2,IF('original data'!BW44=coded!$BN$3,3,IF('original data'!BW44=coded!$BN$4,4,IF('original data'!BW44=coded!$BN$5,5,IF('original data'!BW44=coded!$BP$1,6,IF('original data'!BW44=coded!$BP$2,7,"")))))))</f>
        <v>2</v>
      </c>
      <c r="BX53" s="4">
        <f>IF('original data'!BX44=coded!$BN$1,1,IF('original data'!BX44=coded!$BN$2,2,IF('original data'!BX44=coded!$BN$3,3,IF('original data'!BX44=coded!$BN$4,4,IF('original data'!BX44=coded!$BN$5,5,IF('original data'!BX44=coded!$BP$1,6,IF('original data'!BX44=coded!$BP$2,7,"")))))))</f>
        <v>5</v>
      </c>
      <c r="BY53" s="4">
        <f>IF('original data'!BY44=coded!$BN$1,1,IF('original data'!BY44=coded!$BN$2,2,IF('original data'!BY44=coded!$BN$3,3,IF('original data'!BY44=coded!$BN$4,4,IF('original data'!BY44=coded!$BN$5,5,IF('original data'!BY44=coded!$BP$1,6,IF('original data'!BY44=coded!$BP$2,7,"")))))))</f>
        <v>4</v>
      </c>
      <c r="BZ53" s="4">
        <f>IF('original data'!BZ44=coded!$BN$1,1,IF('original data'!BZ44=coded!$BN$2,2,IF('original data'!BZ44=coded!$BN$3,3,IF('original data'!BZ44=coded!$BN$4,4,IF('original data'!BZ44=coded!$BN$5,5,IF('original data'!BZ44=coded!$BP$1,6,IF('original data'!BZ44=coded!$BP$2,7,"")))))))</f>
        <v>4</v>
      </c>
      <c r="CA53" s="4">
        <f>IF('original data'!CA44=coded!$BN$1,1,IF('original data'!CA44=coded!$BN$2,2,IF('original data'!CA44=coded!$BN$3,3,IF('original data'!CA44=coded!$BN$4,4,IF('original data'!CA44=coded!$BN$5,5,IF('original data'!CA44=coded!$BP$1,6,IF('original data'!CA44=coded!$BP$2,7,"")))))))</f>
        <v>4</v>
      </c>
      <c r="CB53" s="4">
        <f>IF('original data'!CB44=coded!$BN$1,1,IF('original data'!CB44=coded!$BN$2,2,IF('original data'!CB44=coded!$BN$3,3,IF('original data'!CB44=coded!$BN$4,4,IF('original data'!CB44=coded!$BN$5,5,IF('original data'!CB44=coded!$BP$1,6,IF('original data'!CB44=coded!$BP$2,7,"")))))))</f>
        <v>7</v>
      </c>
      <c r="CC53" s="4">
        <f>IF('original data'!CC44=coded!$BN$1,7,IF('original data'!CC44=coded!$BN$2,6,IF('original data'!CC44=coded!$BN$3,5,IF('original data'!CC44=coded!$BN$4,4,IF('original data'!CC44=coded!$BN$5,3,IF('original data'!CC44=coded!$BP$1,2,IF('original data'!CC44=coded!$BP$2,1,"")))))))</f>
        <v>6</v>
      </c>
      <c r="CD53" s="4">
        <f>IF('original data'!CD44=coded!$BN$1,1,IF('original data'!CD44=coded!$BN$2,2,IF('original data'!CD44=coded!$BN$3,3,IF('original data'!CD44=coded!$BN$4,4,IF('original data'!CD44=coded!$BN$5,5,IF('original data'!CD44=coded!$BP$1,6,IF('original data'!CD44=coded!$BP$2,7,"")))))))</f>
        <v>1</v>
      </c>
      <c r="CE53" s="4">
        <f>IF('original data'!CE44=coded!$BN$1,1,IF('original data'!CE44=coded!$BN$2,2,IF('original data'!CE44=coded!$BN$3,3,IF('original data'!CE44=coded!$BN$4,4,IF('original data'!CE44=coded!$BN$5,5,IF('original data'!CE44=coded!$BP$1,6,IF('original data'!CE44=coded!$BP$2,7,"")))))))</f>
        <v>2</v>
      </c>
      <c r="CF53" s="4">
        <f>IF('original data'!CF44=coded!$BN$1,7,IF('original data'!CF44=coded!$BN$2,6,IF('original data'!CF44=coded!$BN$3,5,IF('original data'!CF44=coded!$BN$4,4,IF('original data'!CF44=coded!$BN$5,3,IF('original data'!CF44=coded!$BP$1,2,IF('original data'!CF44=coded!$BP$2,1,"")))))))</f>
        <v>2</v>
      </c>
      <c r="CG53" s="4">
        <f>IF('original data'!CG44=coded!$CG$2,0,IF('original data'!CG44=coded!$CG$3,1,IF('original data'!CG44=coded!$CG$4,2,IF('original data'!CG44=coded!$CG$5,3,""))))</f>
        <v>0</v>
      </c>
      <c r="CH53" s="4">
        <f>IF('original data'!CH44=coded!$CG$2,0,IF('original data'!CH44=coded!$CG$3,1,IF('original data'!CH44=coded!$CG$4,2,IF('original data'!CH44=coded!$CG$5,3,""))))</f>
        <v>2</v>
      </c>
      <c r="CI53" s="4">
        <f>IF('original data'!CI44=coded!$CG$2,0,IF('original data'!CI44=coded!$CG$3,1,IF('original data'!CI44=coded!$CG$4,2,IF('original data'!CI44=coded!$CG$5,3,""))))</f>
        <v>0</v>
      </c>
      <c r="CJ53" s="4">
        <f>IF('original data'!CJ44=coded!$CG$2,0,IF('original data'!CJ44=coded!$CG$3,1,IF('original data'!CJ44=coded!$CG$4,2,IF('original data'!CJ44=coded!$CG$5,3,""))))</f>
        <v>1</v>
      </c>
      <c r="CK53" s="4">
        <f>IF('original data'!CK44=coded!$CG$2,0,IF('original data'!CK44=coded!$CG$3,1,IF('original data'!CK44=coded!$CG$4,2,IF('original data'!CK44=coded!$CG$5,3,""))))</f>
        <v>1</v>
      </c>
      <c r="CL53" s="4">
        <f>IF('original data'!CL44=coded!$CG$2,0,IF('original data'!CL44=coded!$CG$3,1,IF('original data'!CL44=coded!$CG$4,2,IF('original data'!CL44=coded!$CG$5,3,""))))</f>
        <v>0</v>
      </c>
      <c r="CM53" s="4">
        <f>IF('original data'!CM44=coded!$CG$2,0,IF('original data'!CM44=coded!$CG$3,1,IF('original data'!CM44=coded!$CG$4,2,IF('original data'!CM44=coded!$CG$5,3,""))))</f>
        <v>0</v>
      </c>
      <c r="CN53" s="4">
        <f>IF('original data'!CN44=coded!$CG$2,0,IF('original data'!CN44=coded!$CG$3,1,IF('original data'!CN44=coded!$CG$4,2,IF('original data'!CN44=coded!$CG$5,3,""))))</f>
        <v>0</v>
      </c>
      <c r="CO53" s="4">
        <f>IF('original data'!CO44=coded!$CG$2,0,IF('original data'!CO44=coded!$CG$3,1,IF('original data'!CO44=coded!$CG$4,2,IF('original data'!CO44=coded!$CG$5,3,""))))</f>
        <v>1</v>
      </c>
      <c r="CP53" s="4">
        <f>IF('original data'!CP44=coded!$CG$2,0,IF('original data'!CP44=coded!$CG$3,1,IF('original data'!CP44=coded!$CG$4,2,IF('original data'!CP44=coded!$CG$5,3,""))))</f>
        <v>1</v>
      </c>
      <c r="CQ53" s="4">
        <f>IF('original data'!CQ44=coded!$CG$2,0,IF('original data'!CQ44=coded!$CG$3,1,IF('original data'!CQ44=coded!$CG$4,2,IF('original data'!CQ44=coded!$CG$5,3,""))))</f>
        <v>0</v>
      </c>
      <c r="CR53" s="4">
        <f>IF('original data'!CR44=coded!$CG$2,0,IF('original data'!CR44=coded!$CG$3,1,IF('original data'!CR44=coded!$CG$4,2,IF('original data'!CR44=coded!$CG$5,3,""))))</f>
        <v>1</v>
      </c>
      <c r="CS53" s="4">
        <f>IF('original data'!CS44=coded!$CG$2,0,IF('original data'!CS44=coded!$CG$3,1,IF('original data'!CS44=coded!$CG$4,2,IF('original data'!CS44=coded!$CG$5,3,""))))</f>
        <v>0</v>
      </c>
      <c r="CT53" s="4">
        <f>IF('original data'!CT44=coded!$CG$2,0,IF('original data'!CT44=coded!$CG$3,1,IF('original data'!CT44=coded!$CG$4,2,IF('original data'!CT44=coded!$CG$5,3,""))))</f>
        <v>1</v>
      </c>
      <c r="CU53" s="4">
        <f>IF('original data'!CU44=coded!$CG$2,0,IF('original data'!CU44=coded!$CG$3,1,IF('original data'!CU44=coded!$CG$4,2,IF('original data'!CU44=coded!$CG$5,3,""))))</f>
        <v>0</v>
      </c>
      <c r="CV53" s="4">
        <f>IF('original data'!CV44=coded!$CG$2,0,IF('original data'!CV44=coded!$CG$3,1,IF('original data'!CV44=coded!$CG$4,2,IF('original data'!CV44=coded!$CG$5,3,""))))</f>
        <v>1</v>
      </c>
      <c r="CW53" s="4">
        <f>IF('original data'!CW44=coded!$CG$2,0,IF('original data'!CW44=coded!$CG$3,1,IF('original data'!CW44=coded!$CG$4,2,IF('original data'!CW44=coded!$CG$5,3,""))))</f>
        <v>0</v>
      </c>
      <c r="CX53" s="4">
        <f>IF('original data'!CX44=coded!$CG$2,0,IF('original data'!CX44=coded!$CG$3,1,IF('original data'!CX44=coded!$CG$4,2,IF('original data'!CX44=coded!$CG$5,3,""))))</f>
        <v>0</v>
      </c>
      <c r="CY53" s="4">
        <f>IF('original data'!CY44=coded!$CG$2,0,IF('original data'!CY44=coded!$CG$3,1,IF('original data'!CY44=coded!$CG$4,2,IF('original data'!CY44=coded!$CG$5,3,""))))</f>
        <v>0</v>
      </c>
      <c r="CZ53" s="4">
        <f>IF('original data'!CZ44=coded!$CG$2,0,IF('original data'!CZ44=coded!$CG$3,1,IF('original data'!CZ44=coded!$CG$4,2,IF('original data'!CZ44=coded!$CG$5,3,""))))</f>
        <v>0</v>
      </c>
      <c r="DA53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7</v>
      </c>
      <c r="DB53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</v>
      </c>
      <c r="DC53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</v>
      </c>
    </row>
    <row r="54" spans="1:107" x14ac:dyDescent="0.45">
      <c r="A54">
        <v>51</v>
      </c>
      <c r="B54" s="2">
        <v>44316.795370370397</v>
      </c>
      <c r="C54" s="2">
        <v>44316.802453703698</v>
      </c>
      <c r="D54" s="4" t="s">
        <v>104</v>
      </c>
      <c r="E54" s="4"/>
      <c r="F54" s="4" t="s">
        <v>105</v>
      </c>
      <c r="G54" s="4" t="s">
        <v>105</v>
      </c>
      <c r="H54" s="4" t="s">
        <v>105</v>
      </c>
      <c r="I54" s="4" t="s">
        <v>105</v>
      </c>
      <c r="J54" s="4" t="s">
        <v>105</v>
      </c>
      <c r="K54" s="4" t="s">
        <v>105</v>
      </c>
      <c r="L54" s="4" t="s">
        <v>105</v>
      </c>
      <c r="M54" s="4" t="s">
        <v>105</v>
      </c>
      <c r="N54" s="3" t="s">
        <v>123</v>
      </c>
      <c r="O54" s="4" t="s">
        <v>107</v>
      </c>
      <c r="P54" s="4" t="s">
        <v>108</v>
      </c>
      <c r="Q54" s="4" t="s">
        <v>108</v>
      </c>
      <c r="R54" s="4" t="s">
        <v>109</v>
      </c>
      <c r="S54" s="4"/>
      <c r="T54" s="4"/>
      <c r="U54" s="4"/>
      <c r="V54" s="4" t="s">
        <v>109</v>
      </c>
      <c r="W54" s="4"/>
      <c r="X54" s="4"/>
      <c r="Y54" s="4"/>
      <c r="Z54" s="4"/>
      <c r="AA54" s="4"/>
      <c r="AB54" s="4"/>
      <c r="AC54" s="4">
        <f>IF('original data'!AC45=coded!$AC$2,0,IF('original data'!AC45=coded!$AC$3,1,IF('original data'!AC45=coded!$AC$4,2,"")))</f>
        <v>2</v>
      </c>
      <c r="AD54" s="4">
        <f>IF('original data'!AD45=coded!$AC$2,0,IF('original data'!AD45=coded!$AC$3,1,IF('original data'!AD45=coded!$AC$4,2,"")))</f>
        <v>1</v>
      </c>
      <c r="AE54" s="4">
        <f>IF('original data'!AE45=coded!$BN$1,1,IF('original data'!AE45=coded!$BN$2,2,IF('original data'!AE45=coded!$BN$3,3,IF('original data'!AE45=coded!$BN$4,4,IF('original data'!AE45=coded!$BN$5,5,IF('original data'!AE45=coded!$BP$1,6,IF('original data'!AE45=coded!$BP$2,7,"")))))))</f>
        <v>1</v>
      </c>
      <c r="AF54" s="4">
        <f>IF('original data'!AF45=coded!$AC$2,0,IF('original data'!AF45=coded!$AC$3,1,IF('original data'!AF45=coded!$AC$4,2,"")))</f>
        <v>2</v>
      </c>
      <c r="AG54" s="4">
        <f>IF('original data'!AG45=coded!$BN$1,7,IF('original data'!AG45=coded!$BN$2,6,IF('original data'!AG45=coded!$BN$3,5,IF('original data'!AG45=coded!$BN$4,4,IF('original data'!AG45=coded!$BN$5,5,IF('original data'!AG45=coded!$BP$1,6,IF('original data'!AG45=coded!$BP$2,7,"")))))))</f>
        <v>7</v>
      </c>
      <c r="AH54" s="4">
        <f>IF('original data'!AH45=coded!$AC$2,0,IF('original data'!AH45=coded!$AC$3,1,IF('original data'!AH45=coded!$AC$4,2,"")))</f>
        <v>0</v>
      </c>
      <c r="AI54" s="4">
        <f>IF('original data'!AI45=coded!$AI$2,1,IF('original data'!AI45=coded!$AI$3,2,IF('original data'!AI45=coded!$AI$4,3,IF('original data'!AI45=coded!$AI$5,4,""))))</f>
        <v>1</v>
      </c>
      <c r="AJ54" s="4">
        <f>IF('original data'!AJ45=coded!$AC$2,0,IF('original data'!AJ45=coded!$AC$3,1,IF('original data'!AJ45=coded!$AC$4,2,"")))</f>
        <v>0</v>
      </c>
      <c r="AK54" s="4">
        <f>IF('original data'!AK45=coded!$BN$1,1,IF('original data'!AK45=coded!$BN$2,2,IF('original data'!AK45=coded!$BN$3,3,IF('original data'!AK45=coded!$BN$4,4,IF('original data'!AK45=coded!$BN$5,5,IF('original data'!AK45=coded!$BP$1,6,IF('original data'!AK45=coded!$BP$2,7,"")))))))</f>
        <v>5</v>
      </c>
      <c r="AL54" s="4">
        <f>IF('original data'!AL45=coded!$AC$2,0,IF('original data'!AL45=coded!$AC$3,1,IF('original data'!AL45=coded!$AC$4,2,"")))</f>
        <v>0</v>
      </c>
      <c r="AM54" s="4">
        <f>IF('original data'!AM45=coded!$AI$2,1,IF('original data'!AM45=coded!$AI$3,2,IF('original data'!AM45=coded!$AI$4,3,IF('original data'!AM45=coded!$AI$5,4,""))))</f>
        <v>4</v>
      </c>
      <c r="AN54" s="4">
        <f>IF('original data'!AN45=coded!$AC$2,0,IF('original data'!AN45=coded!$AC$3,1,IF('original data'!AN45=coded!$AC$4,2,"")))</f>
        <v>0</v>
      </c>
      <c r="AO54" s="4">
        <f>IF('original data'!AO45=coded!$AI$2,1,IF('original data'!AO45=coded!$AI$3,2,IF('original data'!AO45=coded!$AI$4,3,IF('original data'!AO45=coded!$AI$5,4,""))))</f>
        <v>1</v>
      </c>
      <c r="AP54" s="4">
        <f>IF('original data'!AP45=coded!$AI$2,1,IF('original data'!AP45=coded!$AI$3,2,IF('original data'!AP45=coded!$AI$4,3,IF('original data'!AP45=coded!$AI$5,4,""))))</f>
        <v>1</v>
      </c>
      <c r="AQ54" s="4">
        <f>IF('original data'!AQ45=coded!$AI$2,1,IF('original data'!AQ45=coded!$AI$3,2,IF('original data'!AQ45=coded!$AI$4,3,IF('original data'!AQ45=coded!$AI$5,4,""))))</f>
        <v>1</v>
      </c>
      <c r="AR54" s="4">
        <f>IF('original data'!AR45=coded!$AI$2,1,IF('original data'!AR45=coded!$AI$3,2,IF('original data'!AR45=coded!$AI$4,3,IF('original data'!AR45=coded!$AI$5,4,""))))</f>
        <v>3</v>
      </c>
      <c r="AS54" s="4">
        <f>IF('original data'!AS45=coded!$AO$2,1,IF('original data'!AS45=coded!$AO$3,2,IF('original data'!AS45=coded!$AO$4,3,IF('original data'!AS45=coded!$AO$5,4,""))))</f>
        <v>1</v>
      </c>
      <c r="AT54" s="4">
        <f>IF('original data'!AT45=coded!$AO$2,1,IF('original data'!AT45=coded!$AO$3,2,IF('original data'!AT45=coded!$AO$4,3,IF('original data'!AT45=coded!$AO$5,4,""))))</f>
        <v>1</v>
      </c>
      <c r="AU54" s="4">
        <f>IF('original data'!AU45=coded!$AO$2,1,IF('original data'!AU45=coded!$AO$3,2,IF('original data'!AU45=coded!$AO$4,3,IF('original data'!AU45=coded!$AO$5,4,""))))</f>
        <v>1</v>
      </c>
      <c r="AV54" s="4">
        <f>IF('original data'!AV45=coded!$AO$2,1,IF('original data'!AV45=coded!$AO$3,2,IF('original data'!AV45=coded!$AO$4,3,IF('original data'!AV45=coded!$AO$5,4,""))))</f>
        <v>1</v>
      </c>
      <c r="AW54" s="4">
        <f>IF('original data'!AW45=coded!$AO$2,1,IF('original data'!AW45=coded!$AO$3,2,IF('original data'!AW45=coded!$AO$4,3,IF('original data'!AW45=coded!$AO$5,4,""))))</f>
        <v>1</v>
      </c>
      <c r="AX54" s="4">
        <f>IF('original data'!AX45=coded!$AO$2,1,IF('original data'!AX45=coded!$AO$3,2,IF('original data'!AX45=coded!$AO$4,3,IF('original data'!AX45=coded!$AO$5,4,""))))</f>
        <v>2</v>
      </c>
      <c r="AY54" s="4">
        <f>IF('original data'!AY45=coded!$AQ$2,1,IF('original data'!AY45=coded!$AQ$3,2,IF('original data'!AY45=coded!$AQ$4,3,IF('original data'!AY45=coded!$AQ$5,4,""))))</f>
        <v>1</v>
      </c>
      <c r="AZ54" s="4">
        <f>IF('original data'!AZ45=coded!$AQ$2,1,IF('original data'!AZ45=coded!$AQ$3,2,IF('original data'!AZ45=coded!$AQ$4,3,IF('original data'!AZ45=coded!$AQ$5,4,""))))</f>
        <v>1</v>
      </c>
      <c r="BA54" s="4">
        <f>IF('original data'!BA45=coded!$AQ$2,1,IF('original data'!BA45=coded!$AQ$3,2,IF('original data'!BA45=coded!$AQ$4,3,IF('original data'!BA45=coded!$AQ$5,4,""))))</f>
        <v>2</v>
      </c>
      <c r="BB54" s="4">
        <f>IF('original data'!BB45=coded!$AQ$2,1,IF('original data'!BB45=coded!$AQ$3,2,IF('original data'!BB45=coded!$AQ$4,3,IF('original data'!BB45=coded!$AS$5,4,""))))</f>
        <v>1</v>
      </c>
      <c r="BC54" s="4">
        <f>IF('original data'!BC45=coded!$AU$2,1,IF('original data'!BC45=coded!$AU$3,2,IF('original data'!BC45=coded!$AU$4,3,IF('original data'!BC45=coded!$AU$5,4,""))))</f>
        <v>3</v>
      </c>
      <c r="BD54" s="4">
        <f>IF('original data'!BD45=coded!$AU$2,1,IF('original data'!BD45=coded!$AU$3,2,IF('original data'!BD45=coded!$AU$4,3,IF('original data'!BD45=coded!$AU$5,4,""))))</f>
        <v>1</v>
      </c>
      <c r="BE54" s="4">
        <f>IF('original data'!BE45=coded!$AU$2,1,IF('original data'!BE45=coded!$AU$3,2,IF('original data'!BE45=coded!$AU$4,3,IF('original data'!BE45=coded!$AU$5,4,""))))</f>
        <v>1</v>
      </c>
      <c r="BF54" s="4">
        <f>IF('original data'!BF45=coded!$BF$3,1,IF('original data'!BF45=coded!$BF$4,2,IF('original data'!BF45=coded!$BF$5,3,"")))</f>
        <v>3</v>
      </c>
      <c r="BG54" s="4" t="s">
        <v>109</v>
      </c>
      <c r="BH54" s="4"/>
      <c r="BI54" s="4" t="s">
        <v>109</v>
      </c>
      <c r="BJ54" s="4"/>
      <c r="BK54" s="4">
        <f>IF('original data'!BK45=coded!$BN$1,1,IF('original data'!BK45=coded!$BN$2,2,IF('original data'!BK45=coded!$BN$3,3,IF('original data'!BK45=coded!$BN$4,4,IF('original data'!BK45=coded!$BN$5,5,IF('original data'!BK45=coded!$BP$1,6,IF('original data'!BK45=coded!$BP$2,7,"")))))))</f>
        <v>1</v>
      </c>
      <c r="BL54" s="4">
        <f>IF('original data'!BL45=coded!$BN$1,1,IF('original data'!BL45=coded!$BN$2,2,IF('original data'!BL45=coded!$BN$3,3,IF('original data'!BL45=coded!$BN$4,4,IF('original data'!BL45=coded!$BN$5,5,IF('original data'!BL45=coded!$BP$1,6,IF('original data'!BL45=coded!$BP$2,7,"")))))))</f>
        <v>1</v>
      </c>
      <c r="BM54" s="4">
        <f>IF('original data'!BM45=coded!$BN$1,7,IF('original data'!BM45=coded!$BN$2,6,IF('original data'!BM45=coded!$BN$3,5,IF('original data'!BM45=coded!$BN$4,4,IF('original data'!BM45=coded!$BN$5,3,IF('original data'!BM45=coded!$BP$1,2,IF('original data'!BM45=coded!$BP$2,1,"")))))))</f>
        <v>1</v>
      </c>
      <c r="BN54" s="4">
        <f>IF('original data'!BN45=coded!$BN$1,1,IF('original data'!BN45=coded!$BN$2,2,IF('original data'!BN45=coded!$BN$3,3,IF('original data'!BN45=coded!$BN$4,4,IF('original data'!BN45=coded!$BN$5,5,IF('original data'!BN45=coded!$BP$1,6,IF('original data'!BN45=coded!$BP$2,7,"")))))))</f>
        <v>3</v>
      </c>
      <c r="BO54" s="4">
        <f>IF('original data'!BO45=coded!$BN$1,1,IF('original data'!BO45=coded!$BN$2,2,IF('original data'!BO45=coded!$BN$3,3,IF('original data'!BO45=coded!$BN$4,4,IF('original data'!BO45=coded!$BN$5,5,IF('original data'!BO45=coded!$BP$1,6,IF('original data'!BO45=coded!$BP$2,7,"")))))))</f>
        <v>4</v>
      </c>
      <c r="BP54" s="4">
        <f>IF('original data'!BP45=coded!$BN$1,1,IF('original data'!BP45=coded!$BN$2,2,IF('original data'!BP45=coded!$BN$3,3,IF('original data'!BP45=coded!$BN$4,4,IF('original data'!BP45=coded!$BN$5,5,IF('original data'!BP45=coded!$BP$1,6,IF('original data'!BP45=coded!$BP$2,7,"")))))))</f>
        <v>1</v>
      </c>
      <c r="BQ54" s="4">
        <f>IF('original data'!BQ45=coded!$BN$1,1,IF('original data'!BQ45=coded!$BN$2,2,IF('original data'!BQ45=coded!$BN$3,3,IF('original data'!BQ45=coded!$BN$4,4,IF('original data'!BQ45=coded!$BN$5,5,IF('original data'!BQ45=coded!$BP$1,6,IF('original data'!BQ45=coded!$BP$2,7,"")))))))</f>
        <v>6</v>
      </c>
      <c r="BR54" s="4">
        <f>IF('original data'!BR45=coded!$BN$1,1,IF('original data'!BR45=coded!$BN$2,2,IF('original data'!BR45=coded!$BN$3,3,IF('original data'!BR45=coded!$BN$4,4,IF('original data'!BR45=coded!$BN$5,5,IF('original data'!BR45=coded!$BP$1,6,IF('original data'!BR45=coded!$BP$2,7,"")))))))</f>
        <v>5</v>
      </c>
      <c r="BS54" s="4">
        <f>IF('original data'!BS45=coded!$BN$1,1,IF('original data'!BS45=coded!$BN$2,2,IF('original data'!BS45=coded!$BN$3,3,IF('original data'!BS45=coded!$BN$4,4,IF('original data'!BS45=coded!$BN$5,5,IF('original data'!BS45=coded!$BP$1,6,IF('original data'!BS45=coded!$BP$2,7,"")))))))</f>
        <v>2</v>
      </c>
      <c r="BT54" s="4">
        <f>IF('original data'!BT45=coded!$BN$1,1,IF('original data'!BT45=coded!$BN$2,2,IF('original data'!BT45=coded!$BN$3,3,IF('original data'!BT45=coded!$BN$4,4,IF('original data'!BT45=coded!$BN$5,5,IF('original data'!BT45=coded!$BP$1,6,IF('original data'!BT45=coded!$BP$2,7,"")))))))</f>
        <v>2</v>
      </c>
      <c r="BU54" s="4">
        <f>IF('original data'!BU45=coded!$BN$1,1,IF('original data'!BU45=coded!$BN$2,2,IF('original data'!BU45=coded!$BN$3,3,IF('original data'!BU45=coded!$BN$4,4,IF('original data'!BU45=coded!$BN$5,5,IF('original data'!BU45=coded!$BP$1,6,IF('original data'!BU45=coded!$BP$2,7,"")))))))</f>
        <v>1</v>
      </c>
      <c r="BV54" s="4">
        <f>IF('original data'!BV45=coded!$BN$1,7,IF('original data'!BV45=coded!$BN$2,6,IF('original data'!BV45=coded!$BN$3,5,IF('original data'!BV45=coded!$BN$4,4,IF('original data'!BV45=coded!$BN$5,3,IF('original data'!BV45=coded!$BP$1,2,IF('original data'!BV45=coded!$BP$2,1,"")))))))</f>
        <v>2</v>
      </c>
      <c r="BW54" s="4">
        <f>IF('original data'!BW45=coded!$BN$1,1,IF('original data'!BW45=coded!$BN$2,2,IF('original data'!BW45=coded!$BN$3,3,IF('original data'!BW45=coded!$BN$4,4,IF('original data'!BW45=coded!$BN$5,5,IF('original data'!BW45=coded!$BP$1,6,IF('original data'!BW45=coded!$BP$2,7,"")))))))</f>
        <v>5</v>
      </c>
      <c r="BX54" s="4">
        <f>IF('original data'!BX45=coded!$BN$1,1,IF('original data'!BX45=coded!$BN$2,2,IF('original data'!BX45=coded!$BN$3,3,IF('original data'!BX45=coded!$BN$4,4,IF('original data'!BX45=coded!$BN$5,5,IF('original data'!BX45=coded!$BP$1,6,IF('original data'!BX45=coded!$BP$2,7,"")))))))</f>
        <v>5</v>
      </c>
      <c r="BY54" s="4">
        <f>IF('original data'!BY45=coded!$BN$1,1,IF('original data'!BY45=coded!$BN$2,2,IF('original data'!BY45=coded!$BN$3,3,IF('original data'!BY45=coded!$BN$4,4,IF('original data'!BY45=coded!$BN$5,5,IF('original data'!BY45=coded!$BP$1,6,IF('original data'!BY45=coded!$BP$2,7,"")))))))</f>
        <v>1</v>
      </c>
      <c r="BZ54" s="4">
        <f>IF('original data'!BZ45=coded!$BN$1,1,IF('original data'!BZ45=coded!$BN$2,2,IF('original data'!BZ45=coded!$BN$3,3,IF('original data'!BZ45=coded!$BN$4,4,IF('original data'!BZ45=coded!$BN$5,5,IF('original data'!BZ45=coded!$BP$1,6,IF('original data'!BZ45=coded!$BP$2,7,"")))))))</f>
        <v>5</v>
      </c>
      <c r="CA54" s="4">
        <f>IF('original data'!CA45=coded!$BN$1,1,IF('original data'!CA45=coded!$BN$2,2,IF('original data'!CA45=coded!$BN$3,3,IF('original data'!CA45=coded!$BN$4,4,IF('original data'!CA45=coded!$BN$5,5,IF('original data'!CA45=coded!$BP$1,6,IF('original data'!CA45=coded!$BP$2,7,"")))))))</f>
        <v>1</v>
      </c>
      <c r="CB54" s="4">
        <f>IF('original data'!CB45=coded!$BN$1,1,IF('original data'!CB45=coded!$BN$2,2,IF('original data'!CB45=coded!$BN$3,3,IF('original data'!CB45=coded!$BN$4,4,IF('original data'!CB45=coded!$BN$5,5,IF('original data'!CB45=coded!$BP$1,6,IF('original data'!CB45=coded!$BP$2,7,"")))))))</f>
        <v>2</v>
      </c>
      <c r="CC54" s="4">
        <f>IF('original data'!CC45=coded!$BN$1,7,IF('original data'!CC45=coded!$BN$2,6,IF('original data'!CC45=coded!$BN$3,5,IF('original data'!CC45=coded!$BN$4,4,IF('original data'!CC45=coded!$BN$5,3,IF('original data'!CC45=coded!$BP$1,2,IF('original data'!CC45=coded!$BP$2,1,"")))))))</f>
        <v>5</v>
      </c>
      <c r="CD54" s="4">
        <f>IF('original data'!CD45=coded!$BN$1,1,IF('original data'!CD45=coded!$BN$2,2,IF('original data'!CD45=coded!$BN$3,3,IF('original data'!CD45=coded!$BN$4,4,IF('original data'!CD45=coded!$BN$5,5,IF('original data'!CD45=coded!$BP$1,6,IF('original data'!CD45=coded!$BP$2,7,"")))))))</f>
        <v>1</v>
      </c>
      <c r="CE54" s="4">
        <f>IF('original data'!CE45=coded!$BN$1,1,IF('original data'!CE45=coded!$BN$2,2,IF('original data'!CE45=coded!$BN$3,3,IF('original data'!CE45=coded!$BN$4,4,IF('original data'!CE45=coded!$BN$5,5,IF('original data'!CE45=coded!$BP$1,6,IF('original data'!CE45=coded!$BP$2,7,"")))))))</f>
        <v>1</v>
      </c>
      <c r="CF54" s="4">
        <f>IF('original data'!CF45=coded!$BN$1,7,IF('original data'!CF45=coded!$BN$2,6,IF('original data'!CF45=coded!$BN$3,5,IF('original data'!CF45=coded!$BN$4,4,IF('original data'!CF45=coded!$BN$5,3,IF('original data'!CF45=coded!$BP$1,2,IF('original data'!CF45=coded!$BP$2,1,"")))))))</f>
        <v>6</v>
      </c>
      <c r="CG54" s="4">
        <f>IF('original data'!CG45=coded!$CG$2,0,IF('original data'!CG45=coded!$CG$3,1,IF('original data'!CG45=coded!$CG$4,2,IF('original data'!CG45=coded!$CG$5,3,""))))</f>
        <v>1</v>
      </c>
      <c r="CH54" s="4">
        <f>IF('original data'!CH45=coded!$CG$2,0,IF('original data'!CH45=coded!$CG$3,1,IF('original data'!CH45=coded!$CG$4,2,IF('original data'!CH45=coded!$CG$5,3,""))))</f>
        <v>1</v>
      </c>
      <c r="CI54" s="4">
        <f>IF('original data'!CI45=coded!$CG$2,0,IF('original data'!CI45=coded!$CG$3,1,IF('original data'!CI45=coded!$CG$4,2,IF('original data'!CI45=coded!$CG$5,3,""))))</f>
        <v>2</v>
      </c>
      <c r="CJ54" s="4">
        <f>IF('original data'!CJ45=coded!$CG$2,0,IF('original data'!CJ45=coded!$CG$3,1,IF('original data'!CJ45=coded!$CG$4,2,IF('original data'!CJ45=coded!$CG$5,3,""))))</f>
        <v>1</v>
      </c>
      <c r="CK54" s="4">
        <f>IF('original data'!CK45=coded!$CG$2,0,IF('original data'!CK45=coded!$CG$3,1,IF('original data'!CK45=coded!$CG$4,2,IF('original data'!CK45=coded!$CG$5,3,""))))</f>
        <v>2</v>
      </c>
      <c r="CL54" s="4">
        <f>IF('original data'!CL45=coded!$CG$2,0,IF('original data'!CL45=coded!$CG$3,1,IF('original data'!CL45=coded!$CG$4,2,IF('original data'!CL45=coded!$CG$5,3,""))))</f>
        <v>1</v>
      </c>
      <c r="CM54" s="4">
        <f>IF('original data'!CM45=coded!$CG$2,0,IF('original data'!CM45=coded!$CG$3,1,IF('original data'!CM45=coded!$CG$4,2,IF('original data'!CM45=coded!$CG$5,3,""))))</f>
        <v>2</v>
      </c>
      <c r="CN54" s="4">
        <f>IF('original data'!CN45=coded!$CG$2,0,IF('original data'!CN45=coded!$CG$3,1,IF('original data'!CN45=coded!$CG$4,2,IF('original data'!CN45=coded!$CG$5,3,""))))</f>
        <v>2</v>
      </c>
      <c r="CO54" s="4">
        <f>IF('original data'!CO45=coded!$CG$2,0,IF('original data'!CO45=coded!$CG$3,1,IF('original data'!CO45=coded!$CG$4,2,IF('original data'!CO45=coded!$CG$5,3,""))))</f>
        <v>1</v>
      </c>
      <c r="CP54" s="4">
        <f>IF('original data'!CP45=coded!$CG$2,0,IF('original data'!CP45=coded!$CG$3,1,IF('original data'!CP45=coded!$CG$4,2,IF('original data'!CP45=coded!$CG$5,3,""))))</f>
        <v>3</v>
      </c>
      <c r="CQ54" s="4">
        <f>IF('original data'!CQ45=coded!$CG$2,0,IF('original data'!CQ45=coded!$CG$3,1,IF('original data'!CQ45=coded!$CG$4,2,IF('original data'!CQ45=coded!$CG$5,3,""))))</f>
        <v>1</v>
      </c>
      <c r="CR54" s="4">
        <f>IF('original data'!CR45=coded!$CG$2,0,IF('original data'!CR45=coded!$CG$3,1,IF('original data'!CR45=coded!$CG$4,2,IF('original data'!CR45=coded!$CG$5,3,""))))</f>
        <v>0</v>
      </c>
      <c r="CS54" s="4">
        <f>IF('original data'!CS45=coded!$CG$2,0,IF('original data'!CS45=coded!$CG$3,1,IF('original data'!CS45=coded!$CG$4,2,IF('original data'!CS45=coded!$CG$5,3,""))))</f>
        <v>1</v>
      </c>
      <c r="CT54" s="4">
        <f>IF('original data'!CT45=coded!$CG$2,0,IF('original data'!CT45=coded!$CG$3,1,IF('original data'!CT45=coded!$CG$4,2,IF('original data'!CT45=coded!$CG$5,3,""))))</f>
        <v>2</v>
      </c>
      <c r="CU54" s="4">
        <f>IF('original data'!CU45=coded!$CG$2,0,IF('original data'!CU45=coded!$CG$3,1,IF('original data'!CU45=coded!$CG$4,2,IF('original data'!CU45=coded!$CG$5,3,""))))</f>
        <v>1</v>
      </c>
      <c r="CV54" s="4">
        <f>IF('original data'!CV45=coded!$CG$2,0,IF('original data'!CV45=coded!$CG$3,1,IF('original data'!CV45=coded!$CG$4,2,IF('original data'!CV45=coded!$CG$5,3,""))))</f>
        <v>0</v>
      </c>
      <c r="CW54" s="4">
        <f>IF('original data'!CW45=coded!$CG$2,0,IF('original data'!CW45=coded!$CG$3,1,IF('original data'!CW45=coded!$CG$4,2,IF('original data'!CW45=coded!$CG$5,3,""))))</f>
        <v>2</v>
      </c>
      <c r="CX54" s="4">
        <f>IF('original data'!CX45=coded!$CG$2,0,IF('original data'!CX45=coded!$CG$3,1,IF('original data'!CX45=coded!$CG$4,2,IF('original data'!CX45=coded!$CG$5,3,""))))</f>
        <v>1</v>
      </c>
      <c r="CY54" s="4">
        <f>IF('original data'!CY45=coded!$CG$2,0,IF('original data'!CY45=coded!$CG$3,1,IF('original data'!CY45=coded!$CG$4,2,IF('original data'!CY45=coded!$CG$5,3,""))))</f>
        <v>2</v>
      </c>
      <c r="CZ54" s="4">
        <f>IF('original data'!CZ45=coded!$CG$2,0,IF('original data'!CZ45=coded!$CG$3,1,IF('original data'!CZ45=coded!$CG$4,2,IF('original data'!CZ45=coded!$CG$5,3,""))))</f>
        <v>1</v>
      </c>
      <c r="DA54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9</v>
      </c>
      <c r="DB54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12</v>
      </c>
      <c r="DC54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6</v>
      </c>
    </row>
    <row r="55" spans="1:107" x14ac:dyDescent="0.45">
      <c r="A55">
        <v>52</v>
      </c>
      <c r="B55" s="2">
        <v>44316.631400462997</v>
      </c>
      <c r="C55" s="2">
        <v>44316.8136689815</v>
      </c>
      <c r="D55" s="4" t="s">
        <v>104</v>
      </c>
      <c r="E55" s="4"/>
      <c r="F55" s="4" t="s">
        <v>105</v>
      </c>
      <c r="G55" s="4" t="s">
        <v>105</v>
      </c>
      <c r="H55" s="4" t="s">
        <v>105</v>
      </c>
      <c r="I55" s="4" t="s">
        <v>105</v>
      </c>
      <c r="J55" s="4" t="s">
        <v>105</v>
      </c>
      <c r="K55" s="4" t="s">
        <v>105</v>
      </c>
      <c r="L55" s="4" t="s">
        <v>105</v>
      </c>
      <c r="M55" s="4" t="s">
        <v>105</v>
      </c>
      <c r="N55" s="3" t="s">
        <v>145</v>
      </c>
      <c r="O55" s="4" t="s">
        <v>183</v>
      </c>
      <c r="P55" s="4" t="s">
        <v>108</v>
      </c>
      <c r="Q55" s="4" t="s">
        <v>108</v>
      </c>
      <c r="R55" s="4" t="s">
        <v>109</v>
      </c>
      <c r="S55" s="4"/>
      <c r="T55" s="4"/>
      <c r="U55" s="4"/>
      <c r="V55" s="4" t="s">
        <v>109</v>
      </c>
      <c r="W55" s="4"/>
      <c r="X55" s="4"/>
      <c r="Y55" s="4"/>
      <c r="Z55" s="4"/>
      <c r="AA55" s="4"/>
      <c r="AB55" s="4"/>
      <c r="AC55" s="4">
        <f>IF('original data'!AC46=coded!$AC$2,0,IF('original data'!AC46=coded!$AC$3,1,IF('original data'!AC46=coded!$AC$4,2,"")))</f>
        <v>2</v>
      </c>
      <c r="AD55" s="4">
        <f>IF('original data'!AD46=coded!$AC$2,0,IF('original data'!AD46=coded!$AC$3,1,IF('original data'!AD46=coded!$AC$4,2,"")))</f>
        <v>2</v>
      </c>
      <c r="AE55" s="4">
        <f>IF('original data'!AE46=coded!$BN$1,1,IF('original data'!AE46=coded!$BN$2,2,IF('original data'!AE46=coded!$BN$3,3,IF('original data'!AE46=coded!$BN$4,4,IF('original data'!AE46=coded!$BN$5,5,IF('original data'!AE46=coded!$BP$1,6,IF('original data'!AE46=coded!$BP$2,7,"")))))))</f>
        <v>2</v>
      </c>
      <c r="AF55" s="4">
        <f>IF('original data'!AF46=coded!$AC$2,0,IF('original data'!AF46=coded!$AC$3,1,IF('original data'!AF46=coded!$AC$4,2,"")))</f>
        <v>1</v>
      </c>
      <c r="AG55" s="4">
        <f>IF('original data'!AG46=coded!$BN$1,7,IF('original data'!AG46=coded!$BN$2,6,IF('original data'!AG46=coded!$BN$3,5,IF('original data'!AG46=coded!$BN$4,4,IF('original data'!AG46=coded!$BN$5,5,IF('original data'!AG46=coded!$BP$1,6,IF('original data'!AG46=coded!$BP$2,7,"")))))))</f>
        <v>6</v>
      </c>
      <c r="AH55" s="4">
        <f>IF('original data'!AH46=coded!$AC$2,0,IF('original data'!AH46=coded!$AC$3,1,IF('original data'!AH46=coded!$AC$4,2,"")))</f>
        <v>0</v>
      </c>
      <c r="AI55" s="4">
        <f>IF('original data'!AI46=coded!$AI$2,1,IF('original data'!AI46=coded!$AI$3,2,IF('original data'!AI46=coded!$AI$4,3,IF('original data'!AI46=coded!$AI$5,4,""))))</f>
        <v>2</v>
      </c>
      <c r="AJ55" s="4">
        <f>IF('original data'!AJ46=coded!$AC$2,0,IF('original data'!AJ46=coded!$AC$3,1,IF('original data'!AJ46=coded!$AC$4,2,"")))</f>
        <v>2</v>
      </c>
      <c r="AK55" s="4">
        <f>IF('original data'!AK46=coded!$BN$1,1,IF('original data'!AK46=coded!$BN$2,2,IF('original data'!AK46=coded!$BN$3,3,IF('original data'!AK46=coded!$BN$4,4,IF('original data'!AK46=coded!$BN$5,5,IF('original data'!AK46=coded!$BP$1,6,IF('original data'!AK46=coded!$BP$2,7,"")))))))</f>
        <v>5</v>
      </c>
      <c r="AL55" s="4">
        <f>IF('original data'!AL46=coded!$AC$2,0,IF('original data'!AL46=coded!$AC$3,1,IF('original data'!AL46=coded!$AC$4,2,"")))</f>
        <v>2</v>
      </c>
      <c r="AM55" s="4">
        <f>IF('original data'!AM46=coded!$AI$2,1,IF('original data'!AM46=coded!$AI$3,2,IF('original data'!AM46=coded!$AI$4,3,IF('original data'!AM46=coded!$AI$5,4,""))))</f>
        <v>3</v>
      </c>
      <c r="AN55" s="4">
        <f>IF('original data'!AN46=coded!$AC$2,0,IF('original data'!AN46=coded!$AC$3,1,IF('original data'!AN46=coded!$AC$4,2,"")))</f>
        <v>1</v>
      </c>
      <c r="AO55" s="4">
        <f>IF('original data'!AO46=coded!$AI$2,1,IF('original data'!AO46=coded!$AI$3,2,IF('original data'!AO46=coded!$AI$4,3,IF('original data'!AO46=coded!$AI$5,4,""))))</f>
        <v>2</v>
      </c>
      <c r="AP55" s="4">
        <f>IF('original data'!AP46=coded!$AI$2,1,IF('original data'!AP46=coded!$AI$3,2,IF('original data'!AP46=coded!$AI$4,3,IF('original data'!AP46=coded!$AI$5,4,""))))</f>
        <v>3</v>
      </c>
      <c r="AQ55" s="4">
        <f>IF('original data'!AQ46=coded!$AI$2,1,IF('original data'!AQ46=coded!$AI$3,2,IF('original data'!AQ46=coded!$AI$4,3,IF('original data'!AQ46=coded!$AI$5,4,""))))</f>
        <v>1</v>
      </c>
      <c r="AR55" s="4">
        <f>IF('original data'!AR46=coded!$AI$2,1,IF('original data'!AR46=coded!$AI$3,2,IF('original data'!AR46=coded!$AI$4,3,IF('original data'!AR46=coded!$AI$5,4,""))))</f>
        <v>4</v>
      </c>
      <c r="AS55" s="4">
        <f>IF('original data'!AS46=coded!$AO$2,1,IF('original data'!AS46=coded!$AO$3,2,IF('original data'!AS46=coded!$AO$4,3,IF('original data'!AS46=coded!$AO$5,4,""))))</f>
        <v>2</v>
      </c>
      <c r="AT55" s="4">
        <f>IF('original data'!AT46=coded!$AO$2,1,IF('original data'!AT46=coded!$AO$3,2,IF('original data'!AT46=coded!$AO$4,3,IF('original data'!AT46=coded!$AO$5,4,""))))</f>
        <v>1</v>
      </c>
      <c r="AU55" s="4">
        <f>IF('original data'!AU46=coded!$AO$2,1,IF('original data'!AU46=coded!$AO$3,2,IF('original data'!AU46=coded!$AO$4,3,IF('original data'!AU46=coded!$AO$5,4,""))))</f>
        <v>1</v>
      </c>
      <c r="AV55" s="4">
        <f>IF('original data'!AV46=coded!$AO$2,1,IF('original data'!AV46=coded!$AO$3,2,IF('original data'!AV46=coded!$AO$4,3,IF('original data'!AV46=coded!$AO$5,4,""))))</f>
        <v>2</v>
      </c>
      <c r="AW55" s="4">
        <f>IF('original data'!AW46=coded!$AO$2,1,IF('original data'!AW46=coded!$AO$3,2,IF('original data'!AW46=coded!$AO$4,3,IF('original data'!AW46=coded!$AO$5,4,""))))</f>
        <v>3</v>
      </c>
      <c r="AX55" s="4">
        <f>IF('original data'!AX46=coded!$AO$2,1,IF('original data'!AX46=coded!$AO$3,2,IF('original data'!AX46=coded!$AO$4,3,IF('original data'!AX46=coded!$AO$5,4,""))))</f>
        <v>2</v>
      </c>
      <c r="AY55" s="4">
        <f>IF('original data'!AY46=coded!$AQ$2,1,IF('original data'!AY46=coded!$AQ$3,2,IF('original data'!AY46=coded!$AQ$4,3,IF('original data'!AY46=coded!$AQ$5,4,""))))</f>
        <v>2</v>
      </c>
      <c r="AZ55" s="4">
        <f>IF('original data'!AZ46=coded!$AQ$2,1,IF('original data'!AZ46=coded!$AQ$3,2,IF('original data'!AZ46=coded!$AQ$4,3,IF('original data'!AZ46=coded!$AQ$5,4,""))))</f>
        <v>2</v>
      </c>
      <c r="BA55" s="4">
        <f>IF('original data'!BA46=coded!$AQ$2,1,IF('original data'!BA46=coded!$AQ$3,2,IF('original data'!BA46=coded!$AQ$4,3,IF('original data'!BA46=coded!$AQ$5,4,""))))</f>
        <v>3</v>
      </c>
      <c r="BB55" s="4">
        <f>IF('original data'!BB46=coded!$AQ$2,1,IF('original data'!BB46=coded!$AQ$3,2,IF('original data'!BB46=coded!$AQ$4,3,IF('original data'!BB46=coded!$AS$5,4,""))))</f>
        <v>2</v>
      </c>
      <c r="BC55" s="4">
        <f>IF('original data'!BC46=coded!$AU$2,1,IF('original data'!BC46=coded!$AU$3,2,IF('original data'!BC46=coded!$AU$4,3,IF('original data'!BC46=coded!$AU$5,4,""))))</f>
        <v>2</v>
      </c>
      <c r="BD55" s="4">
        <f>IF('original data'!BD46=coded!$AU$2,1,IF('original data'!BD46=coded!$AU$3,2,IF('original data'!BD46=coded!$AU$4,3,IF('original data'!BD46=coded!$AU$5,4,""))))</f>
        <v>2</v>
      </c>
      <c r="BE55" s="4">
        <f>IF('original data'!BE46=coded!$AU$2,1,IF('original data'!BE46=coded!$AU$3,2,IF('original data'!BE46=coded!$AU$4,3,IF('original data'!BE46=coded!$AU$5,4,""))))</f>
        <v>1</v>
      </c>
      <c r="BF55" s="4">
        <f>IF('original data'!BF46=coded!$BF$3,1,IF('original data'!BF46=coded!$BF$4,2,IF('original data'!BF46=coded!$BF$5,3,"")))</f>
        <v>3</v>
      </c>
      <c r="BG55" s="4" t="s">
        <v>109</v>
      </c>
      <c r="BH55" s="4"/>
      <c r="BI55" s="4" t="s">
        <v>109</v>
      </c>
      <c r="BJ55" s="4"/>
      <c r="BK55" s="4">
        <f>IF('original data'!BK46=coded!$BN$1,1,IF('original data'!BK46=coded!$BN$2,2,IF('original data'!BK46=coded!$BN$3,3,IF('original data'!BK46=coded!$BN$4,4,IF('original data'!BK46=coded!$BN$5,5,IF('original data'!BK46=coded!$BP$1,6,IF('original data'!BK46=coded!$BP$2,7,"")))))))</f>
        <v>4</v>
      </c>
      <c r="BL55" s="4">
        <f>IF('original data'!BL46=coded!$BN$1,1,IF('original data'!BL46=coded!$BN$2,2,IF('original data'!BL46=coded!$BN$3,3,IF('original data'!BL46=coded!$BN$4,4,IF('original data'!BL46=coded!$BN$5,5,IF('original data'!BL46=coded!$BP$1,6,IF('original data'!BL46=coded!$BP$2,7,"")))))))</f>
        <v>5</v>
      </c>
      <c r="BM55" s="4">
        <f>IF('original data'!BM46=coded!$BN$1,7,IF('original data'!BM46=coded!$BN$2,6,IF('original data'!BM46=coded!$BN$3,5,IF('original data'!BM46=coded!$BN$4,4,IF('original data'!BM46=coded!$BN$5,3,IF('original data'!BM46=coded!$BP$1,2,IF('original data'!BM46=coded!$BP$2,1,"")))))))</f>
        <v>6</v>
      </c>
      <c r="BN55" s="4">
        <f>IF('original data'!BN46=coded!$BN$1,1,IF('original data'!BN46=coded!$BN$2,2,IF('original data'!BN46=coded!$BN$3,3,IF('original data'!BN46=coded!$BN$4,4,IF('original data'!BN46=coded!$BN$5,5,IF('original data'!BN46=coded!$BP$1,6,IF('original data'!BN46=coded!$BP$2,7,"")))))))</f>
        <v>4</v>
      </c>
      <c r="BO55" s="4">
        <f>IF('original data'!BO46=coded!$BN$1,1,IF('original data'!BO46=coded!$BN$2,2,IF('original data'!BO46=coded!$BN$3,3,IF('original data'!BO46=coded!$BN$4,4,IF('original data'!BO46=coded!$BN$5,5,IF('original data'!BO46=coded!$BP$1,6,IF('original data'!BO46=coded!$BP$2,7,"")))))))</f>
        <v>5</v>
      </c>
      <c r="BP55" s="4">
        <f>IF('original data'!BP46=coded!$BN$1,1,IF('original data'!BP46=coded!$BN$2,2,IF('original data'!BP46=coded!$BN$3,3,IF('original data'!BP46=coded!$BN$4,4,IF('original data'!BP46=coded!$BN$5,5,IF('original data'!BP46=coded!$BP$1,6,IF('original data'!BP46=coded!$BP$2,7,"")))))))</f>
        <v>2</v>
      </c>
      <c r="BQ55" s="4">
        <f>IF('original data'!BQ46=coded!$BN$1,1,IF('original data'!BQ46=coded!$BN$2,2,IF('original data'!BQ46=coded!$BN$3,3,IF('original data'!BQ46=coded!$BN$4,4,IF('original data'!BQ46=coded!$BN$5,5,IF('original data'!BQ46=coded!$BP$1,6,IF('original data'!BQ46=coded!$BP$2,7,"")))))))</f>
        <v>6</v>
      </c>
      <c r="BR55" s="4">
        <f>IF('original data'!BR46=coded!$BN$1,1,IF('original data'!BR46=coded!$BN$2,2,IF('original data'!BR46=coded!$BN$3,3,IF('original data'!BR46=coded!$BN$4,4,IF('original data'!BR46=coded!$BN$5,5,IF('original data'!BR46=coded!$BP$1,6,IF('original data'!BR46=coded!$BP$2,7,"")))))))</f>
        <v>5</v>
      </c>
      <c r="BS55" s="4">
        <f>IF('original data'!BS46=coded!$BN$1,1,IF('original data'!BS46=coded!$BN$2,2,IF('original data'!BS46=coded!$BN$3,3,IF('original data'!BS46=coded!$BN$4,4,IF('original data'!BS46=coded!$BN$5,5,IF('original data'!BS46=coded!$BP$1,6,IF('original data'!BS46=coded!$BP$2,7,"")))))))</f>
        <v>6</v>
      </c>
      <c r="BT55" s="4">
        <f>IF('original data'!BT46=coded!$BN$1,1,IF('original data'!BT46=coded!$BN$2,2,IF('original data'!BT46=coded!$BN$3,3,IF('original data'!BT46=coded!$BN$4,4,IF('original data'!BT46=coded!$BN$5,5,IF('original data'!BT46=coded!$BP$1,6,IF('original data'!BT46=coded!$BP$2,7,"")))))))</f>
        <v>4</v>
      </c>
      <c r="BU55" s="4">
        <f>IF('original data'!BU46=coded!$BN$1,1,IF('original data'!BU46=coded!$BN$2,2,IF('original data'!BU46=coded!$BN$3,3,IF('original data'!BU46=coded!$BN$4,4,IF('original data'!BU46=coded!$BN$5,5,IF('original data'!BU46=coded!$BP$1,6,IF('original data'!BU46=coded!$BP$2,7,"")))))))</f>
        <v>2</v>
      </c>
      <c r="BV55" s="4">
        <f>IF('original data'!BV46=coded!$BN$1,7,IF('original data'!BV46=coded!$BN$2,6,IF('original data'!BV46=coded!$BN$3,5,IF('original data'!BV46=coded!$BN$4,4,IF('original data'!BV46=coded!$BN$5,3,IF('original data'!BV46=coded!$BP$1,2,IF('original data'!BV46=coded!$BP$2,1,"")))))))</f>
        <v>3</v>
      </c>
      <c r="BW55" s="4">
        <f>IF('original data'!BW46=coded!$BN$1,1,IF('original data'!BW46=coded!$BN$2,2,IF('original data'!BW46=coded!$BN$3,3,IF('original data'!BW46=coded!$BN$4,4,IF('original data'!BW46=coded!$BN$5,5,IF('original data'!BW46=coded!$BP$1,6,IF('original data'!BW46=coded!$BP$2,7,"")))))))</f>
        <v>5</v>
      </c>
      <c r="BX55" s="4">
        <f>IF('original data'!BX46=coded!$BN$1,1,IF('original data'!BX46=coded!$BN$2,2,IF('original data'!BX46=coded!$BN$3,3,IF('original data'!BX46=coded!$BN$4,4,IF('original data'!BX46=coded!$BN$5,5,IF('original data'!BX46=coded!$BP$1,6,IF('original data'!BX46=coded!$BP$2,7,"")))))))</f>
        <v>4</v>
      </c>
      <c r="BY55" s="4">
        <f>IF('original data'!BY46=coded!$BN$1,1,IF('original data'!BY46=coded!$BN$2,2,IF('original data'!BY46=coded!$BN$3,3,IF('original data'!BY46=coded!$BN$4,4,IF('original data'!BY46=coded!$BN$5,5,IF('original data'!BY46=coded!$BP$1,6,IF('original data'!BY46=coded!$BP$2,7,"")))))))</f>
        <v>5</v>
      </c>
      <c r="BZ55" s="4">
        <f>IF('original data'!BZ46=coded!$BN$1,1,IF('original data'!BZ46=coded!$BN$2,2,IF('original data'!BZ46=coded!$BN$3,3,IF('original data'!BZ46=coded!$BN$4,4,IF('original data'!BZ46=coded!$BN$5,5,IF('original data'!BZ46=coded!$BP$1,6,IF('original data'!BZ46=coded!$BP$2,7,"")))))))</f>
        <v>7</v>
      </c>
      <c r="CA55" s="4">
        <f>IF('original data'!CA46=coded!$BN$1,1,IF('original data'!CA46=coded!$BN$2,2,IF('original data'!CA46=coded!$BN$3,3,IF('original data'!CA46=coded!$BN$4,4,IF('original data'!CA46=coded!$BN$5,5,IF('original data'!CA46=coded!$BP$1,6,IF('original data'!CA46=coded!$BP$2,7,"")))))))</f>
        <v>2</v>
      </c>
      <c r="CB55" s="4">
        <f>IF('original data'!CB46=coded!$BN$1,1,IF('original data'!CB46=coded!$BN$2,2,IF('original data'!CB46=coded!$BN$3,3,IF('original data'!CB46=coded!$BN$4,4,IF('original data'!CB46=coded!$BN$5,5,IF('original data'!CB46=coded!$BP$1,6,IF('original data'!CB46=coded!$BP$2,7,"")))))))</f>
        <v>5</v>
      </c>
      <c r="CC55" s="4">
        <f>IF('original data'!CC46=coded!$BN$1,7,IF('original data'!CC46=coded!$BN$2,6,IF('original data'!CC46=coded!$BN$3,5,IF('original data'!CC46=coded!$BN$4,4,IF('original data'!CC46=coded!$BN$5,3,IF('original data'!CC46=coded!$BP$1,2,IF('original data'!CC46=coded!$BP$2,1,"")))))))</f>
        <v>5</v>
      </c>
      <c r="CD55" s="4">
        <f>IF('original data'!CD46=coded!$BN$1,1,IF('original data'!CD46=coded!$BN$2,2,IF('original data'!CD46=coded!$BN$3,3,IF('original data'!CD46=coded!$BN$4,4,IF('original data'!CD46=coded!$BN$5,5,IF('original data'!CD46=coded!$BP$1,6,IF('original data'!CD46=coded!$BP$2,7,"")))))))</f>
        <v>2</v>
      </c>
      <c r="CE55" s="4">
        <f>IF('original data'!CE46=coded!$BN$1,1,IF('original data'!CE46=coded!$BN$2,2,IF('original data'!CE46=coded!$BN$3,3,IF('original data'!CE46=coded!$BN$4,4,IF('original data'!CE46=coded!$BN$5,5,IF('original data'!CE46=coded!$BP$1,6,IF('original data'!CE46=coded!$BP$2,7,"")))))))</f>
        <v>4</v>
      </c>
      <c r="CF55" s="4">
        <f>IF('original data'!CF46=coded!$BN$1,7,IF('original data'!CF46=coded!$BN$2,6,IF('original data'!CF46=coded!$BN$3,5,IF('original data'!CF46=coded!$BN$4,4,IF('original data'!CF46=coded!$BN$5,3,IF('original data'!CF46=coded!$BP$1,2,IF('original data'!CF46=coded!$BP$2,1,"")))))))</f>
        <v>5</v>
      </c>
      <c r="CG55" s="4">
        <f>IF('original data'!CG46=coded!$CG$2,0,IF('original data'!CG46=coded!$CG$3,1,IF('original data'!CG46=coded!$CG$4,2,IF('original data'!CG46=coded!$CG$5,3,""))))</f>
        <v>1</v>
      </c>
      <c r="CH55" s="4">
        <f>IF('original data'!CH46=coded!$CG$2,0,IF('original data'!CH46=coded!$CG$3,1,IF('original data'!CH46=coded!$CG$4,2,IF('original data'!CH46=coded!$CG$5,3,""))))</f>
        <v>2</v>
      </c>
      <c r="CI55" s="4">
        <f>IF('original data'!CI46=coded!$CG$2,0,IF('original data'!CI46=coded!$CG$3,1,IF('original data'!CI46=coded!$CG$4,2,IF('original data'!CI46=coded!$CG$5,3,""))))</f>
        <v>2</v>
      </c>
      <c r="CJ55" s="4">
        <f>IF('original data'!CJ46=coded!$CG$2,0,IF('original data'!CJ46=coded!$CG$3,1,IF('original data'!CJ46=coded!$CG$4,2,IF('original data'!CJ46=coded!$CG$5,3,""))))</f>
        <v>2</v>
      </c>
      <c r="CK55" s="4">
        <f>IF('original data'!CK46=coded!$CG$2,0,IF('original data'!CK46=coded!$CG$3,1,IF('original data'!CK46=coded!$CG$4,2,IF('original data'!CK46=coded!$CG$5,3,""))))</f>
        <v>2</v>
      </c>
      <c r="CL55" s="4">
        <f>IF('original data'!CL46=coded!$CG$2,0,IF('original data'!CL46=coded!$CG$3,1,IF('original data'!CL46=coded!$CG$4,2,IF('original data'!CL46=coded!$CG$5,3,""))))</f>
        <v>2</v>
      </c>
      <c r="CM55" s="4">
        <f>IF('original data'!CM46=coded!$CG$2,0,IF('original data'!CM46=coded!$CG$3,1,IF('original data'!CM46=coded!$CG$4,2,IF('original data'!CM46=coded!$CG$5,3,""))))</f>
        <v>3</v>
      </c>
      <c r="CN55" s="4">
        <f>IF('original data'!CN46=coded!$CG$2,0,IF('original data'!CN46=coded!$CG$3,1,IF('original data'!CN46=coded!$CG$4,2,IF('original data'!CN46=coded!$CG$5,3,""))))</f>
        <v>1</v>
      </c>
      <c r="CO55" s="4">
        <f>IF('original data'!CO46=coded!$CG$2,0,IF('original data'!CO46=coded!$CG$3,1,IF('original data'!CO46=coded!$CG$4,2,IF('original data'!CO46=coded!$CG$5,3,""))))</f>
        <v>1</v>
      </c>
      <c r="CP55" s="4">
        <f>IF('original data'!CP46=coded!$CG$2,0,IF('original data'!CP46=coded!$CG$3,1,IF('original data'!CP46=coded!$CG$4,2,IF('original data'!CP46=coded!$CG$5,3,""))))</f>
        <v>2</v>
      </c>
      <c r="CQ55" s="4">
        <f>IF('original data'!CQ46=coded!$CG$2,0,IF('original data'!CQ46=coded!$CG$3,1,IF('original data'!CQ46=coded!$CG$4,2,IF('original data'!CQ46=coded!$CG$5,3,""))))</f>
        <v>1</v>
      </c>
      <c r="CR55" s="4">
        <f>IF('original data'!CR46=coded!$CG$2,0,IF('original data'!CR46=coded!$CG$3,1,IF('original data'!CR46=coded!$CG$4,2,IF('original data'!CR46=coded!$CG$5,3,""))))</f>
        <v>2</v>
      </c>
      <c r="CS55" s="4">
        <f>IF('original data'!CS46=coded!$CG$2,0,IF('original data'!CS46=coded!$CG$3,1,IF('original data'!CS46=coded!$CG$4,2,IF('original data'!CS46=coded!$CG$5,3,""))))</f>
        <v>3</v>
      </c>
      <c r="CT55" s="4">
        <f>IF('original data'!CT46=coded!$CG$2,0,IF('original data'!CT46=coded!$CG$3,1,IF('original data'!CT46=coded!$CG$4,2,IF('original data'!CT46=coded!$CG$5,3,""))))</f>
        <v>3</v>
      </c>
      <c r="CU55" s="4">
        <f>IF('original data'!CU46=coded!$CG$2,0,IF('original data'!CU46=coded!$CG$3,1,IF('original data'!CU46=coded!$CG$4,2,IF('original data'!CU46=coded!$CG$5,3,""))))</f>
        <v>2</v>
      </c>
      <c r="CV55" s="4">
        <f>IF('original data'!CV46=coded!$CG$2,0,IF('original data'!CV46=coded!$CG$3,1,IF('original data'!CV46=coded!$CG$4,2,IF('original data'!CV46=coded!$CG$5,3,""))))</f>
        <v>1</v>
      </c>
      <c r="CW55" s="4">
        <f>IF('original data'!CW46=coded!$CG$2,0,IF('original data'!CW46=coded!$CG$3,1,IF('original data'!CW46=coded!$CG$4,2,IF('original data'!CW46=coded!$CG$5,3,""))))</f>
        <v>2</v>
      </c>
      <c r="CX55" s="4">
        <f>IF('original data'!CX46=coded!$CG$2,0,IF('original data'!CX46=coded!$CG$3,1,IF('original data'!CX46=coded!$CG$4,2,IF('original data'!CX46=coded!$CG$5,3,""))))</f>
        <v>3</v>
      </c>
      <c r="CY55" s="4">
        <f>IF('original data'!CY46=coded!$CG$2,0,IF('original data'!CY46=coded!$CG$3,1,IF('original data'!CY46=coded!$CG$4,2,IF('original data'!CY46=coded!$CG$5,3,""))))</f>
        <v>2</v>
      </c>
      <c r="CZ55" s="4">
        <f>IF('original data'!CZ46=coded!$CG$2,0,IF('original data'!CZ46=coded!$CG$3,1,IF('original data'!CZ46=coded!$CG$4,2,IF('original data'!CZ46=coded!$CG$5,3,""))))</f>
        <v>1</v>
      </c>
      <c r="DA55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13</v>
      </c>
      <c r="DB55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14</v>
      </c>
      <c r="DC55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11</v>
      </c>
    </row>
    <row r="56" spans="1:107" x14ac:dyDescent="0.45">
      <c r="A56">
        <v>53</v>
      </c>
      <c r="B56" s="2">
        <v>44323.515104166698</v>
      </c>
      <c r="C56" s="2">
        <v>44323.5228935185</v>
      </c>
      <c r="D56" s="4" t="s">
        <v>104</v>
      </c>
      <c r="E56" s="4"/>
      <c r="F56" s="4" t="s">
        <v>105</v>
      </c>
      <c r="G56" s="4" t="s">
        <v>105</v>
      </c>
      <c r="H56" s="4" t="s">
        <v>105</v>
      </c>
      <c r="I56" s="4" t="s">
        <v>105</v>
      </c>
      <c r="J56" s="4" t="s">
        <v>105</v>
      </c>
      <c r="K56" s="4" t="s">
        <v>105</v>
      </c>
      <c r="L56" s="4" t="s">
        <v>105</v>
      </c>
      <c r="M56" s="4" t="s">
        <v>105</v>
      </c>
      <c r="N56" s="3" t="s">
        <v>175</v>
      </c>
      <c r="O56" s="4" t="s">
        <v>107</v>
      </c>
      <c r="P56" s="4" t="s">
        <v>124</v>
      </c>
      <c r="Q56" s="4" t="s">
        <v>124</v>
      </c>
      <c r="R56" s="4" t="s">
        <v>105</v>
      </c>
      <c r="S56" s="4" t="s">
        <v>184</v>
      </c>
      <c r="T56" s="4" t="s">
        <v>126</v>
      </c>
      <c r="U56" s="4" t="s">
        <v>167</v>
      </c>
      <c r="V56" s="4"/>
      <c r="W56" s="4"/>
      <c r="X56" s="4"/>
      <c r="Y56" s="4"/>
      <c r="Z56" s="4"/>
      <c r="AA56" s="4"/>
      <c r="AB56" s="4"/>
      <c r="AC56" s="4">
        <f>IF('original data'!AC47=coded!$AC$2,0,IF('original data'!AC47=coded!$AC$3,1,IF('original data'!AC47=coded!$AC$4,2,"")))</f>
        <v>2</v>
      </c>
      <c r="AD56" s="4">
        <f>IF('original data'!AD47=coded!$AC$2,0,IF('original data'!AD47=coded!$AC$3,1,IF('original data'!AD47=coded!$AC$4,2,"")))</f>
        <v>1</v>
      </c>
      <c r="AE56" s="4">
        <f>IF('original data'!AE47=coded!$BN$1,1,IF('original data'!AE47=coded!$BN$2,2,IF('original data'!AE47=coded!$BN$3,3,IF('original data'!AE47=coded!$BN$4,4,IF('original data'!AE47=coded!$BN$5,5,IF('original data'!AE47=coded!$BP$1,6,IF('original data'!AE47=coded!$BP$2,7,"")))))))</f>
        <v>4</v>
      </c>
      <c r="AF56" s="4">
        <f>IF('original data'!AF47=coded!$AC$2,0,IF('original data'!AF47=coded!$AC$3,1,IF('original data'!AF47=coded!$AC$4,2,"")))</f>
        <v>1</v>
      </c>
      <c r="AG56" s="4">
        <f>IF('original data'!AG47=coded!$BN$1,7,IF('original data'!AG47=coded!$BN$2,6,IF('original data'!AG47=coded!$BN$3,5,IF('original data'!AG47=coded!$BN$4,4,IF('original data'!AG47=coded!$BN$5,5,IF('original data'!AG47=coded!$BP$1,6,IF('original data'!AG47=coded!$BP$2,7,"")))))))</f>
        <v>6</v>
      </c>
      <c r="AH56" s="4">
        <f>IF('original data'!AH47=coded!$AC$2,0,IF('original data'!AH47=coded!$AC$3,1,IF('original data'!AH47=coded!$AC$4,2,"")))</f>
        <v>0</v>
      </c>
      <c r="AI56" s="4">
        <f>IF('original data'!AI47=coded!$AI$2,1,IF('original data'!AI47=coded!$AI$3,2,IF('original data'!AI47=coded!$AI$4,3,IF('original data'!AI47=coded!$AI$5,4,""))))</f>
        <v>1</v>
      </c>
      <c r="AJ56" s="4">
        <f>IF('original data'!AJ47=coded!$AC$2,0,IF('original data'!AJ47=coded!$AC$3,1,IF('original data'!AJ47=coded!$AC$4,2,"")))</f>
        <v>1</v>
      </c>
      <c r="AK56" s="4">
        <f>IF('original data'!AK47=coded!$BN$1,1,IF('original data'!AK47=coded!$BN$2,2,IF('original data'!AK47=coded!$BN$3,3,IF('original data'!AK47=coded!$BN$4,4,IF('original data'!AK47=coded!$BN$5,5,IF('original data'!AK47=coded!$BP$1,6,IF('original data'!AK47=coded!$BP$2,7,"")))))))</f>
        <v>7</v>
      </c>
      <c r="AL56" s="4">
        <f>IF('original data'!AL47=coded!$AC$2,0,IF('original data'!AL47=coded!$AC$3,1,IF('original data'!AL47=coded!$AC$4,2,"")))</f>
        <v>0</v>
      </c>
      <c r="AM56" s="4">
        <f>IF('original data'!AM47=coded!$AI$2,1,IF('original data'!AM47=coded!$AI$3,2,IF('original data'!AM47=coded!$AI$4,3,IF('original data'!AM47=coded!$AI$5,4,""))))</f>
        <v>2</v>
      </c>
      <c r="AN56" s="4">
        <f>IF('original data'!AN47=coded!$AC$2,0,IF('original data'!AN47=coded!$AC$3,1,IF('original data'!AN47=coded!$AC$4,2,"")))</f>
        <v>1</v>
      </c>
      <c r="AO56" s="4">
        <f>IF('original data'!AO47=coded!$AI$2,1,IF('original data'!AO47=coded!$AI$3,2,IF('original data'!AO47=coded!$AI$4,3,IF('original data'!AO47=coded!$AI$5,4,""))))</f>
        <v>1</v>
      </c>
      <c r="AP56" s="4">
        <f>IF('original data'!AP47=coded!$AI$2,1,IF('original data'!AP47=coded!$AI$3,2,IF('original data'!AP47=coded!$AI$4,3,IF('original data'!AP47=coded!$AI$5,4,""))))</f>
        <v>3</v>
      </c>
      <c r="AQ56" s="4">
        <f>IF('original data'!AQ47=coded!$AI$2,1,IF('original data'!AQ47=coded!$AI$3,2,IF('original data'!AQ47=coded!$AI$4,3,IF('original data'!AQ47=coded!$AI$5,4,""))))</f>
        <v>2</v>
      </c>
      <c r="AR56" s="4">
        <f>IF('original data'!AR47=coded!$AI$2,1,IF('original data'!AR47=coded!$AI$3,2,IF('original data'!AR47=coded!$AI$4,3,IF('original data'!AR47=coded!$AI$5,4,""))))</f>
        <v>1</v>
      </c>
      <c r="AS56" s="4">
        <f>IF('original data'!AS47=coded!$AO$2,1,IF('original data'!AS47=coded!$AO$3,2,IF('original data'!AS47=coded!$AO$4,3,IF('original data'!AS47=coded!$AO$5,4,""))))</f>
        <v>2</v>
      </c>
      <c r="AT56" s="4">
        <f>IF('original data'!AT47=coded!$AO$2,1,IF('original data'!AT47=coded!$AO$3,2,IF('original data'!AT47=coded!$AO$4,3,IF('original data'!AT47=coded!$AO$5,4,""))))</f>
        <v>1</v>
      </c>
      <c r="AU56" s="4">
        <f>IF('original data'!AU47=coded!$AO$2,1,IF('original data'!AU47=coded!$AO$3,2,IF('original data'!AU47=coded!$AO$4,3,IF('original data'!AU47=coded!$AO$5,4,""))))</f>
        <v>1</v>
      </c>
      <c r="AV56" s="4">
        <f>IF('original data'!AV47=coded!$AO$2,1,IF('original data'!AV47=coded!$AO$3,2,IF('original data'!AV47=coded!$AO$4,3,IF('original data'!AV47=coded!$AO$5,4,""))))</f>
        <v>2</v>
      </c>
      <c r="AW56" s="4">
        <f>IF('original data'!AW47=coded!$AO$2,1,IF('original data'!AW47=coded!$AO$3,2,IF('original data'!AW47=coded!$AO$4,3,IF('original data'!AW47=coded!$AO$5,4,""))))</f>
        <v>2</v>
      </c>
      <c r="AX56" s="4">
        <f>IF('original data'!AX47=coded!$AO$2,1,IF('original data'!AX47=coded!$AO$3,2,IF('original data'!AX47=coded!$AO$4,3,IF('original data'!AX47=coded!$AO$5,4,""))))</f>
        <v>2</v>
      </c>
      <c r="AY56" s="4">
        <f>IF('original data'!AY47=coded!$AQ$2,1,IF('original data'!AY47=coded!$AQ$3,2,IF('original data'!AY47=coded!$AQ$4,3,IF('original data'!AY47=coded!$AQ$5,4,""))))</f>
        <v>2</v>
      </c>
      <c r="AZ56" s="4">
        <f>IF('original data'!AZ47=coded!$AQ$2,1,IF('original data'!AZ47=coded!$AQ$3,2,IF('original data'!AZ47=coded!$AQ$4,3,IF('original data'!AZ47=coded!$AQ$5,4,""))))</f>
        <v>2</v>
      </c>
      <c r="BA56" s="4">
        <f>IF('original data'!BA47=coded!$AQ$2,1,IF('original data'!BA47=coded!$AQ$3,2,IF('original data'!BA47=coded!$AQ$4,3,IF('original data'!BA47=coded!$AQ$5,4,""))))</f>
        <v>2</v>
      </c>
      <c r="BB56" s="4">
        <f>IF('original data'!BB47=coded!$AQ$2,1,IF('original data'!BB47=coded!$AQ$3,2,IF('original data'!BB47=coded!$AQ$4,3,IF('original data'!BB47=coded!$AS$5,4,""))))</f>
        <v>2</v>
      </c>
      <c r="BC56" s="4">
        <f>IF('original data'!BC47=coded!$AU$2,1,IF('original data'!BC47=coded!$AU$3,2,IF('original data'!BC47=coded!$AU$4,3,IF('original data'!BC47=coded!$AU$5,4,""))))</f>
        <v>2</v>
      </c>
      <c r="BD56" s="4">
        <f>IF('original data'!BD47=coded!$AU$2,1,IF('original data'!BD47=coded!$AU$3,2,IF('original data'!BD47=coded!$AU$4,3,IF('original data'!BD47=coded!$AU$5,4,""))))</f>
        <v>3</v>
      </c>
      <c r="BE56" s="4">
        <f>IF('original data'!BE47=coded!$AU$2,1,IF('original data'!BE47=coded!$AU$3,2,IF('original data'!BE47=coded!$AU$4,3,IF('original data'!BE47=coded!$AU$5,4,""))))</f>
        <v>3</v>
      </c>
      <c r="BF56" s="4">
        <f>IF('original data'!BF47=coded!$BF$3,1,IF('original data'!BF47=coded!$BF$4,2,IF('original data'!BF47=coded!$BF$5,3,"")))</f>
        <v>2</v>
      </c>
      <c r="BG56" s="4" t="s">
        <v>109</v>
      </c>
      <c r="BH56" s="4"/>
      <c r="BI56" s="4" t="s">
        <v>109</v>
      </c>
      <c r="BJ56" s="4"/>
      <c r="BK56" s="4">
        <f>IF('original data'!BK47=coded!$BN$1,1,IF('original data'!BK47=coded!$BN$2,2,IF('original data'!BK47=coded!$BN$3,3,IF('original data'!BK47=coded!$BN$4,4,IF('original data'!BK47=coded!$BN$5,5,IF('original data'!BK47=coded!$BP$1,6,IF('original data'!BK47=coded!$BP$2,7,"")))))))</f>
        <v>1</v>
      </c>
      <c r="BL56" s="4">
        <f>IF('original data'!BL47=coded!$BN$1,1,IF('original data'!BL47=coded!$BN$2,2,IF('original data'!BL47=coded!$BN$3,3,IF('original data'!BL47=coded!$BN$4,4,IF('original data'!BL47=coded!$BN$5,5,IF('original data'!BL47=coded!$BP$1,6,IF('original data'!BL47=coded!$BP$2,7,"")))))))</f>
        <v>7</v>
      </c>
      <c r="BM56" s="4">
        <f>IF('original data'!BM47=coded!$BN$1,7,IF('original data'!BM47=coded!$BN$2,6,IF('original data'!BM47=coded!$BN$3,5,IF('original data'!BM47=coded!$BN$4,4,IF('original data'!BM47=coded!$BN$5,3,IF('original data'!BM47=coded!$BP$1,2,IF('original data'!BM47=coded!$BP$2,1,"")))))))</f>
        <v>6</v>
      </c>
      <c r="BN56" s="4">
        <f>IF('original data'!BN47=coded!$BN$1,1,IF('original data'!BN47=coded!$BN$2,2,IF('original data'!BN47=coded!$BN$3,3,IF('original data'!BN47=coded!$BN$4,4,IF('original data'!BN47=coded!$BN$5,5,IF('original data'!BN47=coded!$BP$1,6,IF('original data'!BN47=coded!$BP$2,7,"")))))))</f>
        <v>6</v>
      </c>
      <c r="BO56" s="4">
        <f>IF('original data'!BO47=coded!$BN$1,1,IF('original data'!BO47=coded!$BN$2,2,IF('original data'!BO47=coded!$BN$3,3,IF('original data'!BO47=coded!$BN$4,4,IF('original data'!BO47=coded!$BN$5,5,IF('original data'!BO47=coded!$BP$1,6,IF('original data'!BO47=coded!$BP$2,7,"")))))))</f>
        <v>6</v>
      </c>
      <c r="BP56" s="4">
        <f>IF('original data'!BP47=coded!$BN$1,1,IF('original data'!BP47=coded!$BN$2,2,IF('original data'!BP47=coded!$BN$3,3,IF('original data'!BP47=coded!$BN$4,4,IF('original data'!BP47=coded!$BN$5,5,IF('original data'!BP47=coded!$BP$1,6,IF('original data'!BP47=coded!$BP$2,7,"")))))))</f>
        <v>5</v>
      </c>
      <c r="BQ56" s="4">
        <f>IF('original data'!BQ47=coded!$BN$1,1,IF('original data'!BQ47=coded!$BN$2,2,IF('original data'!BQ47=coded!$BN$3,3,IF('original data'!BQ47=coded!$BN$4,4,IF('original data'!BQ47=coded!$BN$5,5,IF('original data'!BQ47=coded!$BP$1,6,IF('original data'!BQ47=coded!$BP$2,7,"")))))))</f>
        <v>5</v>
      </c>
      <c r="BR56" s="4">
        <f>IF('original data'!BR47=coded!$BN$1,1,IF('original data'!BR47=coded!$BN$2,2,IF('original data'!BR47=coded!$BN$3,3,IF('original data'!BR47=coded!$BN$4,4,IF('original data'!BR47=coded!$BN$5,5,IF('original data'!BR47=coded!$BP$1,6,IF('original data'!BR47=coded!$BP$2,7,"")))))))</f>
        <v>5</v>
      </c>
      <c r="BS56" s="4">
        <f>IF('original data'!BS47=coded!$BN$1,1,IF('original data'!BS47=coded!$BN$2,2,IF('original data'!BS47=coded!$BN$3,3,IF('original data'!BS47=coded!$BN$4,4,IF('original data'!BS47=coded!$BN$5,5,IF('original data'!BS47=coded!$BP$1,6,IF('original data'!BS47=coded!$BP$2,7,"")))))))</f>
        <v>6</v>
      </c>
      <c r="BT56" s="4">
        <f>IF('original data'!BT47=coded!$BN$1,1,IF('original data'!BT47=coded!$BN$2,2,IF('original data'!BT47=coded!$BN$3,3,IF('original data'!BT47=coded!$BN$4,4,IF('original data'!BT47=coded!$BN$5,5,IF('original data'!BT47=coded!$BP$1,6,IF('original data'!BT47=coded!$BP$2,7,"")))))))</f>
        <v>5</v>
      </c>
      <c r="BU56" s="4">
        <f>IF('original data'!BU47=coded!$BN$1,1,IF('original data'!BU47=coded!$BN$2,2,IF('original data'!BU47=coded!$BN$3,3,IF('original data'!BU47=coded!$BN$4,4,IF('original data'!BU47=coded!$BN$5,5,IF('original data'!BU47=coded!$BP$1,6,IF('original data'!BU47=coded!$BP$2,7,"")))))))</f>
        <v>6</v>
      </c>
      <c r="BV56" s="4">
        <f>IF('original data'!BV47=coded!$BN$1,7,IF('original data'!BV47=coded!$BN$2,6,IF('original data'!BV47=coded!$BN$3,5,IF('original data'!BV47=coded!$BN$4,4,IF('original data'!BV47=coded!$BN$5,3,IF('original data'!BV47=coded!$BP$1,2,IF('original data'!BV47=coded!$BP$2,1,"")))))))</f>
        <v>1</v>
      </c>
      <c r="BW56" s="4">
        <f>IF('original data'!BW47=coded!$BN$1,1,IF('original data'!BW47=coded!$BN$2,2,IF('original data'!BW47=coded!$BN$3,3,IF('original data'!BW47=coded!$BN$4,4,IF('original data'!BW47=coded!$BN$5,5,IF('original data'!BW47=coded!$BP$1,6,IF('original data'!BW47=coded!$BP$2,7,"")))))))</f>
        <v>2</v>
      </c>
      <c r="BX56" s="4">
        <f>IF('original data'!BX47=coded!$BN$1,1,IF('original data'!BX47=coded!$BN$2,2,IF('original data'!BX47=coded!$BN$3,3,IF('original data'!BX47=coded!$BN$4,4,IF('original data'!BX47=coded!$BN$5,5,IF('original data'!BX47=coded!$BP$1,6,IF('original data'!BX47=coded!$BP$2,7,"")))))))</f>
        <v>4</v>
      </c>
      <c r="BY56" s="4">
        <f>IF('original data'!BY47=coded!$BN$1,1,IF('original data'!BY47=coded!$BN$2,2,IF('original data'!BY47=coded!$BN$3,3,IF('original data'!BY47=coded!$BN$4,4,IF('original data'!BY47=coded!$BN$5,5,IF('original data'!BY47=coded!$BP$1,6,IF('original data'!BY47=coded!$BP$2,7,"")))))))</f>
        <v>4</v>
      </c>
      <c r="BZ56" s="4">
        <f>IF('original data'!BZ47=coded!$BN$1,1,IF('original data'!BZ47=coded!$BN$2,2,IF('original data'!BZ47=coded!$BN$3,3,IF('original data'!BZ47=coded!$BN$4,4,IF('original data'!BZ47=coded!$BN$5,5,IF('original data'!BZ47=coded!$BP$1,6,IF('original data'!BZ47=coded!$BP$2,7,"")))))))</f>
        <v>6</v>
      </c>
      <c r="CA56" s="4">
        <f>IF('original data'!CA47=coded!$BN$1,1,IF('original data'!CA47=coded!$BN$2,2,IF('original data'!CA47=coded!$BN$3,3,IF('original data'!CA47=coded!$BN$4,4,IF('original data'!CA47=coded!$BN$5,5,IF('original data'!CA47=coded!$BP$1,6,IF('original data'!CA47=coded!$BP$2,7,"")))))))</f>
        <v>2</v>
      </c>
      <c r="CB56" s="4">
        <f>IF('original data'!CB47=coded!$BN$1,1,IF('original data'!CB47=coded!$BN$2,2,IF('original data'!CB47=coded!$BN$3,3,IF('original data'!CB47=coded!$BN$4,4,IF('original data'!CB47=coded!$BN$5,5,IF('original data'!CB47=coded!$BP$1,6,IF('original data'!CB47=coded!$BP$2,7,"")))))))</f>
        <v>2</v>
      </c>
      <c r="CC56" s="4">
        <f>IF('original data'!CC47=coded!$BN$1,7,IF('original data'!CC47=coded!$BN$2,6,IF('original data'!CC47=coded!$BN$3,5,IF('original data'!CC47=coded!$BN$4,4,IF('original data'!CC47=coded!$BN$5,3,IF('original data'!CC47=coded!$BP$1,2,IF('original data'!CC47=coded!$BP$2,1,"")))))))</f>
        <v>4</v>
      </c>
      <c r="CD56" s="4">
        <f>IF('original data'!CD47=coded!$BN$1,1,IF('original data'!CD47=coded!$BN$2,2,IF('original data'!CD47=coded!$BN$3,3,IF('original data'!CD47=coded!$BN$4,4,IF('original data'!CD47=coded!$BN$5,5,IF('original data'!CD47=coded!$BP$1,6,IF('original data'!CD47=coded!$BP$2,7,"")))))))</f>
        <v>4</v>
      </c>
      <c r="CE56" s="4">
        <f>IF('original data'!CE47=coded!$BN$1,1,IF('original data'!CE47=coded!$BN$2,2,IF('original data'!CE47=coded!$BN$3,3,IF('original data'!CE47=coded!$BN$4,4,IF('original data'!CE47=coded!$BN$5,5,IF('original data'!CE47=coded!$BP$1,6,IF('original data'!CE47=coded!$BP$2,7,"")))))))</f>
        <v>6</v>
      </c>
      <c r="CF56" s="4">
        <f>IF('original data'!CF47=coded!$BN$1,7,IF('original data'!CF47=coded!$BN$2,6,IF('original data'!CF47=coded!$BN$3,5,IF('original data'!CF47=coded!$BN$4,4,IF('original data'!CF47=coded!$BN$5,3,IF('original data'!CF47=coded!$BP$1,2,IF('original data'!CF47=coded!$BP$2,1,"")))))))</f>
        <v>4</v>
      </c>
      <c r="CG56" s="4">
        <f>IF('original data'!CG47=coded!$CG$2,0,IF('original data'!CG47=coded!$CG$3,1,IF('original data'!CG47=coded!$CG$4,2,IF('original data'!CG47=coded!$CG$5,3,""))))</f>
        <v>1</v>
      </c>
      <c r="CH56" s="4">
        <f>IF('original data'!CH47=coded!$CG$2,0,IF('original data'!CH47=coded!$CG$3,1,IF('original data'!CH47=coded!$CG$4,2,IF('original data'!CH47=coded!$CG$5,3,""))))</f>
        <v>3</v>
      </c>
      <c r="CI56" s="4">
        <f>IF('original data'!CI47=coded!$CG$2,0,IF('original data'!CI47=coded!$CG$3,1,IF('original data'!CI47=coded!$CG$4,2,IF('original data'!CI47=coded!$CG$5,3,""))))</f>
        <v>2</v>
      </c>
      <c r="CJ56" s="4">
        <f>IF('original data'!CJ47=coded!$CG$2,0,IF('original data'!CJ47=coded!$CG$3,1,IF('original data'!CJ47=coded!$CG$4,2,IF('original data'!CJ47=coded!$CG$5,3,""))))</f>
        <v>2</v>
      </c>
      <c r="CK56" s="4">
        <f>IF('original data'!CK47=coded!$CG$2,0,IF('original data'!CK47=coded!$CG$3,1,IF('original data'!CK47=coded!$CG$4,2,IF('original data'!CK47=coded!$CG$5,3,""))))</f>
        <v>2</v>
      </c>
      <c r="CL56" s="4">
        <f>IF('original data'!CL47=coded!$CG$2,0,IF('original data'!CL47=coded!$CG$3,1,IF('original data'!CL47=coded!$CG$4,2,IF('original data'!CL47=coded!$CG$5,3,""))))</f>
        <v>1</v>
      </c>
      <c r="CM56" s="4">
        <f>IF('original data'!CM47=coded!$CG$2,0,IF('original data'!CM47=coded!$CG$3,1,IF('original data'!CM47=coded!$CG$4,2,IF('original data'!CM47=coded!$CG$5,3,""))))</f>
        <v>3</v>
      </c>
      <c r="CN56" s="4">
        <f>IF('original data'!CN47=coded!$CG$2,0,IF('original data'!CN47=coded!$CG$3,1,IF('original data'!CN47=coded!$CG$4,2,IF('original data'!CN47=coded!$CG$5,3,""))))</f>
        <v>2</v>
      </c>
      <c r="CO56" s="4">
        <f>IF('original data'!CO47=coded!$CG$2,0,IF('original data'!CO47=coded!$CG$3,1,IF('original data'!CO47=coded!$CG$4,2,IF('original data'!CO47=coded!$CG$5,3,""))))</f>
        <v>2</v>
      </c>
      <c r="CP56" s="4">
        <f>IF('original data'!CP47=coded!$CG$2,0,IF('original data'!CP47=coded!$CG$3,1,IF('original data'!CP47=coded!$CG$4,2,IF('original data'!CP47=coded!$CG$5,3,""))))</f>
        <v>3</v>
      </c>
      <c r="CQ56" s="4">
        <f>IF('original data'!CQ47=coded!$CG$2,0,IF('original data'!CQ47=coded!$CG$3,1,IF('original data'!CQ47=coded!$CG$4,2,IF('original data'!CQ47=coded!$CG$5,3,""))))</f>
        <v>1</v>
      </c>
      <c r="CR56" s="4">
        <f>IF('original data'!CR47=coded!$CG$2,0,IF('original data'!CR47=coded!$CG$3,1,IF('original data'!CR47=coded!$CG$4,2,IF('original data'!CR47=coded!$CG$5,3,""))))</f>
        <v>2</v>
      </c>
      <c r="CS56" s="4">
        <f>IF('original data'!CS47=coded!$CG$2,0,IF('original data'!CS47=coded!$CG$3,1,IF('original data'!CS47=coded!$CG$4,2,IF('original data'!CS47=coded!$CG$5,3,""))))</f>
        <v>2</v>
      </c>
      <c r="CT56" s="4">
        <f>IF('original data'!CT47=coded!$CG$2,0,IF('original data'!CT47=coded!$CG$3,1,IF('original data'!CT47=coded!$CG$4,2,IF('original data'!CT47=coded!$CG$5,3,""))))</f>
        <v>3</v>
      </c>
      <c r="CU56" s="4">
        <f>IF('original data'!CU47=coded!$CG$2,0,IF('original data'!CU47=coded!$CG$3,1,IF('original data'!CU47=coded!$CG$4,2,IF('original data'!CU47=coded!$CG$5,3,""))))</f>
        <v>2</v>
      </c>
      <c r="CV56" s="4">
        <f>IF('original data'!CV47=coded!$CG$2,0,IF('original data'!CV47=coded!$CG$3,1,IF('original data'!CV47=coded!$CG$4,2,IF('original data'!CV47=coded!$CG$5,3,""))))</f>
        <v>1</v>
      </c>
      <c r="CW56" s="4">
        <f>IF('original data'!CW47=coded!$CG$2,0,IF('original data'!CW47=coded!$CG$3,1,IF('original data'!CW47=coded!$CG$4,2,IF('original data'!CW47=coded!$CG$5,3,""))))</f>
        <v>0</v>
      </c>
      <c r="CX56" s="4">
        <f>IF('original data'!CX47=coded!$CG$2,0,IF('original data'!CX47=coded!$CG$3,1,IF('original data'!CX47=coded!$CG$4,2,IF('original data'!CX47=coded!$CG$5,3,""))))</f>
        <v>2</v>
      </c>
      <c r="CY56" s="4">
        <f>IF('original data'!CY47=coded!$CG$2,0,IF('original data'!CY47=coded!$CG$3,1,IF('original data'!CY47=coded!$CG$4,2,IF('original data'!CY47=coded!$CG$5,3,""))))</f>
        <v>3</v>
      </c>
      <c r="CZ56" s="4">
        <f>IF('original data'!CZ47=coded!$CG$2,0,IF('original data'!CZ47=coded!$CG$3,1,IF('original data'!CZ47=coded!$CG$4,2,IF('original data'!CZ47=coded!$CG$5,3,""))))</f>
        <v>2</v>
      </c>
      <c r="DA56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15</v>
      </c>
      <c r="DB56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14</v>
      </c>
      <c r="DC56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10</v>
      </c>
    </row>
    <row r="57" spans="1:107" x14ac:dyDescent="0.45">
      <c r="A57">
        <v>54</v>
      </c>
      <c r="B57" s="2">
        <v>44326.570821759298</v>
      </c>
      <c r="C57" s="2">
        <v>44326.576608796298</v>
      </c>
      <c r="D57" s="4" t="s">
        <v>104</v>
      </c>
      <c r="E57" s="4"/>
      <c r="F57" s="4" t="s">
        <v>105</v>
      </c>
      <c r="G57" s="4" t="s">
        <v>105</v>
      </c>
      <c r="H57" s="4" t="s">
        <v>105</v>
      </c>
      <c r="I57" s="4" t="s">
        <v>105</v>
      </c>
      <c r="J57" s="4" t="s">
        <v>105</v>
      </c>
      <c r="K57" s="4" t="s">
        <v>105</v>
      </c>
      <c r="L57" s="4" t="s">
        <v>105</v>
      </c>
      <c r="M57" s="4" t="s">
        <v>105</v>
      </c>
      <c r="N57" s="3" t="s">
        <v>145</v>
      </c>
      <c r="O57" s="4" t="s">
        <v>107</v>
      </c>
      <c r="P57" s="4" t="s">
        <v>108</v>
      </c>
      <c r="Q57" s="4" t="s">
        <v>108</v>
      </c>
      <c r="R57" s="4" t="s">
        <v>109</v>
      </c>
      <c r="S57" s="4"/>
      <c r="T57" s="4"/>
      <c r="U57" s="4"/>
      <c r="V57" s="4" t="s">
        <v>105</v>
      </c>
      <c r="W57" s="4" t="s">
        <v>109</v>
      </c>
      <c r="X57" s="4"/>
      <c r="Y57" s="4"/>
      <c r="Z57" s="4"/>
      <c r="AA57" s="4" t="s">
        <v>105</v>
      </c>
      <c r="AB57" s="3" t="s">
        <v>145</v>
      </c>
      <c r="AC57" s="4">
        <f>IF('original data'!AC48=coded!$AC$2,0,IF('original data'!AC48=coded!$AC$3,1,IF('original data'!AC48=coded!$AC$4,2,"")))</f>
        <v>2</v>
      </c>
      <c r="AD57" s="4">
        <f>IF('original data'!AD48=coded!$AC$2,0,IF('original data'!AD48=coded!$AC$3,1,IF('original data'!AD48=coded!$AC$4,2,"")))</f>
        <v>2</v>
      </c>
      <c r="AE57" s="4">
        <f>IF('original data'!AE48=coded!$BN$1,1,IF('original data'!AE48=coded!$BN$2,2,IF('original data'!AE48=coded!$BN$3,3,IF('original data'!AE48=coded!$BN$4,4,IF('original data'!AE48=coded!$BN$5,5,IF('original data'!AE48=coded!$BP$1,6,IF('original data'!AE48=coded!$BP$2,7,"")))))))</f>
        <v>7</v>
      </c>
      <c r="AF57" s="4">
        <f>IF('original data'!AF48=coded!$AC$2,0,IF('original data'!AF48=coded!$AC$3,1,IF('original data'!AF48=coded!$AC$4,2,"")))</f>
        <v>2</v>
      </c>
      <c r="AG57" s="4">
        <f>IF('original data'!AG48=coded!$BN$1,7,IF('original data'!AG48=coded!$BN$2,6,IF('original data'!AG48=coded!$BN$3,5,IF('original data'!AG48=coded!$BN$4,4,IF('original data'!AG48=coded!$BN$5,5,IF('original data'!AG48=coded!$BP$1,6,IF('original data'!AG48=coded!$BP$2,7,"")))))))</f>
        <v>6</v>
      </c>
      <c r="AH57" s="4">
        <f>IF('original data'!AH48=coded!$AC$2,0,IF('original data'!AH48=coded!$AC$3,1,IF('original data'!AH48=coded!$AC$4,2,"")))</f>
        <v>1</v>
      </c>
      <c r="AI57" s="4">
        <f>IF('original data'!AI48=coded!$AI$2,1,IF('original data'!AI48=coded!$AI$3,2,IF('original data'!AI48=coded!$AI$4,3,IF('original data'!AI48=coded!$AI$5,4,""))))</f>
        <v>2</v>
      </c>
      <c r="AJ57" s="4">
        <f>IF('original data'!AJ48=coded!$AC$2,0,IF('original data'!AJ48=coded!$AC$3,1,IF('original data'!AJ48=coded!$AC$4,2,"")))</f>
        <v>2</v>
      </c>
      <c r="AK57" s="4">
        <f>IF('original data'!AK48=coded!$BN$1,1,IF('original data'!AK48=coded!$BN$2,2,IF('original data'!AK48=coded!$BN$3,3,IF('original data'!AK48=coded!$BN$4,4,IF('original data'!AK48=coded!$BN$5,5,IF('original data'!AK48=coded!$BP$1,6,IF('original data'!AK48=coded!$BP$2,7,"")))))))</f>
        <v>6</v>
      </c>
      <c r="AL57" s="4">
        <f>IF('original data'!AL48=coded!$AC$2,0,IF('original data'!AL48=coded!$AC$3,1,IF('original data'!AL48=coded!$AC$4,2,"")))</f>
        <v>2</v>
      </c>
      <c r="AM57" s="4">
        <f>IF('original data'!AM48=coded!$AI$2,1,IF('original data'!AM48=coded!$AI$3,2,IF('original data'!AM48=coded!$AI$4,3,IF('original data'!AM48=coded!$AI$5,4,""))))</f>
        <v>4</v>
      </c>
      <c r="AN57" s="4">
        <f>IF('original data'!AN48=coded!$AC$2,0,IF('original data'!AN48=coded!$AC$3,1,IF('original data'!AN48=coded!$AC$4,2,"")))</f>
        <v>2</v>
      </c>
      <c r="AO57" s="4">
        <f>IF('original data'!AO48=coded!$AI$2,1,IF('original data'!AO48=coded!$AI$3,2,IF('original data'!AO48=coded!$AI$4,3,IF('original data'!AO48=coded!$AI$5,4,""))))</f>
        <v>2</v>
      </c>
      <c r="AP57" s="4">
        <f>IF('original data'!AP48=coded!$AI$2,1,IF('original data'!AP48=coded!$AI$3,2,IF('original data'!AP48=coded!$AI$4,3,IF('original data'!AP48=coded!$AI$5,4,""))))</f>
        <v>4</v>
      </c>
      <c r="AQ57" s="4">
        <f>IF('original data'!AQ48=coded!$AI$2,1,IF('original data'!AQ48=coded!$AI$3,2,IF('original data'!AQ48=coded!$AI$4,3,IF('original data'!AQ48=coded!$AI$5,4,""))))</f>
        <v>2</v>
      </c>
      <c r="AR57" s="4">
        <f>IF('original data'!AR48=coded!$AI$2,1,IF('original data'!AR48=coded!$AI$3,2,IF('original data'!AR48=coded!$AI$4,3,IF('original data'!AR48=coded!$AI$5,4,""))))</f>
        <v>1</v>
      </c>
      <c r="AS57" s="4">
        <f>IF('original data'!AS48=coded!$AO$2,1,IF('original data'!AS48=coded!$AO$3,2,IF('original data'!AS48=coded!$AO$4,3,IF('original data'!AS48=coded!$AO$5,4,""))))</f>
        <v>1</v>
      </c>
      <c r="AT57" s="4">
        <f>IF('original data'!AT48=coded!$AO$2,1,IF('original data'!AT48=coded!$AO$3,2,IF('original data'!AT48=coded!$AO$4,3,IF('original data'!AT48=coded!$AO$5,4,""))))</f>
        <v>1</v>
      </c>
      <c r="AU57" s="4">
        <f>IF('original data'!AU48=coded!$AO$2,1,IF('original data'!AU48=coded!$AO$3,2,IF('original data'!AU48=coded!$AO$4,3,IF('original data'!AU48=coded!$AO$5,4,""))))</f>
        <v>2</v>
      </c>
      <c r="AV57" s="4">
        <f>IF('original data'!AV48=coded!$AO$2,1,IF('original data'!AV48=coded!$AO$3,2,IF('original data'!AV48=coded!$AO$4,3,IF('original data'!AV48=coded!$AO$5,4,""))))</f>
        <v>3</v>
      </c>
      <c r="AW57" s="4">
        <f>IF('original data'!AW48=coded!$AO$2,1,IF('original data'!AW48=coded!$AO$3,2,IF('original data'!AW48=coded!$AO$4,3,IF('original data'!AW48=coded!$AO$5,4,""))))</f>
        <v>3</v>
      </c>
      <c r="AX57" s="4">
        <f>IF('original data'!AX48=coded!$AO$2,1,IF('original data'!AX48=coded!$AO$3,2,IF('original data'!AX48=coded!$AO$4,3,IF('original data'!AX48=coded!$AO$5,4,""))))</f>
        <v>1</v>
      </c>
      <c r="AY57" s="4">
        <f>IF('original data'!AY48=coded!$AQ$2,1,IF('original data'!AY48=coded!$AQ$3,2,IF('original data'!AY48=coded!$AQ$4,3,IF('original data'!AY48=coded!$AQ$5,4,""))))</f>
        <v>3</v>
      </c>
      <c r="AZ57" s="4">
        <f>IF('original data'!AZ48=coded!$AQ$2,1,IF('original data'!AZ48=coded!$AQ$3,2,IF('original data'!AZ48=coded!$AQ$4,3,IF('original data'!AZ48=coded!$AQ$5,4,""))))</f>
        <v>3</v>
      </c>
      <c r="BA57" s="4">
        <f>IF('original data'!BA48=coded!$AQ$2,1,IF('original data'!BA48=coded!$AQ$3,2,IF('original data'!BA48=coded!$AQ$4,3,IF('original data'!BA48=coded!$AQ$5,4,""))))</f>
        <v>4</v>
      </c>
      <c r="BB57" s="4">
        <f>IF('original data'!BB48=coded!$AQ$2,1,IF('original data'!BB48=coded!$AQ$3,2,IF('original data'!BB48=coded!$AQ$4,3,IF('original data'!BB48=coded!$AS$5,4,""))))</f>
        <v>2</v>
      </c>
      <c r="BC57" s="4">
        <f>IF('original data'!BC48=coded!$AU$2,1,IF('original data'!BC48=coded!$AU$3,2,IF('original data'!BC48=coded!$AU$4,3,IF('original data'!BC48=coded!$AU$5,4,""))))</f>
        <v>3</v>
      </c>
      <c r="BD57" s="4">
        <f>IF('original data'!BD48=coded!$AU$2,1,IF('original data'!BD48=coded!$AU$3,2,IF('original data'!BD48=coded!$AU$4,3,IF('original data'!BD48=coded!$AU$5,4,""))))</f>
        <v>4</v>
      </c>
      <c r="BE57" s="4">
        <f>IF('original data'!BE48=coded!$AU$2,1,IF('original data'!BE48=coded!$AU$3,2,IF('original data'!BE48=coded!$AU$4,3,IF('original data'!BE48=coded!$AU$5,4,""))))</f>
        <v>2</v>
      </c>
      <c r="BF57" s="4">
        <f>IF('original data'!BF48=coded!$BF$3,1,IF('original data'!BF48=coded!$BF$4,2,IF('original data'!BF48=coded!$BF$5,3,"")))</f>
        <v>3</v>
      </c>
      <c r="BG57" s="4" t="s">
        <v>109</v>
      </c>
      <c r="BH57" s="4"/>
      <c r="BI57" s="4" t="s">
        <v>109</v>
      </c>
      <c r="BJ57" s="4"/>
      <c r="BK57" s="4">
        <f>IF('original data'!BK48=coded!$BN$1,1,IF('original data'!BK48=coded!$BN$2,2,IF('original data'!BK48=coded!$BN$3,3,IF('original data'!BK48=coded!$BN$4,4,IF('original data'!BK48=coded!$BN$5,5,IF('original data'!BK48=coded!$BP$1,6,IF('original data'!BK48=coded!$BP$2,7,"")))))))</f>
        <v>6</v>
      </c>
      <c r="BL57" s="4">
        <f>IF('original data'!BL48=coded!$BN$1,1,IF('original data'!BL48=coded!$BN$2,2,IF('original data'!BL48=coded!$BN$3,3,IF('original data'!BL48=coded!$BN$4,4,IF('original data'!BL48=coded!$BN$5,5,IF('original data'!BL48=coded!$BP$1,6,IF('original data'!BL48=coded!$BP$2,7,"")))))))</f>
        <v>7</v>
      </c>
      <c r="BM57" s="4">
        <f>IF('original data'!BM48=coded!$BN$1,7,IF('original data'!BM48=coded!$BN$2,6,IF('original data'!BM48=coded!$BN$3,5,IF('original data'!BM48=coded!$BN$4,4,IF('original data'!BM48=coded!$BN$5,3,IF('original data'!BM48=coded!$BP$1,2,IF('original data'!BM48=coded!$BP$2,1,"")))))))</f>
        <v>7</v>
      </c>
      <c r="BN57" s="4">
        <f>IF('original data'!BN48=coded!$BN$1,1,IF('original data'!BN48=coded!$BN$2,2,IF('original data'!BN48=coded!$BN$3,3,IF('original data'!BN48=coded!$BN$4,4,IF('original data'!BN48=coded!$BN$5,5,IF('original data'!BN48=coded!$BP$1,6,IF('original data'!BN48=coded!$BP$2,7,"")))))))</f>
        <v>6</v>
      </c>
      <c r="BO57" s="4">
        <f>IF('original data'!BO48=coded!$BN$1,1,IF('original data'!BO48=coded!$BN$2,2,IF('original data'!BO48=coded!$BN$3,3,IF('original data'!BO48=coded!$BN$4,4,IF('original data'!BO48=coded!$BN$5,5,IF('original data'!BO48=coded!$BP$1,6,IF('original data'!BO48=coded!$BP$2,7,"")))))))</f>
        <v>7</v>
      </c>
      <c r="BP57" s="4">
        <f>IF('original data'!BP48=coded!$BN$1,1,IF('original data'!BP48=coded!$BN$2,2,IF('original data'!BP48=coded!$BN$3,3,IF('original data'!BP48=coded!$BN$4,4,IF('original data'!BP48=coded!$BN$5,5,IF('original data'!BP48=coded!$BP$1,6,IF('original data'!BP48=coded!$BP$2,7,"")))))))</f>
        <v>7</v>
      </c>
      <c r="BQ57" s="4">
        <f>IF('original data'!BQ48=coded!$BN$1,1,IF('original data'!BQ48=coded!$BN$2,2,IF('original data'!BQ48=coded!$BN$3,3,IF('original data'!BQ48=coded!$BN$4,4,IF('original data'!BQ48=coded!$BN$5,5,IF('original data'!BQ48=coded!$BP$1,6,IF('original data'!BQ48=coded!$BP$2,7,"")))))))</f>
        <v>7</v>
      </c>
      <c r="BR57" s="4">
        <f>IF('original data'!BR48=coded!$BN$1,1,IF('original data'!BR48=coded!$BN$2,2,IF('original data'!BR48=coded!$BN$3,3,IF('original data'!BR48=coded!$BN$4,4,IF('original data'!BR48=coded!$BN$5,5,IF('original data'!BR48=coded!$BP$1,6,IF('original data'!BR48=coded!$BP$2,7,"")))))))</f>
        <v>7</v>
      </c>
      <c r="BS57" s="4">
        <f>IF('original data'!BS48=coded!$BN$1,1,IF('original data'!BS48=coded!$BN$2,2,IF('original data'!BS48=coded!$BN$3,3,IF('original data'!BS48=coded!$BN$4,4,IF('original data'!BS48=coded!$BN$5,5,IF('original data'!BS48=coded!$BP$1,6,IF('original data'!BS48=coded!$BP$2,7,"")))))))</f>
        <v>7</v>
      </c>
      <c r="BT57" s="4">
        <f>IF('original data'!BT48=coded!$BN$1,1,IF('original data'!BT48=coded!$BN$2,2,IF('original data'!BT48=coded!$BN$3,3,IF('original data'!BT48=coded!$BN$4,4,IF('original data'!BT48=coded!$BN$5,5,IF('original data'!BT48=coded!$BP$1,6,IF('original data'!BT48=coded!$BP$2,7,"")))))))</f>
        <v>7</v>
      </c>
      <c r="BU57" s="4">
        <f>IF('original data'!BU48=coded!$BN$1,1,IF('original data'!BU48=coded!$BN$2,2,IF('original data'!BU48=coded!$BN$3,3,IF('original data'!BU48=coded!$BN$4,4,IF('original data'!BU48=coded!$BN$5,5,IF('original data'!BU48=coded!$BP$1,6,IF('original data'!BU48=coded!$BP$2,7,"")))))))</f>
        <v>6</v>
      </c>
      <c r="BV57" s="4">
        <f>IF('original data'!BV48=coded!$BN$1,7,IF('original data'!BV48=coded!$BN$2,6,IF('original data'!BV48=coded!$BN$3,5,IF('original data'!BV48=coded!$BN$4,4,IF('original data'!BV48=coded!$BN$5,3,IF('original data'!BV48=coded!$BP$1,2,IF('original data'!BV48=coded!$BP$2,1,"")))))))</f>
        <v>4</v>
      </c>
      <c r="BW57" s="4">
        <f>IF('original data'!BW48=coded!$BN$1,1,IF('original data'!BW48=coded!$BN$2,2,IF('original data'!BW48=coded!$BN$3,3,IF('original data'!BW48=coded!$BN$4,4,IF('original data'!BW48=coded!$BN$5,5,IF('original data'!BW48=coded!$BP$1,6,IF('original data'!BW48=coded!$BP$2,7,"")))))))</f>
        <v>7</v>
      </c>
      <c r="BX57" s="4">
        <f>IF('original data'!BX48=coded!$BN$1,1,IF('original data'!BX48=coded!$BN$2,2,IF('original data'!BX48=coded!$BN$3,3,IF('original data'!BX48=coded!$BN$4,4,IF('original data'!BX48=coded!$BN$5,5,IF('original data'!BX48=coded!$BP$1,6,IF('original data'!BX48=coded!$BP$2,7,"")))))))</f>
        <v>7</v>
      </c>
      <c r="BY57" s="4">
        <f>IF('original data'!BY48=coded!$BN$1,1,IF('original data'!BY48=coded!$BN$2,2,IF('original data'!BY48=coded!$BN$3,3,IF('original data'!BY48=coded!$BN$4,4,IF('original data'!BY48=coded!$BN$5,5,IF('original data'!BY48=coded!$BP$1,6,IF('original data'!BY48=coded!$BP$2,7,"")))))))</f>
        <v>7</v>
      </c>
      <c r="BZ57" s="4">
        <f>IF('original data'!BZ48=coded!$BN$1,1,IF('original data'!BZ48=coded!$BN$2,2,IF('original data'!BZ48=coded!$BN$3,3,IF('original data'!BZ48=coded!$BN$4,4,IF('original data'!BZ48=coded!$BN$5,5,IF('original data'!BZ48=coded!$BP$1,6,IF('original data'!BZ48=coded!$BP$2,7,"")))))))</f>
        <v>7</v>
      </c>
      <c r="CA57" s="4">
        <f>IF('original data'!CA48=coded!$BN$1,1,IF('original data'!CA48=coded!$BN$2,2,IF('original data'!CA48=coded!$BN$3,3,IF('original data'!CA48=coded!$BN$4,4,IF('original data'!CA48=coded!$BN$5,5,IF('original data'!CA48=coded!$BP$1,6,IF('original data'!CA48=coded!$BP$2,7,"")))))))</f>
        <v>5</v>
      </c>
      <c r="CB57" s="4">
        <f>IF('original data'!CB48=coded!$BN$1,1,IF('original data'!CB48=coded!$BN$2,2,IF('original data'!CB48=coded!$BN$3,3,IF('original data'!CB48=coded!$BN$4,4,IF('original data'!CB48=coded!$BN$5,5,IF('original data'!CB48=coded!$BP$1,6,IF('original data'!CB48=coded!$BP$2,7,"")))))))</f>
        <v>4</v>
      </c>
      <c r="CC57" s="4">
        <f>IF('original data'!CC48=coded!$BN$1,7,IF('original data'!CC48=coded!$BN$2,6,IF('original data'!CC48=coded!$BN$3,5,IF('original data'!CC48=coded!$BN$4,4,IF('original data'!CC48=coded!$BN$5,3,IF('original data'!CC48=coded!$BP$1,2,IF('original data'!CC48=coded!$BP$2,1,"")))))))</f>
        <v>6</v>
      </c>
      <c r="CD57" s="4">
        <f>IF('original data'!CD48=coded!$BN$1,1,IF('original data'!CD48=coded!$BN$2,2,IF('original data'!CD48=coded!$BN$3,3,IF('original data'!CD48=coded!$BN$4,4,IF('original data'!CD48=coded!$BN$5,5,IF('original data'!CD48=coded!$BP$1,6,IF('original data'!CD48=coded!$BP$2,7,"")))))))</f>
        <v>6</v>
      </c>
      <c r="CE57" s="4">
        <f>IF('original data'!CE48=coded!$BN$1,1,IF('original data'!CE48=coded!$BN$2,2,IF('original data'!CE48=coded!$BN$3,3,IF('original data'!CE48=coded!$BN$4,4,IF('original data'!CE48=coded!$BN$5,5,IF('original data'!CE48=coded!$BP$1,6,IF('original data'!CE48=coded!$BP$2,7,"")))))))</f>
        <v>6</v>
      </c>
      <c r="CF57" s="4">
        <f>IF('original data'!CF48=coded!$BN$1,7,IF('original data'!CF48=coded!$BN$2,6,IF('original data'!CF48=coded!$BN$3,5,IF('original data'!CF48=coded!$BN$4,4,IF('original data'!CF48=coded!$BN$5,3,IF('original data'!CF48=coded!$BP$1,2,IF('original data'!CF48=coded!$BP$2,1,"")))))))</f>
        <v>6</v>
      </c>
      <c r="CG57" s="4">
        <f>IF('original data'!CG48=coded!$CG$2,0,IF('original data'!CG48=coded!$CG$3,1,IF('original data'!CG48=coded!$CG$4,2,IF('original data'!CG48=coded!$CG$5,3,""))))</f>
        <v>2</v>
      </c>
      <c r="CH57" s="4">
        <f>IF('original data'!CH48=coded!$CG$2,0,IF('original data'!CH48=coded!$CG$3,1,IF('original data'!CH48=coded!$CG$4,2,IF('original data'!CH48=coded!$CG$5,3,""))))</f>
        <v>3</v>
      </c>
      <c r="CI57" s="4">
        <f>IF('original data'!CI48=coded!$CG$2,0,IF('original data'!CI48=coded!$CG$3,1,IF('original data'!CI48=coded!$CG$4,2,IF('original data'!CI48=coded!$CG$5,3,""))))</f>
        <v>3</v>
      </c>
      <c r="CJ57" s="4">
        <f>IF('original data'!CJ48=coded!$CG$2,0,IF('original data'!CJ48=coded!$CG$3,1,IF('original data'!CJ48=coded!$CG$4,2,IF('original data'!CJ48=coded!$CG$5,3,""))))</f>
        <v>3</v>
      </c>
      <c r="CK57" s="4">
        <f>IF('original data'!CK48=coded!$CG$2,0,IF('original data'!CK48=coded!$CG$3,1,IF('original data'!CK48=coded!$CG$4,2,IF('original data'!CK48=coded!$CG$5,3,""))))</f>
        <v>3</v>
      </c>
      <c r="CL57" s="4">
        <f>IF('original data'!CL48=coded!$CG$2,0,IF('original data'!CL48=coded!$CG$3,1,IF('original data'!CL48=coded!$CG$4,2,IF('original data'!CL48=coded!$CG$5,3,""))))</f>
        <v>1</v>
      </c>
      <c r="CM57" s="4">
        <f>IF('original data'!CM48=coded!$CG$2,0,IF('original data'!CM48=coded!$CG$3,1,IF('original data'!CM48=coded!$CG$4,2,IF('original data'!CM48=coded!$CG$5,3,""))))</f>
        <v>3</v>
      </c>
      <c r="CN57" s="4">
        <f>IF('original data'!CN48=coded!$CG$2,0,IF('original data'!CN48=coded!$CG$3,1,IF('original data'!CN48=coded!$CG$4,2,IF('original data'!CN48=coded!$CG$5,3,""))))</f>
        <v>3</v>
      </c>
      <c r="CO57" s="4">
        <f>IF('original data'!CO48=coded!$CG$2,0,IF('original data'!CO48=coded!$CG$3,1,IF('original data'!CO48=coded!$CG$4,2,IF('original data'!CO48=coded!$CG$5,3,""))))</f>
        <v>3</v>
      </c>
      <c r="CP57" s="4">
        <f>IF('original data'!CP48=coded!$CG$2,0,IF('original data'!CP48=coded!$CG$3,1,IF('original data'!CP48=coded!$CG$4,2,IF('original data'!CP48=coded!$CG$5,3,""))))</f>
        <v>3</v>
      </c>
      <c r="CQ57" s="4">
        <f>IF('original data'!CQ48=coded!$CG$2,0,IF('original data'!CQ48=coded!$CG$3,1,IF('original data'!CQ48=coded!$CG$4,2,IF('original data'!CQ48=coded!$CG$5,3,""))))</f>
        <v>2</v>
      </c>
      <c r="CR57" s="4">
        <f>IF('original data'!CR48=coded!$CG$2,0,IF('original data'!CR48=coded!$CG$3,1,IF('original data'!CR48=coded!$CG$4,2,IF('original data'!CR48=coded!$CG$5,3,""))))</f>
        <v>2</v>
      </c>
      <c r="CS57" s="4">
        <f>IF('original data'!CS48=coded!$CG$2,0,IF('original data'!CS48=coded!$CG$3,1,IF('original data'!CS48=coded!$CG$4,2,IF('original data'!CS48=coded!$CG$5,3,""))))</f>
        <v>3</v>
      </c>
      <c r="CT57" s="4">
        <f>IF('original data'!CT48=coded!$CG$2,0,IF('original data'!CT48=coded!$CG$3,1,IF('original data'!CT48=coded!$CG$4,2,IF('original data'!CT48=coded!$CG$5,3,""))))</f>
        <v>2</v>
      </c>
      <c r="CU57" s="4">
        <f>IF('original data'!CU48=coded!$CG$2,0,IF('original data'!CU48=coded!$CG$3,1,IF('original data'!CU48=coded!$CG$4,2,IF('original data'!CU48=coded!$CG$5,3,""))))</f>
        <v>1</v>
      </c>
      <c r="CV57" s="4">
        <f>IF('original data'!CV48=coded!$CG$2,0,IF('original data'!CV48=coded!$CG$3,1,IF('original data'!CV48=coded!$CG$4,2,IF('original data'!CV48=coded!$CG$5,3,""))))</f>
        <v>2</v>
      </c>
      <c r="CW57" s="4">
        <f>IF('original data'!CW48=coded!$CG$2,0,IF('original data'!CW48=coded!$CG$3,1,IF('original data'!CW48=coded!$CG$4,2,IF('original data'!CW48=coded!$CG$5,3,""))))</f>
        <v>3</v>
      </c>
      <c r="CX57" s="4">
        <f>IF('original data'!CX48=coded!$CG$2,0,IF('original data'!CX48=coded!$CG$3,1,IF('original data'!CX48=coded!$CG$4,2,IF('original data'!CX48=coded!$CG$5,3,""))))</f>
        <v>3</v>
      </c>
      <c r="CY57" s="4">
        <f>IF('original data'!CY48=coded!$CG$2,0,IF('original data'!CY48=coded!$CG$3,1,IF('original data'!CY48=coded!$CG$4,2,IF('original data'!CY48=coded!$CG$5,3,""))))</f>
        <v>1</v>
      </c>
      <c r="CZ57" s="4">
        <f>IF('original data'!CZ48=coded!$CG$2,0,IF('original data'!CZ48=coded!$CG$3,1,IF('original data'!CZ48=coded!$CG$4,2,IF('original data'!CZ48=coded!$CG$5,3,""))))</f>
        <v>2</v>
      </c>
      <c r="DA57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16</v>
      </c>
      <c r="DB57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18</v>
      </c>
      <c r="DC57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14</v>
      </c>
    </row>
    <row r="58" spans="1:107" x14ac:dyDescent="0.45">
      <c r="A58">
        <v>55</v>
      </c>
      <c r="B58" s="2">
        <v>44326.926932870403</v>
      </c>
      <c r="C58" s="2">
        <v>44326.933159722197</v>
      </c>
      <c r="D58" s="4" t="s">
        <v>104</v>
      </c>
      <c r="E58" s="4"/>
      <c r="F58" s="4" t="s">
        <v>105</v>
      </c>
      <c r="G58" s="4" t="s">
        <v>105</v>
      </c>
      <c r="H58" s="4" t="s">
        <v>105</v>
      </c>
      <c r="I58" s="4" t="s">
        <v>105</v>
      </c>
      <c r="J58" s="4" t="s">
        <v>105</v>
      </c>
      <c r="K58" s="4" t="s">
        <v>105</v>
      </c>
      <c r="L58" s="4" t="s">
        <v>105</v>
      </c>
      <c r="M58" s="4" t="s">
        <v>105</v>
      </c>
      <c r="N58" s="3" t="s">
        <v>140</v>
      </c>
      <c r="O58" s="4" t="s">
        <v>107</v>
      </c>
      <c r="P58" s="4" t="s">
        <v>108</v>
      </c>
      <c r="Q58" s="4" t="s">
        <v>108</v>
      </c>
      <c r="R58" s="4" t="s">
        <v>109</v>
      </c>
      <c r="S58" s="4"/>
      <c r="T58" s="4"/>
      <c r="U58" s="4"/>
      <c r="V58" s="4" t="s">
        <v>105</v>
      </c>
      <c r="W58" s="4" t="s">
        <v>109</v>
      </c>
      <c r="X58" s="4"/>
      <c r="Y58" s="4"/>
      <c r="Z58" s="4"/>
      <c r="AA58" s="4" t="s">
        <v>105</v>
      </c>
      <c r="AB58" s="3" t="s">
        <v>185</v>
      </c>
      <c r="AC58" s="4">
        <f>IF('original data'!AC49=coded!$AC$2,0,IF('original data'!AC49=coded!$AC$3,1,IF('original data'!AC49=coded!$AC$4,2,"")))</f>
        <v>2</v>
      </c>
      <c r="AD58" s="4">
        <f>IF('original data'!AD49=coded!$AC$2,0,IF('original data'!AD49=coded!$AC$3,1,IF('original data'!AD49=coded!$AC$4,2,"")))</f>
        <v>0</v>
      </c>
      <c r="AE58" s="4">
        <f>IF('original data'!AE49=coded!$BN$1,1,IF('original data'!AE49=coded!$BN$2,2,IF('original data'!AE49=coded!$BN$3,3,IF('original data'!AE49=coded!$BN$4,4,IF('original data'!AE49=coded!$BN$5,5,IF('original data'!AE49=coded!$BP$1,6,IF('original data'!AE49=coded!$BP$2,7,"")))))))</f>
        <v>7</v>
      </c>
      <c r="AF58" s="4">
        <f>IF('original data'!AF49=coded!$AC$2,0,IF('original data'!AF49=coded!$AC$3,1,IF('original data'!AF49=coded!$AC$4,2,"")))</f>
        <v>2</v>
      </c>
      <c r="AG58" s="4">
        <f>IF('original data'!AG49=coded!$BN$1,7,IF('original data'!AG49=coded!$BN$2,6,IF('original data'!AG49=coded!$BN$3,5,IF('original data'!AG49=coded!$BN$4,4,IF('original data'!AG49=coded!$BN$5,5,IF('original data'!AG49=coded!$BP$1,6,IF('original data'!AG49=coded!$BP$2,7,"")))))))</f>
        <v>5</v>
      </c>
      <c r="AH58" s="4">
        <f>IF('original data'!AH49=coded!$AC$2,0,IF('original data'!AH49=coded!$AC$3,1,IF('original data'!AH49=coded!$AC$4,2,"")))</f>
        <v>1</v>
      </c>
      <c r="AI58" s="4">
        <f>IF('original data'!AI49=coded!$AI$2,1,IF('original data'!AI49=coded!$AI$3,2,IF('original data'!AI49=coded!$AI$4,3,IF('original data'!AI49=coded!$AI$5,4,""))))</f>
        <v>1</v>
      </c>
      <c r="AJ58" s="4">
        <f>IF('original data'!AJ49=coded!$AC$2,0,IF('original data'!AJ49=coded!$AC$3,1,IF('original data'!AJ49=coded!$AC$4,2,"")))</f>
        <v>1</v>
      </c>
      <c r="AK58" s="4">
        <f>IF('original data'!AK49=coded!$BN$1,1,IF('original data'!AK49=coded!$BN$2,2,IF('original data'!AK49=coded!$BN$3,3,IF('original data'!AK49=coded!$BN$4,4,IF('original data'!AK49=coded!$BN$5,5,IF('original data'!AK49=coded!$BP$1,6,IF('original data'!AK49=coded!$BP$2,7,"")))))))</f>
        <v>7</v>
      </c>
      <c r="AL58" s="4">
        <f>IF('original data'!AL49=coded!$AC$2,0,IF('original data'!AL49=coded!$AC$3,1,IF('original data'!AL49=coded!$AC$4,2,"")))</f>
        <v>2</v>
      </c>
      <c r="AM58" s="4">
        <f>IF('original data'!AM49=coded!$AI$2,1,IF('original data'!AM49=coded!$AI$3,2,IF('original data'!AM49=coded!$AI$4,3,IF('original data'!AM49=coded!$AI$5,4,""))))</f>
        <v>4</v>
      </c>
      <c r="AN58" s="4">
        <f>IF('original data'!AN49=coded!$AC$2,0,IF('original data'!AN49=coded!$AC$3,1,IF('original data'!AN49=coded!$AC$4,2,"")))</f>
        <v>1</v>
      </c>
      <c r="AO58" s="4">
        <f>IF('original data'!AO49=coded!$AI$2,1,IF('original data'!AO49=coded!$AI$3,2,IF('original data'!AO49=coded!$AI$4,3,IF('original data'!AO49=coded!$AI$5,4,""))))</f>
        <v>2</v>
      </c>
      <c r="AP58" s="4">
        <f>IF('original data'!AP49=coded!$AI$2,1,IF('original data'!AP49=coded!$AI$3,2,IF('original data'!AP49=coded!$AI$4,3,IF('original data'!AP49=coded!$AI$5,4,""))))</f>
        <v>3</v>
      </c>
      <c r="AQ58" s="4">
        <f>IF('original data'!AQ49=coded!$AI$2,1,IF('original data'!AQ49=coded!$AI$3,2,IF('original data'!AQ49=coded!$AI$4,3,IF('original data'!AQ49=coded!$AI$5,4,""))))</f>
        <v>2</v>
      </c>
      <c r="AR58" s="4">
        <f>IF('original data'!AR49=coded!$AI$2,1,IF('original data'!AR49=coded!$AI$3,2,IF('original data'!AR49=coded!$AI$4,3,IF('original data'!AR49=coded!$AI$5,4,""))))</f>
        <v>4</v>
      </c>
      <c r="AS58" s="4">
        <f>IF('original data'!AS49=coded!$AO$2,1,IF('original data'!AS49=coded!$AO$3,2,IF('original data'!AS49=coded!$AO$4,3,IF('original data'!AS49=coded!$AO$5,4,""))))</f>
        <v>1</v>
      </c>
      <c r="AT58" s="4">
        <f>IF('original data'!AT49=coded!$AO$2,1,IF('original data'!AT49=coded!$AO$3,2,IF('original data'!AT49=coded!$AO$4,3,IF('original data'!AT49=coded!$AO$5,4,""))))</f>
        <v>2</v>
      </c>
      <c r="AU58" s="4">
        <f>IF('original data'!AU49=coded!$AO$2,1,IF('original data'!AU49=coded!$AO$3,2,IF('original data'!AU49=coded!$AO$4,3,IF('original data'!AU49=coded!$AO$5,4,""))))</f>
        <v>2</v>
      </c>
      <c r="AV58" s="4">
        <f>IF('original data'!AV49=coded!$AO$2,1,IF('original data'!AV49=coded!$AO$3,2,IF('original data'!AV49=coded!$AO$4,3,IF('original data'!AV49=coded!$AO$5,4,""))))</f>
        <v>3</v>
      </c>
      <c r="AW58" s="4">
        <f>IF('original data'!AW49=coded!$AO$2,1,IF('original data'!AW49=coded!$AO$3,2,IF('original data'!AW49=coded!$AO$4,3,IF('original data'!AW49=coded!$AO$5,4,""))))</f>
        <v>2</v>
      </c>
      <c r="AX58" s="4">
        <f>IF('original data'!AX49=coded!$AO$2,1,IF('original data'!AX49=coded!$AO$3,2,IF('original data'!AX49=coded!$AO$4,3,IF('original data'!AX49=coded!$AO$5,4,""))))</f>
        <v>2</v>
      </c>
      <c r="AY58" s="4">
        <f>IF('original data'!AY49=coded!$AQ$2,1,IF('original data'!AY49=coded!$AQ$3,2,IF('original data'!AY49=coded!$AQ$4,3,IF('original data'!AY49=coded!$AQ$5,4,""))))</f>
        <v>3</v>
      </c>
      <c r="AZ58" s="4">
        <f>IF('original data'!AZ49=coded!$AQ$2,1,IF('original data'!AZ49=coded!$AQ$3,2,IF('original data'!AZ49=coded!$AQ$4,3,IF('original data'!AZ49=coded!$AQ$5,4,""))))</f>
        <v>3</v>
      </c>
      <c r="BA58" s="4">
        <f>IF('original data'!BA49=coded!$AQ$2,1,IF('original data'!BA49=coded!$AQ$3,2,IF('original data'!BA49=coded!$AQ$4,3,IF('original data'!BA49=coded!$AQ$5,4,""))))</f>
        <v>2</v>
      </c>
      <c r="BB58" s="4">
        <f>IF('original data'!BB49=coded!$AQ$2,1,IF('original data'!BB49=coded!$AQ$3,2,IF('original data'!BB49=coded!$AQ$4,3,IF('original data'!BB49=coded!$AS$5,4,""))))</f>
        <v>3</v>
      </c>
      <c r="BC58" s="4">
        <f>IF('original data'!BC49=coded!$AU$2,1,IF('original data'!BC49=coded!$AU$3,2,IF('original data'!BC49=coded!$AU$4,3,IF('original data'!BC49=coded!$AU$5,4,""))))</f>
        <v>3</v>
      </c>
      <c r="BD58" s="4">
        <f>IF('original data'!BD49=coded!$AU$2,1,IF('original data'!BD49=coded!$AU$3,2,IF('original data'!BD49=coded!$AU$4,3,IF('original data'!BD49=coded!$AU$5,4,""))))</f>
        <v>3</v>
      </c>
      <c r="BE58" s="4">
        <f>IF('original data'!BE49=coded!$AU$2,1,IF('original data'!BE49=coded!$AU$3,2,IF('original data'!BE49=coded!$AU$4,3,IF('original data'!BE49=coded!$AU$5,4,""))))</f>
        <v>3</v>
      </c>
      <c r="BF58" s="4">
        <f>IF('original data'!BF49=coded!$BF$3,1,IF('original data'!BF49=coded!$BF$4,2,IF('original data'!BF49=coded!$BF$5,3,"")))</f>
        <v>2</v>
      </c>
      <c r="BG58" s="4" t="s">
        <v>109</v>
      </c>
      <c r="BH58" s="4"/>
      <c r="BI58" s="4" t="s">
        <v>105</v>
      </c>
      <c r="BJ58" s="4" t="s">
        <v>186</v>
      </c>
      <c r="BK58" s="4">
        <f>IF('original data'!BK49=coded!$BN$1,1,IF('original data'!BK49=coded!$BN$2,2,IF('original data'!BK49=coded!$BN$3,3,IF('original data'!BK49=coded!$BN$4,4,IF('original data'!BK49=coded!$BN$5,5,IF('original data'!BK49=coded!$BP$1,6,IF('original data'!BK49=coded!$BP$2,7,"")))))))</f>
        <v>6</v>
      </c>
      <c r="BL58" s="4">
        <f>IF('original data'!BL49=coded!$BN$1,1,IF('original data'!BL49=coded!$BN$2,2,IF('original data'!BL49=coded!$BN$3,3,IF('original data'!BL49=coded!$BN$4,4,IF('original data'!BL49=coded!$BN$5,5,IF('original data'!BL49=coded!$BP$1,6,IF('original data'!BL49=coded!$BP$2,7,"")))))))</f>
        <v>7</v>
      </c>
      <c r="BM58" s="4">
        <f>IF('original data'!BM49=coded!$BN$1,7,IF('original data'!BM49=coded!$BN$2,6,IF('original data'!BM49=coded!$BN$3,5,IF('original data'!BM49=coded!$BN$4,4,IF('original data'!BM49=coded!$BN$5,3,IF('original data'!BM49=coded!$BP$1,2,IF('original data'!BM49=coded!$BP$2,1,"")))))))</f>
        <v>7</v>
      </c>
      <c r="BN58" s="4">
        <f>IF('original data'!BN49=coded!$BN$1,1,IF('original data'!BN49=coded!$BN$2,2,IF('original data'!BN49=coded!$BN$3,3,IF('original data'!BN49=coded!$BN$4,4,IF('original data'!BN49=coded!$BN$5,5,IF('original data'!BN49=coded!$BP$1,6,IF('original data'!BN49=coded!$BP$2,7,"")))))))</f>
        <v>7</v>
      </c>
      <c r="BO58" s="4">
        <f>IF('original data'!BO49=coded!$BN$1,1,IF('original data'!BO49=coded!$BN$2,2,IF('original data'!BO49=coded!$BN$3,3,IF('original data'!BO49=coded!$BN$4,4,IF('original data'!BO49=coded!$BN$5,5,IF('original data'!BO49=coded!$BP$1,6,IF('original data'!BO49=coded!$BP$2,7,"")))))))</f>
        <v>7</v>
      </c>
      <c r="BP58" s="4">
        <f>IF('original data'!BP49=coded!$BN$1,1,IF('original data'!BP49=coded!$BN$2,2,IF('original data'!BP49=coded!$BN$3,3,IF('original data'!BP49=coded!$BN$4,4,IF('original data'!BP49=coded!$BN$5,5,IF('original data'!BP49=coded!$BP$1,6,IF('original data'!BP49=coded!$BP$2,7,"")))))))</f>
        <v>6</v>
      </c>
      <c r="BQ58" s="4">
        <f>IF('original data'!BQ49=coded!$BN$1,1,IF('original data'!BQ49=coded!$BN$2,2,IF('original data'!BQ49=coded!$BN$3,3,IF('original data'!BQ49=coded!$BN$4,4,IF('original data'!BQ49=coded!$BN$5,5,IF('original data'!BQ49=coded!$BP$1,6,IF('original data'!BQ49=coded!$BP$2,7,"")))))))</f>
        <v>7</v>
      </c>
      <c r="BR58" s="4">
        <f>IF('original data'!BR49=coded!$BN$1,1,IF('original data'!BR49=coded!$BN$2,2,IF('original data'!BR49=coded!$BN$3,3,IF('original data'!BR49=coded!$BN$4,4,IF('original data'!BR49=coded!$BN$5,5,IF('original data'!BR49=coded!$BP$1,6,IF('original data'!BR49=coded!$BP$2,7,"")))))))</f>
        <v>7</v>
      </c>
      <c r="BS58" s="4">
        <f>IF('original data'!BS49=coded!$BN$1,1,IF('original data'!BS49=coded!$BN$2,2,IF('original data'!BS49=coded!$BN$3,3,IF('original data'!BS49=coded!$BN$4,4,IF('original data'!BS49=coded!$BN$5,5,IF('original data'!BS49=coded!$BP$1,6,IF('original data'!BS49=coded!$BP$2,7,"")))))))</f>
        <v>7</v>
      </c>
      <c r="BT58" s="4">
        <f>IF('original data'!BT49=coded!$BN$1,1,IF('original data'!BT49=coded!$BN$2,2,IF('original data'!BT49=coded!$BN$3,3,IF('original data'!BT49=coded!$BN$4,4,IF('original data'!BT49=coded!$BN$5,5,IF('original data'!BT49=coded!$BP$1,6,IF('original data'!BT49=coded!$BP$2,7,"")))))))</f>
        <v>6</v>
      </c>
      <c r="BU58" s="4">
        <f>IF('original data'!BU49=coded!$BN$1,1,IF('original data'!BU49=coded!$BN$2,2,IF('original data'!BU49=coded!$BN$3,3,IF('original data'!BU49=coded!$BN$4,4,IF('original data'!BU49=coded!$BN$5,5,IF('original data'!BU49=coded!$BP$1,6,IF('original data'!BU49=coded!$BP$2,7,"")))))))</f>
        <v>6</v>
      </c>
      <c r="BV58" s="4">
        <f>IF('original data'!BV49=coded!$BN$1,7,IF('original data'!BV49=coded!$BN$2,6,IF('original data'!BV49=coded!$BN$3,5,IF('original data'!BV49=coded!$BN$4,4,IF('original data'!BV49=coded!$BN$5,3,IF('original data'!BV49=coded!$BP$1,2,IF('original data'!BV49=coded!$BP$2,1,"")))))))</f>
        <v>6</v>
      </c>
      <c r="BW58" s="4">
        <f>IF('original data'!BW49=coded!$BN$1,1,IF('original data'!BW49=coded!$BN$2,2,IF('original data'!BW49=coded!$BN$3,3,IF('original data'!BW49=coded!$BN$4,4,IF('original data'!BW49=coded!$BN$5,5,IF('original data'!BW49=coded!$BP$1,6,IF('original data'!BW49=coded!$BP$2,7,"")))))))</f>
        <v>5</v>
      </c>
      <c r="BX58" s="4">
        <f>IF('original data'!BX49=coded!$BN$1,1,IF('original data'!BX49=coded!$BN$2,2,IF('original data'!BX49=coded!$BN$3,3,IF('original data'!BX49=coded!$BN$4,4,IF('original data'!BX49=coded!$BN$5,5,IF('original data'!BX49=coded!$BP$1,6,IF('original data'!BX49=coded!$BP$2,7,"")))))))</f>
        <v>7</v>
      </c>
      <c r="BY58" s="4">
        <f>IF('original data'!BY49=coded!$BN$1,1,IF('original data'!BY49=coded!$BN$2,2,IF('original data'!BY49=coded!$BN$3,3,IF('original data'!BY49=coded!$BN$4,4,IF('original data'!BY49=coded!$BN$5,5,IF('original data'!BY49=coded!$BP$1,6,IF('original data'!BY49=coded!$BP$2,7,"")))))))</f>
        <v>7</v>
      </c>
      <c r="BZ58" s="4">
        <f>IF('original data'!BZ49=coded!$BN$1,1,IF('original data'!BZ49=coded!$BN$2,2,IF('original data'!BZ49=coded!$BN$3,3,IF('original data'!BZ49=coded!$BN$4,4,IF('original data'!BZ49=coded!$BN$5,5,IF('original data'!BZ49=coded!$BP$1,6,IF('original data'!BZ49=coded!$BP$2,7,"")))))))</f>
        <v>5</v>
      </c>
      <c r="CA58" s="4">
        <f>IF('original data'!CA49=coded!$BN$1,1,IF('original data'!CA49=coded!$BN$2,2,IF('original data'!CA49=coded!$BN$3,3,IF('original data'!CA49=coded!$BN$4,4,IF('original data'!CA49=coded!$BN$5,5,IF('original data'!CA49=coded!$BP$1,6,IF('original data'!CA49=coded!$BP$2,7,"")))))))</f>
        <v>7</v>
      </c>
      <c r="CB58" s="4">
        <f>IF('original data'!CB49=coded!$BN$1,1,IF('original data'!CB49=coded!$BN$2,2,IF('original data'!CB49=coded!$BN$3,3,IF('original data'!CB49=coded!$BN$4,4,IF('original data'!CB49=coded!$BN$5,5,IF('original data'!CB49=coded!$BP$1,6,IF('original data'!CB49=coded!$BP$2,7,"")))))))</f>
        <v>6</v>
      </c>
      <c r="CC58" s="4">
        <f>IF('original data'!CC49=coded!$BN$1,7,IF('original data'!CC49=coded!$BN$2,6,IF('original data'!CC49=coded!$BN$3,5,IF('original data'!CC49=coded!$BN$4,4,IF('original data'!CC49=coded!$BN$5,3,IF('original data'!CC49=coded!$BP$1,2,IF('original data'!CC49=coded!$BP$2,1,"")))))))</f>
        <v>7</v>
      </c>
      <c r="CD58" s="4">
        <f>IF('original data'!CD49=coded!$BN$1,1,IF('original data'!CD49=coded!$BN$2,2,IF('original data'!CD49=coded!$BN$3,3,IF('original data'!CD49=coded!$BN$4,4,IF('original data'!CD49=coded!$BN$5,5,IF('original data'!CD49=coded!$BP$1,6,IF('original data'!CD49=coded!$BP$2,7,"")))))))</f>
        <v>7</v>
      </c>
      <c r="CE58" s="4">
        <f>IF('original data'!CE49=coded!$BN$1,1,IF('original data'!CE49=coded!$BN$2,2,IF('original data'!CE49=coded!$BN$3,3,IF('original data'!CE49=coded!$BN$4,4,IF('original data'!CE49=coded!$BN$5,5,IF('original data'!CE49=coded!$BP$1,6,IF('original data'!CE49=coded!$BP$2,7,"")))))))</f>
        <v>7</v>
      </c>
      <c r="CF58" s="4">
        <f>IF('original data'!CF49=coded!$BN$1,7,IF('original data'!CF49=coded!$BN$2,6,IF('original data'!CF49=coded!$BN$3,5,IF('original data'!CF49=coded!$BN$4,4,IF('original data'!CF49=coded!$BN$5,3,IF('original data'!CF49=coded!$BP$1,2,IF('original data'!CF49=coded!$BP$2,1,"")))))))</f>
        <v>7</v>
      </c>
      <c r="CG58" s="4">
        <f>IF('original data'!CG49=coded!$CG$2,0,IF('original data'!CG49=coded!$CG$3,1,IF('original data'!CG49=coded!$CG$4,2,IF('original data'!CG49=coded!$CG$5,3,""))))</f>
        <v>3</v>
      </c>
      <c r="CH58" s="4">
        <f>IF('original data'!CH49=coded!$CG$2,0,IF('original data'!CH49=coded!$CG$3,1,IF('original data'!CH49=coded!$CG$4,2,IF('original data'!CH49=coded!$CG$5,3,""))))</f>
        <v>3</v>
      </c>
      <c r="CI58" s="4">
        <f>IF('original data'!CI49=coded!$CG$2,0,IF('original data'!CI49=coded!$CG$3,1,IF('original data'!CI49=coded!$CG$4,2,IF('original data'!CI49=coded!$CG$5,3,""))))</f>
        <v>2</v>
      </c>
      <c r="CJ58" s="4">
        <f>IF('original data'!CJ49=coded!$CG$2,0,IF('original data'!CJ49=coded!$CG$3,1,IF('original data'!CJ49=coded!$CG$4,2,IF('original data'!CJ49=coded!$CG$5,3,""))))</f>
        <v>3</v>
      </c>
      <c r="CK58" s="4">
        <f>IF('original data'!CK49=coded!$CG$2,0,IF('original data'!CK49=coded!$CG$3,1,IF('original data'!CK49=coded!$CG$4,2,IF('original data'!CK49=coded!$CG$5,3,""))))</f>
        <v>3</v>
      </c>
      <c r="CL58" s="4">
        <f>IF('original data'!CL49=coded!$CG$2,0,IF('original data'!CL49=coded!$CG$3,1,IF('original data'!CL49=coded!$CG$4,2,IF('original data'!CL49=coded!$CG$5,3,""))))</f>
        <v>2</v>
      </c>
      <c r="CM58" s="4">
        <f>IF('original data'!CM49=coded!$CG$2,0,IF('original data'!CM49=coded!$CG$3,1,IF('original data'!CM49=coded!$CG$4,2,IF('original data'!CM49=coded!$CG$5,3,""))))</f>
        <v>3</v>
      </c>
      <c r="CN58" s="4">
        <f>IF('original data'!CN49=coded!$CG$2,0,IF('original data'!CN49=coded!$CG$3,1,IF('original data'!CN49=coded!$CG$4,2,IF('original data'!CN49=coded!$CG$5,3,""))))</f>
        <v>2</v>
      </c>
      <c r="CO58" s="4">
        <f>IF('original data'!CO49=coded!$CG$2,0,IF('original data'!CO49=coded!$CG$3,1,IF('original data'!CO49=coded!$CG$4,2,IF('original data'!CO49=coded!$CG$5,3,""))))</f>
        <v>2</v>
      </c>
      <c r="CP58" s="4">
        <f>IF('original data'!CP49=coded!$CG$2,0,IF('original data'!CP49=coded!$CG$3,1,IF('original data'!CP49=coded!$CG$4,2,IF('original data'!CP49=coded!$CG$5,3,""))))</f>
        <v>3</v>
      </c>
      <c r="CQ58" s="4">
        <f>IF('original data'!CQ49=coded!$CG$2,0,IF('original data'!CQ49=coded!$CG$3,1,IF('original data'!CQ49=coded!$CG$4,2,IF('original data'!CQ49=coded!$CG$5,3,""))))</f>
        <v>2</v>
      </c>
      <c r="CR58" s="4">
        <f>IF('original data'!CR49=coded!$CG$2,0,IF('original data'!CR49=coded!$CG$3,1,IF('original data'!CR49=coded!$CG$4,2,IF('original data'!CR49=coded!$CG$5,3,""))))</f>
        <v>3</v>
      </c>
      <c r="CS58" s="4">
        <f>IF('original data'!CS49=coded!$CG$2,0,IF('original data'!CS49=coded!$CG$3,1,IF('original data'!CS49=coded!$CG$4,2,IF('original data'!CS49=coded!$CG$5,3,""))))</f>
        <v>3</v>
      </c>
      <c r="CT58" s="4">
        <f>IF('original data'!CT49=coded!$CG$2,0,IF('original data'!CT49=coded!$CG$3,1,IF('original data'!CT49=coded!$CG$4,2,IF('original data'!CT49=coded!$CG$5,3,""))))</f>
        <v>3</v>
      </c>
      <c r="CU58" s="4">
        <f>IF('original data'!CU49=coded!$CG$2,0,IF('original data'!CU49=coded!$CG$3,1,IF('original data'!CU49=coded!$CG$4,2,IF('original data'!CU49=coded!$CG$5,3,""))))</f>
        <v>3</v>
      </c>
      <c r="CV58" s="4">
        <f>IF('original data'!CV49=coded!$CG$2,0,IF('original data'!CV49=coded!$CG$3,1,IF('original data'!CV49=coded!$CG$4,2,IF('original data'!CV49=coded!$CG$5,3,""))))</f>
        <v>1</v>
      </c>
      <c r="CW58" s="4">
        <f>IF('original data'!CW49=coded!$CG$2,0,IF('original data'!CW49=coded!$CG$3,1,IF('original data'!CW49=coded!$CG$4,2,IF('original data'!CW49=coded!$CG$5,3,""))))</f>
        <v>3</v>
      </c>
      <c r="CX58" s="4">
        <f>IF('original data'!CX49=coded!$CG$2,0,IF('original data'!CX49=coded!$CG$3,1,IF('original data'!CX49=coded!$CG$4,2,IF('original data'!CX49=coded!$CG$5,3,""))))</f>
        <v>3</v>
      </c>
      <c r="CY58" s="4">
        <f>IF('original data'!CY49=coded!$CG$2,0,IF('original data'!CY49=coded!$CG$3,1,IF('original data'!CY49=coded!$CG$4,2,IF('original data'!CY49=coded!$CG$5,3,""))))</f>
        <v>3</v>
      </c>
      <c r="CZ58" s="4">
        <f>IF('original data'!CZ49=coded!$CG$2,0,IF('original data'!CZ49=coded!$CG$3,1,IF('original data'!CZ49=coded!$CG$4,2,IF('original data'!CZ49=coded!$CG$5,3,""))))</f>
        <v>3</v>
      </c>
      <c r="DA58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18</v>
      </c>
      <c r="DB58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22</v>
      </c>
      <c r="DC58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13</v>
      </c>
    </row>
    <row r="59" spans="1:107" x14ac:dyDescent="0.45">
      <c r="A59">
        <v>56</v>
      </c>
      <c r="B59" s="2">
        <v>44329.393564814804</v>
      </c>
      <c r="C59" s="2">
        <v>44329.408425925903</v>
      </c>
      <c r="D59" s="4" t="s">
        <v>104</v>
      </c>
      <c r="E59" s="4"/>
      <c r="F59" s="4" t="s">
        <v>105</v>
      </c>
      <c r="G59" s="4" t="s">
        <v>105</v>
      </c>
      <c r="H59" s="4" t="s">
        <v>105</v>
      </c>
      <c r="I59" s="4" t="s">
        <v>105</v>
      </c>
      <c r="J59" s="4" t="s">
        <v>105</v>
      </c>
      <c r="K59" s="4" t="s">
        <v>105</v>
      </c>
      <c r="L59" s="4" t="s">
        <v>105</v>
      </c>
      <c r="M59" s="4" t="s">
        <v>105</v>
      </c>
      <c r="N59" s="3" t="s">
        <v>140</v>
      </c>
      <c r="O59" s="4" t="s">
        <v>187</v>
      </c>
      <c r="P59" s="4" t="s">
        <v>108</v>
      </c>
      <c r="Q59" s="4" t="s">
        <v>108</v>
      </c>
      <c r="R59" s="4" t="s">
        <v>109</v>
      </c>
      <c r="S59" s="4"/>
      <c r="T59" s="4"/>
      <c r="U59" s="4"/>
      <c r="V59" s="4" t="s">
        <v>109</v>
      </c>
      <c r="W59" s="4"/>
      <c r="X59" s="4"/>
      <c r="Y59" s="4"/>
      <c r="Z59" s="4"/>
      <c r="AA59" s="4"/>
      <c r="AB59" s="4"/>
      <c r="AC59" s="4">
        <f>IF('original data'!AC50=coded!$AC$2,0,IF('original data'!AC50=coded!$AC$3,1,IF('original data'!AC50=coded!$AC$4,2,"")))</f>
        <v>1</v>
      </c>
      <c r="AD59" s="4">
        <f>IF('original data'!AD50=coded!$AC$2,0,IF('original data'!AD50=coded!$AC$3,1,IF('original data'!AD50=coded!$AC$4,2,"")))</f>
        <v>0</v>
      </c>
      <c r="AE59" s="4">
        <f>IF('original data'!AE50=coded!$BN$1,1,IF('original data'!AE50=coded!$BN$2,2,IF('original data'!AE50=coded!$BN$3,3,IF('original data'!AE50=coded!$BN$4,4,IF('original data'!AE50=coded!$BN$5,5,IF('original data'!AE50=coded!$BP$1,6,IF('original data'!AE50=coded!$BP$2,7,"")))))))</f>
        <v>1</v>
      </c>
      <c r="AF59" s="4">
        <f>IF('original data'!AF50=coded!$AC$2,0,IF('original data'!AF50=coded!$AC$3,1,IF('original data'!AF50=coded!$AC$4,2,"")))</f>
        <v>0</v>
      </c>
      <c r="AG59" s="4">
        <f>IF('original data'!AG50=coded!$BN$1,7,IF('original data'!AG50=coded!$BN$2,6,IF('original data'!AG50=coded!$BN$3,5,IF('original data'!AG50=coded!$BN$4,4,IF('original data'!AG50=coded!$BN$5,5,IF('original data'!AG50=coded!$BP$1,6,IF('original data'!AG50=coded!$BP$2,7,"")))))))</f>
        <v>4</v>
      </c>
      <c r="AH59" s="4">
        <f>IF('original data'!AH50=coded!$AC$2,0,IF('original data'!AH50=coded!$AC$3,1,IF('original data'!AH50=coded!$AC$4,2,"")))</f>
        <v>0</v>
      </c>
      <c r="AI59" s="4">
        <f>IF('original data'!AI50=coded!$AI$2,1,IF('original data'!AI50=coded!$AI$3,2,IF('original data'!AI50=coded!$AI$4,3,IF('original data'!AI50=coded!$AI$5,4,""))))</f>
        <v>2</v>
      </c>
      <c r="AJ59" s="4">
        <f>IF('original data'!AJ50=coded!$AC$2,0,IF('original data'!AJ50=coded!$AC$3,1,IF('original data'!AJ50=coded!$AC$4,2,"")))</f>
        <v>2</v>
      </c>
      <c r="AK59" s="4">
        <f>IF('original data'!AK50=coded!$BN$1,1,IF('original data'!AK50=coded!$BN$2,2,IF('original data'!AK50=coded!$BN$3,3,IF('original data'!AK50=coded!$BN$4,4,IF('original data'!AK50=coded!$BN$5,5,IF('original data'!AK50=coded!$BP$1,6,IF('original data'!AK50=coded!$BP$2,7,"")))))))</f>
        <v>2</v>
      </c>
      <c r="AL59" s="4">
        <f>IF('original data'!AL50=coded!$AC$2,0,IF('original data'!AL50=coded!$AC$3,1,IF('original data'!AL50=coded!$AC$4,2,"")))</f>
        <v>1</v>
      </c>
      <c r="AM59" s="4">
        <f>IF('original data'!AM50=coded!$AI$2,1,IF('original data'!AM50=coded!$AI$3,2,IF('original data'!AM50=coded!$AI$4,3,IF('original data'!AM50=coded!$AI$5,4,""))))</f>
        <v>2</v>
      </c>
      <c r="AN59" s="4">
        <f>IF('original data'!AN50=coded!$AC$2,0,IF('original data'!AN50=coded!$AC$3,1,IF('original data'!AN50=coded!$AC$4,2,"")))</f>
        <v>0</v>
      </c>
      <c r="AO59" s="4">
        <f>IF('original data'!AO50=coded!$AI$2,1,IF('original data'!AO50=coded!$AI$3,2,IF('original data'!AO50=coded!$AI$4,3,IF('original data'!AO50=coded!$AI$5,4,""))))</f>
        <v>1</v>
      </c>
      <c r="AP59" s="4">
        <f>IF('original data'!AP50=coded!$AI$2,1,IF('original data'!AP50=coded!$AI$3,2,IF('original data'!AP50=coded!$AI$4,3,IF('original data'!AP50=coded!$AI$5,4,""))))</f>
        <v>1</v>
      </c>
      <c r="AQ59" s="4">
        <f>IF('original data'!AQ50=coded!$AI$2,1,IF('original data'!AQ50=coded!$AI$3,2,IF('original data'!AQ50=coded!$AI$4,3,IF('original data'!AQ50=coded!$AI$5,4,""))))</f>
        <v>1</v>
      </c>
      <c r="AR59" s="4">
        <f>IF('original data'!AR50=coded!$AI$2,1,IF('original data'!AR50=coded!$AI$3,2,IF('original data'!AR50=coded!$AI$4,3,IF('original data'!AR50=coded!$AI$5,4,""))))</f>
        <v>1</v>
      </c>
      <c r="AS59" s="4">
        <f>IF('original data'!AS50=coded!$AO$2,1,IF('original data'!AS50=coded!$AO$3,2,IF('original data'!AS50=coded!$AO$4,3,IF('original data'!AS50=coded!$AO$5,4,""))))</f>
        <v>1</v>
      </c>
      <c r="AT59" s="4">
        <f>IF('original data'!AT50=coded!$AO$2,1,IF('original data'!AT50=coded!$AO$3,2,IF('original data'!AT50=coded!$AO$4,3,IF('original data'!AT50=coded!$AO$5,4,""))))</f>
        <v>1</v>
      </c>
      <c r="AU59" s="4">
        <f>IF('original data'!AU50=coded!$AO$2,1,IF('original data'!AU50=coded!$AO$3,2,IF('original data'!AU50=coded!$AO$4,3,IF('original data'!AU50=coded!$AO$5,4,""))))</f>
        <v>1</v>
      </c>
      <c r="AV59" s="4">
        <f>IF('original data'!AV50=coded!$AO$2,1,IF('original data'!AV50=coded!$AO$3,2,IF('original data'!AV50=coded!$AO$4,3,IF('original data'!AV50=coded!$AO$5,4,""))))</f>
        <v>1</v>
      </c>
      <c r="AW59" s="4">
        <f>IF('original data'!AW50=coded!$AO$2,1,IF('original data'!AW50=coded!$AO$3,2,IF('original data'!AW50=coded!$AO$4,3,IF('original data'!AW50=coded!$AO$5,4,""))))</f>
        <v>1</v>
      </c>
      <c r="AX59" s="4">
        <f>IF('original data'!AX50=coded!$AO$2,1,IF('original data'!AX50=coded!$AO$3,2,IF('original data'!AX50=coded!$AO$4,3,IF('original data'!AX50=coded!$AO$5,4,""))))</f>
        <v>1</v>
      </c>
      <c r="AY59" s="4">
        <f>IF('original data'!AY50=coded!$AQ$2,1,IF('original data'!AY50=coded!$AQ$3,2,IF('original data'!AY50=coded!$AQ$4,3,IF('original data'!AY50=coded!$AQ$5,4,""))))</f>
        <v>1</v>
      </c>
      <c r="AZ59" s="4">
        <f>IF('original data'!AZ50=coded!$AQ$2,1,IF('original data'!AZ50=coded!$AQ$3,2,IF('original data'!AZ50=coded!$AQ$4,3,IF('original data'!AZ50=coded!$AQ$5,4,""))))</f>
        <v>1</v>
      </c>
      <c r="BA59" s="4">
        <f>IF('original data'!BA50=coded!$AQ$2,1,IF('original data'!BA50=coded!$AQ$3,2,IF('original data'!BA50=coded!$AQ$4,3,IF('original data'!BA50=coded!$AQ$5,4,""))))</f>
        <v>1</v>
      </c>
      <c r="BB59" s="4">
        <f>IF('original data'!BB50=coded!$AQ$2,1,IF('original data'!BB50=coded!$AQ$3,2,IF('original data'!BB50=coded!$AQ$4,3,IF('original data'!BB50=coded!$AS$5,4,""))))</f>
        <v>1</v>
      </c>
      <c r="BC59" s="4">
        <f>IF('original data'!BC50=coded!$AU$2,1,IF('original data'!BC50=coded!$AU$3,2,IF('original data'!BC50=coded!$AU$4,3,IF('original data'!BC50=coded!$AU$5,4,""))))</f>
        <v>2</v>
      </c>
      <c r="BD59" s="4">
        <f>IF('original data'!BD50=coded!$AU$2,1,IF('original data'!BD50=coded!$AU$3,2,IF('original data'!BD50=coded!$AU$4,3,IF('original data'!BD50=coded!$AU$5,4,""))))</f>
        <v>1</v>
      </c>
      <c r="BE59" s="4">
        <f>IF('original data'!BE50=coded!$AU$2,1,IF('original data'!BE50=coded!$AU$3,2,IF('original data'!BE50=coded!$AU$4,3,IF('original data'!BE50=coded!$AU$5,4,""))))</f>
        <v>1</v>
      </c>
      <c r="BF59" s="4">
        <f>IF('original data'!BF50=coded!$BF$3,1,IF('original data'!BF50=coded!$BF$4,2,IF('original data'!BF50=coded!$BF$5,3,"")))</f>
        <v>1</v>
      </c>
      <c r="BG59" s="4" t="s">
        <v>109</v>
      </c>
      <c r="BH59" s="4"/>
      <c r="BI59" s="4" t="s">
        <v>109</v>
      </c>
      <c r="BJ59" s="4"/>
      <c r="BK59" s="4">
        <f>IF('original data'!BK50=coded!$BN$1,1,IF('original data'!BK50=coded!$BN$2,2,IF('original data'!BK50=coded!$BN$3,3,IF('original data'!BK50=coded!$BN$4,4,IF('original data'!BK50=coded!$BN$5,5,IF('original data'!BK50=coded!$BP$1,6,IF('original data'!BK50=coded!$BP$2,7,"")))))))</f>
        <v>2</v>
      </c>
      <c r="BL59" s="4">
        <f>IF('original data'!BL50=coded!$BN$1,1,IF('original data'!BL50=coded!$BN$2,2,IF('original data'!BL50=coded!$BN$3,3,IF('original data'!BL50=coded!$BN$4,4,IF('original data'!BL50=coded!$BN$5,5,IF('original data'!BL50=coded!$BP$1,6,IF('original data'!BL50=coded!$BP$2,7,"")))))))</f>
        <v>2</v>
      </c>
      <c r="BM59" s="4">
        <f>IF('original data'!BM50=coded!$BN$1,7,IF('original data'!BM50=coded!$BN$2,6,IF('original data'!BM50=coded!$BN$3,5,IF('original data'!BM50=coded!$BN$4,4,IF('original data'!BM50=coded!$BN$5,3,IF('original data'!BM50=coded!$BP$1,2,IF('original data'!BM50=coded!$BP$2,1,"")))))))</f>
        <v>5</v>
      </c>
      <c r="BN59" s="4">
        <f>IF('original data'!BN50=coded!$BN$1,1,IF('original data'!BN50=coded!$BN$2,2,IF('original data'!BN50=coded!$BN$3,3,IF('original data'!BN50=coded!$BN$4,4,IF('original data'!BN50=coded!$BN$5,5,IF('original data'!BN50=coded!$BP$1,6,IF('original data'!BN50=coded!$BP$2,7,"")))))))</f>
        <v>1</v>
      </c>
      <c r="BO59" s="4">
        <f>IF('original data'!BO50=coded!$BN$1,1,IF('original data'!BO50=coded!$BN$2,2,IF('original data'!BO50=coded!$BN$3,3,IF('original data'!BO50=coded!$BN$4,4,IF('original data'!BO50=coded!$BN$5,5,IF('original data'!BO50=coded!$BP$1,6,IF('original data'!BO50=coded!$BP$2,7,"")))))))</f>
        <v>1</v>
      </c>
      <c r="BP59" s="4">
        <f>IF('original data'!BP50=coded!$BN$1,1,IF('original data'!BP50=coded!$BN$2,2,IF('original data'!BP50=coded!$BN$3,3,IF('original data'!BP50=coded!$BN$4,4,IF('original data'!BP50=coded!$BN$5,5,IF('original data'!BP50=coded!$BP$1,6,IF('original data'!BP50=coded!$BP$2,7,"")))))))</f>
        <v>4</v>
      </c>
      <c r="BQ59" s="4">
        <f>IF('original data'!BQ50=coded!$BN$1,1,IF('original data'!BQ50=coded!$BN$2,2,IF('original data'!BQ50=coded!$BN$3,3,IF('original data'!BQ50=coded!$BN$4,4,IF('original data'!BQ50=coded!$BN$5,5,IF('original data'!BQ50=coded!$BP$1,6,IF('original data'!BQ50=coded!$BP$2,7,"")))))))</f>
        <v>2</v>
      </c>
      <c r="BR59" s="4">
        <f>IF('original data'!BR50=coded!$BN$1,1,IF('original data'!BR50=coded!$BN$2,2,IF('original data'!BR50=coded!$BN$3,3,IF('original data'!BR50=coded!$BN$4,4,IF('original data'!BR50=coded!$BN$5,5,IF('original data'!BR50=coded!$BP$1,6,IF('original data'!BR50=coded!$BP$2,7,"")))))))</f>
        <v>1</v>
      </c>
      <c r="BS59" s="4">
        <f>IF('original data'!BS50=coded!$BN$1,1,IF('original data'!BS50=coded!$BN$2,2,IF('original data'!BS50=coded!$BN$3,3,IF('original data'!BS50=coded!$BN$4,4,IF('original data'!BS50=coded!$BN$5,5,IF('original data'!BS50=coded!$BP$1,6,IF('original data'!BS50=coded!$BP$2,7,"")))))))</f>
        <v>5</v>
      </c>
      <c r="BT59" s="4">
        <f>IF('original data'!BT50=coded!$BN$1,1,IF('original data'!BT50=coded!$BN$2,2,IF('original data'!BT50=coded!$BN$3,3,IF('original data'!BT50=coded!$BN$4,4,IF('original data'!BT50=coded!$BN$5,5,IF('original data'!BT50=coded!$BP$1,6,IF('original data'!BT50=coded!$BP$2,7,"")))))))</f>
        <v>2</v>
      </c>
      <c r="BU59" s="4">
        <f>IF('original data'!BU50=coded!$BN$1,1,IF('original data'!BU50=coded!$BN$2,2,IF('original data'!BU50=coded!$BN$3,3,IF('original data'!BU50=coded!$BN$4,4,IF('original data'!BU50=coded!$BN$5,5,IF('original data'!BU50=coded!$BP$1,6,IF('original data'!BU50=coded!$BP$2,7,"")))))))</f>
        <v>2</v>
      </c>
      <c r="BV59" s="4">
        <f>IF('original data'!BV50=coded!$BN$1,7,IF('original data'!BV50=coded!$BN$2,6,IF('original data'!BV50=coded!$BN$3,5,IF('original data'!BV50=coded!$BN$4,4,IF('original data'!BV50=coded!$BN$5,3,IF('original data'!BV50=coded!$BP$1,2,IF('original data'!BV50=coded!$BP$2,1,"")))))))</f>
        <v>4</v>
      </c>
      <c r="BW59" s="4">
        <f>IF('original data'!BW50=coded!$BN$1,1,IF('original data'!BW50=coded!$BN$2,2,IF('original data'!BW50=coded!$BN$3,3,IF('original data'!BW50=coded!$BN$4,4,IF('original data'!BW50=coded!$BN$5,5,IF('original data'!BW50=coded!$BP$1,6,IF('original data'!BW50=coded!$BP$2,7,"")))))))</f>
        <v>3</v>
      </c>
      <c r="BX59" s="4">
        <f>IF('original data'!BX50=coded!$BN$1,1,IF('original data'!BX50=coded!$BN$2,2,IF('original data'!BX50=coded!$BN$3,3,IF('original data'!BX50=coded!$BN$4,4,IF('original data'!BX50=coded!$BN$5,5,IF('original data'!BX50=coded!$BP$1,6,IF('original data'!BX50=coded!$BP$2,7,"")))))))</f>
        <v>2</v>
      </c>
      <c r="BY59" s="4">
        <f>IF('original data'!BY50=coded!$BN$1,1,IF('original data'!BY50=coded!$BN$2,2,IF('original data'!BY50=coded!$BN$3,3,IF('original data'!BY50=coded!$BN$4,4,IF('original data'!BY50=coded!$BN$5,5,IF('original data'!BY50=coded!$BP$1,6,IF('original data'!BY50=coded!$BP$2,7,"")))))))</f>
        <v>5</v>
      </c>
      <c r="BZ59" s="4">
        <f>IF('original data'!BZ50=coded!$BN$1,1,IF('original data'!BZ50=coded!$BN$2,2,IF('original data'!BZ50=coded!$BN$3,3,IF('original data'!BZ50=coded!$BN$4,4,IF('original data'!BZ50=coded!$BN$5,5,IF('original data'!BZ50=coded!$BP$1,6,IF('original data'!BZ50=coded!$BP$2,7,"")))))))</f>
        <v>2</v>
      </c>
      <c r="CA59" s="4">
        <f>IF('original data'!CA50=coded!$BN$1,1,IF('original data'!CA50=coded!$BN$2,2,IF('original data'!CA50=coded!$BN$3,3,IF('original data'!CA50=coded!$BN$4,4,IF('original data'!CA50=coded!$BN$5,5,IF('original data'!CA50=coded!$BP$1,6,IF('original data'!CA50=coded!$BP$2,7,"")))))))</f>
        <v>1</v>
      </c>
      <c r="CB59" s="4">
        <f>IF('original data'!CB50=coded!$BN$1,1,IF('original data'!CB50=coded!$BN$2,2,IF('original data'!CB50=coded!$BN$3,3,IF('original data'!CB50=coded!$BN$4,4,IF('original data'!CB50=coded!$BN$5,5,IF('original data'!CB50=coded!$BP$1,6,IF('original data'!CB50=coded!$BP$2,7,"")))))))</f>
        <v>4</v>
      </c>
      <c r="CC59" s="4">
        <f>IF('original data'!CC50=coded!$BN$1,7,IF('original data'!CC50=coded!$BN$2,6,IF('original data'!CC50=coded!$BN$3,5,IF('original data'!CC50=coded!$BN$4,4,IF('original data'!CC50=coded!$BN$5,3,IF('original data'!CC50=coded!$BP$1,2,IF('original data'!CC50=coded!$BP$2,1,"")))))))</f>
        <v>3</v>
      </c>
      <c r="CD59" s="4">
        <f>IF('original data'!CD50=coded!$BN$1,1,IF('original data'!CD50=coded!$BN$2,2,IF('original data'!CD50=coded!$BN$3,3,IF('original data'!CD50=coded!$BN$4,4,IF('original data'!CD50=coded!$BN$5,5,IF('original data'!CD50=coded!$BP$1,6,IF('original data'!CD50=coded!$BP$2,7,"")))))))</f>
        <v>1</v>
      </c>
      <c r="CE59" s="4">
        <f>IF('original data'!CE50=coded!$BN$1,1,IF('original data'!CE50=coded!$BN$2,2,IF('original data'!CE50=coded!$BN$3,3,IF('original data'!CE50=coded!$BN$4,4,IF('original data'!CE50=coded!$BN$5,5,IF('original data'!CE50=coded!$BP$1,6,IF('original data'!CE50=coded!$BP$2,7,"")))))))</f>
        <v>2</v>
      </c>
      <c r="CF59" s="4">
        <f>IF('original data'!CF50=coded!$BN$1,7,IF('original data'!CF50=coded!$BN$2,6,IF('original data'!CF50=coded!$BN$3,5,IF('original data'!CF50=coded!$BN$4,4,IF('original data'!CF50=coded!$BN$5,3,IF('original data'!CF50=coded!$BP$1,2,IF('original data'!CF50=coded!$BP$2,1,"")))))))</f>
        <v>4</v>
      </c>
      <c r="CG59" s="4">
        <f>IF('original data'!CG50=coded!$CG$2,0,IF('original data'!CG50=coded!$CG$3,1,IF('original data'!CG50=coded!$CG$4,2,IF('original data'!CG50=coded!$CG$5,3,""))))</f>
        <v>0</v>
      </c>
      <c r="CH59" s="4">
        <f>IF('original data'!CH50=coded!$CG$2,0,IF('original data'!CH50=coded!$CG$3,1,IF('original data'!CH50=coded!$CG$4,2,IF('original data'!CH50=coded!$CG$5,3,""))))</f>
        <v>1</v>
      </c>
      <c r="CI59" s="4">
        <f>IF('original data'!CI50=coded!$CG$2,0,IF('original data'!CI50=coded!$CG$3,1,IF('original data'!CI50=coded!$CG$4,2,IF('original data'!CI50=coded!$CG$5,3,""))))</f>
        <v>0</v>
      </c>
      <c r="CJ59" s="4">
        <f>IF('original data'!CJ50=coded!$CG$2,0,IF('original data'!CJ50=coded!$CG$3,1,IF('original data'!CJ50=coded!$CG$4,2,IF('original data'!CJ50=coded!$CG$5,3,""))))</f>
        <v>1</v>
      </c>
      <c r="CK59" s="4">
        <f>IF('original data'!CK50=coded!$CG$2,0,IF('original data'!CK50=coded!$CG$3,1,IF('original data'!CK50=coded!$CG$4,2,IF('original data'!CK50=coded!$CG$5,3,""))))</f>
        <v>1</v>
      </c>
      <c r="CL59" s="4">
        <f>IF('original data'!CL50=coded!$CG$2,0,IF('original data'!CL50=coded!$CG$3,1,IF('original data'!CL50=coded!$CG$4,2,IF('original data'!CL50=coded!$CG$5,3,""))))</f>
        <v>0</v>
      </c>
      <c r="CM59" s="4">
        <f>IF('original data'!CM50=coded!$CG$2,0,IF('original data'!CM50=coded!$CG$3,1,IF('original data'!CM50=coded!$CG$4,2,IF('original data'!CM50=coded!$CG$5,3,""))))</f>
        <v>1</v>
      </c>
      <c r="CN59" s="4">
        <f>IF('original data'!CN50=coded!$CG$2,0,IF('original data'!CN50=coded!$CG$3,1,IF('original data'!CN50=coded!$CG$4,2,IF('original data'!CN50=coded!$CG$5,3,""))))</f>
        <v>0</v>
      </c>
      <c r="CO59" s="4">
        <f>IF('original data'!CO50=coded!$CG$2,0,IF('original data'!CO50=coded!$CG$3,1,IF('original data'!CO50=coded!$CG$4,2,IF('original data'!CO50=coded!$CG$5,3,""))))</f>
        <v>0</v>
      </c>
      <c r="CP59" s="4">
        <f>IF('original data'!CP50=coded!$CG$2,0,IF('original data'!CP50=coded!$CG$3,1,IF('original data'!CP50=coded!$CG$4,2,IF('original data'!CP50=coded!$CG$5,3,""))))</f>
        <v>1</v>
      </c>
      <c r="CQ59" s="4">
        <f>IF('original data'!CQ50=coded!$CG$2,0,IF('original data'!CQ50=coded!$CG$3,1,IF('original data'!CQ50=coded!$CG$4,2,IF('original data'!CQ50=coded!$CG$5,3,""))))</f>
        <v>0</v>
      </c>
      <c r="CR59" s="4">
        <f>IF('original data'!CR50=coded!$CG$2,0,IF('original data'!CR50=coded!$CG$3,1,IF('original data'!CR50=coded!$CG$4,2,IF('original data'!CR50=coded!$CG$5,3,""))))</f>
        <v>1</v>
      </c>
      <c r="CS59" s="4">
        <f>IF('original data'!CS50=coded!$CG$2,0,IF('original data'!CS50=coded!$CG$3,1,IF('original data'!CS50=coded!$CG$4,2,IF('original data'!CS50=coded!$CG$5,3,""))))</f>
        <v>0</v>
      </c>
      <c r="CT59" s="4">
        <f>IF('original data'!CT50=coded!$CG$2,0,IF('original data'!CT50=coded!$CG$3,1,IF('original data'!CT50=coded!$CG$4,2,IF('original data'!CT50=coded!$CG$5,3,""))))</f>
        <v>1</v>
      </c>
      <c r="CU59" s="4">
        <f>IF('original data'!CU50=coded!$CG$2,0,IF('original data'!CU50=coded!$CG$3,1,IF('original data'!CU50=coded!$CG$4,2,IF('original data'!CU50=coded!$CG$5,3,""))))</f>
        <v>0</v>
      </c>
      <c r="CV59" s="4">
        <f>IF('original data'!CV50=coded!$CG$2,0,IF('original data'!CV50=coded!$CG$3,1,IF('original data'!CV50=coded!$CG$4,2,IF('original data'!CV50=coded!$CG$5,3,""))))</f>
        <v>0</v>
      </c>
      <c r="CW59" s="4">
        <f>IF('original data'!CW50=coded!$CG$2,0,IF('original data'!CW50=coded!$CG$3,1,IF('original data'!CW50=coded!$CG$4,2,IF('original data'!CW50=coded!$CG$5,3,""))))</f>
        <v>0</v>
      </c>
      <c r="CX59" s="4">
        <f>IF('original data'!CX50=coded!$CG$2,0,IF('original data'!CX50=coded!$CG$3,1,IF('original data'!CX50=coded!$CG$4,2,IF('original data'!CX50=coded!$CG$5,3,""))))</f>
        <v>0</v>
      </c>
      <c r="CY59" s="4">
        <f>IF('original data'!CY50=coded!$CG$2,0,IF('original data'!CY50=coded!$CG$3,1,IF('original data'!CY50=coded!$CG$4,2,IF('original data'!CY50=coded!$CG$5,3,""))))</f>
        <v>0</v>
      </c>
      <c r="CZ59" s="4">
        <f>IF('original data'!CZ50=coded!$CG$2,0,IF('original data'!CZ50=coded!$CG$3,1,IF('original data'!CZ50=coded!$CG$4,2,IF('original data'!CZ50=coded!$CG$5,3,""))))</f>
        <v>0</v>
      </c>
      <c r="DA59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6</v>
      </c>
      <c r="DB59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0</v>
      </c>
      <c r="DC59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</v>
      </c>
    </row>
    <row r="60" spans="1:107" x14ac:dyDescent="0.45">
      <c r="A60">
        <v>57</v>
      </c>
      <c r="B60" s="2">
        <v>44329.7737962963</v>
      </c>
      <c r="C60" s="2">
        <v>44329.783738425896</v>
      </c>
      <c r="D60" s="4" t="s">
        <v>104</v>
      </c>
      <c r="E60" s="4"/>
      <c r="F60" s="4" t="s">
        <v>105</v>
      </c>
      <c r="G60" s="4" t="s">
        <v>105</v>
      </c>
      <c r="H60" s="4" t="s">
        <v>105</v>
      </c>
      <c r="I60" s="4" t="s">
        <v>105</v>
      </c>
      <c r="J60" s="4" t="s">
        <v>105</v>
      </c>
      <c r="K60" s="4" t="s">
        <v>105</v>
      </c>
      <c r="L60" s="4" t="s">
        <v>105</v>
      </c>
      <c r="M60" s="4" t="s">
        <v>105</v>
      </c>
      <c r="N60" s="3" t="s">
        <v>140</v>
      </c>
      <c r="O60" s="4" t="s">
        <v>176</v>
      </c>
      <c r="P60" s="4" t="s">
        <v>108</v>
      </c>
      <c r="Q60" s="4" t="s">
        <v>108</v>
      </c>
      <c r="R60" s="4" t="s">
        <v>109</v>
      </c>
      <c r="S60" s="4"/>
      <c r="T60" s="4"/>
      <c r="U60" s="4"/>
      <c r="V60" s="4" t="s">
        <v>109</v>
      </c>
      <c r="W60" s="4"/>
      <c r="X60" s="4"/>
      <c r="Y60" s="4"/>
      <c r="Z60" s="4"/>
      <c r="AA60" s="4"/>
      <c r="AB60" s="4"/>
      <c r="AC60" s="4">
        <f>IF('original data'!AC51=coded!$AC$2,0,IF('original data'!AC51=coded!$AC$3,1,IF('original data'!AC51=coded!$AC$4,2,"")))</f>
        <v>1</v>
      </c>
      <c r="AD60" s="4">
        <f>IF('original data'!AD51=coded!$AC$2,0,IF('original data'!AD51=coded!$AC$3,1,IF('original data'!AD51=coded!$AC$4,2,"")))</f>
        <v>1</v>
      </c>
      <c r="AE60" s="4">
        <f>IF('original data'!AE51=coded!$BN$1,1,IF('original data'!AE51=coded!$BN$2,2,IF('original data'!AE51=coded!$BN$3,3,IF('original data'!AE51=coded!$BN$4,4,IF('original data'!AE51=coded!$BN$5,5,IF('original data'!AE51=coded!$BP$1,6,IF('original data'!AE51=coded!$BP$2,7,"")))))))</f>
        <v>3</v>
      </c>
      <c r="AF60" s="4">
        <f>IF('original data'!AF51=coded!$AC$2,0,IF('original data'!AF51=coded!$AC$3,1,IF('original data'!AF51=coded!$AC$4,2,"")))</f>
        <v>0</v>
      </c>
      <c r="AG60" s="4">
        <f>IF('original data'!AG51=coded!$BN$1,7,IF('original data'!AG51=coded!$BN$2,6,IF('original data'!AG51=coded!$BN$3,5,IF('original data'!AG51=coded!$BN$4,4,IF('original data'!AG51=coded!$BN$5,5,IF('original data'!AG51=coded!$BP$1,6,IF('original data'!AG51=coded!$BP$2,7,"")))))))</f>
        <v>5</v>
      </c>
      <c r="AH60" s="4">
        <f>IF('original data'!AH51=coded!$AC$2,0,IF('original data'!AH51=coded!$AC$3,1,IF('original data'!AH51=coded!$AC$4,2,"")))</f>
        <v>0</v>
      </c>
      <c r="AI60" s="4">
        <f>IF('original data'!AI51=coded!$AI$2,1,IF('original data'!AI51=coded!$AI$3,2,IF('original data'!AI51=coded!$AI$4,3,IF('original data'!AI51=coded!$AI$5,4,""))))</f>
        <v>1</v>
      </c>
      <c r="AJ60" s="4">
        <f>IF('original data'!AJ51=coded!$AC$2,0,IF('original data'!AJ51=coded!$AC$3,1,IF('original data'!AJ51=coded!$AC$4,2,"")))</f>
        <v>0</v>
      </c>
      <c r="AK60" s="4">
        <f>IF('original data'!AK51=coded!$BN$1,1,IF('original data'!AK51=coded!$BN$2,2,IF('original data'!AK51=coded!$BN$3,3,IF('original data'!AK51=coded!$BN$4,4,IF('original data'!AK51=coded!$BN$5,5,IF('original data'!AK51=coded!$BP$1,6,IF('original data'!AK51=coded!$BP$2,7,"")))))))</f>
        <v>1</v>
      </c>
      <c r="AL60" s="4">
        <f>IF('original data'!AL51=coded!$AC$2,0,IF('original data'!AL51=coded!$AC$3,1,IF('original data'!AL51=coded!$AC$4,2,"")))</f>
        <v>0</v>
      </c>
      <c r="AM60" s="4">
        <f>IF('original data'!AM51=coded!$AI$2,1,IF('original data'!AM51=coded!$AI$3,2,IF('original data'!AM51=coded!$AI$4,3,IF('original data'!AM51=coded!$AI$5,4,""))))</f>
        <v>2</v>
      </c>
      <c r="AN60" s="4">
        <f>IF('original data'!AN51=coded!$AC$2,0,IF('original data'!AN51=coded!$AC$3,1,IF('original data'!AN51=coded!$AC$4,2,"")))</f>
        <v>0</v>
      </c>
      <c r="AO60" s="4">
        <f>IF('original data'!AO51=coded!$AI$2,1,IF('original data'!AO51=coded!$AI$3,2,IF('original data'!AO51=coded!$AI$4,3,IF('original data'!AO51=coded!$AI$5,4,""))))</f>
        <v>2</v>
      </c>
      <c r="AP60" s="4">
        <f>IF('original data'!AP51=coded!$AI$2,1,IF('original data'!AP51=coded!$AI$3,2,IF('original data'!AP51=coded!$AI$4,3,IF('original data'!AP51=coded!$AI$5,4,""))))</f>
        <v>1</v>
      </c>
      <c r="AQ60" s="4">
        <f>IF('original data'!AQ51=coded!$AI$2,1,IF('original data'!AQ51=coded!$AI$3,2,IF('original data'!AQ51=coded!$AI$4,3,IF('original data'!AQ51=coded!$AI$5,4,""))))</f>
        <v>1</v>
      </c>
      <c r="AR60" s="4">
        <f>IF('original data'!AR51=coded!$AI$2,1,IF('original data'!AR51=coded!$AI$3,2,IF('original data'!AR51=coded!$AI$4,3,IF('original data'!AR51=coded!$AI$5,4,""))))</f>
        <v>1</v>
      </c>
      <c r="AS60" s="4">
        <f>IF('original data'!AS51=coded!$AO$2,1,IF('original data'!AS51=coded!$AO$3,2,IF('original data'!AS51=coded!$AO$4,3,IF('original data'!AS51=coded!$AO$5,4,""))))</f>
        <v>1</v>
      </c>
      <c r="AT60" s="4">
        <f>IF('original data'!AT51=coded!$AO$2,1,IF('original data'!AT51=coded!$AO$3,2,IF('original data'!AT51=coded!$AO$4,3,IF('original data'!AT51=coded!$AO$5,4,""))))</f>
        <v>1</v>
      </c>
      <c r="AU60" s="4">
        <f>IF('original data'!AU51=coded!$AO$2,1,IF('original data'!AU51=coded!$AO$3,2,IF('original data'!AU51=coded!$AO$4,3,IF('original data'!AU51=coded!$AO$5,4,""))))</f>
        <v>1</v>
      </c>
      <c r="AV60" s="4">
        <f>IF('original data'!AV51=coded!$AO$2,1,IF('original data'!AV51=coded!$AO$3,2,IF('original data'!AV51=coded!$AO$4,3,IF('original data'!AV51=coded!$AO$5,4,""))))</f>
        <v>1</v>
      </c>
      <c r="AW60" s="4">
        <f>IF('original data'!AW51=coded!$AO$2,1,IF('original data'!AW51=coded!$AO$3,2,IF('original data'!AW51=coded!$AO$4,3,IF('original data'!AW51=coded!$AO$5,4,""))))</f>
        <v>1</v>
      </c>
      <c r="AX60" s="4">
        <f>IF('original data'!AX51=coded!$AO$2,1,IF('original data'!AX51=coded!$AO$3,2,IF('original data'!AX51=coded!$AO$4,3,IF('original data'!AX51=coded!$AO$5,4,""))))</f>
        <v>1</v>
      </c>
      <c r="AY60" s="4">
        <f>IF('original data'!AY51=coded!$AQ$2,1,IF('original data'!AY51=coded!$AQ$3,2,IF('original data'!AY51=coded!$AQ$4,3,IF('original data'!AY51=coded!$AQ$5,4,""))))</f>
        <v>2</v>
      </c>
      <c r="AZ60" s="4">
        <f>IF('original data'!AZ51=coded!$AQ$2,1,IF('original data'!AZ51=coded!$AQ$3,2,IF('original data'!AZ51=coded!$AQ$4,3,IF('original data'!AZ51=coded!$AQ$5,4,""))))</f>
        <v>2</v>
      </c>
      <c r="BA60" s="4">
        <f>IF('original data'!BA51=coded!$AQ$2,1,IF('original data'!BA51=coded!$AQ$3,2,IF('original data'!BA51=coded!$AQ$4,3,IF('original data'!BA51=coded!$AQ$5,4,""))))</f>
        <v>2</v>
      </c>
      <c r="BB60" s="4">
        <f>IF('original data'!BB51=coded!$AQ$2,1,IF('original data'!BB51=coded!$AQ$3,2,IF('original data'!BB51=coded!$AQ$4,3,IF('original data'!BB51=coded!$AS$5,4,""))))</f>
        <v>2</v>
      </c>
      <c r="BC60" s="4">
        <f>IF('original data'!BC51=coded!$AU$2,1,IF('original data'!BC51=coded!$AU$3,2,IF('original data'!BC51=coded!$AU$4,3,IF('original data'!BC51=coded!$AU$5,4,""))))</f>
        <v>2</v>
      </c>
      <c r="BD60" s="4">
        <f>IF('original data'!BD51=coded!$AU$2,1,IF('original data'!BD51=coded!$AU$3,2,IF('original data'!BD51=coded!$AU$4,3,IF('original data'!BD51=coded!$AU$5,4,""))))</f>
        <v>2</v>
      </c>
      <c r="BE60" s="4">
        <f>IF('original data'!BE51=coded!$AU$2,1,IF('original data'!BE51=coded!$AU$3,2,IF('original data'!BE51=coded!$AU$4,3,IF('original data'!BE51=coded!$AU$5,4,""))))</f>
        <v>1</v>
      </c>
      <c r="BF60" s="4">
        <f>IF('original data'!BF51=coded!$BF$3,1,IF('original data'!BF51=coded!$BF$4,2,IF('original data'!BF51=coded!$BF$5,3,"")))</f>
        <v>2</v>
      </c>
      <c r="BG60" s="4" t="s">
        <v>109</v>
      </c>
      <c r="BH60" s="4"/>
      <c r="BI60" s="4" t="s">
        <v>109</v>
      </c>
      <c r="BJ60" s="4"/>
      <c r="BK60" s="4">
        <f>IF('original data'!BK51=coded!$BN$1,1,IF('original data'!BK51=coded!$BN$2,2,IF('original data'!BK51=coded!$BN$3,3,IF('original data'!BK51=coded!$BN$4,4,IF('original data'!BK51=coded!$BN$5,5,IF('original data'!BK51=coded!$BP$1,6,IF('original data'!BK51=coded!$BP$2,7,"")))))))</f>
        <v>2</v>
      </c>
      <c r="BL60" s="4">
        <f>IF('original data'!BL51=coded!$BN$1,1,IF('original data'!BL51=coded!$BN$2,2,IF('original data'!BL51=coded!$BN$3,3,IF('original data'!BL51=coded!$BN$4,4,IF('original data'!BL51=coded!$BN$5,5,IF('original data'!BL51=coded!$BP$1,6,IF('original data'!BL51=coded!$BP$2,7,"")))))))</f>
        <v>6</v>
      </c>
      <c r="BM60" s="4">
        <f>IF('original data'!BM51=coded!$BN$1,7,IF('original data'!BM51=coded!$BN$2,6,IF('original data'!BM51=coded!$BN$3,5,IF('original data'!BM51=coded!$BN$4,4,IF('original data'!BM51=coded!$BN$5,3,IF('original data'!BM51=coded!$BP$1,2,IF('original data'!BM51=coded!$BP$2,1,"")))))))</f>
        <v>5</v>
      </c>
      <c r="BN60" s="4">
        <f>IF('original data'!BN51=coded!$BN$1,1,IF('original data'!BN51=coded!$BN$2,2,IF('original data'!BN51=coded!$BN$3,3,IF('original data'!BN51=coded!$BN$4,4,IF('original data'!BN51=coded!$BN$5,5,IF('original data'!BN51=coded!$BP$1,6,IF('original data'!BN51=coded!$BP$2,7,"")))))))</f>
        <v>5</v>
      </c>
      <c r="BO60" s="4">
        <f>IF('original data'!BO51=coded!$BN$1,1,IF('original data'!BO51=coded!$BN$2,2,IF('original data'!BO51=coded!$BN$3,3,IF('original data'!BO51=coded!$BN$4,4,IF('original data'!BO51=coded!$BN$5,5,IF('original data'!BO51=coded!$BP$1,6,IF('original data'!BO51=coded!$BP$2,7,"")))))))</f>
        <v>5</v>
      </c>
      <c r="BP60" s="4">
        <f>IF('original data'!BP51=coded!$BN$1,1,IF('original data'!BP51=coded!$BN$2,2,IF('original data'!BP51=coded!$BN$3,3,IF('original data'!BP51=coded!$BN$4,4,IF('original data'!BP51=coded!$BN$5,5,IF('original data'!BP51=coded!$BP$1,6,IF('original data'!BP51=coded!$BP$2,7,"")))))))</f>
        <v>7</v>
      </c>
      <c r="BQ60" s="4">
        <f>IF('original data'!BQ51=coded!$BN$1,1,IF('original data'!BQ51=coded!$BN$2,2,IF('original data'!BQ51=coded!$BN$3,3,IF('original data'!BQ51=coded!$BN$4,4,IF('original data'!BQ51=coded!$BN$5,5,IF('original data'!BQ51=coded!$BP$1,6,IF('original data'!BQ51=coded!$BP$2,7,"")))))))</f>
        <v>2</v>
      </c>
      <c r="BR60" s="4">
        <f>IF('original data'!BR51=coded!$BN$1,1,IF('original data'!BR51=coded!$BN$2,2,IF('original data'!BR51=coded!$BN$3,3,IF('original data'!BR51=coded!$BN$4,4,IF('original data'!BR51=coded!$BN$5,5,IF('original data'!BR51=coded!$BP$1,6,IF('original data'!BR51=coded!$BP$2,7,"")))))))</f>
        <v>4</v>
      </c>
      <c r="BS60" s="4">
        <f>IF('original data'!BS51=coded!$BN$1,1,IF('original data'!BS51=coded!$BN$2,2,IF('original data'!BS51=coded!$BN$3,3,IF('original data'!BS51=coded!$BN$4,4,IF('original data'!BS51=coded!$BN$5,5,IF('original data'!BS51=coded!$BP$1,6,IF('original data'!BS51=coded!$BP$2,7,"")))))))</f>
        <v>5</v>
      </c>
      <c r="BT60" s="4">
        <f>IF('original data'!BT51=coded!$BN$1,1,IF('original data'!BT51=coded!$BN$2,2,IF('original data'!BT51=coded!$BN$3,3,IF('original data'!BT51=coded!$BN$4,4,IF('original data'!BT51=coded!$BN$5,5,IF('original data'!BT51=coded!$BP$1,6,IF('original data'!BT51=coded!$BP$2,7,"")))))))</f>
        <v>5</v>
      </c>
      <c r="BU60" s="4">
        <f>IF('original data'!BU51=coded!$BN$1,1,IF('original data'!BU51=coded!$BN$2,2,IF('original data'!BU51=coded!$BN$3,3,IF('original data'!BU51=coded!$BN$4,4,IF('original data'!BU51=coded!$BN$5,5,IF('original data'!BU51=coded!$BP$1,6,IF('original data'!BU51=coded!$BP$2,7,"")))))))</f>
        <v>1</v>
      </c>
      <c r="BV60" s="4">
        <f>IF('original data'!BV51=coded!$BN$1,7,IF('original data'!BV51=coded!$BN$2,6,IF('original data'!BV51=coded!$BN$3,5,IF('original data'!BV51=coded!$BN$4,4,IF('original data'!BV51=coded!$BN$5,3,IF('original data'!BV51=coded!$BP$1,2,IF('original data'!BV51=coded!$BP$2,1,"")))))))</f>
        <v>5</v>
      </c>
      <c r="BW60" s="4">
        <f>IF('original data'!BW51=coded!$BN$1,1,IF('original data'!BW51=coded!$BN$2,2,IF('original data'!BW51=coded!$BN$3,3,IF('original data'!BW51=coded!$BN$4,4,IF('original data'!BW51=coded!$BN$5,5,IF('original data'!BW51=coded!$BP$1,6,IF('original data'!BW51=coded!$BP$2,7,"")))))))</f>
        <v>5</v>
      </c>
      <c r="BX60" s="4">
        <f>IF('original data'!BX51=coded!$BN$1,1,IF('original data'!BX51=coded!$BN$2,2,IF('original data'!BX51=coded!$BN$3,3,IF('original data'!BX51=coded!$BN$4,4,IF('original data'!BX51=coded!$BN$5,5,IF('original data'!BX51=coded!$BP$1,6,IF('original data'!BX51=coded!$BP$2,7,"")))))))</f>
        <v>5</v>
      </c>
      <c r="BY60" s="4">
        <f>IF('original data'!BY51=coded!$BN$1,1,IF('original data'!BY51=coded!$BN$2,2,IF('original data'!BY51=coded!$BN$3,3,IF('original data'!BY51=coded!$BN$4,4,IF('original data'!BY51=coded!$BN$5,5,IF('original data'!BY51=coded!$BP$1,6,IF('original data'!BY51=coded!$BP$2,7,"")))))))</f>
        <v>6</v>
      </c>
      <c r="BZ60" s="4">
        <f>IF('original data'!BZ51=coded!$BN$1,1,IF('original data'!BZ51=coded!$BN$2,2,IF('original data'!BZ51=coded!$BN$3,3,IF('original data'!BZ51=coded!$BN$4,4,IF('original data'!BZ51=coded!$BN$5,5,IF('original data'!BZ51=coded!$BP$1,6,IF('original data'!BZ51=coded!$BP$2,7,"")))))))</f>
        <v>2</v>
      </c>
      <c r="CA60" s="4">
        <f>IF('original data'!CA51=coded!$BN$1,1,IF('original data'!CA51=coded!$BN$2,2,IF('original data'!CA51=coded!$BN$3,3,IF('original data'!CA51=coded!$BN$4,4,IF('original data'!CA51=coded!$BN$5,5,IF('original data'!CA51=coded!$BP$1,6,IF('original data'!CA51=coded!$BP$2,7,"")))))))</f>
        <v>7</v>
      </c>
      <c r="CB60" s="4">
        <f>IF('original data'!CB51=coded!$BN$1,1,IF('original data'!CB51=coded!$BN$2,2,IF('original data'!CB51=coded!$BN$3,3,IF('original data'!CB51=coded!$BN$4,4,IF('original data'!CB51=coded!$BN$5,5,IF('original data'!CB51=coded!$BP$1,6,IF('original data'!CB51=coded!$BP$2,7,"")))))))</f>
        <v>3</v>
      </c>
      <c r="CC60" s="4">
        <f>IF('original data'!CC51=coded!$BN$1,7,IF('original data'!CC51=coded!$BN$2,6,IF('original data'!CC51=coded!$BN$3,5,IF('original data'!CC51=coded!$BN$4,4,IF('original data'!CC51=coded!$BN$5,3,IF('original data'!CC51=coded!$BP$1,2,IF('original data'!CC51=coded!$BP$2,1,"")))))))</f>
        <v>5</v>
      </c>
      <c r="CD60" s="4">
        <f>IF('original data'!CD51=coded!$BN$1,1,IF('original data'!CD51=coded!$BN$2,2,IF('original data'!CD51=coded!$BN$3,3,IF('original data'!CD51=coded!$BN$4,4,IF('original data'!CD51=coded!$BN$5,5,IF('original data'!CD51=coded!$BP$1,6,IF('original data'!CD51=coded!$BP$2,7,"")))))))</f>
        <v>5</v>
      </c>
      <c r="CE60" s="4">
        <f>IF('original data'!CE51=coded!$BN$1,1,IF('original data'!CE51=coded!$BN$2,2,IF('original data'!CE51=coded!$BN$3,3,IF('original data'!CE51=coded!$BN$4,4,IF('original data'!CE51=coded!$BN$5,5,IF('original data'!CE51=coded!$BP$1,6,IF('original data'!CE51=coded!$BP$2,7,"")))))))</f>
        <v>6</v>
      </c>
      <c r="CF60" s="4">
        <f>IF('original data'!CF51=coded!$BN$1,7,IF('original data'!CF51=coded!$BN$2,6,IF('original data'!CF51=coded!$BN$3,5,IF('original data'!CF51=coded!$BN$4,4,IF('original data'!CF51=coded!$BN$5,3,IF('original data'!CF51=coded!$BP$1,2,IF('original data'!CF51=coded!$BP$2,1,"")))))))</f>
        <v>3</v>
      </c>
      <c r="CG60" s="4">
        <f>IF('original data'!CG51=coded!$CG$2,0,IF('original data'!CG51=coded!$CG$3,1,IF('original data'!CG51=coded!$CG$4,2,IF('original data'!CG51=coded!$CG$5,3,""))))</f>
        <v>0</v>
      </c>
      <c r="CH60" s="4">
        <f>IF('original data'!CH51=coded!$CG$2,0,IF('original data'!CH51=coded!$CG$3,1,IF('original data'!CH51=coded!$CG$4,2,IF('original data'!CH51=coded!$CG$5,3,""))))</f>
        <v>2</v>
      </c>
      <c r="CI60" s="4">
        <f>IF('original data'!CI51=coded!$CG$2,0,IF('original data'!CI51=coded!$CG$3,1,IF('original data'!CI51=coded!$CG$4,2,IF('original data'!CI51=coded!$CG$5,3,""))))</f>
        <v>1</v>
      </c>
      <c r="CJ60" s="4">
        <f>IF('original data'!CJ51=coded!$CG$2,0,IF('original data'!CJ51=coded!$CG$3,1,IF('original data'!CJ51=coded!$CG$4,2,IF('original data'!CJ51=coded!$CG$5,3,""))))</f>
        <v>2</v>
      </c>
      <c r="CK60" s="4">
        <f>IF('original data'!CK51=coded!$CG$2,0,IF('original data'!CK51=coded!$CG$3,1,IF('original data'!CK51=coded!$CG$4,2,IF('original data'!CK51=coded!$CG$5,3,""))))</f>
        <v>1</v>
      </c>
      <c r="CL60" s="4">
        <f>IF('original data'!CL51=coded!$CG$2,0,IF('original data'!CL51=coded!$CG$3,1,IF('original data'!CL51=coded!$CG$4,2,IF('original data'!CL51=coded!$CG$5,3,""))))</f>
        <v>0</v>
      </c>
      <c r="CM60" s="4">
        <f>IF('original data'!CM51=coded!$CG$2,0,IF('original data'!CM51=coded!$CG$3,1,IF('original data'!CM51=coded!$CG$4,2,IF('original data'!CM51=coded!$CG$5,3,""))))</f>
        <v>1</v>
      </c>
      <c r="CN60" s="4">
        <f>IF('original data'!CN51=coded!$CG$2,0,IF('original data'!CN51=coded!$CG$3,1,IF('original data'!CN51=coded!$CG$4,2,IF('original data'!CN51=coded!$CG$5,3,""))))</f>
        <v>0</v>
      </c>
      <c r="CO60" s="4">
        <f>IF('original data'!CO51=coded!$CG$2,0,IF('original data'!CO51=coded!$CG$3,1,IF('original data'!CO51=coded!$CG$4,2,IF('original data'!CO51=coded!$CG$5,3,""))))</f>
        <v>0</v>
      </c>
      <c r="CP60" s="4">
        <f>IF('original data'!CP51=coded!$CG$2,0,IF('original data'!CP51=coded!$CG$3,1,IF('original data'!CP51=coded!$CG$4,2,IF('original data'!CP51=coded!$CG$5,3,""))))</f>
        <v>2</v>
      </c>
      <c r="CQ60" s="4">
        <f>IF('original data'!CQ51=coded!$CG$2,0,IF('original data'!CQ51=coded!$CG$3,1,IF('original data'!CQ51=coded!$CG$4,2,IF('original data'!CQ51=coded!$CG$5,3,""))))</f>
        <v>0</v>
      </c>
      <c r="CR60" s="4">
        <f>IF('original data'!CR51=coded!$CG$2,0,IF('original data'!CR51=coded!$CG$3,1,IF('original data'!CR51=coded!$CG$4,2,IF('original data'!CR51=coded!$CG$5,3,""))))</f>
        <v>1</v>
      </c>
      <c r="CS60" s="4">
        <f>IF('original data'!CS51=coded!$CG$2,0,IF('original data'!CS51=coded!$CG$3,1,IF('original data'!CS51=coded!$CG$4,2,IF('original data'!CS51=coded!$CG$5,3,""))))</f>
        <v>1</v>
      </c>
      <c r="CT60" s="4">
        <f>IF('original data'!CT51=coded!$CG$2,0,IF('original data'!CT51=coded!$CG$3,1,IF('original data'!CT51=coded!$CG$4,2,IF('original data'!CT51=coded!$CG$5,3,""))))</f>
        <v>3</v>
      </c>
      <c r="CU60" s="4">
        <f>IF('original data'!CU51=coded!$CG$2,0,IF('original data'!CU51=coded!$CG$3,1,IF('original data'!CU51=coded!$CG$4,2,IF('original data'!CU51=coded!$CG$5,3,""))))</f>
        <v>0</v>
      </c>
      <c r="CV60" s="4">
        <f>IF('original data'!CV51=coded!$CG$2,0,IF('original data'!CV51=coded!$CG$3,1,IF('original data'!CV51=coded!$CG$4,2,IF('original data'!CV51=coded!$CG$5,3,""))))</f>
        <v>0</v>
      </c>
      <c r="CW60" s="4">
        <f>IF('original data'!CW51=coded!$CG$2,0,IF('original data'!CW51=coded!$CG$3,1,IF('original data'!CW51=coded!$CG$4,2,IF('original data'!CW51=coded!$CG$5,3,""))))</f>
        <v>0</v>
      </c>
      <c r="CX60" s="4">
        <f>IF('original data'!CX51=coded!$CG$2,0,IF('original data'!CX51=coded!$CG$3,1,IF('original data'!CX51=coded!$CG$4,2,IF('original data'!CX51=coded!$CG$5,3,""))))</f>
        <v>0</v>
      </c>
      <c r="CY60" s="4">
        <f>IF('original data'!CY51=coded!$CG$2,0,IF('original data'!CY51=coded!$CG$3,1,IF('original data'!CY51=coded!$CG$4,2,IF('original data'!CY51=coded!$CG$5,3,""))))</f>
        <v>0</v>
      </c>
      <c r="CZ60" s="4">
        <f>IF('original data'!CZ51=coded!$CG$2,0,IF('original data'!CZ51=coded!$CG$3,1,IF('original data'!CZ51=coded!$CG$4,2,IF('original data'!CZ51=coded!$CG$5,3,""))))</f>
        <v>0</v>
      </c>
      <c r="DA60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11</v>
      </c>
      <c r="DB60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</v>
      </c>
      <c r="DC60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2</v>
      </c>
    </row>
    <row r="61" spans="1:107" x14ac:dyDescent="0.45">
      <c r="A61">
        <v>58</v>
      </c>
      <c r="B61" s="2">
        <v>44333.941319444399</v>
      </c>
      <c r="C61" s="2">
        <v>44333.947719907403</v>
      </c>
      <c r="D61" s="4" t="s">
        <v>104</v>
      </c>
      <c r="E61" s="4"/>
      <c r="F61" s="4" t="s">
        <v>105</v>
      </c>
      <c r="G61" s="4" t="s">
        <v>105</v>
      </c>
      <c r="H61" s="4" t="s">
        <v>105</v>
      </c>
      <c r="I61" s="4" t="s">
        <v>105</v>
      </c>
      <c r="J61" s="4" t="s">
        <v>105</v>
      </c>
      <c r="K61" s="4" t="s">
        <v>105</v>
      </c>
      <c r="L61" s="4" t="s">
        <v>105</v>
      </c>
      <c r="M61" s="4" t="s">
        <v>105</v>
      </c>
      <c r="N61" s="3" t="s">
        <v>145</v>
      </c>
      <c r="O61" s="4" t="s">
        <v>107</v>
      </c>
      <c r="P61" s="4" t="s">
        <v>108</v>
      </c>
      <c r="Q61" s="4" t="s">
        <v>108</v>
      </c>
      <c r="R61" s="4" t="s">
        <v>105</v>
      </c>
      <c r="S61" s="3" t="s">
        <v>188</v>
      </c>
      <c r="T61" s="4" t="s">
        <v>189</v>
      </c>
      <c r="U61" s="4" t="s">
        <v>167</v>
      </c>
      <c r="V61" s="4"/>
      <c r="W61" s="4"/>
      <c r="X61" s="4"/>
      <c r="Y61" s="4"/>
      <c r="Z61" s="4"/>
      <c r="AA61" s="4"/>
      <c r="AB61" s="4"/>
      <c r="AC61" s="4">
        <f>IF('original data'!AC52=coded!$AC$2,0,IF('original data'!AC52=coded!$AC$3,1,IF('original data'!AC52=coded!$AC$4,2,"")))</f>
        <v>2</v>
      </c>
      <c r="AD61" s="4">
        <f>IF('original data'!AD52=coded!$AC$2,0,IF('original data'!AD52=coded!$AC$3,1,IF('original data'!AD52=coded!$AC$4,2,"")))</f>
        <v>2</v>
      </c>
      <c r="AE61" s="4">
        <f>IF('original data'!AE52=coded!$BN$1,1,IF('original data'!AE52=coded!$BN$2,2,IF('original data'!AE52=coded!$BN$3,3,IF('original data'!AE52=coded!$BN$4,4,IF('original data'!AE52=coded!$BN$5,5,IF('original data'!AE52=coded!$BP$1,6,IF('original data'!AE52=coded!$BP$2,7,"")))))))</f>
        <v>4</v>
      </c>
      <c r="AF61" s="4">
        <f>IF('original data'!AF52=coded!$AC$2,0,IF('original data'!AF52=coded!$AC$3,1,IF('original data'!AF52=coded!$AC$4,2,"")))</f>
        <v>1</v>
      </c>
      <c r="AG61" s="4">
        <f>IF('original data'!AG52=coded!$BN$1,7,IF('original data'!AG52=coded!$BN$2,6,IF('original data'!AG52=coded!$BN$3,5,IF('original data'!AG52=coded!$BN$4,4,IF('original data'!AG52=coded!$BN$5,5,IF('original data'!AG52=coded!$BP$1,6,IF('original data'!AG52=coded!$BP$2,7,"")))))))</f>
        <v>6</v>
      </c>
      <c r="AH61" s="4">
        <f>IF('original data'!AH52=coded!$AC$2,0,IF('original data'!AH52=coded!$AC$3,1,IF('original data'!AH52=coded!$AC$4,2,"")))</f>
        <v>0</v>
      </c>
      <c r="AI61" s="4">
        <f>IF('original data'!AI52=coded!$AI$2,1,IF('original data'!AI52=coded!$AI$3,2,IF('original data'!AI52=coded!$AI$4,3,IF('original data'!AI52=coded!$AI$5,4,""))))</f>
        <v>1</v>
      </c>
      <c r="AJ61" s="4">
        <f>IF('original data'!AJ52=coded!$AC$2,0,IF('original data'!AJ52=coded!$AC$3,1,IF('original data'!AJ52=coded!$AC$4,2,"")))</f>
        <v>2</v>
      </c>
      <c r="AK61" s="4">
        <f>IF('original data'!AK52=coded!$BN$1,1,IF('original data'!AK52=coded!$BN$2,2,IF('original data'!AK52=coded!$BN$3,3,IF('original data'!AK52=coded!$BN$4,4,IF('original data'!AK52=coded!$BN$5,5,IF('original data'!AK52=coded!$BP$1,6,IF('original data'!AK52=coded!$BP$2,7,"")))))))</f>
        <v>7</v>
      </c>
      <c r="AL61" s="4">
        <f>IF('original data'!AL52=coded!$AC$2,0,IF('original data'!AL52=coded!$AC$3,1,IF('original data'!AL52=coded!$AC$4,2,"")))</f>
        <v>2</v>
      </c>
      <c r="AM61" s="4">
        <f>IF('original data'!AM52=coded!$AI$2,1,IF('original data'!AM52=coded!$AI$3,2,IF('original data'!AM52=coded!$AI$4,3,IF('original data'!AM52=coded!$AI$5,4,""))))</f>
        <v>1</v>
      </c>
      <c r="AN61" s="4">
        <f>IF('original data'!AN52=coded!$AC$2,0,IF('original data'!AN52=coded!$AC$3,1,IF('original data'!AN52=coded!$AC$4,2,"")))</f>
        <v>2</v>
      </c>
      <c r="AO61" s="4">
        <f>IF('original data'!AO52=coded!$AI$2,1,IF('original data'!AO52=coded!$AI$3,2,IF('original data'!AO52=coded!$AI$4,3,IF('original data'!AO52=coded!$AI$5,4,""))))</f>
        <v>1</v>
      </c>
      <c r="AP61" s="4">
        <f>IF('original data'!AP52=coded!$AI$2,1,IF('original data'!AP52=coded!$AI$3,2,IF('original data'!AP52=coded!$AI$4,3,IF('original data'!AP52=coded!$AI$5,4,""))))</f>
        <v>2</v>
      </c>
      <c r="AQ61" s="4">
        <f>IF('original data'!AQ52=coded!$AI$2,1,IF('original data'!AQ52=coded!$AI$3,2,IF('original data'!AQ52=coded!$AI$4,3,IF('original data'!AQ52=coded!$AI$5,4,""))))</f>
        <v>1</v>
      </c>
      <c r="AR61" s="4">
        <f>IF('original data'!AR52=coded!$AI$2,1,IF('original data'!AR52=coded!$AI$3,2,IF('original data'!AR52=coded!$AI$4,3,IF('original data'!AR52=coded!$AI$5,4,""))))</f>
        <v>1</v>
      </c>
      <c r="AS61" s="4">
        <f>IF('original data'!AS52=coded!$AO$2,1,IF('original data'!AS52=coded!$AO$3,2,IF('original data'!AS52=coded!$AO$4,3,IF('original data'!AS52=coded!$AO$5,4,""))))</f>
        <v>2</v>
      </c>
      <c r="AT61" s="4">
        <f>IF('original data'!AT52=coded!$AO$2,1,IF('original data'!AT52=coded!$AO$3,2,IF('original data'!AT52=coded!$AO$4,3,IF('original data'!AT52=coded!$AO$5,4,""))))</f>
        <v>2</v>
      </c>
      <c r="AU61" s="4">
        <f>IF('original data'!AU52=coded!$AO$2,1,IF('original data'!AU52=coded!$AO$3,2,IF('original data'!AU52=coded!$AO$4,3,IF('original data'!AU52=coded!$AO$5,4,""))))</f>
        <v>2</v>
      </c>
      <c r="AV61" s="4">
        <f>IF('original data'!AV52=coded!$AO$2,1,IF('original data'!AV52=coded!$AO$3,2,IF('original data'!AV52=coded!$AO$4,3,IF('original data'!AV52=coded!$AO$5,4,""))))</f>
        <v>2</v>
      </c>
      <c r="AW61" s="4">
        <f>IF('original data'!AW52=coded!$AO$2,1,IF('original data'!AW52=coded!$AO$3,2,IF('original data'!AW52=coded!$AO$4,3,IF('original data'!AW52=coded!$AO$5,4,""))))</f>
        <v>2</v>
      </c>
      <c r="AX61" s="4">
        <f>IF('original data'!AX52=coded!$AO$2,1,IF('original data'!AX52=coded!$AO$3,2,IF('original data'!AX52=coded!$AO$4,3,IF('original data'!AX52=coded!$AO$5,4,""))))</f>
        <v>3</v>
      </c>
      <c r="AY61" s="4">
        <f>IF('original data'!AY52=coded!$AQ$2,1,IF('original data'!AY52=coded!$AQ$3,2,IF('original data'!AY52=coded!$AQ$4,3,IF('original data'!AY52=coded!$AQ$5,4,""))))</f>
        <v>3</v>
      </c>
      <c r="AZ61" s="4">
        <f>IF('original data'!AZ52=coded!$AQ$2,1,IF('original data'!AZ52=coded!$AQ$3,2,IF('original data'!AZ52=coded!$AQ$4,3,IF('original data'!AZ52=coded!$AQ$5,4,""))))</f>
        <v>3</v>
      </c>
      <c r="BA61" s="4">
        <f>IF('original data'!BA52=coded!$AQ$2,1,IF('original data'!BA52=coded!$AQ$3,2,IF('original data'!BA52=coded!$AQ$4,3,IF('original data'!BA52=coded!$AQ$5,4,""))))</f>
        <v>4</v>
      </c>
      <c r="BB61" s="4">
        <f>IF('original data'!BB52=coded!$AQ$2,1,IF('original data'!BB52=coded!$AQ$3,2,IF('original data'!BB52=coded!$AQ$4,3,IF('original data'!BB52=coded!$AS$5,4,""))))</f>
        <v>3</v>
      </c>
      <c r="BC61" s="4">
        <f>IF('original data'!BC52=coded!$AU$2,1,IF('original data'!BC52=coded!$AU$3,2,IF('original data'!BC52=coded!$AU$4,3,IF('original data'!BC52=coded!$AU$5,4,""))))</f>
        <v>4</v>
      </c>
      <c r="BD61" s="4">
        <f>IF('original data'!BD52=coded!$AU$2,1,IF('original data'!BD52=coded!$AU$3,2,IF('original data'!BD52=coded!$AU$4,3,IF('original data'!BD52=coded!$AU$5,4,""))))</f>
        <v>2</v>
      </c>
      <c r="BE61" s="4">
        <f>IF('original data'!BE52=coded!$AU$2,1,IF('original data'!BE52=coded!$AU$3,2,IF('original data'!BE52=coded!$AU$4,3,IF('original data'!BE52=coded!$AU$5,4,""))))</f>
        <v>4</v>
      </c>
      <c r="BF61" s="4">
        <f>IF('original data'!BF52=coded!$BF$3,1,IF('original data'!BF52=coded!$BF$4,2,IF('original data'!BF52=coded!$BF$5,3,"")))</f>
        <v>2</v>
      </c>
      <c r="BG61" s="4" t="s">
        <v>109</v>
      </c>
      <c r="BH61" s="4"/>
      <c r="BI61" s="4" t="s">
        <v>109</v>
      </c>
      <c r="BJ61" s="4"/>
      <c r="BK61" s="4">
        <f>IF('original data'!BK52=coded!$BN$1,1,IF('original data'!BK52=coded!$BN$2,2,IF('original data'!BK52=coded!$BN$3,3,IF('original data'!BK52=coded!$BN$4,4,IF('original data'!BK52=coded!$BN$5,5,IF('original data'!BK52=coded!$BP$1,6,IF('original data'!BK52=coded!$BP$2,7,"")))))))</f>
        <v>6</v>
      </c>
      <c r="BL61" s="4">
        <f>IF('original data'!BL52=coded!$BN$1,1,IF('original data'!BL52=coded!$BN$2,2,IF('original data'!BL52=coded!$BN$3,3,IF('original data'!BL52=coded!$BN$4,4,IF('original data'!BL52=coded!$BN$5,5,IF('original data'!BL52=coded!$BP$1,6,IF('original data'!BL52=coded!$BP$2,7,"")))))))</f>
        <v>7</v>
      </c>
      <c r="BM61" s="4">
        <f>IF('original data'!BM52=coded!$BN$1,7,IF('original data'!BM52=coded!$BN$2,6,IF('original data'!BM52=coded!$BN$3,5,IF('original data'!BM52=coded!$BN$4,4,IF('original data'!BM52=coded!$BN$5,3,IF('original data'!BM52=coded!$BP$1,2,IF('original data'!BM52=coded!$BP$2,1,"")))))))</f>
        <v>1</v>
      </c>
      <c r="BN61" s="4">
        <f>IF('original data'!BN52=coded!$BN$1,1,IF('original data'!BN52=coded!$BN$2,2,IF('original data'!BN52=coded!$BN$3,3,IF('original data'!BN52=coded!$BN$4,4,IF('original data'!BN52=coded!$BN$5,5,IF('original data'!BN52=coded!$BP$1,6,IF('original data'!BN52=coded!$BP$2,7,"")))))))</f>
        <v>7</v>
      </c>
      <c r="BO61" s="4">
        <f>IF('original data'!BO52=coded!$BN$1,1,IF('original data'!BO52=coded!$BN$2,2,IF('original data'!BO52=coded!$BN$3,3,IF('original data'!BO52=coded!$BN$4,4,IF('original data'!BO52=coded!$BN$5,5,IF('original data'!BO52=coded!$BP$1,6,IF('original data'!BO52=coded!$BP$2,7,"")))))))</f>
        <v>7</v>
      </c>
      <c r="BP61" s="4">
        <f>IF('original data'!BP52=coded!$BN$1,1,IF('original data'!BP52=coded!$BN$2,2,IF('original data'!BP52=coded!$BN$3,3,IF('original data'!BP52=coded!$BN$4,4,IF('original data'!BP52=coded!$BN$5,5,IF('original data'!BP52=coded!$BP$1,6,IF('original data'!BP52=coded!$BP$2,7,"")))))))</f>
        <v>7</v>
      </c>
      <c r="BQ61" s="4">
        <f>IF('original data'!BQ52=coded!$BN$1,1,IF('original data'!BQ52=coded!$BN$2,2,IF('original data'!BQ52=coded!$BN$3,3,IF('original data'!BQ52=coded!$BN$4,4,IF('original data'!BQ52=coded!$BN$5,5,IF('original data'!BQ52=coded!$BP$1,6,IF('original data'!BQ52=coded!$BP$2,7,"")))))))</f>
        <v>6</v>
      </c>
      <c r="BR61" s="4">
        <f>IF('original data'!BR52=coded!$BN$1,1,IF('original data'!BR52=coded!$BN$2,2,IF('original data'!BR52=coded!$BN$3,3,IF('original data'!BR52=coded!$BN$4,4,IF('original data'!BR52=coded!$BN$5,5,IF('original data'!BR52=coded!$BP$1,6,IF('original data'!BR52=coded!$BP$2,7,"")))))))</f>
        <v>7</v>
      </c>
      <c r="BS61" s="4">
        <f>IF('original data'!BS52=coded!$BN$1,1,IF('original data'!BS52=coded!$BN$2,2,IF('original data'!BS52=coded!$BN$3,3,IF('original data'!BS52=coded!$BN$4,4,IF('original data'!BS52=coded!$BN$5,5,IF('original data'!BS52=coded!$BP$1,6,IF('original data'!BS52=coded!$BP$2,7,"")))))))</f>
        <v>5</v>
      </c>
      <c r="BT61" s="4">
        <f>IF('original data'!BT52=coded!$BN$1,1,IF('original data'!BT52=coded!$BN$2,2,IF('original data'!BT52=coded!$BN$3,3,IF('original data'!BT52=coded!$BN$4,4,IF('original data'!BT52=coded!$BN$5,5,IF('original data'!BT52=coded!$BP$1,6,IF('original data'!BT52=coded!$BP$2,7,"")))))))</f>
        <v>4</v>
      </c>
      <c r="BU61" s="4">
        <f>IF('original data'!BU52=coded!$BN$1,1,IF('original data'!BU52=coded!$BN$2,2,IF('original data'!BU52=coded!$BN$3,3,IF('original data'!BU52=coded!$BN$4,4,IF('original data'!BU52=coded!$BN$5,5,IF('original data'!BU52=coded!$BP$1,6,IF('original data'!BU52=coded!$BP$2,7,"")))))))</f>
        <v>5</v>
      </c>
      <c r="BV61" s="4">
        <f>IF('original data'!BV52=coded!$BN$1,7,IF('original data'!BV52=coded!$BN$2,6,IF('original data'!BV52=coded!$BN$3,5,IF('original data'!BV52=coded!$BN$4,4,IF('original data'!BV52=coded!$BN$5,3,IF('original data'!BV52=coded!$BP$1,2,IF('original data'!BV52=coded!$BP$2,1,"")))))))</f>
        <v>4</v>
      </c>
      <c r="BW61" s="4">
        <f>IF('original data'!BW52=coded!$BN$1,1,IF('original data'!BW52=coded!$BN$2,2,IF('original data'!BW52=coded!$BN$3,3,IF('original data'!BW52=coded!$BN$4,4,IF('original data'!BW52=coded!$BN$5,5,IF('original data'!BW52=coded!$BP$1,6,IF('original data'!BW52=coded!$BP$2,7,"")))))))</f>
        <v>7</v>
      </c>
      <c r="BX61" s="4">
        <f>IF('original data'!BX52=coded!$BN$1,1,IF('original data'!BX52=coded!$BN$2,2,IF('original data'!BX52=coded!$BN$3,3,IF('original data'!BX52=coded!$BN$4,4,IF('original data'!BX52=coded!$BN$5,5,IF('original data'!BX52=coded!$BP$1,6,IF('original data'!BX52=coded!$BP$2,7,"")))))))</f>
        <v>7</v>
      </c>
      <c r="BY61" s="4">
        <f>IF('original data'!BY52=coded!$BN$1,1,IF('original data'!BY52=coded!$BN$2,2,IF('original data'!BY52=coded!$BN$3,3,IF('original data'!BY52=coded!$BN$4,4,IF('original data'!BY52=coded!$BN$5,5,IF('original data'!BY52=coded!$BP$1,6,IF('original data'!BY52=coded!$BP$2,7,"")))))))</f>
        <v>7</v>
      </c>
      <c r="BZ61" s="4">
        <f>IF('original data'!BZ52=coded!$BN$1,1,IF('original data'!BZ52=coded!$BN$2,2,IF('original data'!BZ52=coded!$BN$3,3,IF('original data'!BZ52=coded!$BN$4,4,IF('original data'!BZ52=coded!$BN$5,5,IF('original data'!BZ52=coded!$BP$1,6,IF('original data'!BZ52=coded!$BP$2,7,"")))))))</f>
        <v>6</v>
      </c>
      <c r="CA61" s="4">
        <f>IF('original data'!CA52=coded!$BN$1,1,IF('original data'!CA52=coded!$BN$2,2,IF('original data'!CA52=coded!$BN$3,3,IF('original data'!CA52=coded!$BN$4,4,IF('original data'!CA52=coded!$BN$5,5,IF('original data'!CA52=coded!$BP$1,6,IF('original data'!CA52=coded!$BP$2,7,"")))))))</f>
        <v>7</v>
      </c>
      <c r="CB61" s="4">
        <f>IF('original data'!CB52=coded!$BN$1,1,IF('original data'!CB52=coded!$BN$2,2,IF('original data'!CB52=coded!$BN$3,3,IF('original data'!CB52=coded!$BN$4,4,IF('original data'!CB52=coded!$BN$5,5,IF('original data'!CB52=coded!$BP$1,6,IF('original data'!CB52=coded!$BP$2,7,"")))))))</f>
        <v>5</v>
      </c>
      <c r="CC61" s="4">
        <f>IF('original data'!CC52=coded!$BN$1,7,IF('original data'!CC52=coded!$BN$2,6,IF('original data'!CC52=coded!$BN$3,5,IF('original data'!CC52=coded!$BN$4,4,IF('original data'!CC52=coded!$BN$5,3,IF('original data'!CC52=coded!$BP$1,2,IF('original data'!CC52=coded!$BP$2,1,"")))))))</f>
        <v>6</v>
      </c>
      <c r="CD61" s="4">
        <f>IF('original data'!CD52=coded!$BN$1,1,IF('original data'!CD52=coded!$BN$2,2,IF('original data'!CD52=coded!$BN$3,3,IF('original data'!CD52=coded!$BN$4,4,IF('original data'!CD52=coded!$BN$5,5,IF('original data'!CD52=coded!$BP$1,6,IF('original data'!CD52=coded!$BP$2,7,"")))))))</f>
        <v>4</v>
      </c>
      <c r="CE61" s="4">
        <f>IF('original data'!CE52=coded!$BN$1,1,IF('original data'!CE52=coded!$BN$2,2,IF('original data'!CE52=coded!$BN$3,3,IF('original data'!CE52=coded!$BN$4,4,IF('original data'!CE52=coded!$BN$5,5,IF('original data'!CE52=coded!$BP$1,6,IF('original data'!CE52=coded!$BP$2,7,"")))))))</f>
        <v>7</v>
      </c>
      <c r="CF61" s="4">
        <f>IF('original data'!CF52=coded!$BN$1,7,IF('original data'!CF52=coded!$BN$2,6,IF('original data'!CF52=coded!$BN$3,5,IF('original data'!CF52=coded!$BN$4,4,IF('original data'!CF52=coded!$BN$5,3,IF('original data'!CF52=coded!$BP$1,2,IF('original data'!CF52=coded!$BP$2,1,"")))))))</f>
        <v>4</v>
      </c>
      <c r="CG61" s="4">
        <f>IF('original data'!CG52=coded!$CG$2,0,IF('original data'!CG52=coded!$CG$3,1,IF('original data'!CG52=coded!$CG$4,2,IF('original data'!CG52=coded!$CG$5,3,""))))</f>
        <v>1</v>
      </c>
      <c r="CH61" s="4">
        <f>IF('original data'!CH52=coded!$CG$2,0,IF('original data'!CH52=coded!$CG$3,1,IF('original data'!CH52=coded!$CG$4,2,IF('original data'!CH52=coded!$CG$5,3,""))))</f>
        <v>2</v>
      </c>
      <c r="CI61" s="4">
        <f>IF('original data'!CI52=coded!$CG$2,0,IF('original data'!CI52=coded!$CG$3,1,IF('original data'!CI52=coded!$CG$4,2,IF('original data'!CI52=coded!$CG$5,3,""))))</f>
        <v>2</v>
      </c>
      <c r="CJ61" s="4">
        <f>IF('original data'!CJ52=coded!$CG$2,0,IF('original data'!CJ52=coded!$CG$3,1,IF('original data'!CJ52=coded!$CG$4,2,IF('original data'!CJ52=coded!$CG$5,3,""))))</f>
        <v>2</v>
      </c>
      <c r="CK61" s="4">
        <f>IF('original data'!CK52=coded!$CG$2,0,IF('original data'!CK52=coded!$CG$3,1,IF('original data'!CK52=coded!$CG$4,2,IF('original data'!CK52=coded!$CG$5,3,""))))</f>
        <v>2</v>
      </c>
      <c r="CL61" s="4">
        <f>IF('original data'!CL52=coded!$CG$2,0,IF('original data'!CL52=coded!$CG$3,1,IF('original data'!CL52=coded!$CG$4,2,IF('original data'!CL52=coded!$CG$5,3,""))))</f>
        <v>0</v>
      </c>
      <c r="CM61" s="4">
        <f>IF('original data'!CM52=coded!$CG$2,0,IF('original data'!CM52=coded!$CG$3,1,IF('original data'!CM52=coded!$CG$4,2,IF('original data'!CM52=coded!$CG$5,3,""))))</f>
        <v>2</v>
      </c>
      <c r="CN61" s="4">
        <f>IF('original data'!CN52=coded!$CG$2,0,IF('original data'!CN52=coded!$CG$3,1,IF('original data'!CN52=coded!$CG$4,2,IF('original data'!CN52=coded!$CG$5,3,""))))</f>
        <v>0</v>
      </c>
      <c r="CO61" s="4">
        <f>IF('original data'!CO52=coded!$CG$2,0,IF('original data'!CO52=coded!$CG$3,1,IF('original data'!CO52=coded!$CG$4,2,IF('original data'!CO52=coded!$CG$5,3,""))))</f>
        <v>2</v>
      </c>
      <c r="CP61" s="4">
        <f>IF('original data'!CP52=coded!$CG$2,0,IF('original data'!CP52=coded!$CG$3,1,IF('original data'!CP52=coded!$CG$4,2,IF('original data'!CP52=coded!$CG$5,3,""))))</f>
        <v>3</v>
      </c>
      <c r="CQ61" s="4">
        <f>IF('original data'!CQ52=coded!$CG$2,0,IF('original data'!CQ52=coded!$CG$3,1,IF('original data'!CQ52=coded!$CG$4,2,IF('original data'!CQ52=coded!$CG$5,3,""))))</f>
        <v>3</v>
      </c>
      <c r="CR61" s="4">
        <f>IF('original data'!CR52=coded!$CG$2,0,IF('original data'!CR52=coded!$CG$3,1,IF('original data'!CR52=coded!$CG$4,2,IF('original data'!CR52=coded!$CG$5,3,""))))</f>
        <v>2</v>
      </c>
      <c r="CS61" s="4">
        <f>IF('original data'!CS52=coded!$CG$2,0,IF('original data'!CS52=coded!$CG$3,1,IF('original data'!CS52=coded!$CG$4,2,IF('original data'!CS52=coded!$CG$5,3,""))))</f>
        <v>2</v>
      </c>
      <c r="CT61" s="4">
        <f>IF('original data'!CT52=coded!$CG$2,0,IF('original data'!CT52=coded!$CG$3,1,IF('original data'!CT52=coded!$CG$4,2,IF('original data'!CT52=coded!$CG$5,3,""))))</f>
        <v>1</v>
      </c>
      <c r="CU61" s="4">
        <f>IF('original data'!CU52=coded!$CG$2,0,IF('original data'!CU52=coded!$CG$3,1,IF('original data'!CU52=coded!$CG$4,2,IF('original data'!CU52=coded!$CG$5,3,""))))</f>
        <v>0</v>
      </c>
      <c r="CV61" s="4">
        <f>IF('original data'!CV52=coded!$CG$2,0,IF('original data'!CV52=coded!$CG$3,1,IF('original data'!CV52=coded!$CG$4,2,IF('original data'!CV52=coded!$CG$5,3,""))))</f>
        <v>1</v>
      </c>
      <c r="CW61" s="4">
        <f>IF('original data'!CW52=coded!$CG$2,0,IF('original data'!CW52=coded!$CG$3,1,IF('original data'!CW52=coded!$CG$4,2,IF('original data'!CW52=coded!$CG$5,3,""))))</f>
        <v>0</v>
      </c>
      <c r="CX61" s="4">
        <f>IF('original data'!CX52=coded!$CG$2,0,IF('original data'!CX52=coded!$CG$3,1,IF('original data'!CX52=coded!$CG$4,2,IF('original data'!CX52=coded!$CG$5,3,""))))</f>
        <v>1</v>
      </c>
      <c r="CY61" s="4">
        <f>IF('original data'!CY52=coded!$CG$2,0,IF('original data'!CY52=coded!$CG$3,1,IF('original data'!CY52=coded!$CG$4,2,IF('original data'!CY52=coded!$CG$5,3,""))))</f>
        <v>0</v>
      </c>
      <c r="CZ61" s="4">
        <f>IF('original data'!CZ52=coded!$CG$2,0,IF('original data'!CZ52=coded!$CG$3,1,IF('original data'!CZ52=coded!$CG$4,2,IF('original data'!CZ52=coded!$CG$5,3,""))))</f>
        <v>2</v>
      </c>
      <c r="DA61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12</v>
      </c>
      <c r="DB61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6</v>
      </c>
      <c r="DC61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10</v>
      </c>
    </row>
    <row r="62" spans="1:107" x14ac:dyDescent="0.45">
      <c r="A62">
        <v>59</v>
      </c>
      <c r="B62" s="2">
        <v>44334.6315972222</v>
      </c>
      <c r="C62" s="2">
        <v>44334.639791666697</v>
      </c>
      <c r="D62" s="4" t="s">
        <v>104</v>
      </c>
      <c r="E62" s="4"/>
      <c r="F62" s="4" t="s">
        <v>105</v>
      </c>
      <c r="G62" s="4" t="s">
        <v>105</v>
      </c>
      <c r="H62" s="4" t="s">
        <v>105</v>
      </c>
      <c r="I62" s="4" t="s">
        <v>105</v>
      </c>
      <c r="J62" s="4" t="s">
        <v>105</v>
      </c>
      <c r="K62" s="4" t="s">
        <v>105</v>
      </c>
      <c r="L62" s="4" t="s">
        <v>105</v>
      </c>
      <c r="M62" s="4" t="s">
        <v>105</v>
      </c>
      <c r="N62" s="4" t="s">
        <v>190</v>
      </c>
      <c r="O62" s="4" t="s">
        <v>107</v>
      </c>
      <c r="P62" s="4" t="s">
        <v>108</v>
      </c>
      <c r="Q62" s="4" t="s">
        <v>108</v>
      </c>
      <c r="R62" s="4" t="s">
        <v>105</v>
      </c>
      <c r="S62" s="4" t="s">
        <v>191</v>
      </c>
      <c r="T62" s="4" t="s">
        <v>192</v>
      </c>
      <c r="U62" s="4" t="s">
        <v>167</v>
      </c>
      <c r="V62" s="4"/>
      <c r="W62" s="4"/>
      <c r="X62" s="4"/>
      <c r="Y62" s="4"/>
      <c r="Z62" s="4"/>
      <c r="AA62" s="4"/>
      <c r="AB62" s="4"/>
      <c r="AC62" s="4">
        <f>IF('original data'!AC53=coded!$AC$2,0,IF('original data'!AC53=coded!$AC$3,1,IF('original data'!AC53=coded!$AC$4,2,"")))</f>
        <v>2</v>
      </c>
      <c r="AD62" s="4">
        <f>IF('original data'!AD53=coded!$AC$2,0,IF('original data'!AD53=coded!$AC$3,1,IF('original data'!AD53=coded!$AC$4,2,"")))</f>
        <v>0</v>
      </c>
      <c r="AE62" s="4">
        <f>IF('original data'!AE53=coded!$BN$1,1,IF('original data'!AE53=coded!$BN$2,2,IF('original data'!AE53=coded!$BN$3,3,IF('original data'!AE53=coded!$BN$4,4,IF('original data'!AE53=coded!$BN$5,5,IF('original data'!AE53=coded!$BP$1,6,IF('original data'!AE53=coded!$BP$2,7,"")))))))</f>
        <v>5</v>
      </c>
      <c r="AF62" s="4">
        <f>IF('original data'!AF53=coded!$AC$2,0,IF('original data'!AF53=coded!$AC$3,1,IF('original data'!AF53=coded!$AC$4,2,"")))</f>
        <v>2</v>
      </c>
      <c r="AG62" s="4">
        <f>IF('original data'!AG53=coded!$BN$1,7,IF('original data'!AG53=coded!$BN$2,6,IF('original data'!AG53=coded!$BN$3,5,IF('original data'!AG53=coded!$BN$4,4,IF('original data'!AG53=coded!$BN$5,5,IF('original data'!AG53=coded!$BP$1,6,IF('original data'!AG53=coded!$BP$2,7,"")))))))</f>
        <v>5</v>
      </c>
      <c r="AH62" s="4">
        <f>IF('original data'!AH53=coded!$AC$2,0,IF('original data'!AH53=coded!$AC$3,1,IF('original data'!AH53=coded!$AC$4,2,"")))</f>
        <v>0</v>
      </c>
      <c r="AI62" s="4">
        <f>IF('original data'!AI53=coded!$AI$2,1,IF('original data'!AI53=coded!$AI$3,2,IF('original data'!AI53=coded!$AI$4,3,IF('original data'!AI53=coded!$AI$5,4,""))))</f>
        <v>1</v>
      </c>
      <c r="AJ62" s="4">
        <f>IF('original data'!AJ53=coded!$AC$2,0,IF('original data'!AJ53=coded!$AC$3,1,IF('original data'!AJ53=coded!$AC$4,2,"")))</f>
        <v>0</v>
      </c>
      <c r="AK62" s="4">
        <f>IF('original data'!AK53=coded!$BN$1,1,IF('original data'!AK53=coded!$BN$2,2,IF('original data'!AK53=coded!$BN$3,3,IF('original data'!AK53=coded!$BN$4,4,IF('original data'!AK53=coded!$BN$5,5,IF('original data'!AK53=coded!$BP$1,6,IF('original data'!AK53=coded!$BP$2,7,"")))))))</f>
        <v>7</v>
      </c>
      <c r="AL62" s="4">
        <f>IF('original data'!AL53=coded!$AC$2,0,IF('original data'!AL53=coded!$AC$3,1,IF('original data'!AL53=coded!$AC$4,2,"")))</f>
        <v>2</v>
      </c>
      <c r="AM62" s="4">
        <f>IF('original data'!AM53=coded!$AI$2,1,IF('original data'!AM53=coded!$AI$3,2,IF('original data'!AM53=coded!$AI$4,3,IF('original data'!AM53=coded!$AI$5,4,""))))</f>
        <v>1</v>
      </c>
      <c r="AN62" s="4">
        <f>IF('original data'!AN53=coded!$AC$2,0,IF('original data'!AN53=coded!$AC$3,1,IF('original data'!AN53=coded!$AC$4,2,"")))</f>
        <v>2</v>
      </c>
      <c r="AO62" s="4">
        <f>IF('original data'!AO53=coded!$AI$2,1,IF('original data'!AO53=coded!$AI$3,2,IF('original data'!AO53=coded!$AI$4,3,IF('original data'!AO53=coded!$AI$5,4,""))))</f>
        <v>1</v>
      </c>
      <c r="AP62" s="4">
        <f>IF('original data'!AP53=coded!$AI$2,1,IF('original data'!AP53=coded!$AI$3,2,IF('original data'!AP53=coded!$AI$4,3,IF('original data'!AP53=coded!$AI$5,4,""))))</f>
        <v>1</v>
      </c>
      <c r="AQ62" s="4">
        <f>IF('original data'!AQ53=coded!$AI$2,1,IF('original data'!AQ53=coded!$AI$3,2,IF('original data'!AQ53=coded!$AI$4,3,IF('original data'!AQ53=coded!$AI$5,4,""))))</f>
        <v>1</v>
      </c>
      <c r="AR62" s="4">
        <f>IF('original data'!AR53=coded!$AI$2,1,IF('original data'!AR53=coded!$AI$3,2,IF('original data'!AR53=coded!$AI$4,3,IF('original data'!AR53=coded!$AI$5,4,""))))</f>
        <v>1</v>
      </c>
      <c r="AS62" s="4">
        <f>IF('original data'!AS53=coded!$AO$2,1,IF('original data'!AS53=coded!$AO$3,2,IF('original data'!AS53=coded!$AO$4,3,IF('original data'!AS53=coded!$AO$5,4,""))))</f>
        <v>1</v>
      </c>
      <c r="AT62" s="4">
        <f>IF('original data'!AT53=coded!$AO$2,1,IF('original data'!AT53=coded!$AO$3,2,IF('original data'!AT53=coded!$AO$4,3,IF('original data'!AT53=coded!$AO$5,4,""))))</f>
        <v>1</v>
      </c>
      <c r="AU62" s="4">
        <f>IF('original data'!AU53=coded!$AO$2,1,IF('original data'!AU53=coded!$AO$3,2,IF('original data'!AU53=coded!$AO$4,3,IF('original data'!AU53=coded!$AO$5,4,""))))</f>
        <v>1</v>
      </c>
      <c r="AV62" s="4">
        <f>IF('original data'!AV53=coded!$AO$2,1,IF('original data'!AV53=coded!$AO$3,2,IF('original data'!AV53=coded!$AO$4,3,IF('original data'!AV53=coded!$AO$5,4,""))))</f>
        <v>1</v>
      </c>
      <c r="AW62" s="4">
        <f>IF('original data'!AW53=coded!$AO$2,1,IF('original data'!AW53=coded!$AO$3,2,IF('original data'!AW53=coded!$AO$4,3,IF('original data'!AW53=coded!$AO$5,4,""))))</f>
        <v>1</v>
      </c>
      <c r="AX62" s="4">
        <f>IF('original data'!AX53=coded!$AO$2,1,IF('original data'!AX53=coded!$AO$3,2,IF('original data'!AX53=coded!$AO$4,3,IF('original data'!AX53=coded!$AO$5,4,""))))</f>
        <v>1</v>
      </c>
      <c r="AY62" s="4">
        <f>IF('original data'!AY53=coded!$AQ$2,1,IF('original data'!AY53=coded!$AQ$3,2,IF('original data'!AY53=coded!$AQ$4,3,IF('original data'!AY53=coded!$AQ$5,4,""))))</f>
        <v>4</v>
      </c>
      <c r="AZ62" s="4">
        <f>IF('original data'!AZ53=coded!$AQ$2,1,IF('original data'!AZ53=coded!$AQ$3,2,IF('original data'!AZ53=coded!$AQ$4,3,IF('original data'!AZ53=coded!$AQ$5,4,""))))</f>
        <v>4</v>
      </c>
      <c r="BA62" s="4">
        <f>IF('original data'!BA53=coded!$AQ$2,1,IF('original data'!BA53=coded!$AQ$3,2,IF('original data'!BA53=coded!$AQ$4,3,IF('original data'!BA53=coded!$AQ$5,4,""))))</f>
        <v>4</v>
      </c>
      <c r="BB62" s="4">
        <f>IF('original data'!BB53=coded!$AQ$2,1,IF('original data'!BB53=coded!$AQ$3,2,IF('original data'!BB53=coded!$AQ$4,3,IF('original data'!BB53=coded!$AS$5,4,""))))</f>
        <v>4</v>
      </c>
      <c r="BC62" s="4">
        <f>IF('original data'!BC53=coded!$AU$2,1,IF('original data'!BC53=coded!$AU$3,2,IF('original data'!BC53=coded!$AU$4,3,IF('original data'!BC53=coded!$AU$5,4,""))))</f>
        <v>2</v>
      </c>
      <c r="BD62" s="4">
        <f>IF('original data'!BD53=coded!$AU$2,1,IF('original data'!BD53=coded!$AU$3,2,IF('original data'!BD53=coded!$AU$4,3,IF('original data'!BD53=coded!$AU$5,4,""))))</f>
        <v>1</v>
      </c>
      <c r="BE62" s="4">
        <f>IF('original data'!BE53=coded!$AU$2,1,IF('original data'!BE53=coded!$AU$3,2,IF('original data'!BE53=coded!$AU$4,3,IF('original data'!BE53=coded!$AU$5,4,""))))</f>
        <v>2</v>
      </c>
      <c r="BF62" s="4">
        <f>IF('original data'!BF53=coded!$BF$3,1,IF('original data'!BF53=coded!$BF$4,2,IF('original data'!BF53=coded!$BF$5,3,"")))</f>
        <v>3</v>
      </c>
      <c r="BG62" s="4" t="s">
        <v>109</v>
      </c>
      <c r="BH62" s="4"/>
      <c r="BI62" s="4" t="s">
        <v>109</v>
      </c>
      <c r="BJ62" s="4"/>
      <c r="BK62" s="4">
        <f>IF('original data'!BK53=coded!$BN$1,1,IF('original data'!BK53=coded!$BN$2,2,IF('original data'!BK53=coded!$BN$3,3,IF('original data'!BK53=coded!$BN$4,4,IF('original data'!BK53=coded!$BN$5,5,IF('original data'!BK53=coded!$BP$1,6,IF('original data'!BK53=coded!$BP$2,7,"")))))))</f>
        <v>3</v>
      </c>
      <c r="BL62" s="4">
        <f>IF('original data'!BL53=coded!$BN$1,1,IF('original data'!BL53=coded!$BN$2,2,IF('original data'!BL53=coded!$BN$3,3,IF('original data'!BL53=coded!$BN$4,4,IF('original data'!BL53=coded!$BN$5,5,IF('original data'!BL53=coded!$BP$1,6,IF('original data'!BL53=coded!$BP$2,7,"")))))))</f>
        <v>6</v>
      </c>
      <c r="BM62" s="4">
        <f>IF('original data'!BM53=coded!$BN$1,7,IF('original data'!BM53=coded!$BN$2,6,IF('original data'!BM53=coded!$BN$3,5,IF('original data'!BM53=coded!$BN$4,4,IF('original data'!BM53=coded!$BN$5,3,IF('original data'!BM53=coded!$BP$1,2,IF('original data'!BM53=coded!$BP$2,1,"")))))))</f>
        <v>7</v>
      </c>
      <c r="BN62" s="4">
        <f>IF('original data'!BN53=coded!$BN$1,1,IF('original data'!BN53=coded!$BN$2,2,IF('original data'!BN53=coded!$BN$3,3,IF('original data'!BN53=coded!$BN$4,4,IF('original data'!BN53=coded!$BN$5,5,IF('original data'!BN53=coded!$BP$1,6,IF('original data'!BN53=coded!$BP$2,7,"")))))))</f>
        <v>7</v>
      </c>
      <c r="BO62" s="4">
        <f>IF('original data'!BO53=coded!$BN$1,1,IF('original data'!BO53=coded!$BN$2,2,IF('original data'!BO53=coded!$BN$3,3,IF('original data'!BO53=coded!$BN$4,4,IF('original data'!BO53=coded!$BN$5,5,IF('original data'!BO53=coded!$BP$1,6,IF('original data'!BO53=coded!$BP$2,7,"")))))))</f>
        <v>1</v>
      </c>
      <c r="BP62" s="4">
        <f>IF('original data'!BP53=coded!$BN$1,1,IF('original data'!BP53=coded!$BN$2,2,IF('original data'!BP53=coded!$BN$3,3,IF('original data'!BP53=coded!$BN$4,4,IF('original data'!BP53=coded!$BN$5,5,IF('original data'!BP53=coded!$BP$1,6,IF('original data'!BP53=coded!$BP$2,7,"")))))))</f>
        <v>5</v>
      </c>
      <c r="BQ62" s="4">
        <f>IF('original data'!BQ53=coded!$BN$1,1,IF('original data'!BQ53=coded!$BN$2,2,IF('original data'!BQ53=coded!$BN$3,3,IF('original data'!BQ53=coded!$BN$4,4,IF('original data'!BQ53=coded!$BN$5,5,IF('original data'!BQ53=coded!$BP$1,6,IF('original data'!BQ53=coded!$BP$2,7,"")))))))</f>
        <v>7</v>
      </c>
      <c r="BR62" s="4">
        <f>IF('original data'!BR53=coded!$BN$1,1,IF('original data'!BR53=coded!$BN$2,2,IF('original data'!BR53=coded!$BN$3,3,IF('original data'!BR53=coded!$BN$4,4,IF('original data'!BR53=coded!$BN$5,5,IF('original data'!BR53=coded!$BP$1,6,IF('original data'!BR53=coded!$BP$2,7,"")))))))</f>
        <v>6</v>
      </c>
      <c r="BS62" s="4">
        <f>IF('original data'!BS53=coded!$BN$1,1,IF('original data'!BS53=coded!$BN$2,2,IF('original data'!BS53=coded!$BN$3,3,IF('original data'!BS53=coded!$BN$4,4,IF('original data'!BS53=coded!$BN$5,5,IF('original data'!BS53=coded!$BP$1,6,IF('original data'!BS53=coded!$BP$2,7,"")))))))</f>
        <v>7</v>
      </c>
      <c r="BT62" s="4">
        <f>IF('original data'!BT53=coded!$BN$1,1,IF('original data'!BT53=coded!$BN$2,2,IF('original data'!BT53=coded!$BN$3,3,IF('original data'!BT53=coded!$BN$4,4,IF('original data'!BT53=coded!$BN$5,5,IF('original data'!BT53=coded!$BP$1,6,IF('original data'!BT53=coded!$BP$2,7,"")))))))</f>
        <v>7</v>
      </c>
      <c r="BU62" s="4">
        <f>IF('original data'!BU53=coded!$BN$1,1,IF('original data'!BU53=coded!$BN$2,2,IF('original data'!BU53=coded!$BN$3,3,IF('original data'!BU53=coded!$BN$4,4,IF('original data'!BU53=coded!$BN$5,5,IF('original data'!BU53=coded!$BP$1,6,IF('original data'!BU53=coded!$BP$2,7,"")))))))</f>
        <v>4</v>
      </c>
      <c r="BV62" s="4">
        <f>IF('original data'!BV53=coded!$BN$1,7,IF('original data'!BV53=coded!$BN$2,6,IF('original data'!BV53=coded!$BN$3,5,IF('original data'!BV53=coded!$BN$4,4,IF('original data'!BV53=coded!$BN$5,3,IF('original data'!BV53=coded!$BP$1,2,IF('original data'!BV53=coded!$BP$2,1,"")))))))</f>
        <v>1</v>
      </c>
      <c r="BW62" s="4">
        <f>IF('original data'!BW53=coded!$BN$1,1,IF('original data'!BW53=coded!$BN$2,2,IF('original data'!BW53=coded!$BN$3,3,IF('original data'!BW53=coded!$BN$4,4,IF('original data'!BW53=coded!$BN$5,5,IF('original data'!BW53=coded!$BP$1,6,IF('original data'!BW53=coded!$BP$2,7,"")))))))</f>
        <v>7</v>
      </c>
      <c r="BX62" s="4">
        <f>IF('original data'!BX53=coded!$BN$1,1,IF('original data'!BX53=coded!$BN$2,2,IF('original data'!BX53=coded!$BN$3,3,IF('original data'!BX53=coded!$BN$4,4,IF('original data'!BX53=coded!$BN$5,5,IF('original data'!BX53=coded!$BP$1,6,IF('original data'!BX53=coded!$BP$2,7,"")))))))</f>
        <v>5</v>
      </c>
      <c r="BY62" s="4">
        <f>IF('original data'!BY53=coded!$BN$1,1,IF('original data'!BY53=coded!$BN$2,2,IF('original data'!BY53=coded!$BN$3,3,IF('original data'!BY53=coded!$BN$4,4,IF('original data'!BY53=coded!$BN$5,5,IF('original data'!BY53=coded!$BP$1,6,IF('original data'!BY53=coded!$BP$2,7,"")))))))</f>
        <v>5</v>
      </c>
      <c r="BZ62" s="4">
        <f>IF('original data'!BZ53=coded!$BN$1,1,IF('original data'!BZ53=coded!$BN$2,2,IF('original data'!BZ53=coded!$BN$3,3,IF('original data'!BZ53=coded!$BN$4,4,IF('original data'!BZ53=coded!$BN$5,5,IF('original data'!BZ53=coded!$BP$1,6,IF('original data'!BZ53=coded!$BP$2,7,"")))))))</f>
        <v>2</v>
      </c>
      <c r="CA62" s="4">
        <f>IF('original data'!CA53=coded!$BN$1,1,IF('original data'!CA53=coded!$BN$2,2,IF('original data'!CA53=coded!$BN$3,3,IF('original data'!CA53=coded!$BN$4,4,IF('original data'!CA53=coded!$BN$5,5,IF('original data'!CA53=coded!$BP$1,6,IF('original data'!CA53=coded!$BP$2,7,"")))))))</f>
        <v>1</v>
      </c>
      <c r="CB62" s="4">
        <f>IF('original data'!CB53=coded!$BN$1,1,IF('original data'!CB53=coded!$BN$2,2,IF('original data'!CB53=coded!$BN$3,3,IF('original data'!CB53=coded!$BN$4,4,IF('original data'!CB53=coded!$BN$5,5,IF('original data'!CB53=coded!$BP$1,6,IF('original data'!CB53=coded!$BP$2,7,"")))))))</f>
        <v>7</v>
      </c>
      <c r="CC62" s="4">
        <f>IF('original data'!CC53=coded!$BN$1,7,IF('original data'!CC53=coded!$BN$2,6,IF('original data'!CC53=coded!$BN$3,5,IF('original data'!CC53=coded!$BN$4,4,IF('original data'!CC53=coded!$BN$5,3,IF('original data'!CC53=coded!$BP$1,2,IF('original data'!CC53=coded!$BP$2,1,"")))))))</f>
        <v>7</v>
      </c>
      <c r="CD62" s="4">
        <f>IF('original data'!CD53=coded!$BN$1,1,IF('original data'!CD53=coded!$BN$2,2,IF('original data'!CD53=coded!$BN$3,3,IF('original data'!CD53=coded!$BN$4,4,IF('original data'!CD53=coded!$BN$5,5,IF('original data'!CD53=coded!$BP$1,6,IF('original data'!CD53=coded!$BP$2,7,"")))))))</f>
        <v>3</v>
      </c>
      <c r="CE62" s="4">
        <f>IF('original data'!CE53=coded!$BN$1,1,IF('original data'!CE53=coded!$BN$2,2,IF('original data'!CE53=coded!$BN$3,3,IF('original data'!CE53=coded!$BN$4,4,IF('original data'!CE53=coded!$BN$5,5,IF('original data'!CE53=coded!$BP$1,6,IF('original data'!CE53=coded!$BP$2,7,"")))))))</f>
        <v>7</v>
      </c>
      <c r="CF62" s="4">
        <f>IF('original data'!CF53=coded!$BN$1,7,IF('original data'!CF53=coded!$BN$2,6,IF('original data'!CF53=coded!$BN$3,5,IF('original data'!CF53=coded!$BN$4,4,IF('original data'!CF53=coded!$BN$5,3,IF('original data'!CF53=coded!$BP$1,2,IF('original data'!CF53=coded!$BP$2,1,"")))))))</f>
        <v>5</v>
      </c>
      <c r="CG62" s="4">
        <f>IF('original data'!CG53=coded!$CG$2,0,IF('original data'!CG53=coded!$CG$3,1,IF('original data'!CG53=coded!$CG$4,2,IF('original data'!CG53=coded!$CG$5,3,""))))</f>
        <v>1</v>
      </c>
      <c r="CH62" s="4">
        <f>IF('original data'!CH53=coded!$CG$2,0,IF('original data'!CH53=coded!$CG$3,1,IF('original data'!CH53=coded!$CG$4,2,IF('original data'!CH53=coded!$CG$5,3,""))))</f>
        <v>3</v>
      </c>
      <c r="CI62" s="4">
        <f>IF('original data'!CI53=coded!$CG$2,0,IF('original data'!CI53=coded!$CG$3,1,IF('original data'!CI53=coded!$CG$4,2,IF('original data'!CI53=coded!$CG$5,3,""))))</f>
        <v>2</v>
      </c>
      <c r="CJ62" s="4">
        <f>IF('original data'!CJ53=coded!$CG$2,0,IF('original data'!CJ53=coded!$CG$3,1,IF('original data'!CJ53=coded!$CG$4,2,IF('original data'!CJ53=coded!$CG$5,3,""))))</f>
        <v>3</v>
      </c>
      <c r="CK62" s="4">
        <f>IF('original data'!CK53=coded!$CG$2,0,IF('original data'!CK53=coded!$CG$3,1,IF('original data'!CK53=coded!$CG$4,2,IF('original data'!CK53=coded!$CG$5,3,""))))</f>
        <v>3</v>
      </c>
      <c r="CL62" s="4">
        <f>IF('original data'!CL53=coded!$CG$2,0,IF('original data'!CL53=coded!$CG$3,1,IF('original data'!CL53=coded!$CG$4,2,IF('original data'!CL53=coded!$CG$5,3,""))))</f>
        <v>0</v>
      </c>
      <c r="CM62" s="4">
        <f>IF('original data'!CM53=coded!$CG$2,0,IF('original data'!CM53=coded!$CG$3,1,IF('original data'!CM53=coded!$CG$4,2,IF('original data'!CM53=coded!$CG$5,3,""))))</f>
        <v>3</v>
      </c>
      <c r="CN62" s="4">
        <f>IF('original data'!CN53=coded!$CG$2,0,IF('original data'!CN53=coded!$CG$3,1,IF('original data'!CN53=coded!$CG$4,2,IF('original data'!CN53=coded!$CG$5,3,""))))</f>
        <v>3</v>
      </c>
      <c r="CO62" s="4">
        <f>IF('original data'!CO53=coded!$CG$2,0,IF('original data'!CO53=coded!$CG$3,1,IF('original data'!CO53=coded!$CG$4,2,IF('original data'!CO53=coded!$CG$5,3,""))))</f>
        <v>3</v>
      </c>
      <c r="CP62" s="4">
        <f>IF('original data'!CP53=coded!$CG$2,0,IF('original data'!CP53=coded!$CG$3,1,IF('original data'!CP53=coded!$CG$4,2,IF('original data'!CP53=coded!$CG$5,3,""))))</f>
        <v>3</v>
      </c>
      <c r="CQ62" s="4">
        <f>IF('original data'!CQ53=coded!$CG$2,0,IF('original data'!CQ53=coded!$CG$3,1,IF('original data'!CQ53=coded!$CG$4,2,IF('original data'!CQ53=coded!$CG$5,3,""))))</f>
        <v>3</v>
      </c>
      <c r="CR62" s="4">
        <f>IF('original data'!CR53=coded!$CG$2,0,IF('original data'!CR53=coded!$CG$3,1,IF('original data'!CR53=coded!$CG$4,2,IF('original data'!CR53=coded!$CG$5,3,""))))</f>
        <v>3</v>
      </c>
      <c r="CS62" s="4">
        <f>IF('original data'!CS53=coded!$CG$2,0,IF('original data'!CS53=coded!$CG$3,1,IF('original data'!CS53=coded!$CG$4,2,IF('original data'!CS53=coded!$CG$5,3,""))))</f>
        <v>3</v>
      </c>
      <c r="CT62" s="4">
        <f>IF('original data'!CT53=coded!$CG$2,0,IF('original data'!CT53=coded!$CG$3,1,IF('original data'!CT53=coded!$CG$4,2,IF('original data'!CT53=coded!$CG$5,3,""))))</f>
        <v>2</v>
      </c>
      <c r="CU62" s="4">
        <f>IF('original data'!CU53=coded!$CG$2,0,IF('original data'!CU53=coded!$CG$3,1,IF('original data'!CU53=coded!$CG$4,2,IF('original data'!CU53=coded!$CG$5,3,""))))</f>
        <v>2</v>
      </c>
      <c r="CV62" s="4">
        <f>IF('original data'!CV53=coded!$CG$2,0,IF('original data'!CV53=coded!$CG$3,1,IF('original data'!CV53=coded!$CG$4,2,IF('original data'!CV53=coded!$CG$5,3,""))))</f>
        <v>2</v>
      </c>
      <c r="CW62" s="4">
        <f>IF('original data'!CW53=coded!$CG$2,0,IF('original data'!CW53=coded!$CG$3,1,IF('original data'!CW53=coded!$CG$4,2,IF('original data'!CW53=coded!$CG$5,3,""))))</f>
        <v>1</v>
      </c>
      <c r="CX62" s="4">
        <f>IF('original data'!CX53=coded!$CG$2,0,IF('original data'!CX53=coded!$CG$3,1,IF('original data'!CX53=coded!$CG$4,2,IF('original data'!CX53=coded!$CG$5,3,""))))</f>
        <v>3</v>
      </c>
      <c r="CY62" s="4">
        <f>IF('original data'!CY53=coded!$CG$2,0,IF('original data'!CY53=coded!$CG$3,1,IF('original data'!CY53=coded!$CG$4,2,IF('original data'!CY53=coded!$CG$5,3,""))))</f>
        <v>2</v>
      </c>
      <c r="CZ62" s="4">
        <f>IF('original data'!CZ53=coded!$CG$2,0,IF('original data'!CZ53=coded!$CG$3,1,IF('original data'!CZ53=coded!$CG$4,2,IF('original data'!CZ53=coded!$CG$5,3,""))))</f>
        <v>3</v>
      </c>
      <c r="DA62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17</v>
      </c>
      <c r="DB62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16</v>
      </c>
      <c r="DC62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15</v>
      </c>
    </row>
    <row r="63" spans="1:107" hidden="1" x14ac:dyDescent="0.45">
      <c r="A63">
        <v>60</v>
      </c>
      <c r="B63" s="2">
        <v>44335.8524652778</v>
      </c>
      <c r="C63" s="2">
        <v>44335.853287037004</v>
      </c>
      <c r="D63" s="4" t="s">
        <v>104</v>
      </c>
      <c r="E63" s="4"/>
      <c r="F63" s="4" t="s">
        <v>105</v>
      </c>
      <c r="G63" s="4" t="s">
        <v>105</v>
      </c>
      <c r="H63" s="4" t="s">
        <v>105</v>
      </c>
      <c r="I63" s="4" t="s">
        <v>105</v>
      </c>
      <c r="J63" s="4" t="s">
        <v>105</v>
      </c>
      <c r="K63" s="4" t="s">
        <v>105</v>
      </c>
      <c r="L63" s="4" t="s">
        <v>109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 t="e">
        <f>IF('original data'!#REF!=coded!$AC$2,0,IF('original data'!#REF!=coded!$AC$3,1,IF('original data'!#REF!=coded!$AC$4,2,"")))</f>
        <v>#REF!</v>
      </c>
      <c r="AD63" s="4" t="e">
        <f>IF('original data'!#REF!=coded!$AC$2,0,IF('original data'!#REF!=coded!$AC$3,1,IF('original data'!#REF!=coded!$AC$4,2,"")))</f>
        <v>#REF!</v>
      </c>
      <c r="AE63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AF63" s="4" t="e">
        <f>IF('original data'!#REF!=coded!$AC$2,0,IF('original data'!#REF!=coded!$AC$3,1,IF('original data'!#REF!=coded!$AC$4,2,"")))</f>
        <v>#REF!</v>
      </c>
      <c r="AG63" s="4" t="e">
        <f>IF('original data'!#REF!=coded!$BN$1,7,IF('original data'!#REF!=coded!$BN$2,6,IF('original data'!#REF!=coded!$BN$3,5,IF('original data'!#REF!=coded!$BN$4,4,IF('original data'!#REF!=coded!$BN$5,5,IF('original data'!#REF!=coded!$BP$1,6,IF('original data'!#REF!=coded!$BP$2,7,"")))))))</f>
        <v>#REF!</v>
      </c>
      <c r="AH63" s="4" t="e">
        <f>IF('original data'!#REF!=coded!$AC$2,0,IF('original data'!#REF!=coded!$AC$3,1,IF('original data'!#REF!=coded!$AC$4,2,"")))</f>
        <v>#REF!</v>
      </c>
      <c r="AI63" s="4" t="e">
        <f>IF('original data'!#REF!=coded!$AI$2,1,IF('original data'!#REF!=coded!$AI$3,2,IF('original data'!#REF!=coded!$AI$4,3,IF('original data'!#REF!=coded!$AI$5,4,""))))</f>
        <v>#REF!</v>
      </c>
      <c r="AJ63" s="4" t="e">
        <f>IF('original data'!#REF!=coded!$AC$2,0,IF('original data'!#REF!=coded!$AC$3,1,IF('original data'!#REF!=coded!$AC$4,2,"")))</f>
        <v>#REF!</v>
      </c>
      <c r="AK63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AL63" s="4" t="e">
        <f>IF('original data'!#REF!=coded!$AC$2,0,IF('original data'!#REF!=coded!$AC$3,1,IF('original data'!#REF!=coded!$AC$4,2,"")))</f>
        <v>#REF!</v>
      </c>
      <c r="AM63" s="4" t="e">
        <f>IF('original data'!#REF!=coded!$AI$2,1,IF('original data'!#REF!=coded!$AI$3,2,IF('original data'!#REF!=coded!$AI$4,3,IF('original data'!#REF!=coded!$AI$5,4,""))))</f>
        <v>#REF!</v>
      </c>
      <c r="AN63" s="4" t="e">
        <f>IF('original data'!#REF!=coded!$AC$2,0,IF('original data'!#REF!=coded!$AC$3,1,IF('original data'!#REF!=coded!$AC$4,2,"")))</f>
        <v>#REF!</v>
      </c>
      <c r="AO63" s="4" t="e">
        <f>IF('original data'!#REF!=coded!$AI$2,1,IF('original data'!#REF!=coded!$AI$3,2,IF('original data'!#REF!=coded!$AI$4,3,IF('original data'!#REF!=coded!$AI$5,4,""))))</f>
        <v>#REF!</v>
      </c>
      <c r="AP63" s="4" t="e">
        <f>IF('original data'!#REF!=coded!$AI$2,1,IF('original data'!#REF!=coded!$AI$3,2,IF('original data'!#REF!=coded!$AI$4,3,IF('original data'!#REF!=coded!$AI$5,4,""))))</f>
        <v>#REF!</v>
      </c>
      <c r="AQ63" s="4" t="e">
        <f>IF('original data'!#REF!=coded!$AI$2,1,IF('original data'!#REF!=coded!$AI$3,2,IF('original data'!#REF!=coded!$AI$4,3,IF('original data'!#REF!=coded!$AI$5,4,""))))</f>
        <v>#REF!</v>
      </c>
      <c r="AR63" s="4" t="e">
        <f>IF('original data'!#REF!=coded!$AI$2,1,IF('original data'!#REF!=coded!$AI$3,2,IF('original data'!#REF!=coded!$AI$4,3,IF('original data'!#REF!=coded!$AI$5,4,""))))</f>
        <v>#REF!</v>
      </c>
      <c r="AS63" s="4" t="e">
        <f>IF('original data'!#REF!=coded!$AO$2,1,IF('original data'!#REF!=coded!$AO$3,2,IF('original data'!#REF!=coded!$AO$4,3,IF('original data'!#REF!=coded!$AO$5,4,""))))</f>
        <v>#REF!</v>
      </c>
      <c r="AT63" s="4" t="e">
        <f>IF('original data'!#REF!=coded!$AO$2,1,IF('original data'!#REF!=coded!$AO$3,2,IF('original data'!#REF!=coded!$AO$4,3,IF('original data'!#REF!=coded!$AO$5,4,""))))</f>
        <v>#REF!</v>
      </c>
      <c r="AU63" s="4" t="e">
        <f>IF('original data'!#REF!=coded!$AO$2,1,IF('original data'!#REF!=coded!$AO$3,2,IF('original data'!#REF!=coded!$AO$4,3,IF('original data'!#REF!=coded!$AO$5,4,""))))</f>
        <v>#REF!</v>
      </c>
      <c r="AV63" s="4" t="e">
        <f>IF('original data'!#REF!=coded!$AO$2,1,IF('original data'!#REF!=coded!$AO$3,2,IF('original data'!#REF!=coded!$AO$4,3,IF('original data'!#REF!=coded!$AO$5,4,""))))</f>
        <v>#REF!</v>
      </c>
      <c r="AW63" s="4" t="e">
        <f>IF('original data'!#REF!=coded!$AO$2,1,IF('original data'!#REF!=coded!$AO$3,2,IF('original data'!#REF!=coded!$AO$4,3,IF('original data'!#REF!=coded!$AO$5,4,""))))</f>
        <v>#REF!</v>
      </c>
      <c r="AX63" s="4" t="e">
        <f>IF('original data'!#REF!=coded!$AO$2,1,IF('original data'!#REF!=coded!$AO$3,2,IF('original data'!#REF!=coded!$AO$4,3,IF('original data'!#REF!=coded!$AO$5,4,""))))</f>
        <v>#REF!</v>
      </c>
      <c r="AY63" s="4" t="e">
        <f>IF('original data'!#REF!=coded!$AQ$2,1,IF('original data'!#REF!=coded!$AQ$3,2,IF('original data'!#REF!=coded!$AQ$4,3,IF('original data'!#REF!=coded!$AQ$5,4,""))))</f>
        <v>#REF!</v>
      </c>
      <c r="AZ63" s="4" t="e">
        <f>IF('original data'!#REF!=coded!$AQ$2,1,IF('original data'!#REF!=coded!$AQ$3,2,IF('original data'!#REF!=coded!$AQ$4,3,IF('original data'!#REF!=coded!$AQ$5,4,""))))</f>
        <v>#REF!</v>
      </c>
      <c r="BA63" s="4" t="e">
        <f>IF('original data'!#REF!=coded!$AQ$2,1,IF('original data'!#REF!=coded!$AQ$3,2,IF('original data'!#REF!=coded!$AQ$4,3,IF('original data'!#REF!=coded!$AQ$5,4,""))))</f>
        <v>#REF!</v>
      </c>
      <c r="BB63" s="4" t="e">
        <f>IF('original data'!#REF!=coded!$AQ$2,1,IF('original data'!#REF!=coded!$AQ$3,2,IF('original data'!#REF!=coded!$AQ$4,3,IF('original data'!#REF!=coded!$AS$5,4,""))))</f>
        <v>#REF!</v>
      </c>
      <c r="BC63" s="4" t="e">
        <f>IF('original data'!#REF!=coded!$AU$2,1,IF('original data'!#REF!=coded!$AU$3,2,IF('original data'!#REF!=coded!$AU$4,3,IF('original data'!#REF!=coded!$AU$5,4,""))))</f>
        <v>#REF!</v>
      </c>
      <c r="BD63" s="4" t="e">
        <f>IF('original data'!#REF!=coded!$AU$2,1,IF('original data'!#REF!=coded!$AU$3,2,IF('original data'!#REF!=coded!$AU$4,3,IF('original data'!#REF!=coded!$AU$5,4,""))))</f>
        <v>#REF!</v>
      </c>
      <c r="BE63" s="4" t="e">
        <f>IF('original data'!#REF!=coded!$AU$2,1,IF('original data'!#REF!=coded!$AU$3,2,IF('original data'!#REF!=coded!$AU$4,3,IF('original data'!#REF!=coded!$AU$5,4,""))))</f>
        <v>#REF!</v>
      </c>
      <c r="BF63" s="4" t="e">
        <f>IF('original data'!#REF!=coded!$BF$3,1,IF('original data'!#REF!=coded!$BF$4,2,IF('original data'!#REF!=coded!$BF$5,3,"")))</f>
        <v>#REF!</v>
      </c>
      <c r="BG63" s="4"/>
      <c r="BH63" s="4"/>
      <c r="BI63" s="4"/>
      <c r="BJ63" s="4"/>
      <c r="BK63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L63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M63" s="4" t="e">
        <f>IF('original data'!#REF!=coded!$BN$1,7,IF('original data'!#REF!=coded!$BN$2,6,IF('original data'!#REF!=coded!$BN$3,5,IF('original data'!#REF!=coded!$BN$4,4,IF('original data'!#REF!=coded!$BN$5,3,IF('original data'!#REF!=coded!$BP$1,2,IF('original data'!#REF!=coded!$BP$2,1,"")))))))</f>
        <v>#REF!</v>
      </c>
      <c r="BN63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O63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P63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Q63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R63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S63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T63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U63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V63" s="4" t="e">
        <f>IF('original data'!#REF!=coded!$BN$1,7,IF('original data'!#REF!=coded!$BN$2,6,IF('original data'!#REF!=coded!$BN$3,5,IF('original data'!#REF!=coded!$BN$4,4,IF('original data'!#REF!=coded!$BN$5,3,IF('original data'!#REF!=coded!$BP$1,2,IF('original data'!#REF!=coded!$BP$2,1,"")))))))</f>
        <v>#REF!</v>
      </c>
      <c r="BW63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X63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Y63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Z63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CA63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CB63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CC63" s="4" t="e">
        <f>IF('original data'!#REF!=coded!$BN$1,7,IF('original data'!#REF!=coded!$BN$2,6,IF('original data'!#REF!=coded!$BN$3,5,IF('original data'!#REF!=coded!$BN$4,4,IF('original data'!#REF!=coded!$BN$5,3,IF('original data'!#REF!=coded!$BP$1,2,IF('original data'!#REF!=coded!$BP$2,1,"")))))))</f>
        <v>#REF!</v>
      </c>
      <c r="CD63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CE63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CF63" s="4" t="e">
        <f>IF('original data'!#REF!=coded!$BN$1,7,IF('original data'!#REF!=coded!$BN$2,6,IF('original data'!#REF!=coded!$BN$3,5,IF('original data'!#REF!=coded!$BN$4,4,IF('original data'!#REF!=coded!$BN$5,3,IF('original data'!#REF!=coded!$BP$1,2,IF('original data'!#REF!=coded!$BP$2,1,"")))))))</f>
        <v>#REF!</v>
      </c>
      <c r="CG63" s="4" t="e">
        <f>IF('original data'!#REF!=coded!$CG$2,0,IF('original data'!#REF!=coded!$CG$3,1,IF('original data'!#REF!=coded!$CG$4,2,IF('original data'!#REF!=coded!$CG$5,3,""))))</f>
        <v>#REF!</v>
      </c>
      <c r="CH63" s="4" t="e">
        <f>IF('original data'!#REF!=coded!$CG$2,0,IF('original data'!#REF!=coded!$CG$3,1,IF('original data'!#REF!=coded!$CG$4,2,IF('original data'!#REF!=coded!$CG$5,3,""))))</f>
        <v>#REF!</v>
      </c>
      <c r="CI63" s="4" t="e">
        <f>IF('original data'!#REF!=coded!$CG$2,0,IF('original data'!#REF!=coded!$CG$3,1,IF('original data'!#REF!=coded!$CG$4,2,IF('original data'!#REF!=coded!$CG$5,3,""))))</f>
        <v>#REF!</v>
      </c>
      <c r="CJ63" s="4" t="e">
        <f>IF('original data'!#REF!=coded!$CG$2,0,IF('original data'!#REF!=coded!$CG$3,1,IF('original data'!#REF!=coded!$CG$4,2,IF('original data'!#REF!=coded!$CG$5,3,""))))</f>
        <v>#REF!</v>
      </c>
      <c r="CK63" s="4" t="e">
        <f>IF('original data'!#REF!=coded!$CG$2,0,IF('original data'!#REF!=coded!$CG$3,1,IF('original data'!#REF!=coded!$CG$4,2,IF('original data'!#REF!=coded!$CG$5,3,""))))</f>
        <v>#REF!</v>
      </c>
      <c r="CL63" s="4" t="e">
        <f>IF('original data'!#REF!=coded!$CG$2,0,IF('original data'!#REF!=coded!$CG$3,1,IF('original data'!#REF!=coded!$CG$4,2,IF('original data'!#REF!=coded!$CG$5,3,""))))</f>
        <v>#REF!</v>
      </c>
      <c r="CM63" s="4" t="e">
        <f>IF('original data'!#REF!=coded!$CG$2,0,IF('original data'!#REF!=coded!$CG$3,1,IF('original data'!#REF!=coded!$CG$4,2,IF('original data'!#REF!=coded!$CG$5,3,""))))</f>
        <v>#REF!</v>
      </c>
      <c r="CN63" s="4" t="e">
        <f>IF('original data'!#REF!=coded!$CG$2,0,IF('original data'!#REF!=coded!$CG$3,1,IF('original data'!#REF!=coded!$CG$4,2,IF('original data'!#REF!=coded!$CG$5,3,""))))</f>
        <v>#REF!</v>
      </c>
      <c r="CO63" s="4" t="e">
        <f>IF('original data'!#REF!=coded!$CG$2,0,IF('original data'!#REF!=coded!$CG$3,1,IF('original data'!#REF!=coded!$CG$4,2,IF('original data'!#REF!=coded!$CG$5,3,""))))</f>
        <v>#REF!</v>
      </c>
      <c r="CP63" s="4" t="e">
        <f>IF('original data'!#REF!=coded!$CG$2,0,IF('original data'!#REF!=coded!$CG$3,1,IF('original data'!#REF!=coded!$CG$4,2,IF('original data'!#REF!=coded!$CG$5,3,""))))</f>
        <v>#REF!</v>
      </c>
      <c r="CQ63" s="4" t="e">
        <f>IF('original data'!#REF!=coded!$CG$2,0,IF('original data'!#REF!=coded!$CG$3,1,IF('original data'!#REF!=coded!$CG$4,2,IF('original data'!#REF!=coded!$CG$5,3,""))))</f>
        <v>#REF!</v>
      </c>
      <c r="CR63" s="4" t="e">
        <f>IF('original data'!#REF!=coded!$CG$2,0,IF('original data'!#REF!=coded!$CG$3,1,IF('original data'!#REF!=coded!$CG$4,2,IF('original data'!#REF!=coded!$CG$5,3,""))))</f>
        <v>#REF!</v>
      </c>
      <c r="CS63" s="4" t="e">
        <f>IF('original data'!#REF!=coded!$CG$2,0,IF('original data'!#REF!=coded!$CG$3,1,IF('original data'!#REF!=coded!$CG$4,2,IF('original data'!#REF!=coded!$CG$5,3,""))))</f>
        <v>#REF!</v>
      </c>
      <c r="CT63" s="4" t="e">
        <f>IF('original data'!#REF!=coded!$CG$2,0,IF('original data'!#REF!=coded!$CG$3,1,IF('original data'!#REF!=coded!$CG$4,2,IF('original data'!#REF!=coded!$CG$5,3,""))))</f>
        <v>#REF!</v>
      </c>
      <c r="CU63" s="4" t="e">
        <f>IF('original data'!#REF!=coded!$CG$2,0,IF('original data'!#REF!=coded!$CG$3,1,IF('original data'!#REF!=coded!$CG$4,2,IF('original data'!#REF!=coded!$CG$5,3,""))))</f>
        <v>#REF!</v>
      </c>
      <c r="CV63" s="4" t="e">
        <f>IF('original data'!#REF!=coded!$CG$2,0,IF('original data'!#REF!=coded!$CG$3,1,IF('original data'!#REF!=coded!$CG$4,2,IF('original data'!#REF!=coded!$CG$5,3,""))))</f>
        <v>#REF!</v>
      </c>
      <c r="CW63" s="4" t="e">
        <f>IF('original data'!#REF!=coded!$CG$2,0,IF('original data'!#REF!=coded!$CG$3,1,IF('original data'!#REF!=coded!$CG$4,2,IF('original data'!#REF!=coded!$CG$5,3,""))))</f>
        <v>#REF!</v>
      </c>
      <c r="CX63" s="4" t="e">
        <f>IF('original data'!#REF!=coded!$CG$2,0,IF('original data'!#REF!=coded!$CG$3,1,IF('original data'!#REF!=coded!$CG$4,2,IF('original data'!#REF!=coded!$CG$5,3,""))))</f>
        <v>#REF!</v>
      </c>
      <c r="CY63" s="4" t="e">
        <f>IF('original data'!#REF!=coded!$CG$2,0,IF('original data'!#REF!=coded!$CG$3,1,IF('original data'!#REF!=coded!$CG$4,2,IF('original data'!#REF!=coded!$CG$5,3,""))))</f>
        <v>#REF!</v>
      </c>
      <c r="CZ63" s="4" t="e">
        <f>IF('original data'!#REF!=coded!$CG$2,0,IF('original data'!#REF!=coded!$CG$3,1,IF('original data'!#REF!=coded!$CG$4,2,IF('original data'!#REF!=coded!$CG$5,3,""))))</f>
        <v>#REF!</v>
      </c>
      <c r="DA63" s="4" t="e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#REF!</v>
      </c>
      <c r="DB63" s="4" t="e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#REF!</v>
      </c>
      <c r="DC63" s="4" t="e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#REF!</v>
      </c>
    </row>
    <row r="64" spans="1:107" x14ac:dyDescent="0.45">
      <c r="A64">
        <v>61</v>
      </c>
      <c r="B64" s="2">
        <v>44336.130358796298</v>
      </c>
      <c r="C64" s="2">
        <v>44336.134907407402</v>
      </c>
      <c r="D64" s="4" t="s">
        <v>104</v>
      </c>
      <c r="E64" s="4"/>
      <c r="F64" s="4" t="s">
        <v>105</v>
      </c>
      <c r="G64" s="4" t="s">
        <v>105</v>
      </c>
      <c r="H64" s="4" t="s">
        <v>105</v>
      </c>
      <c r="I64" s="4" t="s">
        <v>105</v>
      </c>
      <c r="J64" s="4" t="s">
        <v>105</v>
      </c>
      <c r="K64" s="4" t="s">
        <v>105</v>
      </c>
      <c r="L64" s="4" t="s">
        <v>105</v>
      </c>
      <c r="M64" s="4" t="s">
        <v>105</v>
      </c>
      <c r="N64" s="3" t="s">
        <v>175</v>
      </c>
      <c r="O64" s="4" t="s">
        <v>193</v>
      </c>
      <c r="P64" s="4" t="s">
        <v>124</v>
      </c>
      <c r="Q64" s="4" t="s">
        <v>124</v>
      </c>
      <c r="R64" s="4" t="s">
        <v>105</v>
      </c>
      <c r="S64" s="3" t="s">
        <v>194</v>
      </c>
      <c r="T64" s="4" t="s">
        <v>195</v>
      </c>
      <c r="U64" s="3" t="s">
        <v>194</v>
      </c>
      <c r="V64" s="4"/>
      <c r="W64" s="4"/>
      <c r="X64" s="4"/>
      <c r="Y64" s="4"/>
      <c r="Z64" s="4"/>
      <c r="AA64" s="4"/>
      <c r="AB64" s="4"/>
      <c r="AC64" s="4">
        <f>IF('original data'!AC54=coded!$AC$2,0,IF('original data'!AC54=coded!$AC$3,1,IF('original data'!AC54=coded!$AC$4,2,"")))</f>
        <v>1</v>
      </c>
      <c r="AD64" s="4">
        <f>IF('original data'!AD54=coded!$AC$2,0,IF('original data'!AD54=coded!$AC$3,1,IF('original data'!AD54=coded!$AC$4,2,"")))</f>
        <v>1</v>
      </c>
      <c r="AE64" s="4">
        <f>IF('original data'!AE54=coded!$BN$1,1,IF('original data'!AE54=coded!$BN$2,2,IF('original data'!AE54=coded!$BN$3,3,IF('original data'!AE54=coded!$BN$4,4,IF('original data'!AE54=coded!$BN$5,5,IF('original data'!AE54=coded!$BP$1,6,IF('original data'!AE54=coded!$BP$2,7,"")))))))</f>
        <v>2</v>
      </c>
      <c r="AF64" s="4">
        <f>IF('original data'!AF54=coded!$AC$2,0,IF('original data'!AF54=coded!$AC$3,1,IF('original data'!AF54=coded!$AC$4,2,"")))</f>
        <v>1</v>
      </c>
      <c r="AG64" s="4">
        <f>IF('original data'!AG54=coded!$BN$1,7,IF('original data'!AG54=coded!$BN$2,6,IF('original data'!AG54=coded!$BN$3,5,IF('original data'!AG54=coded!$BN$4,4,IF('original data'!AG54=coded!$BN$5,5,IF('original data'!AG54=coded!$BP$1,6,IF('original data'!AG54=coded!$BP$2,7,"")))))))</f>
        <v>6</v>
      </c>
      <c r="AH64" s="4">
        <f>IF('original data'!AH54=coded!$AC$2,0,IF('original data'!AH54=coded!$AC$3,1,IF('original data'!AH54=coded!$AC$4,2,"")))</f>
        <v>1</v>
      </c>
      <c r="AI64" s="4">
        <f>IF('original data'!AI54=coded!$AI$2,1,IF('original data'!AI54=coded!$AI$3,2,IF('original data'!AI54=coded!$AI$4,3,IF('original data'!AI54=coded!$AI$5,4,""))))</f>
        <v>2</v>
      </c>
      <c r="AJ64" s="4">
        <f>IF('original data'!AJ54=coded!$AC$2,0,IF('original data'!AJ54=coded!$AC$3,1,IF('original data'!AJ54=coded!$AC$4,2,"")))</f>
        <v>1</v>
      </c>
      <c r="AK64" s="4">
        <f>IF('original data'!AK54=coded!$BN$1,1,IF('original data'!AK54=coded!$BN$2,2,IF('original data'!AK54=coded!$BN$3,3,IF('original data'!AK54=coded!$BN$4,4,IF('original data'!AK54=coded!$BN$5,5,IF('original data'!AK54=coded!$BP$1,6,IF('original data'!AK54=coded!$BP$2,7,"")))))))</f>
        <v>5</v>
      </c>
      <c r="AL64" s="4">
        <f>IF('original data'!AL54=coded!$AC$2,0,IF('original data'!AL54=coded!$AC$3,1,IF('original data'!AL54=coded!$AC$4,2,"")))</f>
        <v>1</v>
      </c>
      <c r="AM64" s="4">
        <f>IF('original data'!AM54=coded!$AI$2,1,IF('original data'!AM54=coded!$AI$3,2,IF('original data'!AM54=coded!$AI$4,3,IF('original data'!AM54=coded!$AI$5,4,""))))</f>
        <v>3</v>
      </c>
      <c r="AN64" s="4">
        <f>IF('original data'!AN54=coded!$AC$2,0,IF('original data'!AN54=coded!$AC$3,1,IF('original data'!AN54=coded!$AC$4,2,"")))</f>
        <v>1</v>
      </c>
      <c r="AO64" s="4">
        <f>IF('original data'!AO54=coded!$AI$2,1,IF('original data'!AO54=coded!$AI$3,2,IF('original data'!AO54=coded!$AI$4,3,IF('original data'!AO54=coded!$AI$5,4,""))))</f>
        <v>1</v>
      </c>
      <c r="AP64" s="4">
        <f>IF('original data'!AP54=coded!$AI$2,1,IF('original data'!AP54=coded!$AI$3,2,IF('original data'!AP54=coded!$AI$4,3,IF('original data'!AP54=coded!$AI$5,4,""))))</f>
        <v>3</v>
      </c>
      <c r="AQ64" s="4">
        <f>IF('original data'!AQ54=coded!$AI$2,1,IF('original data'!AQ54=coded!$AI$3,2,IF('original data'!AQ54=coded!$AI$4,3,IF('original data'!AQ54=coded!$AI$5,4,""))))</f>
        <v>2</v>
      </c>
      <c r="AR64" s="4">
        <f>IF('original data'!AR54=coded!$AI$2,1,IF('original data'!AR54=coded!$AI$3,2,IF('original data'!AR54=coded!$AI$4,3,IF('original data'!AR54=coded!$AI$5,4,""))))</f>
        <v>2</v>
      </c>
      <c r="AS64" s="4">
        <f>IF('original data'!AS54=coded!$AO$2,1,IF('original data'!AS54=coded!$AO$3,2,IF('original data'!AS54=coded!$AO$4,3,IF('original data'!AS54=coded!$AO$5,4,""))))</f>
        <v>2</v>
      </c>
      <c r="AT64" s="4">
        <f>IF('original data'!AT54=coded!$AO$2,1,IF('original data'!AT54=coded!$AO$3,2,IF('original data'!AT54=coded!$AO$4,3,IF('original data'!AT54=coded!$AO$5,4,""))))</f>
        <v>1</v>
      </c>
      <c r="AU64" s="4">
        <f>IF('original data'!AU54=coded!$AO$2,1,IF('original data'!AU54=coded!$AO$3,2,IF('original data'!AU54=coded!$AO$4,3,IF('original data'!AU54=coded!$AO$5,4,""))))</f>
        <v>2</v>
      </c>
      <c r="AV64" s="4">
        <f>IF('original data'!AV54=coded!$AO$2,1,IF('original data'!AV54=coded!$AO$3,2,IF('original data'!AV54=coded!$AO$4,3,IF('original data'!AV54=coded!$AO$5,4,""))))</f>
        <v>2</v>
      </c>
      <c r="AW64" s="4">
        <f>IF('original data'!AW54=coded!$AO$2,1,IF('original data'!AW54=coded!$AO$3,2,IF('original data'!AW54=coded!$AO$4,3,IF('original data'!AW54=coded!$AO$5,4,""))))</f>
        <v>2</v>
      </c>
      <c r="AX64" s="4">
        <f>IF('original data'!AX54=coded!$AO$2,1,IF('original data'!AX54=coded!$AO$3,2,IF('original data'!AX54=coded!$AO$4,3,IF('original data'!AX54=coded!$AO$5,4,""))))</f>
        <v>1</v>
      </c>
      <c r="AY64" s="4">
        <f>IF('original data'!AY54=coded!$AQ$2,1,IF('original data'!AY54=coded!$AQ$3,2,IF('original data'!AY54=coded!$AQ$4,3,IF('original data'!AY54=coded!$AQ$5,4,""))))</f>
        <v>3</v>
      </c>
      <c r="AZ64" s="4">
        <f>IF('original data'!AZ54=coded!$AQ$2,1,IF('original data'!AZ54=coded!$AQ$3,2,IF('original data'!AZ54=coded!$AQ$4,3,IF('original data'!AZ54=coded!$AQ$5,4,""))))</f>
        <v>4</v>
      </c>
      <c r="BA64" s="4">
        <f>IF('original data'!BA54=coded!$AQ$2,1,IF('original data'!BA54=coded!$AQ$3,2,IF('original data'!BA54=coded!$AQ$4,3,IF('original data'!BA54=coded!$AQ$5,4,""))))</f>
        <v>4</v>
      </c>
      <c r="BB64" s="4">
        <f>IF('original data'!BB54=coded!$AQ$2,1,IF('original data'!BB54=coded!$AQ$3,2,IF('original data'!BB54=coded!$AQ$4,3,IF('original data'!BB54=coded!$AS$5,4,""))))</f>
        <v>3</v>
      </c>
      <c r="BC64" s="4">
        <f>IF('original data'!BC54=coded!$AU$2,1,IF('original data'!BC54=coded!$AU$3,2,IF('original data'!BC54=coded!$AU$4,3,IF('original data'!BC54=coded!$AU$5,4,""))))</f>
        <v>3</v>
      </c>
      <c r="BD64" s="4">
        <f>IF('original data'!BD54=coded!$AU$2,1,IF('original data'!BD54=coded!$AU$3,2,IF('original data'!BD54=coded!$AU$4,3,IF('original data'!BD54=coded!$AU$5,4,""))))</f>
        <v>2</v>
      </c>
      <c r="BE64" s="4">
        <f>IF('original data'!BE54=coded!$AU$2,1,IF('original data'!BE54=coded!$AU$3,2,IF('original data'!BE54=coded!$AU$4,3,IF('original data'!BE54=coded!$AU$5,4,""))))</f>
        <v>3</v>
      </c>
      <c r="BF64" s="4">
        <f>IF('original data'!BF54=coded!$BF$3,1,IF('original data'!BF54=coded!$BF$4,2,IF('original data'!BF54=coded!$BF$5,3,"")))</f>
        <v>2</v>
      </c>
      <c r="BG64" s="4" t="s">
        <v>105</v>
      </c>
      <c r="BH64" s="4" t="s">
        <v>196</v>
      </c>
      <c r="BI64" s="4" t="s">
        <v>105</v>
      </c>
      <c r="BJ64" s="4" t="s">
        <v>196</v>
      </c>
      <c r="BK64" s="4">
        <f>IF('original data'!BK54=coded!$BN$1,1,IF('original data'!BK54=coded!$BN$2,2,IF('original data'!BK54=coded!$BN$3,3,IF('original data'!BK54=coded!$BN$4,4,IF('original data'!BK54=coded!$BN$5,5,IF('original data'!BK54=coded!$BP$1,6,IF('original data'!BK54=coded!$BP$2,7,"")))))))</f>
        <v>2</v>
      </c>
      <c r="BL64" s="4">
        <f>IF('original data'!BL54=coded!$BN$1,1,IF('original data'!BL54=coded!$BN$2,2,IF('original data'!BL54=coded!$BN$3,3,IF('original data'!BL54=coded!$BN$4,4,IF('original data'!BL54=coded!$BN$5,5,IF('original data'!BL54=coded!$BP$1,6,IF('original data'!BL54=coded!$BP$2,7,"")))))))</f>
        <v>6</v>
      </c>
      <c r="BM64" s="4">
        <f>IF('original data'!BM54=coded!$BN$1,7,IF('original data'!BM54=coded!$BN$2,6,IF('original data'!BM54=coded!$BN$3,5,IF('original data'!BM54=coded!$BN$4,4,IF('original data'!BM54=coded!$BN$5,3,IF('original data'!BM54=coded!$BP$1,2,IF('original data'!BM54=coded!$BP$2,1,"")))))))</f>
        <v>4</v>
      </c>
      <c r="BN64" s="4">
        <f>IF('original data'!BN54=coded!$BN$1,1,IF('original data'!BN54=coded!$BN$2,2,IF('original data'!BN54=coded!$BN$3,3,IF('original data'!BN54=coded!$BN$4,4,IF('original data'!BN54=coded!$BN$5,5,IF('original data'!BN54=coded!$BP$1,6,IF('original data'!BN54=coded!$BP$2,7,"")))))))</f>
        <v>4</v>
      </c>
      <c r="BO64" s="4">
        <f>IF('original data'!BO54=coded!$BN$1,1,IF('original data'!BO54=coded!$BN$2,2,IF('original data'!BO54=coded!$BN$3,3,IF('original data'!BO54=coded!$BN$4,4,IF('original data'!BO54=coded!$BN$5,5,IF('original data'!BO54=coded!$BP$1,6,IF('original data'!BO54=coded!$BP$2,7,"")))))))</f>
        <v>4</v>
      </c>
      <c r="BP64" s="4">
        <f>IF('original data'!BP54=coded!$BN$1,1,IF('original data'!BP54=coded!$BN$2,2,IF('original data'!BP54=coded!$BN$3,3,IF('original data'!BP54=coded!$BN$4,4,IF('original data'!BP54=coded!$BN$5,5,IF('original data'!BP54=coded!$BP$1,6,IF('original data'!BP54=coded!$BP$2,7,"")))))))</f>
        <v>5</v>
      </c>
      <c r="BQ64" s="4">
        <f>IF('original data'!BQ54=coded!$BN$1,1,IF('original data'!BQ54=coded!$BN$2,2,IF('original data'!BQ54=coded!$BN$3,3,IF('original data'!BQ54=coded!$BN$4,4,IF('original data'!BQ54=coded!$BN$5,5,IF('original data'!BQ54=coded!$BP$1,6,IF('original data'!BQ54=coded!$BP$2,7,"")))))))</f>
        <v>6</v>
      </c>
      <c r="BR64" s="4">
        <f>IF('original data'!BR54=coded!$BN$1,1,IF('original data'!BR54=coded!$BN$2,2,IF('original data'!BR54=coded!$BN$3,3,IF('original data'!BR54=coded!$BN$4,4,IF('original data'!BR54=coded!$BN$5,5,IF('original data'!BR54=coded!$BP$1,6,IF('original data'!BR54=coded!$BP$2,7,"")))))))</f>
        <v>6</v>
      </c>
      <c r="BS64" s="4">
        <f>IF('original data'!BS54=coded!$BN$1,1,IF('original data'!BS54=coded!$BN$2,2,IF('original data'!BS54=coded!$BN$3,3,IF('original data'!BS54=coded!$BN$4,4,IF('original data'!BS54=coded!$BN$5,5,IF('original data'!BS54=coded!$BP$1,6,IF('original data'!BS54=coded!$BP$2,7,"")))))))</f>
        <v>6</v>
      </c>
      <c r="BT64" s="4">
        <f>IF('original data'!BT54=coded!$BN$1,1,IF('original data'!BT54=coded!$BN$2,2,IF('original data'!BT54=coded!$BN$3,3,IF('original data'!BT54=coded!$BN$4,4,IF('original data'!BT54=coded!$BN$5,5,IF('original data'!BT54=coded!$BP$1,6,IF('original data'!BT54=coded!$BP$2,7,"")))))))</f>
        <v>6</v>
      </c>
      <c r="BU64" s="4">
        <f>IF('original data'!BU54=coded!$BN$1,1,IF('original data'!BU54=coded!$BN$2,2,IF('original data'!BU54=coded!$BN$3,3,IF('original data'!BU54=coded!$BN$4,4,IF('original data'!BU54=coded!$BN$5,5,IF('original data'!BU54=coded!$BP$1,6,IF('original data'!BU54=coded!$BP$2,7,"")))))))</f>
        <v>5</v>
      </c>
      <c r="BV64" s="4">
        <f>IF('original data'!BV54=coded!$BN$1,7,IF('original data'!BV54=coded!$BN$2,6,IF('original data'!BV54=coded!$BN$3,5,IF('original data'!BV54=coded!$BN$4,4,IF('original data'!BV54=coded!$BN$5,3,IF('original data'!BV54=coded!$BP$1,2,IF('original data'!BV54=coded!$BP$2,1,"")))))))</f>
        <v>2</v>
      </c>
      <c r="BW64" s="4">
        <f>IF('original data'!BW54=coded!$BN$1,1,IF('original data'!BW54=coded!$BN$2,2,IF('original data'!BW54=coded!$BN$3,3,IF('original data'!BW54=coded!$BN$4,4,IF('original data'!BW54=coded!$BN$5,5,IF('original data'!BW54=coded!$BP$1,6,IF('original data'!BW54=coded!$BP$2,7,"")))))))</f>
        <v>5</v>
      </c>
      <c r="BX64" s="4">
        <f>IF('original data'!BX54=coded!$BN$1,1,IF('original data'!BX54=coded!$BN$2,2,IF('original data'!BX54=coded!$BN$3,3,IF('original data'!BX54=coded!$BN$4,4,IF('original data'!BX54=coded!$BN$5,5,IF('original data'!BX54=coded!$BP$1,6,IF('original data'!BX54=coded!$BP$2,7,"")))))))</f>
        <v>3</v>
      </c>
      <c r="BY64" s="4">
        <f>IF('original data'!BY54=coded!$BN$1,1,IF('original data'!BY54=coded!$BN$2,2,IF('original data'!BY54=coded!$BN$3,3,IF('original data'!BY54=coded!$BN$4,4,IF('original data'!BY54=coded!$BN$5,5,IF('original data'!BY54=coded!$BP$1,6,IF('original data'!BY54=coded!$BP$2,7,"")))))))</f>
        <v>4</v>
      </c>
      <c r="BZ64" s="4">
        <f>IF('original data'!BZ54=coded!$BN$1,1,IF('original data'!BZ54=coded!$BN$2,2,IF('original data'!BZ54=coded!$BN$3,3,IF('original data'!BZ54=coded!$BN$4,4,IF('original data'!BZ54=coded!$BN$5,5,IF('original data'!BZ54=coded!$BP$1,6,IF('original data'!BZ54=coded!$BP$2,7,"")))))))</f>
        <v>5</v>
      </c>
      <c r="CA64" s="4">
        <f>IF('original data'!CA54=coded!$BN$1,1,IF('original data'!CA54=coded!$BN$2,2,IF('original data'!CA54=coded!$BN$3,3,IF('original data'!CA54=coded!$BN$4,4,IF('original data'!CA54=coded!$BN$5,5,IF('original data'!CA54=coded!$BP$1,6,IF('original data'!CA54=coded!$BP$2,7,"")))))))</f>
        <v>4</v>
      </c>
      <c r="CB64" s="4">
        <f>IF('original data'!CB54=coded!$BN$1,1,IF('original data'!CB54=coded!$BN$2,2,IF('original data'!CB54=coded!$BN$3,3,IF('original data'!CB54=coded!$BN$4,4,IF('original data'!CB54=coded!$BN$5,5,IF('original data'!CB54=coded!$BP$1,6,IF('original data'!CB54=coded!$BP$2,7,"")))))))</f>
        <v>3</v>
      </c>
      <c r="CC64" s="4">
        <f>IF('original data'!CC54=coded!$BN$1,7,IF('original data'!CC54=coded!$BN$2,6,IF('original data'!CC54=coded!$BN$3,5,IF('original data'!CC54=coded!$BN$4,4,IF('original data'!CC54=coded!$BN$5,3,IF('original data'!CC54=coded!$BP$1,2,IF('original data'!CC54=coded!$BP$2,1,"")))))))</f>
        <v>5</v>
      </c>
      <c r="CD64" s="4">
        <f>IF('original data'!CD54=coded!$BN$1,1,IF('original data'!CD54=coded!$BN$2,2,IF('original data'!CD54=coded!$BN$3,3,IF('original data'!CD54=coded!$BN$4,4,IF('original data'!CD54=coded!$BN$5,5,IF('original data'!CD54=coded!$BP$1,6,IF('original data'!CD54=coded!$BP$2,7,"")))))))</f>
        <v>6</v>
      </c>
      <c r="CE64" s="4">
        <f>IF('original data'!CE54=coded!$BN$1,1,IF('original data'!CE54=coded!$BN$2,2,IF('original data'!CE54=coded!$BN$3,3,IF('original data'!CE54=coded!$BN$4,4,IF('original data'!CE54=coded!$BN$5,5,IF('original data'!CE54=coded!$BP$1,6,IF('original data'!CE54=coded!$BP$2,7,"")))))))</f>
        <v>2</v>
      </c>
      <c r="CF64" s="4">
        <f>IF('original data'!CF54=coded!$BN$1,7,IF('original data'!CF54=coded!$BN$2,6,IF('original data'!CF54=coded!$BN$3,5,IF('original data'!CF54=coded!$BN$4,4,IF('original data'!CF54=coded!$BN$5,3,IF('original data'!CF54=coded!$BP$1,2,IF('original data'!CF54=coded!$BP$2,1,"")))))))</f>
        <v>6</v>
      </c>
      <c r="CG64" s="4">
        <f>IF('original data'!CG54=coded!$CG$2,0,IF('original data'!CG54=coded!$CG$3,1,IF('original data'!CG54=coded!$CG$4,2,IF('original data'!CG54=coded!$CG$5,3,""))))</f>
        <v>1</v>
      </c>
      <c r="CH64" s="4">
        <f>IF('original data'!CH54=coded!$CG$2,0,IF('original data'!CH54=coded!$CG$3,1,IF('original data'!CH54=coded!$CG$4,2,IF('original data'!CH54=coded!$CG$5,3,""))))</f>
        <v>0</v>
      </c>
      <c r="CI64" s="4">
        <f>IF('original data'!CI54=coded!$CG$2,0,IF('original data'!CI54=coded!$CG$3,1,IF('original data'!CI54=coded!$CG$4,2,IF('original data'!CI54=coded!$CG$5,3,""))))</f>
        <v>2</v>
      </c>
      <c r="CJ64" s="4">
        <f>IF('original data'!CJ54=coded!$CG$2,0,IF('original data'!CJ54=coded!$CG$3,1,IF('original data'!CJ54=coded!$CG$4,2,IF('original data'!CJ54=coded!$CG$5,3,""))))</f>
        <v>2</v>
      </c>
      <c r="CK64" s="4">
        <f>IF('original data'!CK54=coded!$CG$2,0,IF('original data'!CK54=coded!$CG$3,1,IF('original data'!CK54=coded!$CG$4,2,IF('original data'!CK54=coded!$CG$5,3,""))))</f>
        <v>2</v>
      </c>
      <c r="CL64" s="4">
        <f>IF('original data'!CL54=coded!$CG$2,0,IF('original data'!CL54=coded!$CG$3,1,IF('original data'!CL54=coded!$CG$4,2,IF('original data'!CL54=coded!$CG$5,3,""))))</f>
        <v>1</v>
      </c>
      <c r="CM64" s="4">
        <f>IF('original data'!CM54=coded!$CG$2,0,IF('original data'!CM54=coded!$CG$3,1,IF('original data'!CM54=coded!$CG$4,2,IF('original data'!CM54=coded!$CG$5,3,""))))</f>
        <v>0</v>
      </c>
      <c r="CN64" s="4">
        <f>IF('original data'!CN54=coded!$CG$2,0,IF('original data'!CN54=coded!$CG$3,1,IF('original data'!CN54=coded!$CG$4,2,IF('original data'!CN54=coded!$CG$5,3,""))))</f>
        <v>2</v>
      </c>
      <c r="CO64" s="4">
        <f>IF('original data'!CO54=coded!$CG$2,0,IF('original data'!CO54=coded!$CG$3,1,IF('original data'!CO54=coded!$CG$4,2,IF('original data'!CO54=coded!$CG$5,3,""))))</f>
        <v>2</v>
      </c>
      <c r="CP64" s="4">
        <f>IF('original data'!CP54=coded!$CG$2,0,IF('original data'!CP54=coded!$CG$3,1,IF('original data'!CP54=coded!$CG$4,2,IF('original data'!CP54=coded!$CG$5,3,""))))</f>
        <v>2</v>
      </c>
      <c r="CQ64" s="4">
        <f>IF('original data'!CQ54=coded!$CG$2,0,IF('original data'!CQ54=coded!$CG$3,1,IF('original data'!CQ54=coded!$CG$4,2,IF('original data'!CQ54=coded!$CG$5,3,""))))</f>
        <v>3</v>
      </c>
      <c r="CR64" s="4">
        <f>IF('original data'!CR54=coded!$CG$2,0,IF('original data'!CR54=coded!$CG$3,1,IF('original data'!CR54=coded!$CG$4,2,IF('original data'!CR54=coded!$CG$5,3,""))))</f>
        <v>2</v>
      </c>
      <c r="CS64" s="4">
        <f>IF('original data'!CS54=coded!$CG$2,0,IF('original data'!CS54=coded!$CG$3,1,IF('original data'!CS54=coded!$CG$4,2,IF('original data'!CS54=coded!$CG$5,3,""))))</f>
        <v>2</v>
      </c>
      <c r="CT64" s="4">
        <f>IF('original data'!CT54=coded!$CG$2,0,IF('original data'!CT54=coded!$CG$3,1,IF('original data'!CT54=coded!$CG$4,2,IF('original data'!CT54=coded!$CG$5,3,""))))</f>
        <v>2</v>
      </c>
      <c r="CU64" s="4">
        <f>IF('original data'!CU54=coded!$CG$2,0,IF('original data'!CU54=coded!$CG$3,1,IF('original data'!CU54=coded!$CG$4,2,IF('original data'!CU54=coded!$CG$5,3,""))))</f>
        <v>2</v>
      </c>
      <c r="CV64" s="4">
        <f>IF('original data'!CV54=coded!$CG$2,0,IF('original data'!CV54=coded!$CG$3,1,IF('original data'!CV54=coded!$CG$4,2,IF('original data'!CV54=coded!$CG$5,3,""))))</f>
        <v>2</v>
      </c>
      <c r="CW64" s="4">
        <f>IF('original data'!CW54=coded!$CG$2,0,IF('original data'!CW54=coded!$CG$3,1,IF('original data'!CW54=coded!$CG$4,2,IF('original data'!CW54=coded!$CG$5,3,""))))</f>
        <v>1</v>
      </c>
      <c r="CX64" s="4">
        <f>IF('original data'!CX54=coded!$CG$2,0,IF('original data'!CX54=coded!$CG$3,1,IF('original data'!CX54=coded!$CG$4,2,IF('original data'!CX54=coded!$CG$5,3,""))))</f>
        <v>2</v>
      </c>
      <c r="CY64" s="4">
        <f>IF('original data'!CY54=coded!$CG$2,0,IF('original data'!CY54=coded!$CG$3,1,IF('original data'!CY54=coded!$CG$4,2,IF('original data'!CY54=coded!$CG$5,3,""))))</f>
        <v>2</v>
      </c>
      <c r="CZ64" s="4">
        <f>IF('original data'!CZ54=coded!$CG$2,0,IF('original data'!CZ54=coded!$CG$3,1,IF('original data'!CZ54=coded!$CG$4,2,IF('original data'!CZ54=coded!$CG$5,3,""))))</f>
        <v>1</v>
      </c>
      <c r="DA64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10</v>
      </c>
      <c r="DB64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14</v>
      </c>
      <c r="DC64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9</v>
      </c>
    </row>
    <row r="65" spans="1:107" x14ac:dyDescent="0.45">
      <c r="A65">
        <v>62</v>
      </c>
      <c r="B65" s="2">
        <v>44336.136782407397</v>
      </c>
      <c r="C65" s="2">
        <v>44336.140428240702</v>
      </c>
      <c r="D65" s="4" t="s">
        <v>104</v>
      </c>
      <c r="E65" s="4"/>
      <c r="F65" s="4" t="s">
        <v>105</v>
      </c>
      <c r="G65" s="4" t="s">
        <v>105</v>
      </c>
      <c r="H65" s="4" t="s">
        <v>105</v>
      </c>
      <c r="I65" s="4" t="s">
        <v>105</v>
      </c>
      <c r="J65" s="4" t="s">
        <v>105</v>
      </c>
      <c r="K65" s="4" t="s">
        <v>105</v>
      </c>
      <c r="L65" s="4" t="s">
        <v>105</v>
      </c>
      <c r="M65" s="4" t="s">
        <v>105</v>
      </c>
      <c r="N65" s="3" t="s">
        <v>188</v>
      </c>
      <c r="O65" s="4" t="s">
        <v>193</v>
      </c>
      <c r="P65" s="4" t="s">
        <v>124</v>
      </c>
      <c r="Q65" s="4" t="s">
        <v>124</v>
      </c>
      <c r="R65" s="4" t="s">
        <v>105</v>
      </c>
      <c r="S65" s="3" t="s">
        <v>188</v>
      </c>
      <c r="T65" s="4" t="s">
        <v>189</v>
      </c>
      <c r="U65" s="3" t="s">
        <v>194</v>
      </c>
      <c r="V65" s="4"/>
      <c r="W65" s="4"/>
      <c r="X65" s="4"/>
      <c r="Y65" s="4"/>
      <c r="Z65" s="4"/>
      <c r="AA65" s="4"/>
      <c r="AB65" s="4"/>
      <c r="AC65" s="4">
        <f>IF('original data'!AC55=coded!$AC$2,0,IF('original data'!AC55=coded!$AC$3,1,IF('original data'!AC55=coded!$AC$4,2,"")))</f>
        <v>0</v>
      </c>
      <c r="AD65" s="4">
        <f>IF('original data'!AD55=coded!$AC$2,0,IF('original data'!AD55=coded!$AC$3,1,IF('original data'!AD55=coded!$AC$4,2,"")))</f>
        <v>1</v>
      </c>
      <c r="AE65" s="4">
        <f>IF('original data'!AE55=coded!$BN$1,1,IF('original data'!AE55=coded!$BN$2,2,IF('original data'!AE55=coded!$BN$3,3,IF('original data'!AE55=coded!$BN$4,4,IF('original data'!AE55=coded!$BN$5,5,IF('original data'!AE55=coded!$BP$1,6,IF('original data'!AE55=coded!$BP$2,7,"")))))))</f>
        <v>2</v>
      </c>
      <c r="AF65" s="4">
        <f>IF('original data'!AF55=coded!$AC$2,0,IF('original data'!AF55=coded!$AC$3,1,IF('original data'!AF55=coded!$AC$4,2,"")))</f>
        <v>2</v>
      </c>
      <c r="AG65" s="4">
        <f>IF('original data'!AG55=coded!$BN$1,7,IF('original data'!AG55=coded!$BN$2,6,IF('original data'!AG55=coded!$BN$3,5,IF('original data'!AG55=coded!$BN$4,4,IF('original data'!AG55=coded!$BN$5,5,IF('original data'!AG55=coded!$BP$1,6,IF('original data'!AG55=coded!$BP$2,7,"")))))))</f>
        <v>5</v>
      </c>
      <c r="AH65" s="4">
        <f>IF('original data'!AH55=coded!$AC$2,0,IF('original data'!AH55=coded!$AC$3,1,IF('original data'!AH55=coded!$AC$4,2,"")))</f>
        <v>1</v>
      </c>
      <c r="AI65" s="4">
        <f>IF('original data'!AI55=coded!$AI$2,1,IF('original data'!AI55=coded!$AI$3,2,IF('original data'!AI55=coded!$AI$4,3,IF('original data'!AI55=coded!$AI$5,4,""))))</f>
        <v>1</v>
      </c>
      <c r="AJ65" s="4">
        <f>IF('original data'!AJ55=coded!$AC$2,0,IF('original data'!AJ55=coded!$AC$3,1,IF('original data'!AJ55=coded!$AC$4,2,"")))</f>
        <v>1</v>
      </c>
      <c r="AK65" s="4">
        <f>IF('original data'!AK55=coded!$BN$1,1,IF('original data'!AK55=coded!$BN$2,2,IF('original data'!AK55=coded!$BN$3,3,IF('original data'!AK55=coded!$BN$4,4,IF('original data'!AK55=coded!$BN$5,5,IF('original data'!AK55=coded!$BP$1,6,IF('original data'!AK55=coded!$BP$2,7,"")))))))</f>
        <v>3</v>
      </c>
      <c r="AL65" s="4">
        <f>IF('original data'!AL55=coded!$AC$2,0,IF('original data'!AL55=coded!$AC$3,1,IF('original data'!AL55=coded!$AC$4,2,"")))</f>
        <v>0</v>
      </c>
      <c r="AM65" s="4">
        <f>IF('original data'!AM55=coded!$AI$2,1,IF('original data'!AM55=coded!$AI$3,2,IF('original data'!AM55=coded!$AI$4,3,IF('original data'!AM55=coded!$AI$5,4,""))))</f>
        <v>1</v>
      </c>
      <c r="AN65" s="4">
        <f>IF('original data'!AN55=coded!$AC$2,0,IF('original data'!AN55=coded!$AC$3,1,IF('original data'!AN55=coded!$AC$4,2,"")))</f>
        <v>1</v>
      </c>
      <c r="AO65" s="4">
        <f>IF('original data'!AO55=coded!$AI$2,1,IF('original data'!AO55=coded!$AI$3,2,IF('original data'!AO55=coded!$AI$4,3,IF('original data'!AO55=coded!$AI$5,4,""))))</f>
        <v>3</v>
      </c>
      <c r="AP65" s="4">
        <f>IF('original data'!AP55=coded!$AI$2,1,IF('original data'!AP55=coded!$AI$3,2,IF('original data'!AP55=coded!$AI$4,3,IF('original data'!AP55=coded!$AI$5,4,""))))</f>
        <v>3</v>
      </c>
      <c r="AQ65" s="4">
        <f>IF('original data'!AQ55=coded!$AI$2,1,IF('original data'!AQ55=coded!$AI$3,2,IF('original data'!AQ55=coded!$AI$4,3,IF('original data'!AQ55=coded!$AI$5,4,""))))</f>
        <v>4</v>
      </c>
      <c r="AR65" s="4">
        <f>IF('original data'!AR55=coded!$AI$2,1,IF('original data'!AR55=coded!$AI$3,2,IF('original data'!AR55=coded!$AI$4,3,IF('original data'!AR55=coded!$AI$5,4,""))))</f>
        <v>4</v>
      </c>
      <c r="AS65" s="4">
        <f>IF('original data'!AS55=coded!$AO$2,1,IF('original data'!AS55=coded!$AO$3,2,IF('original data'!AS55=coded!$AO$4,3,IF('original data'!AS55=coded!$AO$5,4,""))))</f>
        <v>1</v>
      </c>
      <c r="AT65" s="4">
        <f>IF('original data'!AT55=coded!$AO$2,1,IF('original data'!AT55=coded!$AO$3,2,IF('original data'!AT55=coded!$AO$4,3,IF('original data'!AT55=coded!$AO$5,4,""))))</f>
        <v>1</v>
      </c>
      <c r="AU65" s="4">
        <f>IF('original data'!AU55=coded!$AO$2,1,IF('original data'!AU55=coded!$AO$3,2,IF('original data'!AU55=coded!$AO$4,3,IF('original data'!AU55=coded!$AO$5,4,""))))</f>
        <v>2</v>
      </c>
      <c r="AV65" s="4">
        <f>IF('original data'!AV55=coded!$AO$2,1,IF('original data'!AV55=coded!$AO$3,2,IF('original data'!AV55=coded!$AO$4,3,IF('original data'!AV55=coded!$AO$5,4,""))))</f>
        <v>2</v>
      </c>
      <c r="AW65" s="4">
        <f>IF('original data'!AW55=coded!$AO$2,1,IF('original data'!AW55=coded!$AO$3,2,IF('original data'!AW55=coded!$AO$4,3,IF('original data'!AW55=coded!$AO$5,4,""))))</f>
        <v>2</v>
      </c>
      <c r="AX65" s="4">
        <f>IF('original data'!AX55=coded!$AO$2,1,IF('original data'!AX55=coded!$AO$3,2,IF('original data'!AX55=coded!$AO$4,3,IF('original data'!AX55=coded!$AO$5,4,""))))</f>
        <v>2</v>
      </c>
      <c r="AY65" s="4">
        <f>IF('original data'!AY55=coded!$AQ$2,1,IF('original data'!AY55=coded!$AQ$3,2,IF('original data'!AY55=coded!$AQ$4,3,IF('original data'!AY55=coded!$AQ$5,4,""))))</f>
        <v>3</v>
      </c>
      <c r="AZ65" s="4">
        <f>IF('original data'!AZ55=coded!$AQ$2,1,IF('original data'!AZ55=coded!$AQ$3,2,IF('original data'!AZ55=coded!$AQ$4,3,IF('original data'!AZ55=coded!$AQ$5,4,""))))</f>
        <v>3</v>
      </c>
      <c r="BA65" s="4">
        <f>IF('original data'!BA55=coded!$AQ$2,1,IF('original data'!BA55=coded!$AQ$3,2,IF('original data'!BA55=coded!$AQ$4,3,IF('original data'!BA55=coded!$AQ$5,4,""))))</f>
        <v>2</v>
      </c>
      <c r="BB65" s="4">
        <f>IF('original data'!BB55=coded!$AQ$2,1,IF('original data'!BB55=coded!$AQ$3,2,IF('original data'!BB55=coded!$AQ$4,3,IF('original data'!BB55=coded!$AS$5,4,""))))</f>
        <v>3</v>
      </c>
      <c r="BC65" s="4">
        <f>IF('original data'!BC55=coded!$AU$2,1,IF('original data'!BC55=coded!$AU$3,2,IF('original data'!BC55=coded!$AU$4,3,IF('original data'!BC55=coded!$AU$5,4,""))))</f>
        <v>2</v>
      </c>
      <c r="BD65" s="4">
        <f>IF('original data'!BD55=coded!$AU$2,1,IF('original data'!BD55=coded!$AU$3,2,IF('original data'!BD55=coded!$AU$4,3,IF('original data'!BD55=coded!$AU$5,4,""))))</f>
        <v>3</v>
      </c>
      <c r="BE65" s="4">
        <f>IF('original data'!BE55=coded!$AU$2,1,IF('original data'!BE55=coded!$AU$3,2,IF('original data'!BE55=coded!$AU$4,3,IF('original data'!BE55=coded!$AU$5,4,""))))</f>
        <v>2</v>
      </c>
      <c r="BF65" s="4">
        <f>IF('original data'!BF55=coded!$BF$3,1,IF('original data'!BF55=coded!$BF$4,2,IF('original data'!BF55=coded!$BF$5,3,"")))</f>
        <v>1</v>
      </c>
      <c r="BG65" s="4" t="s">
        <v>105</v>
      </c>
      <c r="BH65" s="3" t="s">
        <v>194</v>
      </c>
      <c r="BI65" s="4" t="s">
        <v>105</v>
      </c>
      <c r="BJ65" s="3" t="s">
        <v>194</v>
      </c>
      <c r="BK65" s="4">
        <f>IF('original data'!BK55=coded!$BN$1,1,IF('original data'!BK55=coded!$BN$2,2,IF('original data'!BK55=coded!$BN$3,3,IF('original data'!BK55=coded!$BN$4,4,IF('original data'!BK55=coded!$BN$5,5,IF('original data'!BK55=coded!$BP$1,6,IF('original data'!BK55=coded!$BP$2,7,"")))))))</f>
        <v>2</v>
      </c>
      <c r="BL65" s="4">
        <f>IF('original data'!BL55=coded!$BN$1,1,IF('original data'!BL55=coded!$BN$2,2,IF('original data'!BL55=coded!$BN$3,3,IF('original data'!BL55=coded!$BN$4,4,IF('original data'!BL55=coded!$BN$5,5,IF('original data'!BL55=coded!$BP$1,6,IF('original data'!BL55=coded!$BP$2,7,"")))))))</f>
        <v>6</v>
      </c>
      <c r="BM65" s="4">
        <f>IF('original data'!BM55=coded!$BN$1,7,IF('original data'!BM55=coded!$BN$2,6,IF('original data'!BM55=coded!$BN$3,5,IF('original data'!BM55=coded!$BN$4,4,IF('original data'!BM55=coded!$BN$5,3,IF('original data'!BM55=coded!$BP$1,2,IF('original data'!BM55=coded!$BP$2,1,"")))))))</f>
        <v>2</v>
      </c>
      <c r="BN65" s="4">
        <f>IF('original data'!BN55=coded!$BN$1,1,IF('original data'!BN55=coded!$BN$2,2,IF('original data'!BN55=coded!$BN$3,3,IF('original data'!BN55=coded!$BN$4,4,IF('original data'!BN55=coded!$BN$5,5,IF('original data'!BN55=coded!$BP$1,6,IF('original data'!BN55=coded!$BP$2,7,"")))))))</f>
        <v>6</v>
      </c>
      <c r="BO65" s="4">
        <f>IF('original data'!BO55=coded!$BN$1,1,IF('original data'!BO55=coded!$BN$2,2,IF('original data'!BO55=coded!$BN$3,3,IF('original data'!BO55=coded!$BN$4,4,IF('original data'!BO55=coded!$BN$5,5,IF('original data'!BO55=coded!$BP$1,6,IF('original data'!BO55=coded!$BP$2,7,"")))))))</f>
        <v>6</v>
      </c>
      <c r="BP65" s="4">
        <f>IF('original data'!BP55=coded!$BN$1,1,IF('original data'!BP55=coded!$BN$2,2,IF('original data'!BP55=coded!$BN$3,3,IF('original data'!BP55=coded!$BN$4,4,IF('original data'!BP55=coded!$BN$5,5,IF('original data'!BP55=coded!$BP$1,6,IF('original data'!BP55=coded!$BP$2,7,"")))))))</f>
        <v>5</v>
      </c>
      <c r="BQ65" s="4">
        <f>IF('original data'!BQ55=coded!$BN$1,1,IF('original data'!BQ55=coded!$BN$2,2,IF('original data'!BQ55=coded!$BN$3,3,IF('original data'!BQ55=coded!$BN$4,4,IF('original data'!BQ55=coded!$BN$5,5,IF('original data'!BQ55=coded!$BP$1,6,IF('original data'!BQ55=coded!$BP$2,7,"")))))))</f>
        <v>5</v>
      </c>
      <c r="BR65" s="4">
        <f>IF('original data'!BR55=coded!$BN$1,1,IF('original data'!BR55=coded!$BN$2,2,IF('original data'!BR55=coded!$BN$3,3,IF('original data'!BR55=coded!$BN$4,4,IF('original data'!BR55=coded!$BN$5,5,IF('original data'!BR55=coded!$BP$1,6,IF('original data'!BR55=coded!$BP$2,7,"")))))))</f>
        <v>5</v>
      </c>
      <c r="BS65" s="4">
        <f>IF('original data'!BS55=coded!$BN$1,1,IF('original data'!BS55=coded!$BN$2,2,IF('original data'!BS55=coded!$BN$3,3,IF('original data'!BS55=coded!$BN$4,4,IF('original data'!BS55=coded!$BN$5,5,IF('original data'!BS55=coded!$BP$1,6,IF('original data'!BS55=coded!$BP$2,7,"")))))))</f>
        <v>6</v>
      </c>
      <c r="BT65" s="4">
        <f>IF('original data'!BT55=coded!$BN$1,1,IF('original data'!BT55=coded!$BN$2,2,IF('original data'!BT55=coded!$BN$3,3,IF('original data'!BT55=coded!$BN$4,4,IF('original data'!BT55=coded!$BN$5,5,IF('original data'!BT55=coded!$BP$1,6,IF('original data'!BT55=coded!$BP$2,7,"")))))))</f>
        <v>5</v>
      </c>
      <c r="BU65" s="4">
        <f>IF('original data'!BU55=coded!$BN$1,1,IF('original data'!BU55=coded!$BN$2,2,IF('original data'!BU55=coded!$BN$3,3,IF('original data'!BU55=coded!$BN$4,4,IF('original data'!BU55=coded!$BN$5,5,IF('original data'!BU55=coded!$BP$1,6,IF('original data'!BU55=coded!$BP$2,7,"")))))))</f>
        <v>4</v>
      </c>
      <c r="BV65" s="4">
        <f>IF('original data'!BV55=coded!$BN$1,7,IF('original data'!BV55=coded!$BN$2,6,IF('original data'!BV55=coded!$BN$3,5,IF('original data'!BV55=coded!$BN$4,4,IF('original data'!BV55=coded!$BN$5,3,IF('original data'!BV55=coded!$BP$1,2,IF('original data'!BV55=coded!$BP$2,1,"")))))))</f>
        <v>6</v>
      </c>
      <c r="BW65" s="4">
        <f>IF('original data'!BW55=coded!$BN$1,1,IF('original data'!BW55=coded!$BN$2,2,IF('original data'!BW55=coded!$BN$3,3,IF('original data'!BW55=coded!$BN$4,4,IF('original data'!BW55=coded!$BN$5,5,IF('original data'!BW55=coded!$BP$1,6,IF('original data'!BW55=coded!$BP$2,7,"")))))))</f>
        <v>3</v>
      </c>
      <c r="BX65" s="4">
        <f>IF('original data'!BX55=coded!$BN$1,1,IF('original data'!BX55=coded!$BN$2,2,IF('original data'!BX55=coded!$BN$3,3,IF('original data'!BX55=coded!$BN$4,4,IF('original data'!BX55=coded!$BN$5,5,IF('original data'!BX55=coded!$BP$1,6,IF('original data'!BX55=coded!$BP$2,7,"")))))))</f>
        <v>4</v>
      </c>
      <c r="BY65" s="4">
        <f>IF('original data'!BY55=coded!$BN$1,1,IF('original data'!BY55=coded!$BN$2,2,IF('original data'!BY55=coded!$BN$3,3,IF('original data'!BY55=coded!$BN$4,4,IF('original data'!BY55=coded!$BN$5,5,IF('original data'!BY55=coded!$BP$1,6,IF('original data'!BY55=coded!$BP$2,7,"")))))))</f>
        <v>4</v>
      </c>
      <c r="BZ65" s="4">
        <f>IF('original data'!BZ55=coded!$BN$1,1,IF('original data'!BZ55=coded!$BN$2,2,IF('original data'!BZ55=coded!$BN$3,3,IF('original data'!BZ55=coded!$BN$4,4,IF('original data'!BZ55=coded!$BN$5,5,IF('original data'!BZ55=coded!$BP$1,6,IF('original data'!BZ55=coded!$BP$2,7,"")))))))</f>
        <v>4</v>
      </c>
      <c r="CA65" s="4">
        <f>IF('original data'!CA55=coded!$BN$1,1,IF('original data'!CA55=coded!$BN$2,2,IF('original data'!CA55=coded!$BN$3,3,IF('original data'!CA55=coded!$BN$4,4,IF('original data'!CA55=coded!$BN$5,5,IF('original data'!CA55=coded!$BP$1,6,IF('original data'!CA55=coded!$BP$2,7,"")))))))</f>
        <v>4</v>
      </c>
      <c r="CB65" s="4">
        <f>IF('original data'!CB55=coded!$BN$1,1,IF('original data'!CB55=coded!$BN$2,2,IF('original data'!CB55=coded!$BN$3,3,IF('original data'!CB55=coded!$BN$4,4,IF('original data'!CB55=coded!$BN$5,5,IF('original data'!CB55=coded!$BP$1,6,IF('original data'!CB55=coded!$BP$2,7,"")))))))</f>
        <v>5</v>
      </c>
      <c r="CC65" s="4">
        <f>IF('original data'!CC55=coded!$BN$1,7,IF('original data'!CC55=coded!$BN$2,6,IF('original data'!CC55=coded!$BN$3,5,IF('original data'!CC55=coded!$BN$4,4,IF('original data'!CC55=coded!$BN$5,3,IF('original data'!CC55=coded!$BP$1,2,IF('original data'!CC55=coded!$BP$2,1,"")))))))</f>
        <v>4</v>
      </c>
      <c r="CD65" s="4">
        <f>IF('original data'!CD55=coded!$BN$1,1,IF('original data'!CD55=coded!$BN$2,2,IF('original data'!CD55=coded!$BN$3,3,IF('original data'!CD55=coded!$BN$4,4,IF('original data'!CD55=coded!$BN$5,5,IF('original data'!CD55=coded!$BP$1,6,IF('original data'!CD55=coded!$BP$2,7,"")))))))</f>
        <v>2</v>
      </c>
      <c r="CE65" s="4">
        <f>IF('original data'!CE55=coded!$BN$1,1,IF('original data'!CE55=coded!$BN$2,2,IF('original data'!CE55=coded!$BN$3,3,IF('original data'!CE55=coded!$BN$4,4,IF('original data'!CE55=coded!$BN$5,5,IF('original data'!CE55=coded!$BP$1,6,IF('original data'!CE55=coded!$BP$2,7,"")))))))</f>
        <v>1</v>
      </c>
      <c r="CF65" s="4">
        <f>IF('original data'!CF55=coded!$BN$1,7,IF('original data'!CF55=coded!$BN$2,6,IF('original data'!CF55=coded!$BN$3,5,IF('original data'!CF55=coded!$BN$4,4,IF('original data'!CF55=coded!$BN$5,3,IF('original data'!CF55=coded!$BP$1,2,IF('original data'!CF55=coded!$BP$2,1,"")))))))</f>
        <v>6</v>
      </c>
      <c r="CG65" s="4">
        <f>IF('original data'!CG55=coded!$CG$2,0,IF('original data'!CG55=coded!$CG$3,1,IF('original data'!CG55=coded!$CG$4,2,IF('original data'!CG55=coded!$CG$5,3,""))))</f>
        <v>1</v>
      </c>
      <c r="CH65" s="4">
        <f>IF('original data'!CH55=coded!$CG$2,0,IF('original data'!CH55=coded!$CG$3,1,IF('original data'!CH55=coded!$CG$4,2,IF('original data'!CH55=coded!$CG$5,3,""))))</f>
        <v>2</v>
      </c>
      <c r="CI65" s="4">
        <f>IF('original data'!CI55=coded!$CG$2,0,IF('original data'!CI55=coded!$CG$3,1,IF('original data'!CI55=coded!$CG$4,2,IF('original data'!CI55=coded!$CG$5,3,""))))</f>
        <v>1</v>
      </c>
      <c r="CJ65" s="4">
        <f>IF('original data'!CJ55=coded!$CG$2,0,IF('original data'!CJ55=coded!$CG$3,1,IF('original data'!CJ55=coded!$CG$4,2,IF('original data'!CJ55=coded!$CG$5,3,""))))</f>
        <v>1</v>
      </c>
      <c r="CK65" s="4">
        <f>IF('original data'!CK55=coded!$CG$2,0,IF('original data'!CK55=coded!$CG$3,1,IF('original data'!CK55=coded!$CG$4,2,IF('original data'!CK55=coded!$CG$5,3,""))))</f>
        <v>0</v>
      </c>
      <c r="CL65" s="4">
        <f>IF('original data'!CL55=coded!$CG$2,0,IF('original data'!CL55=coded!$CG$3,1,IF('original data'!CL55=coded!$CG$4,2,IF('original data'!CL55=coded!$CG$5,3,""))))</f>
        <v>1</v>
      </c>
      <c r="CM65" s="4">
        <f>IF('original data'!CM55=coded!$CG$2,0,IF('original data'!CM55=coded!$CG$3,1,IF('original data'!CM55=coded!$CG$4,2,IF('original data'!CM55=coded!$CG$5,3,""))))</f>
        <v>3</v>
      </c>
      <c r="CN65" s="4">
        <f>IF('original data'!CN55=coded!$CG$2,0,IF('original data'!CN55=coded!$CG$3,1,IF('original data'!CN55=coded!$CG$4,2,IF('original data'!CN55=coded!$CG$5,3,""))))</f>
        <v>2</v>
      </c>
      <c r="CO65" s="4">
        <f>IF('original data'!CO55=coded!$CG$2,0,IF('original data'!CO55=coded!$CG$3,1,IF('original data'!CO55=coded!$CG$4,2,IF('original data'!CO55=coded!$CG$5,3,""))))</f>
        <v>1</v>
      </c>
      <c r="CP65" s="4">
        <f>IF('original data'!CP55=coded!$CG$2,0,IF('original data'!CP55=coded!$CG$3,1,IF('original data'!CP55=coded!$CG$4,2,IF('original data'!CP55=coded!$CG$5,3,""))))</f>
        <v>1</v>
      </c>
      <c r="CQ65" s="4">
        <f>IF('original data'!CQ55=coded!$CG$2,0,IF('original data'!CQ55=coded!$CG$3,1,IF('original data'!CQ55=coded!$CG$4,2,IF('original data'!CQ55=coded!$CG$5,3,""))))</f>
        <v>1</v>
      </c>
      <c r="CR65" s="4">
        <f>IF('original data'!CR55=coded!$CG$2,0,IF('original data'!CR55=coded!$CG$3,1,IF('original data'!CR55=coded!$CG$4,2,IF('original data'!CR55=coded!$CG$5,3,""))))</f>
        <v>0</v>
      </c>
      <c r="CS65" s="4">
        <f>IF('original data'!CS55=coded!$CG$2,0,IF('original data'!CS55=coded!$CG$3,1,IF('original data'!CS55=coded!$CG$4,2,IF('original data'!CS55=coded!$CG$5,3,""))))</f>
        <v>3</v>
      </c>
      <c r="CT65" s="4">
        <f>IF('original data'!CT55=coded!$CG$2,0,IF('original data'!CT55=coded!$CG$3,1,IF('original data'!CT55=coded!$CG$4,2,IF('original data'!CT55=coded!$CG$5,3,""))))</f>
        <v>3</v>
      </c>
      <c r="CU65" s="4">
        <f>IF('original data'!CU55=coded!$CG$2,0,IF('original data'!CU55=coded!$CG$3,1,IF('original data'!CU55=coded!$CG$4,2,IF('original data'!CU55=coded!$CG$5,3,""))))</f>
        <v>2</v>
      </c>
      <c r="CV65" s="4">
        <f>IF('original data'!CV55=coded!$CG$2,0,IF('original data'!CV55=coded!$CG$3,1,IF('original data'!CV55=coded!$CG$4,2,IF('original data'!CV55=coded!$CG$5,3,""))))</f>
        <v>2</v>
      </c>
      <c r="CW65" s="4">
        <f>IF('original data'!CW55=coded!$CG$2,0,IF('original data'!CW55=coded!$CG$3,1,IF('original data'!CW55=coded!$CG$4,2,IF('original data'!CW55=coded!$CG$5,3,""))))</f>
        <v>1</v>
      </c>
      <c r="CX65" s="4">
        <f>IF('original data'!CX55=coded!$CG$2,0,IF('original data'!CX55=coded!$CG$3,1,IF('original data'!CX55=coded!$CG$4,2,IF('original data'!CX55=coded!$CG$5,3,""))))</f>
        <v>0</v>
      </c>
      <c r="CY65" s="4">
        <f>IF('original data'!CY55=coded!$CG$2,0,IF('original data'!CY55=coded!$CG$3,1,IF('original data'!CY55=coded!$CG$4,2,IF('original data'!CY55=coded!$CG$5,3,""))))</f>
        <v>1</v>
      </c>
      <c r="CZ65" s="4">
        <f>IF('original data'!CZ55=coded!$CG$2,0,IF('original data'!CZ55=coded!$CG$3,1,IF('original data'!CZ55=coded!$CG$4,2,IF('original data'!CZ55=coded!$CG$5,3,""))))</f>
        <v>1</v>
      </c>
      <c r="DA65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7</v>
      </c>
      <c r="DB65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12</v>
      </c>
      <c r="DC65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8</v>
      </c>
    </row>
    <row r="66" spans="1:107" x14ac:dyDescent="0.45">
      <c r="A66">
        <v>63</v>
      </c>
      <c r="B66" s="2">
        <v>44336.140590277799</v>
      </c>
      <c r="C66" s="2">
        <v>44336.147511574098</v>
      </c>
      <c r="D66" s="4" t="s">
        <v>104</v>
      </c>
      <c r="E66" s="4"/>
      <c r="F66" s="4" t="s">
        <v>105</v>
      </c>
      <c r="G66" s="4" t="s">
        <v>105</v>
      </c>
      <c r="H66" s="4" t="s">
        <v>105</v>
      </c>
      <c r="I66" s="4" t="s">
        <v>105</v>
      </c>
      <c r="J66" s="4" t="s">
        <v>105</v>
      </c>
      <c r="K66" s="4" t="s">
        <v>105</v>
      </c>
      <c r="L66" s="4" t="s">
        <v>105</v>
      </c>
      <c r="M66" s="4" t="s">
        <v>105</v>
      </c>
      <c r="N66" s="3" t="s">
        <v>194</v>
      </c>
      <c r="O66" s="4" t="s">
        <v>193</v>
      </c>
      <c r="P66" s="4" t="s">
        <v>124</v>
      </c>
      <c r="Q66" s="4" t="s">
        <v>124</v>
      </c>
      <c r="R66" s="4" t="s">
        <v>105</v>
      </c>
      <c r="S66" s="3" t="s">
        <v>194</v>
      </c>
      <c r="T66" s="4" t="s">
        <v>195</v>
      </c>
      <c r="U66" s="3" t="s">
        <v>127</v>
      </c>
      <c r="V66" s="4"/>
      <c r="W66" s="4"/>
      <c r="X66" s="4"/>
      <c r="Y66" s="4"/>
      <c r="Z66" s="4"/>
      <c r="AA66" s="4"/>
      <c r="AB66" s="4"/>
      <c r="AC66" s="4">
        <f>IF('original data'!AC56=coded!$AC$2,0,IF('original data'!AC56=coded!$AC$3,1,IF('original data'!AC56=coded!$AC$4,2,"")))</f>
        <v>0</v>
      </c>
      <c r="AD66" s="4">
        <f>IF('original data'!AD56=coded!$AC$2,0,IF('original data'!AD56=coded!$AC$3,1,IF('original data'!AD56=coded!$AC$4,2,"")))</f>
        <v>1</v>
      </c>
      <c r="AE66" s="4">
        <f>IF('original data'!AE56=coded!$BN$1,1,IF('original data'!AE56=coded!$BN$2,2,IF('original data'!AE56=coded!$BN$3,3,IF('original data'!AE56=coded!$BN$4,4,IF('original data'!AE56=coded!$BN$5,5,IF('original data'!AE56=coded!$BP$1,6,IF('original data'!AE56=coded!$BP$2,7,"")))))))</f>
        <v>2</v>
      </c>
      <c r="AF66" s="4">
        <f>IF('original data'!AF56=coded!$AC$2,0,IF('original data'!AF56=coded!$AC$3,1,IF('original data'!AF56=coded!$AC$4,2,"")))</f>
        <v>1</v>
      </c>
      <c r="AG66" s="4">
        <f>IF('original data'!AG56=coded!$BN$1,7,IF('original data'!AG56=coded!$BN$2,6,IF('original data'!AG56=coded!$BN$3,5,IF('original data'!AG56=coded!$BN$4,4,IF('original data'!AG56=coded!$BN$5,5,IF('original data'!AG56=coded!$BP$1,6,IF('original data'!AG56=coded!$BP$2,7,"")))))))</f>
        <v>6</v>
      </c>
      <c r="AH66" s="4">
        <f>IF('original data'!AH56=coded!$AC$2,0,IF('original data'!AH56=coded!$AC$3,1,IF('original data'!AH56=coded!$AC$4,2,"")))</f>
        <v>0</v>
      </c>
      <c r="AI66" s="4">
        <f>IF('original data'!AI56=coded!$AI$2,1,IF('original data'!AI56=coded!$AI$3,2,IF('original data'!AI56=coded!$AI$4,3,IF('original data'!AI56=coded!$AI$5,4,""))))</f>
        <v>2</v>
      </c>
      <c r="AJ66" s="4">
        <f>IF('original data'!AJ56=coded!$AC$2,0,IF('original data'!AJ56=coded!$AC$3,1,IF('original data'!AJ56=coded!$AC$4,2,"")))</f>
        <v>0</v>
      </c>
      <c r="AK66" s="4">
        <f>IF('original data'!AK56=coded!$BN$1,1,IF('original data'!AK56=coded!$BN$2,2,IF('original data'!AK56=coded!$BN$3,3,IF('original data'!AK56=coded!$BN$4,4,IF('original data'!AK56=coded!$BN$5,5,IF('original data'!AK56=coded!$BP$1,6,IF('original data'!AK56=coded!$BP$2,7,"")))))))</f>
        <v>4</v>
      </c>
      <c r="AL66" s="4">
        <f>IF('original data'!AL56=coded!$AC$2,0,IF('original data'!AL56=coded!$AC$3,1,IF('original data'!AL56=coded!$AC$4,2,"")))</f>
        <v>0</v>
      </c>
      <c r="AM66" s="4">
        <f>IF('original data'!AM56=coded!$AI$2,1,IF('original data'!AM56=coded!$AI$3,2,IF('original data'!AM56=coded!$AI$4,3,IF('original data'!AM56=coded!$AI$5,4,""))))</f>
        <v>2</v>
      </c>
      <c r="AN66" s="4">
        <f>IF('original data'!AN56=coded!$AC$2,0,IF('original data'!AN56=coded!$AC$3,1,IF('original data'!AN56=coded!$AC$4,2,"")))</f>
        <v>1</v>
      </c>
      <c r="AO66" s="4">
        <f>IF('original data'!AO56=coded!$AI$2,1,IF('original data'!AO56=coded!$AI$3,2,IF('original data'!AO56=coded!$AI$4,3,IF('original data'!AO56=coded!$AI$5,4,""))))</f>
        <v>1</v>
      </c>
      <c r="AP66" s="4">
        <f>IF('original data'!AP56=coded!$AI$2,1,IF('original data'!AP56=coded!$AI$3,2,IF('original data'!AP56=coded!$AI$4,3,IF('original data'!AP56=coded!$AI$5,4,""))))</f>
        <v>2</v>
      </c>
      <c r="AQ66" s="4">
        <f>IF('original data'!AQ56=coded!$AI$2,1,IF('original data'!AQ56=coded!$AI$3,2,IF('original data'!AQ56=coded!$AI$4,3,IF('original data'!AQ56=coded!$AI$5,4,""))))</f>
        <v>4</v>
      </c>
      <c r="AR66" s="4">
        <f>IF('original data'!AR56=coded!$AI$2,1,IF('original data'!AR56=coded!$AI$3,2,IF('original data'!AR56=coded!$AI$4,3,IF('original data'!AR56=coded!$AI$5,4,""))))</f>
        <v>2</v>
      </c>
      <c r="AS66" s="4">
        <f>IF('original data'!AS56=coded!$AO$2,1,IF('original data'!AS56=coded!$AO$3,2,IF('original data'!AS56=coded!$AO$4,3,IF('original data'!AS56=coded!$AO$5,4,""))))</f>
        <v>1</v>
      </c>
      <c r="AT66" s="4">
        <f>IF('original data'!AT56=coded!$AO$2,1,IF('original data'!AT56=coded!$AO$3,2,IF('original data'!AT56=coded!$AO$4,3,IF('original data'!AT56=coded!$AO$5,4,""))))</f>
        <v>2</v>
      </c>
      <c r="AU66" s="4">
        <f>IF('original data'!AU56=coded!$AO$2,1,IF('original data'!AU56=coded!$AO$3,2,IF('original data'!AU56=coded!$AO$4,3,IF('original data'!AU56=coded!$AO$5,4,""))))</f>
        <v>3</v>
      </c>
      <c r="AV66" s="4">
        <f>IF('original data'!AV56=coded!$AO$2,1,IF('original data'!AV56=coded!$AO$3,2,IF('original data'!AV56=coded!$AO$4,3,IF('original data'!AV56=coded!$AO$5,4,""))))</f>
        <v>1</v>
      </c>
      <c r="AW66" s="4">
        <f>IF('original data'!AW56=coded!$AO$2,1,IF('original data'!AW56=coded!$AO$3,2,IF('original data'!AW56=coded!$AO$4,3,IF('original data'!AW56=coded!$AO$5,4,""))))</f>
        <v>2</v>
      </c>
      <c r="AX66" s="4">
        <f>IF('original data'!AX56=coded!$AO$2,1,IF('original data'!AX56=coded!$AO$3,2,IF('original data'!AX56=coded!$AO$4,3,IF('original data'!AX56=coded!$AO$5,4,""))))</f>
        <v>3</v>
      </c>
      <c r="AY66" s="4">
        <f>IF('original data'!AY56=coded!$AQ$2,1,IF('original data'!AY56=coded!$AQ$3,2,IF('original data'!AY56=coded!$AQ$4,3,IF('original data'!AY56=coded!$AQ$5,4,""))))</f>
        <v>2</v>
      </c>
      <c r="AZ66" s="4">
        <f>IF('original data'!AZ56=coded!$AQ$2,1,IF('original data'!AZ56=coded!$AQ$3,2,IF('original data'!AZ56=coded!$AQ$4,3,IF('original data'!AZ56=coded!$AQ$5,4,""))))</f>
        <v>3</v>
      </c>
      <c r="BA66" s="4">
        <f>IF('original data'!BA56=coded!$AQ$2,1,IF('original data'!BA56=coded!$AQ$3,2,IF('original data'!BA56=coded!$AQ$4,3,IF('original data'!BA56=coded!$AQ$5,4,""))))</f>
        <v>2</v>
      </c>
      <c r="BB66" s="4">
        <f>IF('original data'!BB56=coded!$AQ$2,1,IF('original data'!BB56=coded!$AQ$3,2,IF('original data'!BB56=coded!$AQ$4,3,IF('original data'!BB56=coded!$AS$5,4,""))))</f>
        <v>3</v>
      </c>
      <c r="BC66" s="4">
        <f>IF('original data'!BC56=coded!$AU$2,1,IF('original data'!BC56=coded!$AU$3,2,IF('original data'!BC56=coded!$AU$4,3,IF('original data'!BC56=coded!$AU$5,4,""))))</f>
        <v>2</v>
      </c>
      <c r="BD66" s="4">
        <f>IF('original data'!BD56=coded!$AU$2,1,IF('original data'!BD56=coded!$AU$3,2,IF('original data'!BD56=coded!$AU$4,3,IF('original data'!BD56=coded!$AU$5,4,""))))</f>
        <v>1</v>
      </c>
      <c r="BE66" s="4">
        <f>IF('original data'!BE56=coded!$AU$2,1,IF('original data'!BE56=coded!$AU$3,2,IF('original data'!BE56=coded!$AU$4,3,IF('original data'!BE56=coded!$AU$5,4,""))))</f>
        <v>2</v>
      </c>
      <c r="BF66" s="4">
        <f>IF('original data'!BF56=coded!$BF$3,1,IF('original data'!BF56=coded!$BF$4,2,IF('original data'!BF56=coded!$BF$5,3,"")))</f>
        <v>3</v>
      </c>
      <c r="BG66" s="4" t="s">
        <v>105</v>
      </c>
      <c r="BH66" s="3" t="s">
        <v>125</v>
      </c>
      <c r="BI66" s="4" t="s">
        <v>105</v>
      </c>
      <c r="BJ66" s="3" t="s">
        <v>125</v>
      </c>
      <c r="BK66" s="4">
        <f>IF('original data'!BK56=coded!$BN$1,1,IF('original data'!BK56=coded!$BN$2,2,IF('original data'!BK56=coded!$BN$3,3,IF('original data'!BK56=coded!$BN$4,4,IF('original data'!BK56=coded!$BN$5,5,IF('original data'!BK56=coded!$BP$1,6,IF('original data'!BK56=coded!$BP$2,7,"")))))))</f>
        <v>3</v>
      </c>
      <c r="BL66" s="4">
        <f>IF('original data'!BL56=coded!$BN$1,1,IF('original data'!BL56=coded!$BN$2,2,IF('original data'!BL56=coded!$BN$3,3,IF('original data'!BL56=coded!$BN$4,4,IF('original data'!BL56=coded!$BN$5,5,IF('original data'!BL56=coded!$BP$1,6,IF('original data'!BL56=coded!$BP$2,7,"")))))))</f>
        <v>6</v>
      </c>
      <c r="BM66" s="4">
        <f>IF('original data'!BM56=coded!$BN$1,7,IF('original data'!BM56=coded!$BN$2,6,IF('original data'!BM56=coded!$BN$3,5,IF('original data'!BM56=coded!$BN$4,4,IF('original data'!BM56=coded!$BN$5,3,IF('original data'!BM56=coded!$BP$1,2,IF('original data'!BM56=coded!$BP$2,1,"")))))))</f>
        <v>3</v>
      </c>
      <c r="BN66" s="4">
        <f>IF('original data'!BN56=coded!$BN$1,1,IF('original data'!BN56=coded!$BN$2,2,IF('original data'!BN56=coded!$BN$3,3,IF('original data'!BN56=coded!$BN$4,4,IF('original data'!BN56=coded!$BN$5,5,IF('original data'!BN56=coded!$BP$1,6,IF('original data'!BN56=coded!$BP$2,7,"")))))))</f>
        <v>5</v>
      </c>
      <c r="BO66" s="4">
        <f>IF('original data'!BO56=coded!$BN$1,1,IF('original data'!BO56=coded!$BN$2,2,IF('original data'!BO56=coded!$BN$3,3,IF('original data'!BO56=coded!$BN$4,4,IF('original data'!BO56=coded!$BN$5,5,IF('original data'!BO56=coded!$BP$1,6,IF('original data'!BO56=coded!$BP$2,7,"")))))))</f>
        <v>4</v>
      </c>
      <c r="BP66" s="4">
        <f>IF('original data'!BP56=coded!$BN$1,1,IF('original data'!BP56=coded!$BN$2,2,IF('original data'!BP56=coded!$BN$3,3,IF('original data'!BP56=coded!$BN$4,4,IF('original data'!BP56=coded!$BN$5,5,IF('original data'!BP56=coded!$BP$1,6,IF('original data'!BP56=coded!$BP$2,7,"")))))))</f>
        <v>4</v>
      </c>
      <c r="BQ66" s="4">
        <f>IF('original data'!BQ56=coded!$BN$1,1,IF('original data'!BQ56=coded!$BN$2,2,IF('original data'!BQ56=coded!$BN$3,3,IF('original data'!BQ56=coded!$BN$4,4,IF('original data'!BQ56=coded!$BN$5,5,IF('original data'!BQ56=coded!$BP$1,6,IF('original data'!BQ56=coded!$BP$2,7,"")))))))</f>
        <v>6</v>
      </c>
      <c r="BR66" s="4">
        <f>IF('original data'!BR56=coded!$BN$1,1,IF('original data'!BR56=coded!$BN$2,2,IF('original data'!BR56=coded!$BN$3,3,IF('original data'!BR56=coded!$BN$4,4,IF('original data'!BR56=coded!$BN$5,5,IF('original data'!BR56=coded!$BP$1,6,IF('original data'!BR56=coded!$BP$2,7,"")))))))</f>
        <v>2</v>
      </c>
      <c r="BS66" s="4">
        <f>IF('original data'!BS56=coded!$BN$1,1,IF('original data'!BS56=coded!$BN$2,2,IF('original data'!BS56=coded!$BN$3,3,IF('original data'!BS56=coded!$BN$4,4,IF('original data'!BS56=coded!$BN$5,5,IF('original data'!BS56=coded!$BP$1,6,IF('original data'!BS56=coded!$BP$2,7,"")))))))</f>
        <v>6</v>
      </c>
      <c r="BT66" s="4">
        <f>IF('original data'!BT56=coded!$BN$1,1,IF('original data'!BT56=coded!$BN$2,2,IF('original data'!BT56=coded!$BN$3,3,IF('original data'!BT56=coded!$BN$4,4,IF('original data'!BT56=coded!$BN$5,5,IF('original data'!BT56=coded!$BP$1,6,IF('original data'!BT56=coded!$BP$2,7,"")))))))</f>
        <v>3</v>
      </c>
      <c r="BU66" s="4">
        <f>IF('original data'!BU56=coded!$BN$1,1,IF('original data'!BU56=coded!$BN$2,2,IF('original data'!BU56=coded!$BN$3,3,IF('original data'!BU56=coded!$BN$4,4,IF('original data'!BU56=coded!$BN$5,5,IF('original data'!BU56=coded!$BP$1,6,IF('original data'!BU56=coded!$BP$2,7,"")))))))</f>
        <v>5</v>
      </c>
      <c r="BV66" s="4">
        <f>IF('original data'!BV56=coded!$BN$1,7,IF('original data'!BV56=coded!$BN$2,6,IF('original data'!BV56=coded!$BN$3,5,IF('original data'!BV56=coded!$BN$4,4,IF('original data'!BV56=coded!$BN$5,3,IF('original data'!BV56=coded!$BP$1,2,IF('original data'!BV56=coded!$BP$2,1,"")))))))</f>
        <v>4</v>
      </c>
      <c r="BW66" s="4">
        <f>IF('original data'!BW56=coded!$BN$1,1,IF('original data'!BW56=coded!$BN$2,2,IF('original data'!BW56=coded!$BN$3,3,IF('original data'!BW56=coded!$BN$4,4,IF('original data'!BW56=coded!$BN$5,5,IF('original data'!BW56=coded!$BP$1,6,IF('original data'!BW56=coded!$BP$2,7,"")))))))</f>
        <v>6</v>
      </c>
      <c r="BX66" s="4">
        <f>IF('original data'!BX56=coded!$BN$1,1,IF('original data'!BX56=coded!$BN$2,2,IF('original data'!BX56=coded!$BN$3,3,IF('original data'!BX56=coded!$BN$4,4,IF('original data'!BX56=coded!$BN$5,5,IF('original data'!BX56=coded!$BP$1,6,IF('original data'!BX56=coded!$BP$2,7,"")))))))</f>
        <v>4</v>
      </c>
      <c r="BY66" s="4">
        <f>IF('original data'!BY56=coded!$BN$1,1,IF('original data'!BY56=coded!$BN$2,2,IF('original data'!BY56=coded!$BN$3,3,IF('original data'!BY56=coded!$BN$4,4,IF('original data'!BY56=coded!$BN$5,5,IF('original data'!BY56=coded!$BP$1,6,IF('original data'!BY56=coded!$BP$2,7,"")))))))</f>
        <v>6</v>
      </c>
      <c r="BZ66" s="4">
        <f>IF('original data'!BZ56=coded!$BN$1,1,IF('original data'!BZ56=coded!$BN$2,2,IF('original data'!BZ56=coded!$BN$3,3,IF('original data'!BZ56=coded!$BN$4,4,IF('original data'!BZ56=coded!$BN$5,5,IF('original data'!BZ56=coded!$BP$1,6,IF('original data'!BZ56=coded!$BP$2,7,"")))))))</f>
        <v>3</v>
      </c>
      <c r="CA66" s="4">
        <f>IF('original data'!CA56=coded!$BN$1,1,IF('original data'!CA56=coded!$BN$2,2,IF('original data'!CA56=coded!$BN$3,3,IF('original data'!CA56=coded!$BN$4,4,IF('original data'!CA56=coded!$BN$5,5,IF('original data'!CA56=coded!$BP$1,6,IF('original data'!CA56=coded!$BP$2,7,"")))))))</f>
        <v>3</v>
      </c>
      <c r="CB66" s="4">
        <f>IF('original data'!CB56=coded!$BN$1,1,IF('original data'!CB56=coded!$BN$2,2,IF('original data'!CB56=coded!$BN$3,3,IF('original data'!CB56=coded!$BN$4,4,IF('original data'!CB56=coded!$BN$5,5,IF('original data'!CB56=coded!$BP$1,6,IF('original data'!CB56=coded!$BP$2,7,"")))))))</f>
        <v>3</v>
      </c>
      <c r="CC66" s="4">
        <f>IF('original data'!CC56=coded!$BN$1,7,IF('original data'!CC56=coded!$BN$2,6,IF('original data'!CC56=coded!$BN$3,5,IF('original data'!CC56=coded!$BN$4,4,IF('original data'!CC56=coded!$BN$5,3,IF('original data'!CC56=coded!$BP$1,2,IF('original data'!CC56=coded!$BP$2,1,"")))))))</f>
        <v>5</v>
      </c>
      <c r="CD66" s="4">
        <f>IF('original data'!CD56=coded!$BN$1,1,IF('original data'!CD56=coded!$BN$2,2,IF('original data'!CD56=coded!$BN$3,3,IF('original data'!CD56=coded!$BN$4,4,IF('original data'!CD56=coded!$BN$5,5,IF('original data'!CD56=coded!$BP$1,6,IF('original data'!CD56=coded!$BP$2,7,"")))))))</f>
        <v>5</v>
      </c>
      <c r="CE66" s="4">
        <f>IF('original data'!CE56=coded!$BN$1,1,IF('original data'!CE56=coded!$BN$2,2,IF('original data'!CE56=coded!$BN$3,3,IF('original data'!CE56=coded!$BN$4,4,IF('original data'!CE56=coded!$BN$5,5,IF('original data'!CE56=coded!$BP$1,6,IF('original data'!CE56=coded!$BP$2,7,"")))))))</f>
        <v>3</v>
      </c>
      <c r="CF66" s="4">
        <f>IF('original data'!CF56=coded!$BN$1,7,IF('original data'!CF56=coded!$BN$2,6,IF('original data'!CF56=coded!$BN$3,5,IF('original data'!CF56=coded!$BN$4,4,IF('original data'!CF56=coded!$BN$5,3,IF('original data'!CF56=coded!$BP$1,2,IF('original data'!CF56=coded!$BP$2,1,"")))))))</f>
        <v>4</v>
      </c>
      <c r="CG66" s="4">
        <f>IF('original data'!CG56=coded!$CG$2,0,IF('original data'!CG56=coded!$CG$3,1,IF('original data'!CG56=coded!$CG$4,2,IF('original data'!CG56=coded!$CG$5,3,""))))</f>
        <v>1</v>
      </c>
      <c r="CH66" s="4">
        <f>IF('original data'!CH56=coded!$CG$2,0,IF('original data'!CH56=coded!$CG$3,1,IF('original data'!CH56=coded!$CG$4,2,IF('original data'!CH56=coded!$CG$5,3,""))))</f>
        <v>2</v>
      </c>
      <c r="CI66" s="4">
        <f>IF('original data'!CI56=coded!$CG$2,0,IF('original data'!CI56=coded!$CG$3,1,IF('original data'!CI56=coded!$CG$4,2,IF('original data'!CI56=coded!$CG$5,3,""))))</f>
        <v>2</v>
      </c>
      <c r="CJ66" s="4">
        <f>IF('original data'!CJ56=coded!$CG$2,0,IF('original data'!CJ56=coded!$CG$3,1,IF('original data'!CJ56=coded!$CG$4,2,IF('original data'!CJ56=coded!$CG$5,3,""))))</f>
        <v>2</v>
      </c>
      <c r="CK66" s="4">
        <f>IF('original data'!CK56=coded!$CG$2,0,IF('original data'!CK56=coded!$CG$3,1,IF('original data'!CK56=coded!$CG$4,2,IF('original data'!CK56=coded!$CG$5,3,""))))</f>
        <v>2</v>
      </c>
      <c r="CL66" s="4">
        <f>IF('original data'!CL56=coded!$CG$2,0,IF('original data'!CL56=coded!$CG$3,1,IF('original data'!CL56=coded!$CG$4,2,IF('original data'!CL56=coded!$CG$5,3,""))))</f>
        <v>1</v>
      </c>
      <c r="CM66" s="4">
        <f>IF('original data'!CM56=coded!$CG$2,0,IF('original data'!CM56=coded!$CG$3,1,IF('original data'!CM56=coded!$CG$4,2,IF('original data'!CM56=coded!$CG$5,3,""))))</f>
        <v>0</v>
      </c>
      <c r="CN66" s="4">
        <f>IF('original data'!CN56=coded!$CG$2,0,IF('original data'!CN56=coded!$CG$3,1,IF('original data'!CN56=coded!$CG$4,2,IF('original data'!CN56=coded!$CG$5,3,""))))</f>
        <v>1</v>
      </c>
      <c r="CO66" s="4">
        <f>IF('original data'!CO56=coded!$CG$2,0,IF('original data'!CO56=coded!$CG$3,1,IF('original data'!CO56=coded!$CG$4,2,IF('original data'!CO56=coded!$CG$5,3,""))))</f>
        <v>0</v>
      </c>
      <c r="CP66" s="4">
        <f>IF('original data'!CP56=coded!$CG$2,0,IF('original data'!CP56=coded!$CG$3,1,IF('original data'!CP56=coded!$CG$4,2,IF('original data'!CP56=coded!$CG$5,3,""))))</f>
        <v>3</v>
      </c>
      <c r="CQ66" s="4">
        <f>IF('original data'!CQ56=coded!$CG$2,0,IF('original data'!CQ56=coded!$CG$3,1,IF('original data'!CQ56=coded!$CG$4,2,IF('original data'!CQ56=coded!$CG$5,3,""))))</f>
        <v>3</v>
      </c>
      <c r="CR66" s="4">
        <f>IF('original data'!CR56=coded!$CG$2,0,IF('original data'!CR56=coded!$CG$3,1,IF('original data'!CR56=coded!$CG$4,2,IF('original data'!CR56=coded!$CG$5,3,""))))</f>
        <v>3</v>
      </c>
      <c r="CS66" s="4">
        <f>IF('original data'!CS56=coded!$CG$2,0,IF('original data'!CS56=coded!$CG$3,1,IF('original data'!CS56=coded!$CG$4,2,IF('original data'!CS56=coded!$CG$5,3,""))))</f>
        <v>2</v>
      </c>
      <c r="CT66" s="4">
        <f>IF('original data'!CT56=coded!$CG$2,0,IF('original data'!CT56=coded!$CG$3,1,IF('original data'!CT56=coded!$CG$4,2,IF('original data'!CT56=coded!$CG$5,3,""))))</f>
        <v>1</v>
      </c>
      <c r="CU66" s="4">
        <f>IF('original data'!CU56=coded!$CG$2,0,IF('original data'!CU56=coded!$CG$3,1,IF('original data'!CU56=coded!$CG$4,2,IF('original data'!CU56=coded!$CG$5,3,""))))</f>
        <v>0</v>
      </c>
      <c r="CV66" s="4">
        <f>IF('original data'!CV56=coded!$CG$2,0,IF('original data'!CV56=coded!$CG$3,1,IF('original data'!CV56=coded!$CG$4,2,IF('original data'!CV56=coded!$CG$5,3,""))))</f>
        <v>2</v>
      </c>
      <c r="CW66" s="4">
        <f>IF('original data'!CW56=coded!$CG$2,0,IF('original data'!CW56=coded!$CG$3,1,IF('original data'!CW56=coded!$CG$4,2,IF('original data'!CW56=coded!$CG$5,3,""))))</f>
        <v>1</v>
      </c>
      <c r="CX66" s="4">
        <f>IF('original data'!CX56=coded!$CG$2,0,IF('original data'!CX56=coded!$CG$3,1,IF('original data'!CX56=coded!$CG$4,2,IF('original data'!CX56=coded!$CG$5,3,""))))</f>
        <v>0</v>
      </c>
      <c r="CY66" s="4">
        <f>IF('original data'!CY56=coded!$CG$2,0,IF('original data'!CY56=coded!$CG$3,1,IF('original data'!CY56=coded!$CG$4,2,IF('original data'!CY56=coded!$CG$5,3,""))))</f>
        <v>0</v>
      </c>
      <c r="CZ66" s="4">
        <f>IF('original data'!CZ56=coded!$CG$2,0,IF('original data'!CZ56=coded!$CG$3,1,IF('original data'!CZ56=coded!$CG$4,2,IF('original data'!CZ56=coded!$CG$5,3,""))))</f>
        <v>2</v>
      </c>
      <c r="DA66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13</v>
      </c>
      <c r="DB66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10</v>
      </c>
      <c r="DC66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5</v>
      </c>
    </row>
    <row r="67" spans="1:107" x14ac:dyDescent="0.45">
      <c r="A67">
        <v>64</v>
      </c>
      <c r="B67" s="2">
        <v>44336.147835648102</v>
      </c>
      <c r="C67" s="2">
        <v>44336.150312500002</v>
      </c>
      <c r="D67" s="4" t="s">
        <v>104</v>
      </c>
      <c r="E67" s="4"/>
      <c r="F67" s="4" t="s">
        <v>105</v>
      </c>
      <c r="G67" s="4" t="s">
        <v>105</v>
      </c>
      <c r="H67" s="4" t="s">
        <v>105</v>
      </c>
      <c r="I67" s="4" t="s">
        <v>105</v>
      </c>
      <c r="J67" s="4" t="s">
        <v>105</v>
      </c>
      <c r="K67" s="4" t="s">
        <v>105</v>
      </c>
      <c r="L67" s="4" t="s">
        <v>105</v>
      </c>
      <c r="M67" s="4" t="s">
        <v>105</v>
      </c>
      <c r="N67" s="3" t="s">
        <v>175</v>
      </c>
      <c r="O67" s="4" t="s">
        <v>193</v>
      </c>
      <c r="P67" s="4" t="s">
        <v>124</v>
      </c>
      <c r="Q67" s="4" t="s">
        <v>124</v>
      </c>
      <c r="R67" s="4" t="s">
        <v>105</v>
      </c>
      <c r="S67" s="3" t="s">
        <v>197</v>
      </c>
      <c r="T67" s="4" t="s">
        <v>189</v>
      </c>
      <c r="U67" s="3" t="s">
        <v>127</v>
      </c>
      <c r="V67" s="4"/>
      <c r="W67" s="4"/>
      <c r="X67" s="4"/>
      <c r="Y67" s="4"/>
      <c r="Z67" s="4"/>
      <c r="AA67" s="4"/>
      <c r="AB67" s="4"/>
      <c r="AC67" s="4">
        <f>IF('original data'!AC57=coded!$AC$2,0,IF('original data'!AC57=coded!$AC$3,1,IF('original data'!AC57=coded!$AC$4,2,"")))</f>
        <v>1</v>
      </c>
      <c r="AD67" s="4">
        <f>IF('original data'!AD57=coded!$AC$2,0,IF('original data'!AD57=coded!$AC$3,1,IF('original data'!AD57=coded!$AC$4,2,"")))</f>
        <v>1</v>
      </c>
      <c r="AE67" s="4">
        <f>IF('original data'!AE57=coded!$BN$1,1,IF('original data'!AE57=coded!$BN$2,2,IF('original data'!AE57=coded!$BN$3,3,IF('original data'!AE57=coded!$BN$4,4,IF('original data'!AE57=coded!$BN$5,5,IF('original data'!AE57=coded!$BP$1,6,IF('original data'!AE57=coded!$BP$2,7,"")))))))</f>
        <v>1</v>
      </c>
      <c r="AF67" s="4">
        <f>IF('original data'!AF57=coded!$AC$2,0,IF('original data'!AF57=coded!$AC$3,1,IF('original data'!AF57=coded!$AC$4,2,"")))</f>
        <v>1</v>
      </c>
      <c r="AG67" s="4">
        <f>IF('original data'!AG57=coded!$BN$1,7,IF('original data'!AG57=coded!$BN$2,6,IF('original data'!AG57=coded!$BN$3,5,IF('original data'!AG57=coded!$BN$4,4,IF('original data'!AG57=coded!$BN$5,5,IF('original data'!AG57=coded!$BP$1,6,IF('original data'!AG57=coded!$BP$2,7,"")))))))</f>
        <v>6</v>
      </c>
      <c r="AH67" s="4">
        <f>IF('original data'!AH57=coded!$AC$2,0,IF('original data'!AH57=coded!$AC$3,1,IF('original data'!AH57=coded!$AC$4,2,"")))</f>
        <v>1</v>
      </c>
      <c r="AI67" s="4">
        <f>IF('original data'!AI57=coded!$AI$2,1,IF('original data'!AI57=coded!$AI$3,2,IF('original data'!AI57=coded!$AI$4,3,IF('original data'!AI57=coded!$AI$5,4,""))))</f>
        <v>2</v>
      </c>
      <c r="AJ67" s="4">
        <f>IF('original data'!AJ57=coded!$AC$2,0,IF('original data'!AJ57=coded!$AC$3,1,IF('original data'!AJ57=coded!$AC$4,2,"")))</f>
        <v>1</v>
      </c>
      <c r="AK67" s="4">
        <f>IF('original data'!AK57=coded!$BN$1,1,IF('original data'!AK57=coded!$BN$2,2,IF('original data'!AK57=coded!$BN$3,3,IF('original data'!AK57=coded!$BN$4,4,IF('original data'!AK57=coded!$BN$5,5,IF('original data'!AK57=coded!$BP$1,6,IF('original data'!AK57=coded!$BP$2,7,"")))))))</f>
        <v>5</v>
      </c>
      <c r="AL67" s="4">
        <f>IF('original data'!AL57=coded!$AC$2,0,IF('original data'!AL57=coded!$AC$3,1,IF('original data'!AL57=coded!$AC$4,2,"")))</f>
        <v>1</v>
      </c>
      <c r="AM67" s="4">
        <f>IF('original data'!AM57=coded!$AI$2,1,IF('original data'!AM57=coded!$AI$3,2,IF('original data'!AM57=coded!$AI$4,3,IF('original data'!AM57=coded!$AI$5,4,""))))</f>
        <v>2</v>
      </c>
      <c r="AN67" s="4">
        <f>IF('original data'!AN57=coded!$AC$2,0,IF('original data'!AN57=coded!$AC$3,1,IF('original data'!AN57=coded!$AC$4,2,"")))</f>
        <v>0</v>
      </c>
      <c r="AO67" s="4">
        <f>IF('original data'!AO57=coded!$AI$2,1,IF('original data'!AO57=coded!$AI$3,2,IF('original data'!AO57=coded!$AI$4,3,IF('original data'!AO57=coded!$AI$5,4,""))))</f>
        <v>3</v>
      </c>
      <c r="AP67" s="4">
        <f>IF('original data'!AP57=coded!$AI$2,1,IF('original data'!AP57=coded!$AI$3,2,IF('original data'!AP57=coded!$AI$4,3,IF('original data'!AP57=coded!$AI$5,4,""))))</f>
        <v>2</v>
      </c>
      <c r="AQ67" s="4">
        <f>IF('original data'!AQ57=coded!$AI$2,1,IF('original data'!AQ57=coded!$AI$3,2,IF('original data'!AQ57=coded!$AI$4,3,IF('original data'!AQ57=coded!$AI$5,4,""))))</f>
        <v>3</v>
      </c>
      <c r="AR67" s="4">
        <f>IF('original data'!AR57=coded!$AI$2,1,IF('original data'!AR57=coded!$AI$3,2,IF('original data'!AR57=coded!$AI$4,3,IF('original data'!AR57=coded!$AI$5,4,""))))</f>
        <v>2</v>
      </c>
      <c r="AS67" s="4">
        <f>IF('original data'!AS57=coded!$AO$2,1,IF('original data'!AS57=coded!$AO$3,2,IF('original data'!AS57=coded!$AO$4,3,IF('original data'!AS57=coded!$AO$5,4,""))))</f>
        <v>2</v>
      </c>
      <c r="AT67" s="4">
        <f>IF('original data'!AT57=coded!$AO$2,1,IF('original data'!AT57=coded!$AO$3,2,IF('original data'!AT57=coded!$AO$4,3,IF('original data'!AT57=coded!$AO$5,4,""))))</f>
        <v>2</v>
      </c>
      <c r="AU67" s="4">
        <f>IF('original data'!AU57=coded!$AO$2,1,IF('original data'!AU57=coded!$AO$3,2,IF('original data'!AU57=coded!$AO$4,3,IF('original data'!AU57=coded!$AO$5,4,""))))</f>
        <v>2</v>
      </c>
      <c r="AV67" s="4">
        <f>IF('original data'!AV57=coded!$AO$2,1,IF('original data'!AV57=coded!$AO$3,2,IF('original data'!AV57=coded!$AO$4,3,IF('original data'!AV57=coded!$AO$5,4,""))))</f>
        <v>1</v>
      </c>
      <c r="AW67" s="4">
        <f>IF('original data'!AW57=coded!$AO$2,1,IF('original data'!AW57=coded!$AO$3,2,IF('original data'!AW57=coded!$AO$4,3,IF('original data'!AW57=coded!$AO$5,4,""))))</f>
        <v>2</v>
      </c>
      <c r="AX67" s="4">
        <f>IF('original data'!AX57=coded!$AO$2,1,IF('original data'!AX57=coded!$AO$3,2,IF('original data'!AX57=coded!$AO$4,3,IF('original data'!AX57=coded!$AO$5,4,""))))</f>
        <v>2</v>
      </c>
      <c r="AY67" s="4">
        <f>IF('original data'!AY57=coded!$AQ$2,1,IF('original data'!AY57=coded!$AQ$3,2,IF('original data'!AY57=coded!$AQ$4,3,IF('original data'!AY57=coded!$AQ$5,4,""))))</f>
        <v>3</v>
      </c>
      <c r="AZ67" s="4">
        <f>IF('original data'!AZ57=coded!$AQ$2,1,IF('original data'!AZ57=coded!$AQ$3,2,IF('original data'!AZ57=coded!$AQ$4,3,IF('original data'!AZ57=coded!$AQ$5,4,""))))</f>
        <v>2</v>
      </c>
      <c r="BA67" s="4">
        <f>IF('original data'!BA57=coded!$AQ$2,1,IF('original data'!BA57=coded!$AQ$3,2,IF('original data'!BA57=coded!$AQ$4,3,IF('original data'!BA57=coded!$AQ$5,4,""))))</f>
        <v>1</v>
      </c>
      <c r="BB67" s="4">
        <f>IF('original data'!BB57=coded!$AQ$2,1,IF('original data'!BB57=coded!$AQ$3,2,IF('original data'!BB57=coded!$AQ$4,3,IF('original data'!BB57=coded!$AS$5,4,""))))</f>
        <v>3</v>
      </c>
      <c r="BC67" s="4">
        <f>IF('original data'!BC57=coded!$AU$2,1,IF('original data'!BC57=coded!$AU$3,2,IF('original data'!BC57=coded!$AU$4,3,IF('original data'!BC57=coded!$AU$5,4,""))))</f>
        <v>3</v>
      </c>
      <c r="BD67" s="4">
        <f>IF('original data'!BD57=coded!$AU$2,1,IF('original data'!BD57=coded!$AU$3,2,IF('original data'!BD57=coded!$AU$4,3,IF('original data'!BD57=coded!$AU$5,4,""))))</f>
        <v>4</v>
      </c>
      <c r="BE67" s="4">
        <f>IF('original data'!BE57=coded!$AU$2,1,IF('original data'!BE57=coded!$AU$3,2,IF('original data'!BE57=coded!$AU$4,3,IF('original data'!BE57=coded!$AU$5,4,""))))</f>
        <v>2</v>
      </c>
      <c r="BF67" s="4">
        <f>IF('original data'!BF57=coded!$BF$3,1,IF('original data'!BF57=coded!$BF$4,2,IF('original data'!BF57=coded!$BF$5,3,"")))</f>
        <v>1</v>
      </c>
      <c r="BG67" s="4" t="s">
        <v>109</v>
      </c>
      <c r="BH67" s="4"/>
      <c r="BI67" s="4" t="s">
        <v>109</v>
      </c>
      <c r="BJ67" s="4"/>
      <c r="BK67" s="4">
        <f>IF('original data'!BK57=coded!$BN$1,1,IF('original data'!BK57=coded!$BN$2,2,IF('original data'!BK57=coded!$BN$3,3,IF('original data'!BK57=coded!$BN$4,4,IF('original data'!BK57=coded!$BN$5,5,IF('original data'!BK57=coded!$BP$1,6,IF('original data'!BK57=coded!$BP$2,7,"")))))))</f>
        <v>2</v>
      </c>
      <c r="BL67" s="4">
        <f>IF('original data'!BL57=coded!$BN$1,1,IF('original data'!BL57=coded!$BN$2,2,IF('original data'!BL57=coded!$BN$3,3,IF('original data'!BL57=coded!$BN$4,4,IF('original data'!BL57=coded!$BN$5,5,IF('original data'!BL57=coded!$BP$1,6,IF('original data'!BL57=coded!$BP$2,7,"")))))))</f>
        <v>5</v>
      </c>
      <c r="BM67" s="4">
        <f>IF('original data'!BM57=coded!$BN$1,7,IF('original data'!BM57=coded!$BN$2,6,IF('original data'!BM57=coded!$BN$3,5,IF('original data'!BM57=coded!$BN$4,4,IF('original data'!BM57=coded!$BN$5,3,IF('original data'!BM57=coded!$BP$1,2,IF('original data'!BM57=coded!$BP$2,1,"")))))))</f>
        <v>3</v>
      </c>
      <c r="BN67" s="4">
        <f>IF('original data'!BN57=coded!$BN$1,1,IF('original data'!BN57=coded!$BN$2,2,IF('original data'!BN57=coded!$BN$3,3,IF('original data'!BN57=coded!$BN$4,4,IF('original data'!BN57=coded!$BN$5,5,IF('original data'!BN57=coded!$BP$1,6,IF('original data'!BN57=coded!$BP$2,7,"")))))))</f>
        <v>4</v>
      </c>
      <c r="BO67" s="4">
        <f>IF('original data'!BO57=coded!$BN$1,1,IF('original data'!BO57=coded!$BN$2,2,IF('original data'!BO57=coded!$BN$3,3,IF('original data'!BO57=coded!$BN$4,4,IF('original data'!BO57=coded!$BN$5,5,IF('original data'!BO57=coded!$BP$1,6,IF('original data'!BO57=coded!$BP$2,7,"")))))))</f>
        <v>7</v>
      </c>
      <c r="BP67" s="4">
        <f>IF('original data'!BP57=coded!$BN$1,1,IF('original data'!BP57=coded!$BN$2,2,IF('original data'!BP57=coded!$BN$3,3,IF('original data'!BP57=coded!$BN$4,4,IF('original data'!BP57=coded!$BN$5,5,IF('original data'!BP57=coded!$BP$1,6,IF('original data'!BP57=coded!$BP$2,7,"")))))))</f>
        <v>6</v>
      </c>
      <c r="BQ67" s="4">
        <f>IF('original data'!BQ57=coded!$BN$1,1,IF('original data'!BQ57=coded!$BN$2,2,IF('original data'!BQ57=coded!$BN$3,3,IF('original data'!BQ57=coded!$BN$4,4,IF('original data'!BQ57=coded!$BN$5,5,IF('original data'!BQ57=coded!$BP$1,6,IF('original data'!BQ57=coded!$BP$2,7,"")))))))</f>
        <v>3</v>
      </c>
      <c r="BR67" s="4">
        <f>IF('original data'!BR57=coded!$BN$1,1,IF('original data'!BR57=coded!$BN$2,2,IF('original data'!BR57=coded!$BN$3,3,IF('original data'!BR57=coded!$BN$4,4,IF('original data'!BR57=coded!$BN$5,5,IF('original data'!BR57=coded!$BP$1,6,IF('original data'!BR57=coded!$BP$2,7,"")))))))</f>
        <v>6</v>
      </c>
      <c r="BS67" s="4">
        <f>IF('original data'!BS57=coded!$BN$1,1,IF('original data'!BS57=coded!$BN$2,2,IF('original data'!BS57=coded!$BN$3,3,IF('original data'!BS57=coded!$BN$4,4,IF('original data'!BS57=coded!$BN$5,5,IF('original data'!BS57=coded!$BP$1,6,IF('original data'!BS57=coded!$BP$2,7,"")))))))</f>
        <v>5</v>
      </c>
      <c r="BT67" s="4">
        <f>IF('original data'!BT57=coded!$BN$1,1,IF('original data'!BT57=coded!$BN$2,2,IF('original data'!BT57=coded!$BN$3,3,IF('original data'!BT57=coded!$BN$4,4,IF('original data'!BT57=coded!$BN$5,5,IF('original data'!BT57=coded!$BP$1,6,IF('original data'!BT57=coded!$BP$2,7,"")))))))</f>
        <v>4</v>
      </c>
      <c r="BU67" s="4">
        <f>IF('original data'!BU57=coded!$BN$1,1,IF('original data'!BU57=coded!$BN$2,2,IF('original data'!BU57=coded!$BN$3,3,IF('original data'!BU57=coded!$BN$4,4,IF('original data'!BU57=coded!$BN$5,5,IF('original data'!BU57=coded!$BP$1,6,IF('original data'!BU57=coded!$BP$2,7,"")))))))</f>
        <v>5</v>
      </c>
      <c r="BV67" s="4">
        <f>IF('original data'!BV57=coded!$BN$1,7,IF('original data'!BV57=coded!$BN$2,6,IF('original data'!BV57=coded!$BN$3,5,IF('original data'!BV57=coded!$BN$4,4,IF('original data'!BV57=coded!$BN$5,3,IF('original data'!BV57=coded!$BP$1,2,IF('original data'!BV57=coded!$BP$2,1,"")))))))</f>
        <v>2</v>
      </c>
      <c r="BW67" s="4">
        <f>IF('original data'!BW57=coded!$BN$1,1,IF('original data'!BW57=coded!$BN$2,2,IF('original data'!BW57=coded!$BN$3,3,IF('original data'!BW57=coded!$BN$4,4,IF('original data'!BW57=coded!$BN$5,5,IF('original data'!BW57=coded!$BP$1,6,IF('original data'!BW57=coded!$BP$2,7,"")))))))</f>
        <v>4</v>
      </c>
      <c r="BX67" s="4">
        <f>IF('original data'!BX57=coded!$BN$1,1,IF('original data'!BX57=coded!$BN$2,2,IF('original data'!BX57=coded!$BN$3,3,IF('original data'!BX57=coded!$BN$4,4,IF('original data'!BX57=coded!$BN$5,5,IF('original data'!BX57=coded!$BP$1,6,IF('original data'!BX57=coded!$BP$2,7,"")))))))</f>
        <v>6</v>
      </c>
      <c r="BY67" s="4">
        <f>IF('original data'!BY57=coded!$BN$1,1,IF('original data'!BY57=coded!$BN$2,2,IF('original data'!BY57=coded!$BN$3,3,IF('original data'!BY57=coded!$BN$4,4,IF('original data'!BY57=coded!$BN$5,5,IF('original data'!BY57=coded!$BP$1,6,IF('original data'!BY57=coded!$BP$2,7,"")))))))</f>
        <v>5</v>
      </c>
      <c r="BZ67" s="4">
        <f>IF('original data'!BZ57=coded!$BN$1,1,IF('original data'!BZ57=coded!$BN$2,2,IF('original data'!BZ57=coded!$BN$3,3,IF('original data'!BZ57=coded!$BN$4,4,IF('original data'!BZ57=coded!$BN$5,5,IF('original data'!BZ57=coded!$BP$1,6,IF('original data'!BZ57=coded!$BP$2,7,"")))))))</f>
        <v>6</v>
      </c>
      <c r="CA67" s="4">
        <f>IF('original data'!CA57=coded!$BN$1,1,IF('original data'!CA57=coded!$BN$2,2,IF('original data'!CA57=coded!$BN$3,3,IF('original data'!CA57=coded!$BN$4,4,IF('original data'!CA57=coded!$BN$5,5,IF('original data'!CA57=coded!$BP$1,6,IF('original data'!CA57=coded!$BP$2,7,"")))))))</f>
        <v>6</v>
      </c>
      <c r="CB67" s="4">
        <f>IF('original data'!CB57=coded!$BN$1,1,IF('original data'!CB57=coded!$BN$2,2,IF('original data'!CB57=coded!$BN$3,3,IF('original data'!CB57=coded!$BN$4,4,IF('original data'!CB57=coded!$BN$5,5,IF('original data'!CB57=coded!$BP$1,6,IF('original data'!CB57=coded!$BP$2,7,"")))))))</f>
        <v>4</v>
      </c>
      <c r="CC67" s="4">
        <f>IF('original data'!CC57=coded!$BN$1,7,IF('original data'!CC57=coded!$BN$2,6,IF('original data'!CC57=coded!$BN$3,5,IF('original data'!CC57=coded!$BN$4,4,IF('original data'!CC57=coded!$BN$5,3,IF('original data'!CC57=coded!$BP$1,2,IF('original data'!CC57=coded!$BP$2,1,"")))))))</f>
        <v>3</v>
      </c>
      <c r="CD67" s="4">
        <f>IF('original data'!CD57=coded!$BN$1,1,IF('original data'!CD57=coded!$BN$2,2,IF('original data'!CD57=coded!$BN$3,3,IF('original data'!CD57=coded!$BN$4,4,IF('original data'!CD57=coded!$BN$5,5,IF('original data'!CD57=coded!$BP$1,6,IF('original data'!CD57=coded!$BP$2,7,"")))))))</f>
        <v>4</v>
      </c>
      <c r="CE67" s="4">
        <f>IF('original data'!CE57=coded!$BN$1,1,IF('original data'!CE57=coded!$BN$2,2,IF('original data'!CE57=coded!$BN$3,3,IF('original data'!CE57=coded!$BN$4,4,IF('original data'!CE57=coded!$BN$5,5,IF('original data'!CE57=coded!$BP$1,6,IF('original data'!CE57=coded!$BP$2,7,"")))))))</f>
        <v>3</v>
      </c>
      <c r="CF67" s="4">
        <f>IF('original data'!CF57=coded!$BN$1,7,IF('original data'!CF57=coded!$BN$2,6,IF('original data'!CF57=coded!$BN$3,5,IF('original data'!CF57=coded!$BN$4,4,IF('original data'!CF57=coded!$BN$5,3,IF('original data'!CF57=coded!$BP$1,2,IF('original data'!CF57=coded!$BP$2,1,"")))))))</f>
        <v>5</v>
      </c>
      <c r="CG67" s="4">
        <f>IF('original data'!CG57=coded!$CG$2,0,IF('original data'!CG57=coded!$CG$3,1,IF('original data'!CG57=coded!$CG$4,2,IF('original data'!CG57=coded!$CG$5,3,""))))</f>
        <v>1</v>
      </c>
      <c r="CH67" s="4">
        <f>IF('original data'!CH57=coded!$CG$2,0,IF('original data'!CH57=coded!$CG$3,1,IF('original data'!CH57=coded!$CG$4,2,IF('original data'!CH57=coded!$CG$5,3,""))))</f>
        <v>2</v>
      </c>
      <c r="CI67" s="4">
        <f>IF('original data'!CI57=coded!$CG$2,0,IF('original data'!CI57=coded!$CG$3,1,IF('original data'!CI57=coded!$CG$4,2,IF('original data'!CI57=coded!$CG$5,3,""))))</f>
        <v>3</v>
      </c>
      <c r="CJ67" s="4">
        <f>IF('original data'!CJ57=coded!$CG$2,0,IF('original data'!CJ57=coded!$CG$3,1,IF('original data'!CJ57=coded!$CG$4,2,IF('original data'!CJ57=coded!$CG$5,3,""))))</f>
        <v>2</v>
      </c>
      <c r="CK67" s="4">
        <f>IF('original data'!CK57=coded!$CG$2,0,IF('original data'!CK57=coded!$CG$3,1,IF('original data'!CK57=coded!$CG$4,2,IF('original data'!CK57=coded!$CG$5,3,""))))</f>
        <v>0</v>
      </c>
      <c r="CL67" s="4">
        <f>IF('original data'!CL57=coded!$CG$2,0,IF('original data'!CL57=coded!$CG$3,1,IF('original data'!CL57=coded!$CG$4,2,IF('original data'!CL57=coded!$CG$5,3,""))))</f>
        <v>1</v>
      </c>
      <c r="CM67" s="4">
        <f>IF('original data'!CM57=coded!$CG$2,0,IF('original data'!CM57=coded!$CG$3,1,IF('original data'!CM57=coded!$CG$4,2,IF('original data'!CM57=coded!$CG$5,3,""))))</f>
        <v>3</v>
      </c>
      <c r="CN67" s="4">
        <f>IF('original data'!CN57=coded!$CG$2,0,IF('original data'!CN57=coded!$CG$3,1,IF('original data'!CN57=coded!$CG$4,2,IF('original data'!CN57=coded!$CG$5,3,""))))</f>
        <v>2</v>
      </c>
      <c r="CO67" s="4">
        <f>IF('original data'!CO57=coded!$CG$2,0,IF('original data'!CO57=coded!$CG$3,1,IF('original data'!CO57=coded!$CG$4,2,IF('original data'!CO57=coded!$CG$5,3,""))))</f>
        <v>2</v>
      </c>
      <c r="CP67" s="4">
        <f>IF('original data'!CP57=coded!$CG$2,0,IF('original data'!CP57=coded!$CG$3,1,IF('original data'!CP57=coded!$CG$4,2,IF('original data'!CP57=coded!$CG$5,3,""))))</f>
        <v>1</v>
      </c>
      <c r="CQ67" s="4">
        <f>IF('original data'!CQ57=coded!$CG$2,0,IF('original data'!CQ57=coded!$CG$3,1,IF('original data'!CQ57=coded!$CG$4,2,IF('original data'!CQ57=coded!$CG$5,3,""))))</f>
        <v>0</v>
      </c>
      <c r="CR67" s="4">
        <f>IF('original data'!CR57=coded!$CG$2,0,IF('original data'!CR57=coded!$CG$3,1,IF('original data'!CR57=coded!$CG$4,2,IF('original data'!CR57=coded!$CG$5,3,""))))</f>
        <v>3</v>
      </c>
      <c r="CS67" s="4">
        <f>IF('original data'!CS57=coded!$CG$2,0,IF('original data'!CS57=coded!$CG$3,1,IF('original data'!CS57=coded!$CG$4,2,IF('original data'!CS57=coded!$CG$5,3,""))))</f>
        <v>3</v>
      </c>
      <c r="CT67" s="4">
        <f>IF('original data'!CT57=coded!$CG$2,0,IF('original data'!CT57=coded!$CG$3,1,IF('original data'!CT57=coded!$CG$4,2,IF('original data'!CT57=coded!$CG$5,3,""))))</f>
        <v>3</v>
      </c>
      <c r="CU67" s="4">
        <f>IF('original data'!CU57=coded!$CG$2,0,IF('original data'!CU57=coded!$CG$3,1,IF('original data'!CU57=coded!$CG$4,2,IF('original data'!CU57=coded!$CG$5,3,""))))</f>
        <v>2</v>
      </c>
      <c r="CV67" s="4">
        <f>IF('original data'!CV57=coded!$CG$2,0,IF('original data'!CV57=coded!$CG$3,1,IF('original data'!CV57=coded!$CG$4,2,IF('original data'!CV57=coded!$CG$5,3,""))))</f>
        <v>3</v>
      </c>
      <c r="CW67" s="4">
        <f>IF('original data'!CW57=coded!$CG$2,0,IF('original data'!CW57=coded!$CG$3,1,IF('original data'!CW57=coded!$CG$4,2,IF('original data'!CW57=coded!$CG$5,3,""))))</f>
        <v>2</v>
      </c>
      <c r="CX67" s="4">
        <f>IF('original data'!CX57=coded!$CG$2,0,IF('original data'!CX57=coded!$CG$3,1,IF('original data'!CX57=coded!$CG$4,2,IF('original data'!CX57=coded!$CG$5,3,""))))</f>
        <v>1</v>
      </c>
      <c r="CY67" s="4">
        <f>IF('original data'!CY57=coded!$CG$2,0,IF('original data'!CY57=coded!$CG$3,1,IF('original data'!CY57=coded!$CG$4,2,IF('original data'!CY57=coded!$CG$5,3,""))))</f>
        <v>2</v>
      </c>
      <c r="CZ67" s="4">
        <f>IF('original data'!CZ57=coded!$CG$2,0,IF('original data'!CZ57=coded!$CG$3,1,IF('original data'!CZ57=coded!$CG$4,2,IF('original data'!CZ57=coded!$CG$5,3,""))))</f>
        <v>1</v>
      </c>
      <c r="DA67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11</v>
      </c>
      <c r="DB67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17</v>
      </c>
      <c r="DC67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9</v>
      </c>
    </row>
    <row r="68" spans="1:107" x14ac:dyDescent="0.45">
      <c r="A68">
        <v>65</v>
      </c>
      <c r="B68" s="2">
        <v>44337.484710648103</v>
      </c>
      <c r="C68" s="2">
        <v>44337.493553240703</v>
      </c>
      <c r="D68" s="4" t="s">
        <v>104</v>
      </c>
      <c r="E68" s="4"/>
      <c r="F68" s="4" t="s">
        <v>105</v>
      </c>
      <c r="G68" s="4" t="s">
        <v>105</v>
      </c>
      <c r="H68" s="4" t="s">
        <v>105</v>
      </c>
      <c r="I68" s="4" t="s">
        <v>105</v>
      </c>
      <c r="J68" s="4" t="s">
        <v>105</v>
      </c>
      <c r="K68" s="4" t="s">
        <v>105</v>
      </c>
      <c r="L68" s="4" t="s">
        <v>105</v>
      </c>
      <c r="M68" s="4" t="s">
        <v>105</v>
      </c>
      <c r="N68" s="3" t="s">
        <v>175</v>
      </c>
      <c r="O68" s="4" t="s">
        <v>107</v>
      </c>
      <c r="P68" s="4" t="s">
        <v>124</v>
      </c>
      <c r="Q68" s="4" t="s">
        <v>124</v>
      </c>
      <c r="R68" s="4" t="s">
        <v>109</v>
      </c>
      <c r="S68" s="4"/>
      <c r="T68" s="4"/>
      <c r="U68" s="4"/>
      <c r="V68" s="4" t="s">
        <v>109</v>
      </c>
      <c r="W68" s="4"/>
      <c r="X68" s="4"/>
      <c r="Y68" s="4"/>
      <c r="Z68" s="4"/>
      <c r="AA68" s="4"/>
      <c r="AB68" s="4"/>
      <c r="AC68" s="4">
        <f>IF('original data'!AC58=coded!$AC$2,0,IF('original data'!AC58=coded!$AC$3,1,IF('original data'!AC58=coded!$AC$4,2,"")))</f>
        <v>0</v>
      </c>
      <c r="AD68" s="4">
        <f>IF('original data'!AD58=coded!$AC$2,0,IF('original data'!AD58=coded!$AC$3,1,IF('original data'!AD58=coded!$AC$4,2,"")))</f>
        <v>1</v>
      </c>
      <c r="AE68" s="4">
        <f>IF('original data'!AE58=coded!$BN$1,1,IF('original data'!AE58=coded!$BN$2,2,IF('original data'!AE58=coded!$BN$3,3,IF('original data'!AE58=coded!$BN$4,4,IF('original data'!AE58=coded!$BN$5,5,IF('original data'!AE58=coded!$BP$1,6,IF('original data'!AE58=coded!$BP$2,7,"")))))))</f>
        <v>1</v>
      </c>
      <c r="AF68" s="4">
        <f>IF('original data'!AF58=coded!$AC$2,0,IF('original data'!AF58=coded!$AC$3,1,IF('original data'!AF58=coded!$AC$4,2,"")))</f>
        <v>0</v>
      </c>
      <c r="AG68" s="4">
        <f>IF('original data'!AG58=coded!$BN$1,7,IF('original data'!AG58=coded!$BN$2,6,IF('original data'!AG58=coded!$BN$3,5,IF('original data'!AG58=coded!$BN$4,4,IF('original data'!AG58=coded!$BN$5,5,IF('original data'!AG58=coded!$BP$1,6,IF('original data'!AG58=coded!$BP$2,7,"")))))))</f>
        <v>6</v>
      </c>
      <c r="AH68" s="4">
        <f>IF('original data'!AH58=coded!$AC$2,0,IF('original data'!AH58=coded!$AC$3,1,IF('original data'!AH58=coded!$AC$4,2,"")))</f>
        <v>0</v>
      </c>
      <c r="AI68" s="4">
        <f>IF('original data'!AI58=coded!$AI$2,1,IF('original data'!AI58=coded!$AI$3,2,IF('original data'!AI58=coded!$AI$4,3,IF('original data'!AI58=coded!$AI$5,4,""))))</f>
        <v>2</v>
      </c>
      <c r="AJ68" s="4">
        <f>IF('original data'!AJ58=coded!$AC$2,0,IF('original data'!AJ58=coded!$AC$3,1,IF('original data'!AJ58=coded!$AC$4,2,"")))</f>
        <v>0</v>
      </c>
      <c r="AK68" s="4">
        <f>IF('original data'!AK58=coded!$BN$1,1,IF('original data'!AK58=coded!$BN$2,2,IF('original data'!AK58=coded!$BN$3,3,IF('original data'!AK58=coded!$BN$4,4,IF('original data'!AK58=coded!$BN$5,5,IF('original data'!AK58=coded!$BP$1,6,IF('original data'!AK58=coded!$BP$2,7,"")))))))</f>
        <v>2</v>
      </c>
      <c r="AL68" s="4">
        <f>IF('original data'!AL58=coded!$AC$2,0,IF('original data'!AL58=coded!$AC$3,1,IF('original data'!AL58=coded!$AC$4,2,"")))</f>
        <v>0</v>
      </c>
      <c r="AM68" s="4">
        <f>IF('original data'!AM58=coded!$AI$2,1,IF('original data'!AM58=coded!$AI$3,2,IF('original data'!AM58=coded!$AI$4,3,IF('original data'!AM58=coded!$AI$5,4,""))))</f>
        <v>1</v>
      </c>
      <c r="AN68" s="4">
        <f>IF('original data'!AN58=coded!$AC$2,0,IF('original data'!AN58=coded!$AC$3,1,IF('original data'!AN58=coded!$AC$4,2,"")))</f>
        <v>0</v>
      </c>
      <c r="AO68" s="4">
        <f>IF('original data'!AO58=coded!$AI$2,1,IF('original data'!AO58=coded!$AI$3,2,IF('original data'!AO58=coded!$AI$4,3,IF('original data'!AO58=coded!$AI$5,4,""))))</f>
        <v>1</v>
      </c>
      <c r="AP68" s="4">
        <f>IF('original data'!AP58=coded!$AI$2,1,IF('original data'!AP58=coded!$AI$3,2,IF('original data'!AP58=coded!$AI$4,3,IF('original data'!AP58=coded!$AI$5,4,""))))</f>
        <v>1</v>
      </c>
      <c r="AQ68" s="4">
        <f>IF('original data'!AQ58=coded!$AI$2,1,IF('original data'!AQ58=coded!$AI$3,2,IF('original data'!AQ58=coded!$AI$4,3,IF('original data'!AQ58=coded!$AI$5,4,""))))</f>
        <v>1</v>
      </c>
      <c r="AR68" s="4">
        <f>IF('original data'!AR58=coded!$AI$2,1,IF('original data'!AR58=coded!$AI$3,2,IF('original data'!AR58=coded!$AI$4,3,IF('original data'!AR58=coded!$AI$5,4,""))))</f>
        <v>1</v>
      </c>
      <c r="AS68" s="4">
        <f>IF('original data'!AS58=coded!$AO$2,1,IF('original data'!AS58=coded!$AO$3,2,IF('original data'!AS58=coded!$AO$4,3,IF('original data'!AS58=coded!$AO$5,4,""))))</f>
        <v>1</v>
      </c>
      <c r="AT68" s="4">
        <f>IF('original data'!AT58=coded!$AO$2,1,IF('original data'!AT58=coded!$AO$3,2,IF('original data'!AT58=coded!$AO$4,3,IF('original data'!AT58=coded!$AO$5,4,""))))</f>
        <v>1</v>
      </c>
      <c r="AU68" s="4">
        <f>IF('original data'!AU58=coded!$AO$2,1,IF('original data'!AU58=coded!$AO$3,2,IF('original data'!AU58=coded!$AO$4,3,IF('original data'!AU58=coded!$AO$5,4,""))))</f>
        <v>1</v>
      </c>
      <c r="AV68" s="4">
        <f>IF('original data'!AV58=coded!$AO$2,1,IF('original data'!AV58=coded!$AO$3,2,IF('original data'!AV58=coded!$AO$4,3,IF('original data'!AV58=coded!$AO$5,4,""))))</f>
        <v>1</v>
      </c>
      <c r="AW68" s="4">
        <f>IF('original data'!AW58=coded!$AO$2,1,IF('original data'!AW58=coded!$AO$3,2,IF('original data'!AW58=coded!$AO$4,3,IF('original data'!AW58=coded!$AO$5,4,""))))</f>
        <v>3</v>
      </c>
      <c r="AX68" s="4">
        <f>IF('original data'!AX58=coded!$AO$2,1,IF('original data'!AX58=coded!$AO$3,2,IF('original data'!AX58=coded!$AO$4,3,IF('original data'!AX58=coded!$AO$5,4,""))))</f>
        <v>1</v>
      </c>
      <c r="AY68" s="4">
        <f>IF('original data'!AY58=coded!$AQ$2,1,IF('original data'!AY58=coded!$AQ$3,2,IF('original data'!AY58=coded!$AQ$4,3,IF('original data'!AY58=coded!$AQ$5,4,""))))</f>
        <v>1</v>
      </c>
      <c r="AZ68" s="4">
        <f>IF('original data'!AZ58=coded!$AQ$2,1,IF('original data'!AZ58=coded!$AQ$3,2,IF('original data'!AZ58=coded!$AQ$4,3,IF('original data'!AZ58=coded!$AQ$5,4,""))))</f>
        <v>1</v>
      </c>
      <c r="BA68" s="4">
        <f>IF('original data'!BA58=coded!$AQ$2,1,IF('original data'!BA58=coded!$AQ$3,2,IF('original data'!BA58=coded!$AQ$4,3,IF('original data'!BA58=coded!$AQ$5,4,""))))</f>
        <v>1</v>
      </c>
      <c r="BB68" s="4">
        <f>IF('original data'!BB58=coded!$AQ$2,1,IF('original data'!BB58=coded!$AQ$3,2,IF('original data'!BB58=coded!$AQ$4,3,IF('original data'!BB58=coded!$AS$5,4,""))))</f>
        <v>1</v>
      </c>
      <c r="BC68" s="4">
        <f>IF('original data'!BC58=coded!$AU$2,1,IF('original data'!BC58=coded!$AU$3,2,IF('original data'!BC58=coded!$AU$4,3,IF('original data'!BC58=coded!$AU$5,4,""))))</f>
        <v>1</v>
      </c>
      <c r="BD68" s="4">
        <f>IF('original data'!BD58=coded!$AU$2,1,IF('original data'!BD58=coded!$AU$3,2,IF('original data'!BD58=coded!$AU$4,3,IF('original data'!BD58=coded!$AU$5,4,""))))</f>
        <v>1</v>
      </c>
      <c r="BE68" s="4">
        <f>IF('original data'!BE58=coded!$AU$2,1,IF('original data'!BE58=coded!$AU$3,2,IF('original data'!BE58=coded!$AU$4,3,IF('original data'!BE58=coded!$AU$5,4,""))))</f>
        <v>1</v>
      </c>
      <c r="BF68" s="4">
        <f>IF('original data'!BF58=coded!$BF$3,1,IF('original data'!BF58=coded!$BF$4,2,IF('original data'!BF58=coded!$BF$5,3,"")))</f>
        <v>1</v>
      </c>
      <c r="BG68" s="4" t="s">
        <v>109</v>
      </c>
      <c r="BH68" s="4"/>
      <c r="BI68" s="4" t="s">
        <v>109</v>
      </c>
      <c r="BJ68" s="4"/>
      <c r="BK68" s="4">
        <f>IF('original data'!BK58=coded!$BN$1,1,IF('original data'!BK58=coded!$BN$2,2,IF('original data'!BK58=coded!$BN$3,3,IF('original data'!BK58=coded!$BN$4,4,IF('original data'!BK58=coded!$BN$5,5,IF('original data'!BK58=coded!$BP$1,6,IF('original data'!BK58=coded!$BP$2,7,"")))))))</f>
        <v>1</v>
      </c>
      <c r="BL68" s="4">
        <f>IF('original data'!BL58=coded!$BN$1,1,IF('original data'!BL58=coded!$BN$2,2,IF('original data'!BL58=coded!$BN$3,3,IF('original data'!BL58=coded!$BN$4,4,IF('original data'!BL58=coded!$BN$5,5,IF('original data'!BL58=coded!$BP$1,6,IF('original data'!BL58=coded!$BP$2,7,"")))))))</f>
        <v>1</v>
      </c>
      <c r="BM68" s="4">
        <f>IF('original data'!BM58=coded!$BN$1,7,IF('original data'!BM58=coded!$BN$2,6,IF('original data'!BM58=coded!$BN$3,5,IF('original data'!BM58=coded!$BN$4,4,IF('original data'!BM58=coded!$BN$5,3,IF('original data'!BM58=coded!$BP$1,2,IF('original data'!BM58=coded!$BP$2,1,"")))))))</f>
        <v>1</v>
      </c>
      <c r="BN68" s="4">
        <f>IF('original data'!BN58=coded!$BN$1,1,IF('original data'!BN58=coded!$BN$2,2,IF('original data'!BN58=coded!$BN$3,3,IF('original data'!BN58=coded!$BN$4,4,IF('original data'!BN58=coded!$BN$5,5,IF('original data'!BN58=coded!$BP$1,6,IF('original data'!BN58=coded!$BP$2,7,"")))))))</f>
        <v>4</v>
      </c>
      <c r="BO68" s="4">
        <f>IF('original data'!BO58=coded!$BN$1,1,IF('original data'!BO58=coded!$BN$2,2,IF('original data'!BO58=coded!$BN$3,3,IF('original data'!BO58=coded!$BN$4,4,IF('original data'!BO58=coded!$BN$5,5,IF('original data'!BO58=coded!$BP$1,6,IF('original data'!BO58=coded!$BP$2,7,"")))))))</f>
        <v>2</v>
      </c>
      <c r="BP68" s="4">
        <f>IF('original data'!BP58=coded!$BN$1,1,IF('original data'!BP58=coded!$BN$2,2,IF('original data'!BP58=coded!$BN$3,3,IF('original data'!BP58=coded!$BN$4,4,IF('original data'!BP58=coded!$BN$5,5,IF('original data'!BP58=coded!$BP$1,6,IF('original data'!BP58=coded!$BP$2,7,"")))))))</f>
        <v>4</v>
      </c>
      <c r="BQ68" s="4">
        <f>IF('original data'!BQ58=coded!$BN$1,1,IF('original data'!BQ58=coded!$BN$2,2,IF('original data'!BQ58=coded!$BN$3,3,IF('original data'!BQ58=coded!$BN$4,4,IF('original data'!BQ58=coded!$BN$5,5,IF('original data'!BQ58=coded!$BP$1,6,IF('original data'!BQ58=coded!$BP$2,7,"")))))))</f>
        <v>1</v>
      </c>
      <c r="BR68" s="4">
        <f>IF('original data'!BR58=coded!$BN$1,1,IF('original data'!BR58=coded!$BN$2,2,IF('original data'!BR58=coded!$BN$3,3,IF('original data'!BR58=coded!$BN$4,4,IF('original data'!BR58=coded!$BN$5,5,IF('original data'!BR58=coded!$BP$1,6,IF('original data'!BR58=coded!$BP$2,7,"")))))))</f>
        <v>3</v>
      </c>
      <c r="BS68" s="4">
        <f>IF('original data'!BS58=coded!$BN$1,1,IF('original data'!BS58=coded!$BN$2,2,IF('original data'!BS58=coded!$BN$3,3,IF('original data'!BS58=coded!$BN$4,4,IF('original data'!BS58=coded!$BN$5,5,IF('original data'!BS58=coded!$BP$1,6,IF('original data'!BS58=coded!$BP$2,7,"")))))))</f>
        <v>1</v>
      </c>
      <c r="BT68" s="4">
        <f>IF('original data'!BT58=coded!$BN$1,1,IF('original data'!BT58=coded!$BN$2,2,IF('original data'!BT58=coded!$BN$3,3,IF('original data'!BT58=coded!$BN$4,4,IF('original data'!BT58=coded!$BN$5,5,IF('original data'!BT58=coded!$BP$1,6,IF('original data'!BT58=coded!$BP$2,7,"")))))))</f>
        <v>1</v>
      </c>
      <c r="BU68" s="4">
        <f>IF('original data'!BU58=coded!$BN$1,1,IF('original data'!BU58=coded!$BN$2,2,IF('original data'!BU58=coded!$BN$3,3,IF('original data'!BU58=coded!$BN$4,4,IF('original data'!BU58=coded!$BN$5,5,IF('original data'!BU58=coded!$BP$1,6,IF('original data'!BU58=coded!$BP$2,7,"")))))))</f>
        <v>1</v>
      </c>
      <c r="BV68" s="4">
        <f>IF('original data'!BV58=coded!$BN$1,7,IF('original data'!BV58=coded!$BN$2,6,IF('original data'!BV58=coded!$BN$3,5,IF('original data'!BV58=coded!$BN$4,4,IF('original data'!BV58=coded!$BN$5,3,IF('original data'!BV58=coded!$BP$1,2,IF('original data'!BV58=coded!$BP$2,1,"")))))))</f>
        <v>7</v>
      </c>
      <c r="BW68" s="4">
        <f>IF('original data'!BW58=coded!$BN$1,1,IF('original data'!BW58=coded!$BN$2,2,IF('original data'!BW58=coded!$BN$3,3,IF('original data'!BW58=coded!$BN$4,4,IF('original data'!BW58=coded!$BN$5,5,IF('original data'!BW58=coded!$BP$1,6,IF('original data'!BW58=coded!$BP$2,7,"")))))))</f>
        <v>1</v>
      </c>
      <c r="BX68" s="4">
        <f>IF('original data'!BX58=coded!$BN$1,1,IF('original data'!BX58=coded!$BN$2,2,IF('original data'!BX58=coded!$BN$3,3,IF('original data'!BX58=coded!$BN$4,4,IF('original data'!BX58=coded!$BN$5,5,IF('original data'!BX58=coded!$BP$1,6,IF('original data'!BX58=coded!$BP$2,7,"")))))))</f>
        <v>1</v>
      </c>
      <c r="BY68" s="4">
        <f>IF('original data'!BY58=coded!$BN$1,1,IF('original data'!BY58=coded!$BN$2,2,IF('original data'!BY58=coded!$BN$3,3,IF('original data'!BY58=coded!$BN$4,4,IF('original data'!BY58=coded!$BN$5,5,IF('original data'!BY58=coded!$BP$1,6,IF('original data'!BY58=coded!$BP$2,7,"")))))))</f>
        <v>1</v>
      </c>
      <c r="BZ68" s="4">
        <f>IF('original data'!BZ58=coded!$BN$1,1,IF('original data'!BZ58=coded!$BN$2,2,IF('original data'!BZ58=coded!$BN$3,3,IF('original data'!BZ58=coded!$BN$4,4,IF('original data'!BZ58=coded!$BN$5,5,IF('original data'!BZ58=coded!$BP$1,6,IF('original data'!BZ58=coded!$BP$2,7,"")))))))</f>
        <v>1</v>
      </c>
      <c r="CA68" s="4">
        <f>IF('original data'!CA58=coded!$BN$1,1,IF('original data'!CA58=coded!$BN$2,2,IF('original data'!CA58=coded!$BN$3,3,IF('original data'!CA58=coded!$BN$4,4,IF('original data'!CA58=coded!$BN$5,5,IF('original data'!CA58=coded!$BP$1,6,IF('original data'!CA58=coded!$BP$2,7,"")))))))</f>
        <v>1</v>
      </c>
      <c r="CB68" s="4">
        <f>IF('original data'!CB58=coded!$BN$1,1,IF('original data'!CB58=coded!$BN$2,2,IF('original data'!CB58=coded!$BN$3,3,IF('original data'!CB58=coded!$BN$4,4,IF('original data'!CB58=coded!$BN$5,5,IF('original data'!CB58=coded!$BP$1,6,IF('original data'!CB58=coded!$BP$2,7,"")))))))</f>
        <v>2</v>
      </c>
      <c r="CC68" s="4">
        <f>IF('original data'!CC58=coded!$BN$1,7,IF('original data'!CC58=coded!$BN$2,6,IF('original data'!CC58=coded!$BN$3,5,IF('original data'!CC58=coded!$BN$4,4,IF('original data'!CC58=coded!$BN$5,3,IF('original data'!CC58=coded!$BP$1,2,IF('original data'!CC58=coded!$BP$2,1,"")))))))</f>
        <v>2</v>
      </c>
      <c r="CD68" s="4">
        <f>IF('original data'!CD58=coded!$BN$1,1,IF('original data'!CD58=coded!$BN$2,2,IF('original data'!CD58=coded!$BN$3,3,IF('original data'!CD58=coded!$BN$4,4,IF('original data'!CD58=coded!$BN$5,5,IF('original data'!CD58=coded!$BP$1,6,IF('original data'!CD58=coded!$BP$2,7,"")))))))</f>
        <v>1</v>
      </c>
      <c r="CE68" s="4">
        <f>IF('original data'!CE58=coded!$BN$1,1,IF('original data'!CE58=coded!$BN$2,2,IF('original data'!CE58=coded!$BN$3,3,IF('original data'!CE58=coded!$BN$4,4,IF('original data'!CE58=coded!$BN$5,5,IF('original data'!CE58=coded!$BP$1,6,IF('original data'!CE58=coded!$BP$2,7,"")))))))</f>
        <v>2</v>
      </c>
      <c r="CF68" s="4">
        <f>IF('original data'!CF58=coded!$BN$1,7,IF('original data'!CF58=coded!$BN$2,6,IF('original data'!CF58=coded!$BN$3,5,IF('original data'!CF58=coded!$BN$4,4,IF('original data'!CF58=coded!$BN$5,3,IF('original data'!CF58=coded!$BP$1,2,IF('original data'!CF58=coded!$BP$2,1,"")))))))</f>
        <v>1</v>
      </c>
      <c r="CG68" s="4">
        <f>IF('original data'!CG58=coded!$CG$2,0,IF('original data'!CG58=coded!$CG$3,1,IF('original data'!CG58=coded!$CG$4,2,IF('original data'!CG58=coded!$CG$5,3,""))))</f>
        <v>0</v>
      </c>
      <c r="CH68" s="4">
        <f>IF('original data'!CH58=coded!$CG$2,0,IF('original data'!CH58=coded!$CG$3,1,IF('original data'!CH58=coded!$CG$4,2,IF('original data'!CH58=coded!$CG$5,3,""))))</f>
        <v>0</v>
      </c>
      <c r="CI68" s="4">
        <f>IF('original data'!CI58=coded!$CG$2,0,IF('original data'!CI58=coded!$CG$3,1,IF('original data'!CI58=coded!$CG$4,2,IF('original data'!CI58=coded!$CG$5,3,""))))</f>
        <v>1</v>
      </c>
      <c r="CJ68" s="4">
        <f>IF('original data'!CJ58=coded!$CG$2,0,IF('original data'!CJ58=coded!$CG$3,1,IF('original data'!CJ58=coded!$CG$4,2,IF('original data'!CJ58=coded!$CG$5,3,""))))</f>
        <v>1</v>
      </c>
      <c r="CK68" s="4">
        <f>IF('original data'!CK58=coded!$CG$2,0,IF('original data'!CK58=coded!$CG$3,1,IF('original data'!CK58=coded!$CG$4,2,IF('original data'!CK58=coded!$CG$5,3,""))))</f>
        <v>1</v>
      </c>
      <c r="CL68" s="4">
        <f>IF('original data'!CL58=coded!$CG$2,0,IF('original data'!CL58=coded!$CG$3,1,IF('original data'!CL58=coded!$CG$4,2,IF('original data'!CL58=coded!$CG$5,3,""))))</f>
        <v>0</v>
      </c>
      <c r="CM68" s="4">
        <f>IF('original data'!CM58=coded!$CG$2,0,IF('original data'!CM58=coded!$CG$3,1,IF('original data'!CM58=coded!$CG$4,2,IF('original data'!CM58=coded!$CG$5,3,""))))</f>
        <v>1</v>
      </c>
      <c r="CN68" s="4">
        <f>IF('original data'!CN58=coded!$CG$2,0,IF('original data'!CN58=coded!$CG$3,1,IF('original data'!CN58=coded!$CG$4,2,IF('original data'!CN58=coded!$CG$5,3,""))))</f>
        <v>0</v>
      </c>
      <c r="CO68" s="4">
        <f>IF('original data'!CO58=coded!$CG$2,0,IF('original data'!CO58=coded!$CG$3,1,IF('original data'!CO58=coded!$CG$4,2,IF('original data'!CO58=coded!$CG$5,3,""))))</f>
        <v>0</v>
      </c>
      <c r="CP68" s="4">
        <f>IF('original data'!CP58=coded!$CG$2,0,IF('original data'!CP58=coded!$CG$3,1,IF('original data'!CP58=coded!$CG$4,2,IF('original data'!CP58=coded!$CG$5,3,""))))</f>
        <v>0</v>
      </c>
      <c r="CQ68" s="4">
        <f>IF('original data'!CQ58=coded!$CG$2,0,IF('original data'!CQ58=coded!$CG$3,1,IF('original data'!CQ58=coded!$CG$4,2,IF('original data'!CQ58=coded!$CG$5,3,""))))</f>
        <v>0</v>
      </c>
      <c r="CR68" s="4">
        <f>IF('original data'!CR58=coded!$CG$2,0,IF('original data'!CR58=coded!$CG$3,1,IF('original data'!CR58=coded!$CG$4,2,IF('original data'!CR58=coded!$CG$5,3,""))))</f>
        <v>1</v>
      </c>
      <c r="CS68" s="4">
        <f>IF('original data'!CS58=coded!$CG$2,0,IF('original data'!CS58=coded!$CG$3,1,IF('original data'!CS58=coded!$CG$4,2,IF('original data'!CS58=coded!$CG$5,3,""))))</f>
        <v>0</v>
      </c>
      <c r="CT68" s="4">
        <f>IF('original data'!CT58=coded!$CG$2,0,IF('original data'!CT58=coded!$CG$3,1,IF('original data'!CT58=coded!$CG$4,2,IF('original data'!CT58=coded!$CG$5,3,""))))</f>
        <v>0</v>
      </c>
      <c r="CU68" s="4">
        <f>IF('original data'!CU58=coded!$CG$2,0,IF('original data'!CU58=coded!$CG$3,1,IF('original data'!CU58=coded!$CG$4,2,IF('original data'!CU58=coded!$CG$5,3,""))))</f>
        <v>0</v>
      </c>
      <c r="CV68" s="4">
        <f>IF('original data'!CV58=coded!$CG$2,0,IF('original data'!CV58=coded!$CG$3,1,IF('original data'!CV58=coded!$CG$4,2,IF('original data'!CV58=coded!$CG$5,3,""))))</f>
        <v>0</v>
      </c>
      <c r="CW68" s="4">
        <f>IF('original data'!CW58=coded!$CG$2,0,IF('original data'!CW58=coded!$CG$3,1,IF('original data'!CW58=coded!$CG$4,2,IF('original data'!CW58=coded!$CG$5,3,""))))</f>
        <v>0</v>
      </c>
      <c r="CX68" s="4">
        <f>IF('original data'!CX58=coded!$CG$2,0,IF('original data'!CX58=coded!$CG$3,1,IF('original data'!CX58=coded!$CG$4,2,IF('original data'!CX58=coded!$CG$5,3,""))))</f>
        <v>0</v>
      </c>
      <c r="CY68" s="4">
        <f>IF('original data'!CY58=coded!$CG$2,0,IF('original data'!CY58=coded!$CG$3,1,IF('original data'!CY58=coded!$CG$4,2,IF('original data'!CY58=coded!$CG$5,3,""))))</f>
        <v>0</v>
      </c>
      <c r="CZ68" s="4">
        <f>IF('original data'!CZ58=coded!$CG$2,0,IF('original data'!CZ58=coded!$CG$3,1,IF('original data'!CZ58=coded!$CG$4,2,IF('original data'!CZ58=coded!$CG$5,3,""))))</f>
        <v>0</v>
      </c>
      <c r="DA68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3</v>
      </c>
      <c r="DB68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</v>
      </c>
      <c r="DC68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</v>
      </c>
    </row>
    <row r="69" spans="1:107" x14ac:dyDescent="0.45">
      <c r="A69">
        <v>66</v>
      </c>
      <c r="B69" s="2">
        <v>44358.501678240696</v>
      </c>
      <c r="C69" s="2">
        <v>44358.509942129604</v>
      </c>
      <c r="D69" s="4" t="s">
        <v>104</v>
      </c>
      <c r="E69" s="4"/>
      <c r="F69" s="4" t="s">
        <v>105</v>
      </c>
      <c r="G69" s="4" t="s">
        <v>105</v>
      </c>
      <c r="H69" s="4" t="s">
        <v>105</v>
      </c>
      <c r="I69" s="4" t="s">
        <v>105</v>
      </c>
      <c r="J69" s="4" t="s">
        <v>105</v>
      </c>
      <c r="K69" s="4" t="s">
        <v>105</v>
      </c>
      <c r="L69" s="4" t="s">
        <v>105</v>
      </c>
      <c r="M69" s="4" t="s">
        <v>105</v>
      </c>
      <c r="N69" s="3" t="s">
        <v>145</v>
      </c>
      <c r="O69" s="4" t="s">
        <v>107</v>
      </c>
      <c r="P69" s="4" t="s">
        <v>108</v>
      </c>
      <c r="Q69" s="4" t="s">
        <v>108</v>
      </c>
      <c r="R69" s="4" t="s">
        <v>109</v>
      </c>
      <c r="S69" s="4"/>
      <c r="T69" s="4"/>
      <c r="U69" s="4"/>
      <c r="V69" s="4" t="s">
        <v>109</v>
      </c>
      <c r="W69" s="4"/>
      <c r="X69" s="4"/>
      <c r="Y69" s="4"/>
      <c r="Z69" s="4"/>
      <c r="AA69" s="4"/>
      <c r="AB69" s="4"/>
      <c r="AC69" s="4">
        <f>IF('original data'!AC59=coded!$AC$2,0,IF('original data'!AC59=coded!$AC$3,1,IF('original data'!AC59=coded!$AC$4,2,"")))</f>
        <v>1</v>
      </c>
      <c r="AD69" s="4">
        <f>IF('original data'!AD59=coded!$AC$2,0,IF('original data'!AD59=coded!$AC$3,1,IF('original data'!AD59=coded!$AC$4,2,"")))</f>
        <v>1</v>
      </c>
      <c r="AE69" s="4">
        <f>IF('original data'!AE59=coded!$BN$1,1,IF('original data'!AE59=coded!$BN$2,2,IF('original data'!AE59=coded!$BN$3,3,IF('original data'!AE59=coded!$BN$4,4,IF('original data'!AE59=coded!$BN$5,5,IF('original data'!AE59=coded!$BP$1,6,IF('original data'!AE59=coded!$BP$2,7,"")))))))</f>
        <v>2</v>
      </c>
      <c r="AF69" s="4">
        <f>IF('original data'!AF59=coded!$AC$2,0,IF('original data'!AF59=coded!$AC$3,1,IF('original data'!AF59=coded!$AC$4,2,"")))</f>
        <v>0</v>
      </c>
      <c r="AG69" s="4">
        <f>IF('original data'!AG59=coded!$BN$1,7,IF('original data'!AG59=coded!$BN$2,6,IF('original data'!AG59=coded!$BN$3,5,IF('original data'!AG59=coded!$BN$4,4,IF('original data'!AG59=coded!$BN$5,5,IF('original data'!AG59=coded!$BP$1,6,IF('original data'!AG59=coded!$BP$2,7,"")))))))</f>
        <v>5</v>
      </c>
      <c r="AH69" s="4">
        <f>IF('original data'!AH59=coded!$AC$2,0,IF('original data'!AH59=coded!$AC$3,1,IF('original data'!AH59=coded!$AC$4,2,"")))</f>
        <v>0</v>
      </c>
      <c r="AI69" s="4">
        <f>IF('original data'!AI59=coded!$AI$2,1,IF('original data'!AI59=coded!$AI$3,2,IF('original data'!AI59=coded!$AI$4,3,IF('original data'!AI59=coded!$AI$5,4,""))))</f>
        <v>1</v>
      </c>
      <c r="AJ69" s="4">
        <f>IF('original data'!AJ59=coded!$AC$2,0,IF('original data'!AJ59=coded!$AC$3,1,IF('original data'!AJ59=coded!$AC$4,2,"")))</f>
        <v>1</v>
      </c>
      <c r="AK69" s="4">
        <f>IF('original data'!AK59=coded!$BN$1,1,IF('original data'!AK59=coded!$BN$2,2,IF('original data'!AK59=coded!$BN$3,3,IF('original data'!AK59=coded!$BN$4,4,IF('original data'!AK59=coded!$BN$5,5,IF('original data'!AK59=coded!$BP$1,6,IF('original data'!AK59=coded!$BP$2,7,"")))))))</f>
        <v>2</v>
      </c>
      <c r="AL69" s="4">
        <f>IF('original data'!AL59=coded!$AC$2,0,IF('original data'!AL59=coded!$AC$3,1,IF('original data'!AL59=coded!$AC$4,2,"")))</f>
        <v>1</v>
      </c>
      <c r="AM69" s="4">
        <f>IF('original data'!AM59=coded!$AI$2,1,IF('original data'!AM59=coded!$AI$3,2,IF('original data'!AM59=coded!$AI$4,3,IF('original data'!AM59=coded!$AI$5,4,""))))</f>
        <v>4</v>
      </c>
      <c r="AN69" s="4">
        <f>IF('original data'!AN59=coded!$AC$2,0,IF('original data'!AN59=coded!$AC$3,1,IF('original data'!AN59=coded!$AC$4,2,"")))</f>
        <v>1</v>
      </c>
      <c r="AO69" s="4">
        <f>IF('original data'!AO59=coded!$AI$2,1,IF('original data'!AO59=coded!$AI$3,2,IF('original data'!AO59=coded!$AI$4,3,IF('original data'!AO59=coded!$AI$5,4,""))))</f>
        <v>2</v>
      </c>
      <c r="AP69" s="4">
        <f>IF('original data'!AP59=coded!$AI$2,1,IF('original data'!AP59=coded!$AI$3,2,IF('original data'!AP59=coded!$AI$4,3,IF('original data'!AP59=coded!$AI$5,4,""))))</f>
        <v>2</v>
      </c>
      <c r="AQ69" s="4">
        <f>IF('original data'!AQ59=coded!$AI$2,1,IF('original data'!AQ59=coded!$AI$3,2,IF('original data'!AQ59=coded!$AI$4,3,IF('original data'!AQ59=coded!$AI$5,4,""))))</f>
        <v>1</v>
      </c>
      <c r="AR69" s="4">
        <f>IF('original data'!AR59=coded!$AI$2,1,IF('original data'!AR59=coded!$AI$3,2,IF('original data'!AR59=coded!$AI$4,3,IF('original data'!AR59=coded!$AI$5,4,""))))</f>
        <v>1</v>
      </c>
      <c r="AS69" s="4">
        <f>IF('original data'!AS59=coded!$AO$2,1,IF('original data'!AS59=coded!$AO$3,2,IF('original data'!AS59=coded!$AO$4,3,IF('original data'!AS59=coded!$AO$5,4,""))))</f>
        <v>1</v>
      </c>
      <c r="AT69" s="4">
        <f>IF('original data'!AT59=coded!$AO$2,1,IF('original data'!AT59=coded!$AO$3,2,IF('original data'!AT59=coded!$AO$4,3,IF('original data'!AT59=coded!$AO$5,4,""))))</f>
        <v>1</v>
      </c>
      <c r="AU69" s="4">
        <f>IF('original data'!AU59=coded!$AO$2,1,IF('original data'!AU59=coded!$AO$3,2,IF('original data'!AU59=coded!$AO$4,3,IF('original data'!AU59=coded!$AO$5,4,""))))</f>
        <v>1</v>
      </c>
      <c r="AV69" s="4">
        <f>IF('original data'!AV59=coded!$AO$2,1,IF('original data'!AV59=coded!$AO$3,2,IF('original data'!AV59=coded!$AO$4,3,IF('original data'!AV59=coded!$AO$5,4,""))))</f>
        <v>2</v>
      </c>
      <c r="AW69" s="4">
        <f>IF('original data'!AW59=coded!$AO$2,1,IF('original data'!AW59=coded!$AO$3,2,IF('original data'!AW59=coded!$AO$4,3,IF('original data'!AW59=coded!$AO$5,4,""))))</f>
        <v>2</v>
      </c>
      <c r="AX69" s="4">
        <f>IF('original data'!AX59=coded!$AO$2,1,IF('original data'!AX59=coded!$AO$3,2,IF('original data'!AX59=coded!$AO$4,3,IF('original data'!AX59=coded!$AO$5,4,""))))</f>
        <v>1</v>
      </c>
      <c r="AY69" s="4">
        <f>IF('original data'!AY59=coded!$AQ$2,1,IF('original data'!AY59=coded!$AQ$3,2,IF('original data'!AY59=coded!$AQ$4,3,IF('original data'!AY59=coded!$AQ$5,4,""))))</f>
        <v>2</v>
      </c>
      <c r="AZ69" s="4">
        <f>IF('original data'!AZ59=coded!$AQ$2,1,IF('original data'!AZ59=coded!$AQ$3,2,IF('original data'!AZ59=coded!$AQ$4,3,IF('original data'!AZ59=coded!$AQ$5,4,""))))</f>
        <v>2</v>
      </c>
      <c r="BA69" s="4">
        <f>IF('original data'!BA59=coded!$AQ$2,1,IF('original data'!BA59=coded!$AQ$3,2,IF('original data'!BA59=coded!$AQ$4,3,IF('original data'!BA59=coded!$AQ$5,4,""))))</f>
        <v>1</v>
      </c>
      <c r="BB69" s="4">
        <f>IF('original data'!BB59=coded!$AQ$2,1,IF('original data'!BB59=coded!$AQ$3,2,IF('original data'!BB59=coded!$AQ$4,3,IF('original data'!BB59=coded!$AS$5,4,""))))</f>
        <v>1</v>
      </c>
      <c r="BC69" s="4">
        <f>IF('original data'!BC59=coded!$AU$2,1,IF('original data'!BC59=coded!$AU$3,2,IF('original data'!BC59=coded!$AU$4,3,IF('original data'!BC59=coded!$AU$5,4,""))))</f>
        <v>2</v>
      </c>
      <c r="BD69" s="4">
        <f>IF('original data'!BD59=coded!$AU$2,1,IF('original data'!BD59=coded!$AU$3,2,IF('original data'!BD59=coded!$AU$4,3,IF('original data'!BD59=coded!$AU$5,4,""))))</f>
        <v>1</v>
      </c>
      <c r="BE69" s="4">
        <f>IF('original data'!BE59=coded!$AU$2,1,IF('original data'!BE59=coded!$AU$3,2,IF('original data'!BE59=coded!$AU$4,3,IF('original data'!BE59=coded!$AU$5,4,""))))</f>
        <v>1</v>
      </c>
      <c r="BF69" s="4">
        <f>IF('original data'!BF59=coded!$BF$3,1,IF('original data'!BF59=coded!$BF$4,2,IF('original data'!BF59=coded!$BF$5,3,"")))</f>
        <v>2</v>
      </c>
      <c r="BG69" s="4" t="s">
        <v>109</v>
      </c>
      <c r="BH69" s="4"/>
      <c r="BI69" s="4" t="s">
        <v>109</v>
      </c>
      <c r="BJ69" s="4"/>
      <c r="BK69" s="4">
        <f>IF('original data'!BK59=coded!$BN$1,1,IF('original data'!BK59=coded!$BN$2,2,IF('original data'!BK59=coded!$BN$3,3,IF('original data'!BK59=coded!$BN$4,4,IF('original data'!BK59=coded!$BN$5,5,IF('original data'!BK59=coded!$BP$1,6,IF('original data'!BK59=coded!$BP$2,7,"")))))))</f>
        <v>3</v>
      </c>
      <c r="BL69" s="4">
        <f>IF('original data'!BL59=coded!$BN$1,1,IF('original data'!BL59=coded!$BN$2,2,IF('original data'!BL59=coded!$BN$3,3,IF('original data'!BL59=coded!$BN$4,4,IF('original data'!BL59=coded!$BN$5,5,IF('original data'!BL59=coded!$BP$1,6,IF('original data'!BL59=coded!$BP$2,7,"")))))))</f>
        <v>3</v>
      </c>
      <c r="BM69" s="4">
        <f>IF('original data'!BM59=coded!$BN$1,7,IF('original data'!BM59=coded!$BN$2,6,IF('original data'!BM59=coded!$BN$3,5,IF('original data'!BM59=coded!$BN$4,4,IF('original data'!BM59=coded!$BN$5,3,IF('original data'!BM59=coded!$BP$1,2,IF('original data'!BM59=coded!$BP$2,1,"")))))))</f>
        <v>5</v>
      </c>
      <c r="BN69" s="4">
        <f>IF('original data'!BN59=coded!$BN$1,1,IF('original data'!BN59=coded!$BN$2,2,IF('original data'!BN59=coded!$BN$3,3,IF('original data'!BN59=coded!$BN$4,4,IF('original data'!BN59=coded!$BN$5,5,IF('original data'!BN59=coded!$BP$1,6,IF('original data'!BN59=coded!$BP$2,7,"")))))))</f>
        <v>1</v>
      </c>
      <c r="BO69" s="4">
        <f>IF('original data'!BO59=coded!$BN$1,1,IF('original data'!BO59=coded!$BN$2,2,IF('original data'!BO59=coded!$BN$3,3,IF('original data'!BO59=coded!$BN$4,4,IF('original data'!BO59=coded!$BN$5,5,IF('original data'!BO59=coded!$BP$1,6,IF('original data'!BO59=coded!$BP$2,7,"")))))))</f>
        <v>1</v>
      </c>
      <c r="BP69" s="4">
        <f>IF('original data'!BP59=coded!$BN$1,1,IF('original data'!BP59=coded!$BN$2,2,IF('original data'!BP59=coded!$BN$3,3,IF('original data'!BP59=coded!$BN$4,4,IF('original data'!BP59=coded!$BN$5,5,IF('original data'!BP59=coded!$BP$1,6,IF('original data'!BP59=coded!$BP$2,7,"")))))))</f>
        <v>5</v>
      </c>
      <c r="BQ69" s="4">
        <f>IF('original data'!BQ59=coded!$BN$1,1,IF('original data'!BQ59=coded!$BN$2,2,IF('original data'!BQ59=coded!$BN$3,3,IF('original data'!BQ59=coded!$BN$4,4,IF('original data'!BQ59=coded!$BN$5,5,IF('original data'!BQ59=coded!$BP$1,6,IF('original data'!BQ59=coded!$BP$2,7,"")))))))</f>
        <v>2</v>
      </c>
      <c r="BR69" s="4">
        <f>IF('original data'!BR59=coded!$BN$1,1,IF('original data'!BR59=coded!$BN$2,2,IF('original data'!BR59=coded!$BN$3,3,IF('original data'!BR59=coded!$BN$4,4,IF('original data'!BR59=coded!$BN$5,5,IF('original data'!BR59=coded!$BP$1,6,IF('original data'!BR59=coded!$BP$2,7,"")))))))</f>
        <v>2</v>
      </c>
      <c r="BS69" s="4">
        <f>IF('original data'!BS59=coded!$BN$1,1,IF('original data'!BS59=coded!$BN$2,2,IF('original data'!BS59=coded!$BN$3,3,IF('original data'!BS59=coded!$BN$4,4,IF('original data'!BS59=coded!$BN$5,5,IF('original data'!BS59=coded!$BP$1,6,IF('original data'!BS59=coded!$BP$2,7,"")))))))</f>
        <v>6</v>
      </c>
      <c r="BT69" s="4">
        <f>IF('original data'!BT59=coded!$BN$1,1,IF('original data'!BT59=coded!$BN$2,2,IF('original data'!BT59=coded!$BN$3,3,IF('original data'!BT59=coded!$BN$4,4,IF('original data'!BT59=coded!$BN$5,5,IF('original data'!BT59=coded!$BP$1,6,IF('original data'!BT59=coded!$BP$2,7,"")))))))</f>
        <v>5</v>
      </c>
      <c r="BU69" s="4">
        <f>IF('original data'!BU59=coded!$BN$1,1,IF('original data'!BU59=coded!$BN$2,2,IF('original data'!BU59=coded!$BN$3,3,IF('original data'!BU59=coded!$BN$4,4,IF('original data'!BU59=coded!$BN$5,5,IF('original data'!BU59=coded!$BP$1,6,IF('original data'!BU59=coded!$BP$2,7,"")))))))</f>
        <v>1</v>
      </c>
      <c r="BV69" s="4">
        <f>IF('original data'!BV59=coded!$BN$1,7,IF('original data'!BV59=coded!$BN$2,6,IF('original data'!BV59=coded!$BN$3,5,IF('original data'!BV59=coded!$BN$4,4,IF('original data'!BV59=coded!$BN$5,3,IF('original data'!BV59=coded!$BP$1,2,IF('original data'!BV59=coded!$BP$2,1,"")))))))</f>
        <v>4</v>
      </c>
      <c r="BW69" s="4">
        <f>IF('original data'!BW59=coded!$BN$1,1,IF('original data'!BW59=coded!$BN$2,2,IF('original data'!BW59=coded!$BN$3,3,IF('original data'!BW59=coded!$BN$4,4,IF('original data'!BW59=coded!$BN$5,5,IF('original data'!BW59=coded!$BP$1,6,IF('original data'!BW59=coded!$BP$2,7,"")))))))</f>
        <v>3</v>
      </c>
      <c r="BX69" s="4">
        <f>IF('original data'!BX59=coded!$BN$1,1,IF('original data'!BX59=coded!$BN$2,2,IF('original data'!BX59=coded!$BN$3,3,IF('original data'!BX59=coded!$BN$4,4,IF('original data'!BX59=coded!$BN$5,5,IF('original data'!BX59=coded!$BP$1,6,IF('original data'!BX59=coded!$BP$2,7,"")))))))</f>
        <v>1</v>
      </c>
      <c r="BY69" s="4">
        <f>IF('original data'!BY59=coded!$BN$1,1,IF('original data'!BY59=coded!$BN$2,2,IF('original data'!BY59=coded!$BN$3,3,IF('original data'!BY59=coded!$BN$4,4,IF('original data'!BY59=coded!$BN$5,5,IF('original data'!BY59=coded!$BP$1,6,IF('original data'!BY59=coded!$BP$2,7,"")))))))</f>
        <v>5</v>
      </c>
      <c r="BZ69" s="4">
        <f>IF('original data'!BZ59=coded!$BN$1,1,IF('original data'!BZ59=coded!$BN$2,2,IF('original data'!BZ59=coded!$BN$3,3,IF('original data'!BZ59=coded!$BN$4,4,IF('original data'!BZ59=coded!$BN$5,5,IF('original data'!BZ59=coded!$BP$1,6,IF('original data'!BZ59=coded!$BP$2,7,"")))))))</f>
        <v>2</v>
      </c>
      <c r="CA69" s="4">
        <f>IF('original data'!CA59=coded!$BN$1,1,IF('original data'!CA59=coded!$BN$2,2,IF('original data'!CA59=coded!$BN$3,3,IF('original data'!CA59=coded!$BN$4,4,IF('original data'!CA59=coded!$BN$5,5,IF('original data'!CA59=coded!$BP$1,6,IF('original data'!CA59=coded!$BP$2,7,"")))))))</f>
        <v>2</v>
      </c>
      <c r="CB69" s="4">
        <f>IF('original data'!CB59=coded!$BN$1,1,IF('original data'!CB59=coded!$BN$2,2,IF('original data'!CB59=coded!$BN$3,3,IF('original data'!CB59=coded!$BN$4,4,IF('original data'!CB59=coded!$BN$5,5,IF('original data'!CB59=coded!$BP$1,6,IF('original data'!CB59=coded!$BP$2,7,"")))))))</f>
        <v>6</v>
      </c>
      <c r="CC69" s="4">
        <f>IF('original data'!CC59=coded!$BN$1,7,IF('original data'!CC59=coded!$BN$2,6,IF('original data'!CC59=coded!$BN$3,5,IF('original data'!CC59=coded!$BN$4,4,IF('original data'!CC59=coded!$BN$5,3,IF('original data'!CC59=coded!$BP$1,2,IF('original data'!CC59=coded!$BP$2,1,"")))))))</f>
        <v>3</v>
      </c>
      <c r="CD69" s="4">
        <f>IF('original data'!CD59=coded!$BN$1,1,IF('original data'!CD59=coded!$BN$2,2,IF('original data'!CD59=coded!$BN$3,3,IF('original data'!CD59=coded!$BN$4,4,IF('original data'!CD59=coded!$BN$5,5,IF('original data'!CD59=coded!$BP$1,6,IF('original data'!CD59=coded!$BP$2,7,"")))))))</f>
        <v>2</v>
      </c>
      <c r="CE69" s="4">
        <f>IF('original data'!CE59=coded!$BN$1,1,IF('original data'!CE59=coded!$BN$2,2,IF('original data'!CE59=coded!$BN$3,3,IF('original data'!CE59=coded!$BN$4,4,IF('original data'!CE59=coded!$BN$5,5,IF('original data'!CE59=coded!$BP$1,6,IF('original data'!CE59=coded!$BP$2,7,"")))))))</f>
        <v>2</v>
      </c>
      <c r="CF69" s="4">
        <f>IF('original data'!CF59=coded!$BN$1,7,IF('original data'!CF59=coded!$BN$2,6,IF('original data'!CF59=coded!$BN$3,5,IF('original data'!CF59=coded!$BN$4,4,IF('original data'!CF59=coded!$BN$5,3,IF('original data'!CF59=coded!$BP$1,2,IF('original data'!CF59=coded!$BP$2,1,"")))))))</f>
        <v>3</v>
      </c>
      <c r="CG69" s="4">
        <f>IF('original data'!CG59=coded!$CG$2,0,IF('original data'!CG59=coded!$CG$3,1,IF('original data'!CG59=coded!$CG$4,2,IF('original data'!CG59=coded!$CG$5,3,""))))</f>
        <v>1</v>
      </c>
      <c r="CH69" s="4">
        <f>IF('original data'!CH59=coded!$CG$2,0,IF('original data'!CH59=coded!$CG$3,1,IF('original data'!CH59=coded!$CG$4,2,IF('original data'!CH59=coded!$CG$5,3,""))))</f>
        <v>2</v>
      </c>
      <c r="CI69" s="4">
        <f>IF('original data'!CI59=coded!$CG$2,0,IF('original data'!CI59=coded!$CG$3,1,IF('original data'!CI59=coded!$CG$4,2,IF('original data'!CI59=coded!$CG$5,3,""))))</f>
        <v>1</v>
      </c>
      <c r="CJ69" s="4">
        <f>IF('original data'!CJ59=coded!$CG$2,0,IF('original data'!CJ59=coded!$CG$3,1,IF('original data'!CJ59=coded!$CG$4,2,IF('original data'!CJ59=coded!$CG$5,3,""))))</f>
        <v>2</v>
      </c>
      <c r="CK69" s="4">
        <f>IF('original data'!CK59=coded!$CG$2,0,IF('original data'!CK59=coded!$CG$3,1,IF('original data'!CK59=coded!$CG$4,2,IF('original data'!CK59=coded!$CG$5,3,""))))</f>
        <v>3</v>
      </c>
      <c r="CL69" s="4">
        <f>IF('original data'!CL59=coded!$CG$2,0,IF('original data'!CL59=coded!$CG$3,1,IF('original data'!CL59=coded!$CG$4,2,IF('original data'!CL59=coded!$CG$5,3,""))))</f>
        <v>1</v>
      </c>
      <c r="CM69" s="4">
        <f>IF('original data'!CM59=coded!$CG$2,0,IF('original data'!CM59=coded!$CG$3,1,IF('original data'!CM59=coded!$CG$4,2,IF('original data'!CM59=coded!$CG$5,3,""))))</f>
        <v>2</v>
      </c>
      <c r="CN69" s="4">
        <f>IF('original data'!CN59=coded!$CG$2,0,IF('original data'!CN59=coded!$CG$3,1,IF('original data'!CN59=coded!$CG$4,2,IF('original data'!CN59=coded!$CG$5,3,""))))</f>
        <v>1</v>
      </c>
      <c r="CO69" s="4">
        <f>IF('original data'!CO59=coded!$CG$2,0,IF('original data'!CO59=coded!$CG$3,1,IF('original data'!CO59=coded!$CG$4,2,IF('original data'!CO59=coded!$CG$5,3,""))))</f>
        <v>0</v>
      </c>
      <c r="CP69" s="4">
        <f>IF('original data'!CP59=coded!$CG$2,0,IF('original data'!CP59=coded!$CG$3,1,IF('original data'!CP59=coded!$CG$4,2,IF('original data'!CP59=coded!$CG$5,3,""))))</f>
        <v>0</v>
      </c>
      <c r="CQ69" s="4">
        <f>IF('original data'!CQ59=coded!$CG$2,0,IF('original data'!CQ59=coded!$CG$3,1,IF('original data'!CQ59=coded!$CG$4,2,IF('original data'!CQ59=coded!$CG$5,3,""))))</f>
        <v>1</v>
      </c>
      <c r="CR69" s="4">
        <f>IF('original data'!CR59=coded!$CG$2,0,IF('original data'!CR59=coded!$CG$3,1,IF('original data'!CR59=coded!$CG$4,2,IF('original data'!CR59=coded!$CG$5,3,""))))</f>
        <v>3</v>
      </c>
      <c r="CS69" s="4">
        <f>IF('original data'!CS59=coded!$CG$2,0,IF('original data'!CS59=coded!$CG$3,1,IF('original data'!CS59=coded!$CG$4,2,IF('original data'!CS59=coded!$CG$5,3,""))))</f>
        <v>2</v>
      </c>
      <c r="CT69" s="4">
        <f>IF('original data'!CT59=coded!$CG$2,0,IF('original data'!CT59=coded!$CG$3,1,IF('original data'!CT59=coded!$CG$4,2,IF('original data'!CT59=coded!$CG$5,3,""))))</f>
        <v>2</v>
      </c>
      <c r="CU69" s="4">
        <f>IF('original data'!CU59=coded!$CG$2,0,IF('original data'!CU59=coded!$CG$3,1,IF('original data'!CU59=coded!$CG$4,2,IF('original data'!CU59=coded!$CG$5,3,""))))</f>
        <v>3</v>
      </c>
      <c r="CV69" s="4">
        <f>IF('original data'!CV59=coded!$CG$2,0,IF('original data'!CV59=coded!$CG$3,1,IF('original data'!CV59=coded!$CG$4,2,IF('original data'!CV59=coded!$CG$5,3,""))))</f>
        <v>1</v>
      </c>
      <c r="CW69" s="4">
        <f>IF('original data'!CW59=coded!$CG$2,0,IF('original data'!CW59=coded!$CG$3,1,IF('original data'!CW59=coded!$CG$4,2,IF('original data'!CW59=coded!$CG$5,3,""))))</f>
        <v>2</v>
      </c>
      <c r="CX69" s="4">
        <f>IF('original data'!CX59=coded!$CG$2,0,IF('original data'!CX59=coded!$CG$3,1,IF('original data'!CX59=coded!$CG$4,2,IF('original data'!CX59=coded!$CG$5,3,""))))</f>
        <v>2</v>
      </c>
      <c r="CY69" s="4">
        <f>IF('original data'!CY59=coded!$CG$2,0,IF('original data'!CY59=coded!$CG$3,1,IF('original data'!CY59=coded!$CG$4,2,IF('original data'!CY59=coded!$CG$5,3,""))))</f>
        <v>2</v>
      </c>
      <c r="CZ69" s="4">
        <f>IF('original data'!CZ59=coded!$CG$2,0,IF('original data'!CZ59=coded!$CG$3,1,IF('original data'!CZ59=coded!$CG$4,2,IF('original data'!CZ59=coded!$CG$5,3,""))))</f>
        <v>0</v>
      </c>
      <c r="DA69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12</v>
      </c>
      <c r="DB69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12</v>
      </c>
      <c r="DC69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7</v>
      </c>
    </row>
    <row r="70" spans="1:107" x14ac:dyDescent="0.45">
      <c r="A70">
        <v>67</v>
      </c>
      <c r="B70" s="2">
        <v>44373.504270833299</v>
      </c>
      <c r="C70" s="2">
        <v>44373.508923611102</v>
      </c>
      <c r="D70" s="4" t="s">
        <v>104</v>
      </c>
      <c r="E70" s="4"/>
      <c r="F70" s="4" t="s">
        <v>105</v>
      </c>
      <c r="G70" s="4" t="s">
        <v>105</v>
      </c>
      <c r="H70" s="4" t="s">
        <v>105</v>
      </c>
      <c r="I70" s="4" t="s">
        <v>105</v>
      </c>
      <c r="J70" s="4" t="s">
        <v>105</v>
      </c>
      <c r="K70" s="4" t="s">
        <v>105</v>
      </c>
      <c r="L70" s="4" t="s">
        <v>105</v>
      </c>
      <c r="M70" s="4" t="s">
        <v>105</v>
      </c>
      <c r="N70" s="3" t="s">
        <v>145</v>
      </c>
      <c r="O70" s="4" t="s">
        <v>153</v>
      </c>
      <c r="P70" s="4" t="s">
        <v>108</v>
      </c>
      <c r="Q70" s="4" t="s">
        <v>108</v>
      </c>
      <c r="R70" s="4" t="s">
        <v>109</v>
      </c>
      <c r="S70" s="4"/>
      <c r="T70" s="4"/>
      <c r="U70" s="4"/>
      <c r="V70" s="4" t="s">
        <v>109</v>
      </c>
      <c r="W70" s="4"/>
      <c r="X70" s="4"/>
      <c r="Y70" s="4"/>
      <c r="Z70" s="4"/>
      <c r="AA70" s="4"/>
      <c r="AB70" s="4"/>
      <c r="AC70" s="4">
        <f>IF('original data'!AC60=coded!$AC$2,0,IF('original data'!AC60=coded!$AC$3,1,IF('original data'!AC60=coded!$AC$4,2,"")))</f>
        <v>1</v>
      </c>
      <c r="AD70" s="4">
        <f>IF('original data'!AD60=coded!$AC$2,0,IF('original data'!AD60=coded!$AC$3,1,IF('original data'!AD60=coded!$AC$4,2,"")))</f>
        <v>1</v>
      </c>
      <c r="AE70" s="4">
        <f>IF('original data'!AE60=coded!$BN$1,1,IF('original data'!AE60=coded!$BN$2,2,IF('original data'!AE60=coded!$BN$3,3,IF('original data'!AE60=coded!$BN$4,4,IF('original data'!AE60=coded!$BN$5,5,IF('original data'!AE60=coded!$BP$1,6,IF('original data'!AE60=coded!$BP$2,7,"")))))))</f>
        <v>5</v>
      </c>
      <c r="AF70" s="4">
        <f>IF('original data'!AF60=coded!$AC$2,0,IF('original data'!AF60=coded!$AC$3,1,IF('original data'!AF60=coded!$AC$4,2,"")))</f>
        <v>1</v>
      </c>
      <c r="AG70" s="4">
        <f>IF('original data'!AG60=coded!$BN$1,7,IF('original data'!AG60=coded!$BN$2,6,IF('original data'!AG60=coded!$BN$3,5,IF('original data'!AG60=coded!$BN$4,4,IF('original data'!AG60=coded!$BN$5,5,IF('original data'!AG60=coded!$BP$1,6,IF('original data'!AG60=coded!$BP$2,7,"")))))))</f>
        <v>4</v>
      </c>
      <c r="AH70" s="4">
        <f>IF('original data'!AH60=coded!$AC$2,0,IF('original data'!AH60=coded!$AC$3,1,IF('original data'!AH60=coded!$AC$4,2,"")))</f>
        <v>0</v>
      </c>
      <c r="AI70" s="4">
        <f>IF('original data'!AI60=coded!$AI$2,1,IF('original data'!AI60=coded!$AI$3,2,IF('original data'!AI60=coded!$AI$4,3,IF('original data'!AI60=coded!$AI$5,4,""))))</f>
        <v>2</v>
      </c>
      <c r="AJ70" s="4">
        <f>IF('original data'!AJ60=coded!$AC$2,0,IF('original data'!AJ60=coded!$AC$3,1,IF('original data'!AJ60=coded!$AC$4,2,"")))</f>
        <v>1</v>
      </c>
      <c r="AK70" s="4">
        <f>IF('original data'!AK60=coded!$BN$1,1,IF('original data'!AK60=coded!$BN$2,2,IF('original data'!AK60=coded!$BN$3,3,IF('original data'!AK60=coded!$BN$4,4,IF('original data'!AK60=coded!$BN$5,5,IF('original data'!AK60=coded!$BP$1,6,IF('original data'!AK60=coded!$BP$2,7,"")))))))</f>
        <v>5</v>
      </c>
      <c r="AL70" s="4">
        <f>IF('original data'!AL60=coded!$AC$2,0,IF('original data'!AL60=coded!$AC$3,1,IF('original data'!AL60=coded!$AC$4,2,"")))</f>
        <v>1</v>
      </c>
      <c r="AM70" s="4">
        <f>IF('original data'!AM60=coded!$AI$2,1,IF('original data'!AM60=coded!$AI$3,2,IF('original data'!AM60=coded!$AI$4,3,IF('original data'!AM60=coded!$AI$5,4,""))))</f>
        <v>4</v>
      </c>
      <c r="AN70" s="4">
        <f>IF('original data'!AN60=coded!$AC$2,0,IF('original data'!AN60=coded!$AC$3,1,IF('original data'!AN60=coded!$AC$4,2,"")))</f>
        <v>0</v>
      </c>
      <c r="AO70" s="4">
        <f>IF('original data'!AO60=coded!$AI$2,1,IF('original data'!AO60=coded!$AI$3,2,IF('original data'!AO60=coded!$AI$4,3,IF('original data'!AO60=coded!$AI$5,4,""))))</f>
        <v>2</v>
      </c>
      <c r="AP70" s="4">
        <f>IF('original data'!AP60=coded!$AI$2,1,IF('original data'!AP60=coded!$AI$3,2,IF('original data'!AP60=coded!$AI$4,3,IF('original data'!AP60=coded!$AI$5,4,""))))</f>
        <v>2</v>
      </c>
      <c r="AQ70" s="4">
        <f>IF('original data'!AQ60=coded!$AI$2,1,IF('original data'!AQ60=coded!$AI$3,2,IF('original data'!AQ60=coded!$AI$4,3,IF('original data'!AQ60=coded!$AI$5,4,""))))</f>
        <v>2</v>
      </c>
      <c r="AR70" s="4">
        <f>IF('original data'!AR60=coded!$AI$2,1,IF('original data'!AR60=coded!$AI$3,2,IF('original data'!AR60=coded!$AI$4,3,IF('original data'!AR60=coded!$AI$5,4,""))))</f>
        <v>2</v>
      </c>
      <c r="AS70" s="4">
        <f>IF('original data'!AS60=coded!$AO$2,1,IF('original data'!AS60=coded!$AO$3,2,IF('original data'!AS60=coded!$AO$4,3,IF('original data'!AS60=coded!$AO$5,4,""))))</f>
        <v>2</v>
      </c>
      <c r="AT70" s="4">
        <f>IF('original data'!AT60=coded!$AO$2,1,IF('original data'!AT60=coded!$AO$3,2,IF('original data'!AT60=coded!$AO$4,3,IF('original data'!AT60=coded!$AO$5,4,""))))</f>
        <v>2</v>
      </c>
      <c r="AU70" s="4">
        <f>IF('original data'!AU60=coded!$AO$2,1,IF('original data'!AU60=coded!$AO$3,2,IF('original data'!AU60=coded!$AO$4,3,IF('original data'!AU60=coded!$AO$5,4,""))))</f>
        <v>1</v>
      </c>
      <c r="AV70" s="4">
        <f>IF('original data'!AV60=coded!$AO$2,1,IF('original data'!AV60=coded!$AO$3,2,IF('original data'!AV60=coded!$AO$4,3,IF('original data'!AV60=coded!$AO$5,4,""))))</f>
        <v>1</v>
      </c>
      <c r="AW70" s="4">
        <f>IF('original data'!AW60=coded!$AO$2,1,IF('original data'!AW60=coded!$AO$3,2,IF('original data'!AW60=coded!$AO$4,3,IF('original data'!AW60=coded!$AO$5,4,""))))</f>
        <v>2</v>
      </c>
      <c r="AX70" s="4">
        <f>IF('original data'!AX60=coded!$AO$2,1,IF('original data'!AX60=coded!$AO$3,2,IF('original data'!AX60=coded!$AO$4,3,IF('original data'!AX60=coded!$AO$5,4,""))))</f>
        <v>2</v>
      </c>
      <c r="AY70" s="4">
        <f>IF('original data'!AY60=coded!$AQ$2,1,IF('original data'!AY60=coded!$AQ$3,2,IF('original data'!AY60=coded!$AQ$4,3,IF('original data'!AY60=coded!$AQ$5,4,""))))</f>
        <v>2</v>
      </c>
      <c r="AZ70" s="4">
        <f>IF('original data'!AZ60=coded!$AQ$2,1,IF('original data'!AZ60=coded!$AQ$3,2,IF('original data'!AZ60=coded!$AQ$4,3,IF('original data'!AZ60=coded!$AQ$5,4,""))))</f>
        <v>2</v>
      </c>
      <c r="BA70" s="4">
        <f>IF('original data'!BA60=coded!$AQ$2,1,IF('original data'!BA60=coded!$AQ$3,2,IF('original data'!BA60=coded!$AQ$4,3,IF('original data'!BA60=coded!$AQ$5,4,""))))</f>
        <v>3</v>
      </c>
      <c r="BB70" s="4">
        <f>IF('original data'!BB60=coded!$AQ$2,1,IF('original data'!BB60=coded!$AQ$3,2,IF('original data'!BB60=coded!$AQ$4,3,IF('original data'!BB60=coded!$AS$5,4,""))))</f>
        <v>3</v>
      </c>
      <c r="BC70" s="4">
        <f>IF('original data'!BC60=coded!$AU$2,1,IF('original data'!BC60=coded!$AU$3,2,IF('original data'!BC60=coded!$AU$4,3,IF('original data'!BC60=coded!$AU$5,4,""))))</f>
        <v>3</v>
      </c>
      <c r="BD70" s="4">
        <f>IF('original data'!BD60=coded!$AU$2,1,IF('original data'!BD60=coded!$AU$3,2,IF('original data'!BD60=coded!$AU$4,3,IF('original data'!BD60=coded!$AU$5,4,""))))</f>
        <v>1</v>
      </c>
      <c r="BE70" s="4">
        <f>IF('original data'!BE60=coded!$AU$2,1,IF('original data'!BE60=coded!$AU$3,2,IF('original data'!BE60=coded!$AU$4,3,IF('original data'!BE60=coded!$AU$5,4,""))))</f>
        <v>2</v>
      </c>
      <c r="BF70" s="4">
        <f>IF('original data'!BF60=coded!$BF$3,1,IF('original data'!BF60=coded!$BF$4,2,IF('original data'!BF60=coded!$BF$5,3,"")))</f>
        <v>2</v>
      </c>
      <c r="BG70" s="4" t="s">
        <v>109</v>
      </c>
      <c r="BH70" s="4"/>
      <c r="BI70" s="4" t="s">
        <v>105</v>
      </c>
      <c r="BJ70" s="4" t="s">
        <v>198</v>
      </c>
      <c r="BK70" s="4">
        <f>IF('original data'!BK60=coded!$BN$1,1,IF('original data'!BK60=coded!$BN$2,2,IF('original data'!BK60=coded!$BN$3,3,IF('original data'!BK60=coded!$BN$4,4,IF('original data'!BK60=coded!$BN$5,5,IF('original data'!BK60=coded!$BP$1,6,IF('original data'!BK60=coded!$BP$2,7,"")))))))</f>
        <v>3</v>
      </c>
      <c r="BL70" s="4">
        <f>IF('original data'!BL60=coded!$BN$1,1,IF('original data'!BL60=coded!$BN$2,2,IF('original data'!BL60=coded!$BN$3,3,IF('original data'!BL60=coded!$BN$4,4,IF('original data'!BL60=coded!$BN$5,5,IF('original data'!BL60=coded!$BP$1,6,IF('original data'!BL60=coded!$BP$2,7,"")))))))</f>
        <v>5</v>
      </c>
      <c r="BM70" s="4">
        <f>IF('original data'!BM60=coded!$BN$1,7,IF('original data'!BM60=coded!$BN$2,6,IF('original data'!BM60=coded!$BN$3,5,IF('original data'!BM60=coded!$BN$4,4,IF('original data'!BM60=coded!$BN$5,3,IF('original data'!BM60=coded!$BP$1,2,IF('original data'!BM60=coded!$BP$2,1,"")))))))</f>
        <v>4</v>
      </c>
      <c r="BN70" s="4">
        <f>IF('original data'!BN60=coded!$BN$1,1,IF('original data'!BN60=coded!$BN$2,2,IF('original data'!BN60=coded!$BN$3,3,IF('original data'!BN60=coded!$BN$4,4,IF('original data'!BN60=coded!$BN$5,5,IF('original data'!BN60=coded!$BP$1,6,IF('original data'!BN60=coded!$BP$2,7,"")))))))</f>
        <v>5</v>
      </c>
      <c r="BO70" s="4">
        <f>IF('original data'!BO60=coded!$BN$1,1,IF('original data'!BO60=coded!$BN$2,2,IF('original data'!BO60=coded!$BN$3,3,IF('original data'!BO60=coded!$BN$4,4,IF('original data'!BO60=coded!$BN$5,5,IF('original data'!BO60=coded!$BP$1,6,IF('original data'!BO60=coded!$BP$2,7,"")))))))</f>
        <v>5</v>
      </c>
      <c r="BP70" s="4">
        <f>IF('original data'!BP60=coded!$BN$1,1,IF('original data'!BP60=coded!$BN$2,2,IF('original data'!BP60=coded!$BN$3,3,IF('original data'!BP60=coded!$BN$4,4,IF('original data'!BP60=coded!$BN$5,5,IF('original data'!BP60=coded!$BP$1,6,IF('original data'!BP60=coded!$BP$2,7,"")))))))</f>
        <v>6</v>
      </c>
      <c r="BQ70" s="4">
        <f>IF('original data'!BQ60=coded!$BN$1,1,IF('original data'!BQ60=coded!$BN$2,2,IF('original data'!BQ60=coded!$BN$3,3,IF('original data'!BQ60=coded!$BN$4,4,IF('original data'!BQ60=coded!$BN$5,5,IF('original data'!BQ60=coded!$BP$1,6,IF('original data'!BQ60=coded!$BP$2,7,"")))))))</f>
        <v>5</v>
      </c>
      <c r="BR70" s="4">
        <f>IF('original data'!BR60=coded!$BN$1,1,IF('original data'!BR60=coded!$BN$2,2,IF('original data'!BR60=coded!$BN$3,3,IF('original data'!BR60=coded!$BN$4,4,IF('original data'!BR60=coded!$BN$5,5,IF('original data'!BR60=coded!$BP$1,6,IF('original data'!BR60=coded!$BP$2,7,"")))))))</f>
        <v>5</v>
      </c>
      <c r="BS70" s="4">
        <f>IF('original data'!BS60=coded!$BN$1,1,IF('original data'!BS60=coded!$BN$2,2,IF('original data'!BS60=coded!$BN$3,3,IF('original data'!BS60=coded!$BN$4,4,IF('original data'!BS60=coded!$BN$5,5,IF('original data'!BS60=coded!$BP$1,6,IF('original data'!BS60=coded!$BP$2,7,"")))))))</f>
        <v>7</v>
      </c>
      <c r="BT70" s="4">
        <f>IF('original data'!BT60=coded!$BN$1,1,IF('original data'!BT60=coded!$BN$2,2,IF('original data'!BT60=coded!$BN$3,3,IF('original data'!BT60=coded!$BN$4,4,IF('original data'!BT60=coded!$BN$5,5,IF('original data'!BT60=coded!$BP$1,6,IF('original data'!BT60=coded!$BP$2,7,"")))))))</f>
        <v>5</v>
      </c>
      <c r="BU70" s="4">
        <f>IF('original data'!BU60=coded!$BN$1,1,IF('original data'!BU60=coded!$BN$2,2,IF('original data'!BU60=coded!$BN$3,3,IF('original data'!BU60=coded!$BN$4,4,IF('original data'!BU60=coded!$BN$5,5,IF('original data'!BU60=coded!$BP$1,6,IF('original data'!BU60=coded!$BP$2,7,"")))))))</f>
        <v>6</v>
      </c>
      <c r="BV70" s="4">
        <f>IF('original data'!BV60=coded!$BN$1,7,IF('original data'!BV60=coded!$BN$2,6,IF('original data'!BV60=coded!$BN$3,5,IF('original data'!BV60=coded!$BN$4,4,IF('original data'!BV60=coded!$BN$5,3,IF('original data'!BV60=coded!$BP$1,2,IF('original data'!BV60=coded!$BP$2,1,"")))))))</f>
        <v>3</v>
      </c>
      <c r="BW70" s="4">
        <f>IF('original data'!BW60=coded!$BN$1,1,IF('original data'!BW60=coded!$BN$2,2,IF('original data'!BW60=coded!$BN$3,3,IF('original data'!BW60=coded!$BN$4,4,IF('original data'!BW60=coded!$BN$5,5,IF('original data'!BW60=coded!$BP$1,6,IF('original data'!BW60=coded!$BP$2,7,"")))))))</f>
        <v>4</v>
      </c>
      <c r="BX70" s="4">
        <f>IF('original data'!BX60=coded!$BN$1,1,IF('original data'!BX60=coded!$BN$2,2,IF('original data'!BX60=coded!$BN$3,3,IF('original data'!BX60=coded!$BN$4,4,IF('original data'!BX60=coded!$BN$5,5,IF('original data'!BX60=coded!$BP$1,6,IF('original data'!BX60=coded!$BP$2,7,"")))))))</f>
        <v>5</v>
      </c>
      <c r="BY70" s="4">
        <f>IF('original data'!BY60=coded!$BN$1,1,IF('original data'!BY60=coded!$BN$2,2,IF('original data'!BY60=coded!$BN$3,3,IF('original data'!BY60=coded!$BN$4,4,IF('original data'!BY60=coded!$BN$5,5,IF('original data'!BY60=coded!$BP$1,6,IF('original data'!BY60=coded!$BP$2,7,"")))))))</f>
        <v>6</v>
      </c>
      <c r="BZ70" s="4">
        <f>IF('original data'!BZ60=coded!$BN$1,1,IF('original data'!BZ60=coded!$BN$2,2,IF('original data'!BZ60=coded!$BN$3,3,IF('original data'!BZ60=coded!$BN$4,4,IF('original data'!BZ60=coded!$BN$5,5,IF('original data'!BZ60=coded!$BP$1,6,IF('original data'!BZ60=coded!$BP$2,7,"")))))))</f>
        <v>4</v>
      </c>
      <c r="CA70" s="4">
        <f>IF('original data'!CA60=coded!$BN$1,1,IF('original data'!CA60=coded!$BN$2,2,IF('original data'!CA60=coded!$BN$3,3,IF('original data'!CA60=coded!$BN$4,4,IF('original data'!CA60=coded!$BN$5,5,IF('original data'!CA60=coded!$BP$1,6,IF('original data'!CA60=coded!$BP$2,7,"")))))))</f>
        <v>5</v>
      </c>
      <c r="CB70" s="4">
        <f>IF('original data'!CB60=coded!$BN$1,1,IF('original data'!CB60=coded!$BN$2,2,IF('original data'!CB60=coded!$BN$3,3,IF('original data'!CB60=coded!$BN$4,4,IF('original data'!CB60=coded!$BN$5,5,IF('original data'!CB60=coded!$BP$1,6,IF('original data'!CB60=coded!$BP$2,7,"")))))))</f>
        <v>6</v>
      </c>
      <c r="CC70" s="4">
        <f>IF('original data'!CC60=coded!$BN$1,7,IF('original data'!CC60=coded!$BN$2,6,IF('original data'!CC60=coded!$BN$3,5,IF('original data'!CC60=coded!$BN$4,4,IF('original data'!CC60=coded!$BN$5,3,IF('original data'!CC60=coded!$BP$1,2,IF('original data'!CC60=coded!$BP$2,1,"")))))))</f>
        <v>4</v>
      </c>
      <c r="CD70" s="4">
        <f>IF('original data'!CD60=coded!$BN$1,1,IF('original data'!CD60=coded!$BN$2,2,IF('original data'!CD60=coded!$BN$3,3,IF('original data'!CD60=coded!$BN$4,4,IF('original data'!CD60=coded!$BN$5,5,IF('original data'!CD60=coded!$BP$1,6,IF('original data'!CD60=coded!$BP$2,7,"")))))))</f>
        <v>5</v>
      </c>
      <c r="CE70" s="4">
        <f>IF('original data'!CE60=coded!$BN$1,1,IF('original data'!CE60=coded!$BN$2,2,IF('original data'!CE60=coded!$BN$3,3,IF('original data'!CE60=coded!$BN$4,4,IF('original data'!CE60=coded!$BN$5,5,IF('original data'!CE60=coded!$BP$1,6,IF('original data'!CE60=coded!$BP$2,7,"")))))))</f>
        <v>6</v>
      </c>
      <c r="CF70" s="4">
        <f>IF('original data'!CF60=coded!$BN$1,7,IF('original data'!CF60=coded!$BN$2,6,IF('original data'!CF60=coded!$BN$3,5,IF('original data'!CF60=coded!$BN$4,4,IF('original data'!CF60=coded!$BN$5,3,IF('original data'!CF60=coded!$BP$1,2,IF('original data'!CF60=coded!$BP$2,1,"")))))))</f>
        <v>2</v>
      </c>
      <c r="CG70" s="4">
        <f>IF('original data'!CG60=coded!$CG$2,0,IF('original data'!CG60=coded!$CG$3,1,IF('original data'!CG60=coded!$CG$4,2,IF('original data'!CG60=coded!$CG$5,3,""))))</f>
        <v>3</v>
      </c>
      <c r="CH70" s="4">
        <f>IF('original data'!CH60=coded!$CG$2,0,IF('original data'!CH60=coded!$CG$3,1,IF('original data'!CH60=coded!$CG$4,2,IF('original data'!CH60=coded!$CG$5,3,""))))</f>
        <v>3</v>
      </c>
      <c r="CI70" s="4">
        <f>IF('original data'!CI60=coded!$CG$2,0,IF('original data'!CI60=coded!$CG$3,1,IF('original data'!CI60=coded!$CG$4,2,IF('original data'!CI60=coded!$CG$5,3,""))))</f>
        <v>2</v>
      </c>
      <c r="CJ70" s="4">
        <f>IF('original data'!CJ60=coded!$CG$2,0,IF('original data'!CJ60=coded!$CG$3,1,IF('original data'!CJ60=coded!$CG$4,2,IF('original data'!CJ60=coded!$CG$5,3,""))))</f>
        <v>3</v>
      </c>
      <c r="CK70" s="4">
        <f>IF('original data'!CK60=coded!$CG$2,0,IF('original data'!CK60=coded!$CG$3,1,IF('original data'!CK60=coded!$CG$4,2,IF('original data'!CK60=coded!$CG$5,3,""))))</f>
        <v>3</v>
      </c>
      <c r="CL70" s="4">
        <f>IF('original data'!CL60=coded!$CG$2,0,IF('original data'!CL60=coded!$CG$3,1,IF('original data'!CL60=coded!$CG$4,2,IF('original data'!CL60=coded!$CG$5,3,""))))</f>
        <v>2</v>
      </c>
      <c r="CM70" s="4">
        <f>IF('original data'!CM60=coded!$CG$2,0,IF('original data'!CM60=coded!$CG$3,1,IF('original data'!CM60=coded!$CG$4,2,IF('original data'!CM60=coded!$CG$5,3,""))))</f>
        <v>3</v>
      </c>
      <c r="CN70" s="4">
        <f>IF('original data'!CN60=coded!$CG$2,0,IF('original data'!CN60=coded!$CG$3,1,IF('original data'!CN60=coded!$CG$4,2,IF('original data'!CN60=coded!$CG$5,3,""))))</f>
        <v>2</v>
      </c>
      <c r="CO70" s="4">
        <f>IF('original data'!CO60=coded!$CG$2,0,IF('original data'!CO60=coded!$CG$3,1,IF('original data'!CO60=coded!$CG$4,2,IF('original data'!CO60=coded!$CG$5,3,""))))</f>
        <v>2</v>
      </c>
      <c r="CP70" s="4">
        <f>IF('original data'!CP60=coded!$CG$2,0,IF('original data'!CP60=coded!$CG$3,1,IF('original data'!CP60=coded!$CG$4,2,IF('original data'!CP60=coded!$CG$5,3,""))))</f>
        <v>3</v>
      </c>
      <c r="CQ70" s="4">
        <f>IF('original data'!CQ60=coded!$CG$2,0,IF('original data'!CQ60=coded!$CG$3,1,IF('original data'!CQ60=coded!$CG$4,2,IF('original data'!CQ60=coded!$CG$5,3,""))))</f>
        <v>1</v>
      </c>
      <c r="CR70" s="4">
        <f>IF('original data'!CR60=coded!$CG$2,0,IF('original data'!CR60=coded!$CG$3,1,IF('original data'!CR60=coded!$CG$4,2,IF('original data'!CR60=coded!$CG$5,3,""))))</f>
        <v>3</v>
      </c>
      <c r="CS70" s="4">
        <f>IF('original data'!CS60=coded!$CG$2,0,IF('original data'!CS60=coded!$CG$3,1,IF('original data'!CS60=coded!$CG$4,2,IF('original data'!CS60=coded!$CG$5,3,""))))</f>
        <v>3</v>
      </c>
      <c r="CT70" s="4">
        <f>IF('original data'!CT60=coded!$CG$2,0,IF('original data'!CT60=coded!$CG$3,1,IF('original data'!CT60=coded!$CG$4,2,IF('original data'!CT60=coded!$CG$5,3,""))))</f>
        <v>3</v>
      </c>
      <c r="CU70" s="4">
        <f>IF('original data'!CU60=coded!$CG$2,0,IF('original data'!CU60=coded!$CG$3,1,IF('original data'!CU60=coded!$CG$4,2,IF('original data'!CU60=coded!$CG$5,3,""))))</f>
        <v>3</v>
      </c>
      <c r="CV70" s="4">
        <f>IF('original data'!CV60=coded!$CG$2,0,IF('original data'!CV60=coded!$CG$3,1,IF('original data'!CV60=coded!$CG$4,2,IF('original data'!CV60=coded!$CG$5,3,""))))</f>
        <v>2</v>
      </c>
      <c r="CW70" s="4">
        <f>IF('original data'!CW60=coded!$CG$2,0,IF('original data'!CW60=coded!$CG$3,1,IF('original data'!CW60=coded!$CG$4,2,IF('original data'!CW60=coded!$CG$5,3,""))))</f>
        <v>1</v>
      </c>
      <c r="CX70" s="4">
        <f>IF('original data'!CX60=coded!$CG$2,0,IF('original data'!CX60=coded!$CG$3,1,IF('original data'!CX60=coded!$CG$4,2,IF('original data'!CX60=coded!$CG$5,3,""))))</f>
        <v>3</v>
      </c>
      <c r="CY70" s="4">
        <f>IF('original data'!CY60=coded!$CG$2,0,IF('original data'!CY60=coded!$CG$3,1,IF('original data'!CY60=coded!$CG$4,2,IF('original data'!CY60=coded!$CG$5,3,""))))</f>
        <v>2</v>
      </c>
      <c r="CZ70" s="4">
        <f>IF('original data'!CZ60=coded!$CG$2,0,IF('original data'!CZ60=coded!$CG$3,1,IF('original data'!CZ60=coded!$CG$4,2,IF('original data'!CZ60=coded!$CG$5,3,""))))</f>
        <v>1</v>
      </c>
      <c r="DA70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18</v>
      </c>
      <c r="DB70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18</v>
      </c>
      <c r="DC70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12</v>
      </c>
    </row>
    <row r="71" spans="1:107" x14ac:dyDescent="0.45">
      <c r="A71">
        <v>68</v>
      </c>
      <c r="B71" s="2">
        <v>44385.731817129599</v>
      </c>
      <c r="C71" s="2">
        <v>44385.740729166697</v>
      </c>
      <c r="D71" s="4" t="s">
        <v>104</v>
      </c>
      <c r="E71" s="4"/>
      <c r="F71" s="4" t="s">
        <v>105</v>
      </c>
      <c r="G71" s="4" t="s">
        <v>105</v>
      </c>
      <c r="H71" s="4" t="s">
        <v>105</v>
      </c>
      <c r="I71" s="4" t="s">
        <v>105</v>
      </c>
      <c r="J71" s="4" t="s">
        <v>105</v>
      </c>
      <c r="K71" s="4" t="s">
        <v>105</v>
      </c>
      <c r="L71" s="4" t="s">
        <v>105</v>
      </c>
      <c r="M71" s="4" t="s">
        <v>105</v>
      </c>
      <c r="N71" s="3" t="s">
        <v>181</v>
      </c>
      <c r="O71" s="4" t="s">
        <v>107</v>
      </c>
      <c r="P71" s="4" t="s">
        <v>108</v>
      </c>
      <c r="Q71" s="4" t="s">
        <v>108</v>
      </c>
      <c r="R71" s="4" t="s">
        <v>105</v>
      </c>
      <c r="S71" s="3" t="s">
        <v>185</v>
      </c>
      <c r="T71" s="4" t="s">
        <v>192</v>
      </c>
      <c r="U71" s="4" t="s">
        <v>167</v>
      </c>
      <c r="V71" s="4"/>
      <c r="W71" s="4"/>
      <c r="X71" s="4"/>
      <c r="Y71" s="4"/>
      <c r="Z71" s="4"/>
      <c r="AA71" s="4"/>
      <c r="AB71" s="4"/>
      <c r="AC71" s="4">
        <f>IF('original data'!AC61=coded!$AC$2,0,IF('original data'!AC61=coded!$AC$3,1,IF('original data'!AC61=coded!$AC$4,2,"")))</f>
        <v>2</v>
      </c>
      <c r="AD71" s="4">
        <f>IF('original data'!AD61=coded!$AC$2,0,IF('original data'!AD61=coded!$AC$3,1,IF('original data'!AD61=coded!$AC$4,2,"")))</f>
        <v>2</v>
      </c>
      <c r="AE71" s="4">
        <f>IF('original data'!AE61=coded!$BN$1,1,IF('original data'!AE61=coded!$BN$2,2,IF('original data'!AE61=coded!$BN$3,3,IF('original data'!AE61=coded!$BN$4,4,IF('original data'!AE61=coded!$BN$5,5,IF('original data'!AE61=coded!$BP$1,6,IF('original data'!AE61=coded!$BP$2,7,"")))))))</f>
        <v>6</v>
      </c>
      <c r="AF71" s="4">
        <f>IF('original data'!AF61=coded!$AC$2,0,IF('original data'!AF61=coded!$AC$3,1,IF('original data'!AF61=coded!$AC$4,2,"")))</f>
        <v>2</v>
      </c>
      <c r="AG71" s="4">
        <f>IF('original data'!AG61=coded!$BN$1,7,IF('original data'!AG61=coded!$BN$2,6,IF('original data'!AG61=coded!$BN$3,5,IF('original data'!AG61=coded!$BN$4,4,IF('original data'!AG61=coded!$BN$5,5,IF('original data'!AG61=coded!$BP$1,6,IF('original data'!AG61=coded!$BP$2,7,"")))))))</f>
        <v>7</v>
      </c>
      <c r="AH71" s="4">
        <f>IF('original data'!AH61=coded!$AC$2,0,IF('original data'!AH61=coded!$AC$3,1,IF('original data'!AH61=coded!$AC$4,2,"")))</f>
        <v>1</v>
      </c>
      <c r="AI71" s="4">
        <f>IF('original data'!AI61=coded!$AI$2,1,IF('original data'!AI61=coded!$AI$3,2,IF('original data'!AI61=coded!$AI$4,3,IF('original data'!AI61=coded!$AI$5,4,""))))</f>
        <v>3</v>
      </c>
      <c r="AJ71" s="4">
        <f>IF('original data'!AJ61=coded!$AC$2,0,IF('original data'!AJ61=coded!$AC$3,1,IF('original data'!AJ61=coded!$AC$4,2,"")))</f>
        <v>2</v>
      </c>
      <c r="AK71" s="4">
        <f>IF('original data'!AK61=coded!$BN$1,1,IF('original data'!AK61=coded!$BN$2,2,IF('original data'!AK61=coded!$BN$3,3,IF('original data'!AK61=coded!$BN$4,4,IF('original data'!AK61=coded!$BN$5,5,IF('original data'!AK61=coded!$BP$1,6,IF('original data'!AK61=coded!$BP$2,7,"")))))))</f>
        <v>7</v>
      </c>
      <c r="AL71" s="4">
        <f>IF('original data'!AL61=coded!$AC$2,0,IF('original data'!AL61=coded!$AC$3,1,IF('original data'!AL61=coded!$AC$4,2,"")))</f>
        <v>2</v>
      </c>
      <c r="AM71" s="4">
        <f>IF('original data'!AM61=coded!$AI$2,1,IF('original data'!AM61=coded!$AI$3,2,IF('original data'!AM61=coded!$AI$4,3,IF('original data'!AM61=coded!$AI$5,4,""))))</f>
        <v>3</v>
      </c>
      <c r="AN71" s="4">
        <f>IF('original data'!AN61=coded!$AC$2,0,IF('original data'!AN61=coded!$AC$3,1,IF('original data'!AN61=coded!$AC$4,2,"")))</f>
        <v>1</v>
      </c>
      <c r="AO71" s="4">
        <f>IF('original data'!AO61=coded!$AI$2,1,IF('original data'!AO61=coded!$AI$3,2,IF('original data'!AO61=coded!$AI$4,3,IF('original data'!AO61=coded!$AI$5,4,""))))</f>
        <v>1</v>
      </c>
      <c r="AP71" s="4">
        <f>IF('original data'!AP61=coded!$AI$2,1,IF('original data'!AP61=coded!$AI$3,2,IF('original data'!AP61=coded!$AI$4,3,IF('original data'!AP61=coded!$AI$5,4,""))))</f>
        <v>2</v>
      </c>
      <c r="AQ71" s="4">
        <f>IF('original data'!AQ61=coded!$AI$2,1,IF('original data'!AQ61=coded!$AI$3,2,IF('original data'!AQ61=coded!$AI$4,3,IF('original data'!AQ61=coded!$AI$5,4,""))))</f>
        <v>3</v>
      </c>
      <c r="AR71" s="4">
        <f>IF('original data'!AR61=coded!$AI$2,1,IF('original data'!AR61=coded!$AI$3,2,IF('original data'!AR61=coded!$AI$4,3,IF('original data'!AR61=coded!$AI$5,4,""))))</f>
        <v>4</v>
      </c>
      <c r="AS71" s="4">
        <f>IF('original data'!AS61=coded!$AO$2,1,IF('original data'!AS61=coded!$AO$3,2,IF('original data'!AS61=coded!$AO$4,3,IF('original data'!AS61=coded!$AO$5,4,""))))</f>
        <v>2</v>
      </c>
      <c r="AT71" s="4">
        <f>IF('original data'!AT61=coded!$AO$2,1,IF('original data'!AT61=coded!$AO$3,2,IF('original data'!AT61=coded!$AO$4,3,IF('original data'!AT61=coded!$AO$5,4,""))))</f>
        <v>1</v>
      </c>
      <c r="AU71" s="4">
        <f>IF('original data'!AU61=coded!$AO$2,1,IF('original data'!AU61=coded!$AO$3,2,IF('original data'!AU61=coded!$AO$4,3,IF('original data'!AU61=coded!$AO$5,4,""))))</f>
        <v>2</v>
      </c>
      <c r="AV71" s="4">
        <f>IF('original data'!AV61=coded!$AO$2,1,IF('original data'!AV61=coded!$AO$3,2,IF('original data'!AV61=coded!$AO$4,3,IF('original data'!AV61=coded!$AO$5,4,""))))</f>
        <v>3</v>
      </c>
      <c r="AW71" s="4">
        <f>IF('original data'!AW61=coded!$AO$2,1,IF('original data'!AW61=coded!$AO$3,2,IF('original data'!AW61=coded!$AO$4,3,IF('original data'!AW61=coded!$AO$5,4,""))))</f>
        <v>3</v>
      </c>
      <c r="AX71" s="4">
        <f>IF('original data'!AX61=coded!$AO$2,1,IF('original data'!AX61=coded!$AO$3,2,IF('original data'!AX61=coded!$AO$4,3,IF('original data'!AX61=coded!$AO$5,4,""))))</f>
        <v>3</v>
      </c>
      <c r="AY71" s="4">
        <f>IF('original data'!AY61=coded!$AQ$2,1,IF('original data'!AY61=coded!$AQ$3,2,IF('original data'!AY61=coded!$AQ$4,3,IF('original data'!AY61=coded!$AQ$5,4,""))))</f>
        <v>4</v>
      </c>
      <c r="AZ71" s="4">
        <f>IF('original data'!AZ61=coded!$AQ$2,1,IF('original data'!AZ61=coded!$AQ$3,2,IF('original data'!AZ61=coded!$AQ$4,3,IF('original data'!AZ61=coded!$AQ$5,4,""))))</f>
        <v>4</v>
      </c>
      <c r="BA71" s="4">
        <f>IF('original data'!BA61=coded!$AQ$2,1,IF('original data'!BA61=coded!$AQ$3,2,IF('original data'!BA61=coded!$AQ$4,3,IF('original data'!BA61=coded!$AQ$5,4,""))))</f>
        <v>4</v>
      </c>
      <c r="BB71" s="4">
        <f>IF('original data'!BB61=coded!$AQ$2,1,IF('original data'!BB61=coded!$AQ$3,2,IF('original data'!BB61=coded!$AQ$4,3,IF('original data'!BB61=coded!$AS$5,4,""))))</f>
        <v>4</v>
      </c>
      <c r="BC71" s="4">
        <f>IF('original data'!BC61=coded!$AU$2,1,IF('original data'!BC61=coded!$AU$3,2,IF('original data'!BC61=coded!$AU$4,3,IF('original data'!BC61=coded!$AU$5,4,""))))</f>
        <v>3</v>
      </c>
      <c r="BD71" s="4">
        <f>IF('original data'!BD61=coded!$AU$2,1,IF('original data'!BD61=coded!$AU$3,2,IF('original data'!BD61=coded!$AU$4,3,IF('original data'!BD61=coded!$AU$5,4,""))))</f>
        <v>4</v>
      </c>
      <c r="BE71" s="4">
        <f>IF('original data'!BE61=coded!$AU$2,1,IF('original data'!BE61=coded!$AU$3,2,IF('original data'!BE61=coded!$AU$4,3,IF('original data'!BE61=coded!$AU$5,4,""))))</f>
        <v>4</v>
      </c>
      <c r="BF71" s="4">
        <f>IF('original data'!BF61=coded!$BF$3,1,IF('original data'!BF61=coded!$BF$4,2,IF('original data'!BF61=coded!$BF$5,3,"")))</f>
        <v>3</v>
      </c>
      <c r="BG71" s="4" t="s">
        <v>109</v>
      </c>
      <c r="BH71" s="4"/>
      <c r="BI71" s="4" t="s">
        <v>109</v>
      </c>
      <c r="BJ71" s="4"/>
      <c r="BK71" s="4">
        <f>IF('original data'!BK61=coded!$BN$1,1,IF('original data'!BK61=coded!$BN$2,2,IF('original data'!BK61=coded!$BN$3,3,IF('original data'!BK61=coded!$BN$4,4,IF('original data'!BK61=coded!$BN$5,5,IF('original data'!BK61=coded!$BP$1,6,IF('original data'!BK61=coded!$BP$2,7,"")))))))</f>
        <v>7</v>
      </c>
      <c r="BL71" s="4">
        <f>IF('original data'!BL61=coded!$BN$1,1,IF('original data'!BL61=coded!$BN$2,2,IF('original data'!BL61=coded!$BN$3,3,IF('original data'!BL61=coded!$BN$4,4,IF('original data'!BL61=coded!$BN$5,5,IF('original data'!BL61=coded!$BP$1,6,IF('original data'!BL61=coded!$BP$2,7,"")))))))</f>
        <v>7</v>
      </c>
      <c r="BM71" s="4">
        <f>IF('original data'!BM61=coded!$BN$1,7,IF('original data'!BM61=coded!$BN$2,6,IF('original data'!BM61=coded!$BN$3,5,IF('original data'!BM61=coded!$BN$4,4,IF('original data'!BM61=coded!$BN$5,3,IF('original data'!BM61=coded!$BP$1,2,IF('original data'!BM61=coded!$BP$2,1,"")))))))</f>
        <v>7</v>
      </c>
      <c r="BN71" s="4">
        <f>IF('original data'!BN61=coded!$BN$1,1,IF('original data'!BN61=coded!$BN$2,2,IF('original data'!BN61=coded!$BN$3,3,IF('original data'!BN61=coded!$BN$4,4,IF('original data'!BN61=coded!$BN$5,5,IF('original data'!BN61=coded!$BP$1,6,IF('original data'!BN61=coded!$BP$2,7,"")))))))</f>
        <v>7</v>
      </c>
      <c r="BO71" s="4">
        <f>IF('original data'!BO61=coded!$BN$1,1,IF('original data'!BO61=coded!$BN$2,2,IF('original data'!BO61=coded!$BN$3,3,IF('original data'!BO61=coded!$BN$4,4,IF('original data'!BO61=coded!$BN$5,5,IF('original data'!BO61=coded!$BP$1,6,IF('original data'!BO61=coded!$BP$2,7,"")))))))</f>
        <v>6</v>
      </c>
      <c r="BP71" s="4">
        <f>IF('original data'!BP61=coded!$BN$1,1,IF('original data'!BP61=coded!$BN$2,2,IF('original data'!BP61=coded!$BN$3,3,IF('original data'!BP61=coded!$BN$4,4,IF('original data'!BP61=coded!$BN$5,5,IF('original data'!BP61=coded!$BP$1,6,IF('original data'!BP61=coded!$BP$2,7,"")))))))</f>
        <v>7</v>
      </c>
      <c r="BQ71" s="4">
        <f>IF('original data'!BQ61=coded!$BN$1,1,IF('original data'!BQ61=coded!$BN$2,2,IF('original data'!BQ61=coded!$BN$3,3,IF('original data'!BQ61=coded!$BN$4,4,IF('original data'!BQ61=coded!$BN$5,5,IF('original data'!BQ61=coded!$BP$1,6,IF('original data'!BQ61=coded!$BP$2,7,"")))))))</f>
        <v>7</v>
      </c>
      <c r="BR71" s="4">
        <f>IF('original data'!BR61=coded!$BN$1,1,IF('original data'!BR61=coded!$BN$2,2,IF('original data'!BR61=coded!$BN$3,3,IF('original data'!BR61=coded!$BN$4,4,IF('original data'!BR61=coded!$BN$5,5,IF('original data'!BR61=coded!$BP$1,6,IF('original data'!BR61=coded!$BP$2,7,"")))))))</f>
        <v>7</v>
      </c>
      <c r="BS71" s="4">
        <f>IF('original data'!BS61=coded!$BN$1,1,IF('original data'!BS61=coded!$BN$2,2,IF('original data'!BS61=coded!$BN$3,3,IF('original data'!BS61=coded!$BN$4,4,IF('original data'!BS61=coded!$BN$5,5,IF('original data'!BS61=coded!$BP$1,6,IF('original data'!BS61=coded!$BP$2,7,"")))))))</f>
        <v>7</v>
      </c>
      <c r="BT71" s="4">
        <f>IF('original data'!BT61=coded!$BN$1,1,IF('original data'!BT61=coded!$BN$2,2,IF('original data'!BT61=coded!$BN$3,3,IF('original data'!BT61=coded!$BN$4,4,IF('original data'!BT61=coded!$BN$5,5,IF('original data'!BT61=coded!$BP$1,6,IF('original data'!BT61=coded!$BP$2,7,"")))))))</f>
        <v>7</v>
      </c>
      <c r="BU71" s="4">
        <f>IF('original data'!BU61=coded!$BN$1,1,IF('original data'!BU61=coded!$BN$2,2,IF('original data'!BU61=coded!$BN$3,3,IF('original data'!BU61=coded!$BN$4,4,IF('original data'!BU61=coded!$BN$5,5,IF('original data'!BU61=coded!$BP$1,6,IF('original data'!BU61=coded!$BP$2,7,"")))))))</f>
        <v>7</v>
      </c>
      <c r="BV71" s="4">
        <f>IF('original data'!BV61=coded!$BN$1,7,IF('original data'!BV61=coded!$BN$2,6,IF('original data'!BV61=coded!$BN$3,5,IF('original data'!BV61=coded!$BN$4,4,IF('original data'!BV61=coded!$BN$5,3,IF('original data'!BV61=coded!$BP$1,2,IF('original data'!BV61=coded!$BP$2,1,"")))))))</f>
        <v>1</v>
      </c>
      <c r="BW71" s="4">
        <f>IF('original data'!BW61=coded!$BN$1,1,IF('original data'!BW61=coded!$BN$2,2,IF('original data'!BW61=coded!$BN$3,3,IF('original data'!BW61=coded!$BN$4,4,IF('original data'!BW61=coded!$BN$5,5,IF('original data'!BW61=coded!$BP$1,6,IF('original data'!BW61=coded!$BP$2,7,"")))))))</f>
        <v>7</v>
      </c>
      <c r="BX71" s="4">
        <f>IF('original data'!BX61=coded!$BN$1,1,IF('original data'!BX61=coded!$BN$2,2,IF('original data'!BX61=coded!$BN$3,3,IF('original data'!BX61=coded!$BN$4,4,IF('original data'!BX61=coded!$BN$5,5,IF('original data'!BX61=coded!$BP$1,6,IF('original data'!BX61=coded!$BP$2,7,"")))))))</f>
        <v>7</v>
      </c>
      <c r="BY71" s="4">
        <f>IF('original data'!BY61=coded!$BN$1,1,IF('original data'!BY61=coded!$BN$2,2,IF('original data'!BY61=coded!$BN$3,3,IF('original data'!BY61=coded!$BN$4,4,IF('original data'!BY61=coded!$BN$5,5,IF('original data'!BY61=coded!$BP$1,6,IF('original data'!BY61=coded!$BP$2,7,"")))))))</f>
        <v>7</v>
      </c>
      <c r="BZ71" s="4">
        <f>IF('original data'!BZ61=coded!$BN$1,1,IF('original data'!BZ61=coded!$BN$2,2,IF('original data'!BZ61=coded!$BN$3,3,IF('original data'!BZ61=coded!$BN$4,4,IF('original data'!BZ61=coded!$BN$5,5,IF('original data'!BZ61=coded!$BP$1,6,IF('original data'!BZ61=coded!$BP$2,7,"")))))))</f>
        <v>7</v>
      </c>
      <c r="CA71" s="4">
        <f>IF('original data'!CA61=coded!$BN$1,1,IF('original data'!CA61=coded!$BN$2,2,IF('original data'!CA61=coded!$BN$3,3,IF('original data'!CA61=coded!$BN$4,4,IF('original data'!CA61=coded!$BN$5,5,IF('original data'!CA61=coded!$BP$1,6,IF('original data'!CA61=coded!$BP$2,7,"")))))))</f>
        <v>1</v>
      </c>
      <c r="CB71" s="4">
        <f>IF('original data'!CB61=coded!$BN$1,1,IF('original data'!CB61=coded!$BN$2,2,IF('original data'!CB61=coded!$BN$3,3,IF('original data'!CB61=coded!$BN$4,4,IF('original data'!CB61=coded!$BN$5,5,IF('original data'!CB61=coded!$BP$1,6,IF('original data'!CB61=coded!$BP$2,7,"")))))))</f>
        <v>2</v>
      </c>
      <c r="CC71" s="4">
        <f>IF('original data'!CC61=coded!$BN$1,7,IF('original data'!CC61=coded!$BN$2,6,IF('original data'!CC61=coded!$BN$3,5,IF('original data'!CC61=coded!$BN$4,4,IF('original data'!CC61=coded!$BN$5,3,IF('original data'!CC61=coded!$BP$1,2,IF('original data'!CC61=coded!$BP$2,1,"")))))))</f>
        <v>7</v>
      </c>
      <c r="CD71" s="4">
        <f>IF('original data'!CD61=coded!$BN$1,1,IF('original data'!CD61=coded!$BN$2,2,IF('original data'!CD61=coded!$BN$3,3,IF('original data'!CD61=coded!$BN$4,4,IF('original data'!CD61=coded!$BN$5,5,IF('original data'!CD61=coded!$BP$1,6,IF('original data'!CD61=coded!$BP$2,7,"")))))))</f>
        <v>5</v>
      </c>
      <c r="CE71" s="4">
        <f>IF('original data'!CE61=coded!$BN$1,1,IF('original data'!CE61=coded!$BN$2,2,IF('original data'!CE61=coded!$BN$3,3,IF('original data'!CE61=coded!$BN$4,4,IF('original data'!CE61=coded!$BN$5,5,IF('original data'!CE61=coded!$BP$1,6,IF('original data'!CE61=coded!$BP$2,7,"")))))))</f>
        <v>7</v>
      </c>
      <c r="CF71" s="4">
        <f>IF('original data'!CF61=coded!$BN$1,7,IF('original data'!CF61=coded!$BN$2,6,IF('original data'!CF61=coded!$BN$3,5,IF('original data'!CF61=coded!$BN$4,4,IF('original data'!CF61=coded!$BN$5,3,IF('original data'!CF61=coded!$BP$1,2,IF('original data'!CF61=coded!$BP$2,1,"")))))))</f>
        <v>7</v>
      </c>
      <c r="CG71" s="4">
        <f>IF('original data'!CG61=coded!$CG$2,0,IF('original data'!CG61=coded!$CG$3,1,IF('original data'!CG61=coded!$CG$4,2,IF('original data'!CG61=coded!$CG$5,3,""))))</f>
        <v>2</v>
      </c>
      <c r="CH71" s="4">
        <f>IF('original data'!CH61=coded!$CG$2,0,IF('original data'!CH61=coded!$CG$3,1,IF('original data'!CH61=coded!$CG$4,2,IF('original data'!CH61=coded!$CG$5,3,""))))</f>
        <v>3</v>
      </c>
      <c r="CI71" s="4">
        <f>IF('original data'!CI61=coded!$CG$2,0,IF('original data'!CI61=coded!$CG$3,1,IF('original data'!CI61=coded!$CG$4,2,IF('original data'!CI61=coded!$CG$5,3,""))))</f>
        <v>3</v>
      </c>
      <c r="CJ71" s="4">
        <f>IF('original data'!CJ61=coded!$CG$2,0,IF('original data'!CJ61=coded!$CG$3,1,IF('original data'!CJ61=coded!$CG$4,2,IF('original data'!CJ61=coded!$CG$5,3,""))))</f>
        <v>3</v>
      </c>
      <c r="CK71" s="4">
        <f>IF('original data'!CK61=coded!$CG$2,0,IF('original data'!CK61=coded!$CG$3,1,IF('original data'!CK61=coded!$CG$4,2,IF('original data'!CK61=coded!$CG$5,3,""))))</f>
        <v>3</v>
      </c>
      <c r="CL71" s="4">
        <f>IF('original data'!CL61=coded!$CG$2,0,IF('original data'!CL61=coded!$CG$3,1,IF('original data'!CL61=coded!$CG$4,2,IF('original data'!CL61=coded!$CG$5,3,""))))</f>
        <v>2</v>
      </c>
      <c r="CM71" s="4">
        <f>IF('original data'!CM61=coded!$CG$2,0,IF('original data'!CM61=coded!$CG$3,1,IF('original data'!CM61=coded!$CG$4,2,IF('original data'!CM61=coded!$CG$5,3,""))))</f>
        <v>3</v>
      </c>
      <c r="CN71" s="4">
        <f>IF('original data'!CN61=coded!$CG$2,0,IF('original data'!CN61=coded!$CG$3,1,IF('original data'!CN61=coded!$CG$4,2,IF('original data'!CN61=coded!$CG$5,3,""))))</f>
        <v>3</v>
      </c>
      <c r="CO71" s="4">
        <f>IF('original data'!CO61=coded!$CG$2,0,IF('original data'!CO61=coded!$CG$3,1,IF('original data'!CO61=coded!$CG$4,2,IF('original data'!CO61=coded!$CG$5,3,""))))</f>
        <v>3</v>
      </c>
      <c r="CP71" s="4">
        <f>IF('original data'!CP61=coded!$CG$2,0,IF('original data'!CP61=coded!$CG$3,1,IF('original data'!CP61=coded!$CG$4,2,IF('original data'!CP61=coded!$CG$5,3,""))))</f>
        <v>3</v>
      </c>
      <c r="CQ71" s="4">
        <f>IF('original data'!CQ61=coded!$CG$2,0,IF('original data'!CQ61=coded!$CG$3,1,IF('original data'!CQ61=coded!$CG$4,2,IF('original data'!CQ61=coded!$CG$5,3,""))))</f>
        <v>3</v>
      </c>
      <c r="CR71" s="4">
        <f>IF('original data'!CR61=coded!$CG$2,0,IF('original data'!CR61=coded!$CG$3,1,IF('original data'!CR61=coded!$CG$4,2,IF('original data'!CR61=coded!$CG$5,3,""))))</f>
        <v>3</v>
      </c>
      <c r="CS71" s="4">
        <f>IF('original data'!CS61=coded!$CG$2,0,IF('original data'!CS61=coded!$CG$3,1,IF('original data'!CS61=coded!$CG$4,2,IF('original data'!CS61=coded!$CG$5,3,""))))</f>
        <v>3</v>
      </c>
      <c r="CT71" s="4">
        <f>IF('original data'!CT61=coded!$CG$2,0,IF('original data'!CT61=coded!$CG$3,1,IF('original data'!CT61=coded!$CG$4,2,IF('original data'!CT61=coded!$CG$5,3,""))))</f>
        <v>3</v>
      </c>
      <c r="CU71" s="4">
        <f>IF('original data'!CU61=coded!$CG$2,0,IF('original data'!CU61=coded!$CG$3,1,IF('original data'!CU61=coded!$CG$4,2,IF('original data'!CU61=coded!$CG$5,3,""))))</f>
        <v>3</v>
      </c>
      <c r="CV71" s="4">
        <f>IF('original data'!CV61=coded!$CG$2,0,IF('original data'!CV61=coded!$CG$3,1,IF('original data'!CV61=coded!$CG$4,2,IF('original data'!CV61=coded!$CG$5,3,""))))</f>
        <v>3</v>
      </c>
      <c r="CW71" s="4">
        <f>IF('original data'!CW61=coded!$CG$2,0,IF('original data'!CW61=coded!$CG$3,1,IF('original data'!CW61=coded!$CG$4,2,IF('original data'!CW61=coded!$CG$5,3,""))))</f>
        <v>1</v>
      </c>
      <c r="CX71" s="4">
        <f>IF('original data'!CX61=coded!$CG$2,0,IF('original data'!CX61=coded!$CG$3,1,IF('original data'!CX61=coded!$CG$4,2,IF('original data'!CX61=coded!$CG$5,3,""))))</f>
        <v>3</v>
      </c>
      <c r="CY71" s="4">
        <f>IF('original data'!CY61=coded!$CG$2,0,IF('original data'!CY61=coded!$CG$3,1,IF('original data'!CY61=coded!$CG$4,2,IF('original data'!CY61=coded!$CG$5,3,""))))</f>
        <v>2</v>
      </c>
      <c r="CZ71" s="4">
        <f>IF('original data'!CZ61=coded!$CG$2,0,IF('original data'!CZ61=coded!$CG$3,1,IF('original data'!CZ61=coded!$CG$4,2,IF('original data'!CZ61=coded!$CG$5,3,""))))</f>
        <v>3</v>
      </c>
      <c r="DA71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18</v>
      </c>
      <c r="DB71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22</v>
      </c>
      <c r="DC71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15</v>
      </c>
    </row>
    <row r="72" spans="1:107" x14ac:dyDescent="0.45">
      <c r="A72">
        <v>69</v>
      </c>
      <c r="B72" s="2">
        <v>44388.635138888902</v>
      </c>
      <c r="C72" s="2">
        <v>44388.643831018497</v>
      </c>
      <c r="D72" s="4" t="s">
        <v>104</v>
      </c>
      <c r="E72" s="4"/>
      <c r="F72" s="4" t="s">
        <v>105</v>
      </c>
      <c r="G72" s="4" t="s">
        <v>105</v>
      </c>
      <c r="H72" s="4" t="s">
        <v>105</v>
      </c>
      <c r="I72" s="4" t="s">
        <v>105</v>
      </c>
      <c r="J72" s="4" t="s">
        <v>105</v>
      </c>
      <c r="K72" s="4" t="s">
        <v>105</v>
      </c>
      <c r="L72" s="4" t="s">
        <v>105</v>
      </c>
      <c r="M72" s="4" t="s">
        <v>105</v>
      </c>
      <c r="N72" s="3" t="s">
        <v>139</v>
      </c>
      <c r="O72" s="4" t="s">
        <v>199</v>
      </c>
      <c r="P72" s="4" t="s">
        <v>108</v>
      </c>
      <c r="Q72" s="4" t="s">
        <v>108</v>
      </c>
      <c r="R72" s="4" t="s">
        <v>105</v>
      </c>
      <c r="S72" s="4" t="s">
        <v>200</v>
      </c>
      <c r="T72" s="4" t="s">
        <v>201</v>
      </c>
      <c r="U72" s="4" t="s">
        <v>202</v>
      </c>
      <c r="V72" s="4"/>
      <c r="W72" s="4"/>
      <c r="X72" s="4"/>
      <c r="Y72" s="4"/>
      <c r="Z72" s="4"/>
      <c r="AA72" s="4"/>
      <c r="AB72" s="4"/>
      <c r="AC72" s="4">
        <f>IF('original data'!AC62=coded!$AC$2,0,IF('original data'!AC62=coded!$AC$3,1,IF('original data'!AC62=coded!$AC$4,2,"")))</f>
        <v>2</v>
      </c>
      <c r="AD72" s="4">
        <f>IF('original data'!AD62=coded!$AC$2,0,IF('original data'!AD62=coded!$AC$3,1,IF('original data'!AD62=coded!$AC$4,2,"")))</f>
        <v>2</v>
      </c>
      <c r="AE72" s="4">
        <f>IF('original data'!AE62=coded!$BN$1,1,IF('original data'!AE62=coded!$BN$2,2,IF('original data'!AE62=coded!$BN$3,3,IF('original data'!AE62=coded!$BN$4,4,IF('original data'!AE62=coded!$BN$5,5,IF('original data'!AE62=coded!$BP$1,6,IF('original data'!AE62=coded!$BP$2,7,"")))))))</f>
        <v>4</v>
      </c>
      <c r="AF72" s="4">
        <f>IF('original data'!AF62=coded!$AC$2,0,IF('original data'!AF62=coded!$AC$3,1,IF('original data'!AF62=coded!$AC$4,2,"")))</f>
        <v>1</v>
      </c>
      <c r="AG72" s="4">
        <f>IF('original data'!AG62=coded!$BN$1,7,IF('original data'!AG62=coded!$BN$2,6,IF('original data'!AG62=coded!$BN$3,5,IF('original data'!AG62=coded!$BN$4,4,IF('original data'!AG62=coded!$BN$5,5,IF('original data'!AG62=coded!$BP$1,6,IF('original data'!AG62=coded!$BP$2,7,"")))))))</f>
        <v>5</v>
      </c>
      <c r="AH72" s="4">
        <f>IF('original data'!AH62=coded!$AC$2,0,IF('original data'!AH62=coded!$AC$3,1,IF('original data'!AH62=coded!$AC$4,2,"")))</f>
        <v>1</v>
      </c>
      <c r="AI72" s="4">
        <f>IF('original data'!AI62=coded!$AI$2,1,IF('original data'!AI62=coded!$AI$3,2,IF('original data'!AI62=coded!$AI$4,3,IF('original data'!AI62=coded!$AI$5,4,""))))</f>
        <v>1</v>
      </c>
      <c r="AJ72" s="4">
        <f>IF('original data'!AJ62=coded!$AC$2,0,IF('original data'!AJ62=coded!$AC$3,1,IF('original data'!AJ62=coded!$AC$4,2,"")))</f>
        <v>2</v>
      </c>
      <c r="AK72" s="4">
        <f>IF('original data'!AK62=coded!$BN$1,1,IF('original data'!AK62=coded!$BN$2,2,IF('original data'!AK62=coded!$BN$3,3,IF('original data'!AK62=coded!$BN$4,4,IF('original data'!AK62=coded!$BN$5,5,IF('original data'!AK62=coded!$BP$1,6,IF('original data'!AK62=coded!$BP$2,7,"")))))))</f>
        <v>5</v>
      </c>
      <c r="AL72" s="4">
        <f>IF('original data'!AL62=coded!$AC$2,0,IF('original data'!AL62=coded!$AC$3,1,IF('original data'!AL62=coded!$AC$4,2,"")))</f>
        <v>1</v>
      </c>
      <c r="AM72" s="4">
        <f>IF('original data'!AM62=coded!$AI$2,1,IF('original data'!AM62=coded!$AI$3,2,IF('original data'!AM62=coded!$AI$4,3,IF('original data'!AM62=coded!$AI$5,4,""))))</f>
        <v>2</v>
      </c>
      <c r="AN72" s="4">
        <f>IF('original data'!AN62=coded!$AC$2,0,IF('original data'!AN62=coded!$AC$3,1,IF('original data'!AN62=coded!$AC$4,2,"")))</f>
        <v>2</v>
      </c>
      <c r="AO72" s="4">
        <f>IF('original data'!AO62=coded!$AI$2,1,IF('original data'!AO62=coded!$AI$3,2,IF('original data'!AO62=coded!$AI$4,3,IF('original data'!AO62=coded!$AI$5,4,""))))</f>
        <v>1</v>
      </c>
      <c r="AP72" s="4">
        <f>IF('original data'!AP62=coded!$AI$2,1,IF('original data'!AP62=coded!$AI$3,2,IF('original data'!AP62=coded!$AI$4,3,IF('original data'!AP62=coded!$AI$5,4,""))))</f>
        <v>2</v>
      </c>
      <c r="AQ72" s="4">
        <f>IF('original data'!AQ62=coded!$AI$2,1,IF('original data'!AQ62=coded!$AI$3,2,IF('original data'!AQ62=coded!$AI$4,3,IF('original data'!AQ62=coded!$AI$5,4,""))))</f>
        <v>2</v>
      </c>
      <c r="AR72" s="4">
        <f>IF('original data'!AR62=coded!$AI$2,1,IF('original data'!AR62=coded!$AI$3,2,IF('original data'!AR62=coded!$AI$4,3,IF('original data'!AR62=coded!$AI$5,4,""))))</f>
        <v>4</v>
      </c>
      <c r="AS72" s="4">
        <f>IF('original data'!AS62=coded!$AO$2,1,IF('original data'!AS62=coded!$AO$3,2,IF('original data'!AS62=coded!$AO$4,3,IF('original data'!AS62=coded!$AO$5,4,""))))</f>
        <v>2</v>
      </c>
      <c r="AT72" s="4">
        <f>IF('original data'!AT62=coded!$AO$2,1,IF('original data'!AT62=coded!$AO$3,2,IF('original data'!AT62=coded!$AO$4,3,IF('original data'!AT62=coded!$AO$5,4,""))))</f>
        <v>1</v>
      </c>
      <c r="AU72" s="4">
        <f>IF('original data'!AU62=coded!$AO$2,1,IF('original data'!AU62=coded!$AO$3,2,IF('original data'!AU62=coded!$AO$4,3,IF('original data'!AU62=coded!$AO$5,4,""))))</f>
        <v>2</v>
      </c>
      <c r="AV72" s="4">
        <f>IF('original data'!AV62=coded!$AO$2,1,IF('original data'!AV62=coded!$AO$3,2,IF('original data'!AV62=coded!$AO$4,3,IF('original data'!AV62=coded!$AO$5,4,""))))</f>
        <v>2</v>
      </c>
      <c r="AW72" s="4">
        <f>IF('original data'!AW62=coded!$AO$2,1,IF('original data'!AW62=coded!$AO$3,2,IF('original data'!AW62=coded!$AO$4,3,IF('original data'!AW62=coded!$AO$5,4,""))))</f>
        <v>1</v>
      </c>
      <c r="AX72" s="4">
        <f>IF('original data'!AX62=coded!$AO$2,1,IF('original data'!AX62=coded!$AO$3,2,IF('original data'!AX62=coded!$AO$4,3,IF('original data'!AX62=coded!$AO$5,4,""))))</f>
        <v>3</v>
      </c>
      <c r="AY72" s="4">
        <f>IF('original data'!AY62=coded!$AQ$2,1,IF('original data'!AY62=coded!$AQ$3,2,IF('original data'!AY62=coded!$AQ$4,3,IF('original data'!AY62=coded!$AQ$5,4,""))))</f>
        <v>2</v>
      </c>
      <c r="AZ72" s="4">
        <f>IF('original data'!AZ62=coded!$AQ$2,1,IF('original data'!AZ62=coded!$AQ$3,2,IF('original data'!AZ62=coded!$AQ$4,3,IF('original data'!AZ62=coded!$AQ$5,4,""))))</f>
        <v>2</v>
      </c>
      <c r="BA72" s="4">
        <f>IF('original data'!BA62=coded!$AQ$2,1,IF('original data'!BA62=coded!$AQ$3,2,IF('original data'!BA62=coded!$AQ$4,3,IF('original data'!BA62=coded!$AQ$5,4,""))))</f>
        <v>3</v>
      </c>
      <c r="BB72" s="4">
        <f>IF('original data'!BB62=coded!$AQ$2,1,IF('original data'!BB62=coded!$AQ$3,2,IF('original data'!BB62=coded!$AQ$4,3,IF('original data'!BB62=coded!$AS$5,4,""))))</f>
        <v>1</v>
      </c>
      <c r="BC72" s="4">
        <f>IF('original data'!BC62=coded!$AU$2,1,IF('original data'!BC62=coded!$AU$3,2,IF('original data'!BC62=coded!$AU$4,3,IF('original data'!BC62=coded!$AU$5,4,""))))</f>
        <v>2</v>
      </c>
      <c r="BD72" s="4">
        <f>IF('original data'!BD62=coded!$AU$2,1,IF('original data'!BD62=coded!$AU$3,2,IF('original data'!BD62=coded!$AU$4,3,IF('original data'!BD62=coded!$AU$5,4,""))))</f>
        <v>2</v>
      </c>
      <c r="BE72" s="4">
        <f>IF('original data'!BE62=coded!$AU$2,1,IF('original data'!BE62=coded!$AU$3,2,IF('original data'!BE62=coded!$AU$4,3,IF('original data'!BE62=coded!$AU$5,4,""))))</f>
        <v>3</v>
      </c>
      <c r="BF72" s="4">
        <f>IF('original data'!BF62=coded!$BF$3,1,IF('original data'!BF62=coded!$BF$4,2,IF('original data'!BF62=coded!$BF$5,3,"")))</f>
        <v>2</v>
      </c>
      <c r="BG72" s="4" t="s">
        <v>109</v>
      </c>
      <c r="BH72" s="4"/>
      <c r="BI72" s="4" t="s">
        <v>109</v>
      </c>
      <c r="BJ72" s="4"/>
      <c r="BK72" s="4">
        <f>IF('original data'!BK62=coded!$BN$1,1,IF('original data'!BK62=coded!$BN$2,2,IF('original data'!BK62=coded!$BN$3,3,IF('original data'!BK62=coded!$BN$4,4,IF('original data'!BK62=coded!$BN$5,5,IF('original data'!BK62=coded!$BP$1,6,IF('original data'!BK62=coded!$BP$2,7,"")))))))</f>
        <v>3</v>
      </c>
      <c r="BL72" s="4">
        <f>IF('original data'!BL62=coded!$BN$1,1,IF('original data'!BL62=coded!$BN$2,2,IF('original data'!BL62=coded!$BN$3,3,IF('original data'!BL62=coded!$BN$4,4,IF('original data'!BL62=coded!$BN$5,5,IF('original data'!BL62=coded!$BP$1,6,IF('original data'!BL62=coded!$BP$2,7,"")))))))</f>
        <v>4</v>
      </c>
      <c r="BM72" s="4">
        <f>IF('original data'!BM62=coded!$BN$1,7,IF('original data'!BM62=coded!$BN$2,6,IF('original data'!BM62=coded!$BN$3,5,IF('original data'!BM62=coded!$BN$4,4,IF('original data'!BM62=coded!$BN$5,3,IF('original data'!BM62=coded!$BP$1,2,IF('original data'!BM62=coded!$BP$2,1,"")))))))</f>
        <v>6</v>
      </c>
      <c r="BN72" s="4">
        <f>IF('original data'!BN62=coded!$BN$1,1,IF('original data'!BN62=coded!$BN$2,2,IF('original data'!BN62=coded!$BN$3,3,IF('original data'!BN62=coded!$BN$4,4,IF('original data'!BN62=coded!$BN$5,5,IF('original data'!BN62=coded!$BP$1,6,IF('original data'!BN62=coded!$BP$2,7,"")))))))</f>
        <v>4</v>
      </c>
      <c r="BO72" s="4">
        <f>IF('original data'!BO62=coded!$BN$1,1,IF('original data'!BO62=coded!$BN$2,2,IF('original data'!BO62=coded!$BN$3,3,IF('original data'!BO62=coded!$BN$4,4,IF('original data'!BO62=coded!$BN$5,5,IF('original data'!BO62=coded!$BP$1,6,IF('original data'!BO62=coded!$BP$2,7,"")))))))</f>
        <v>5</v>
      </c>
      <c r="BP72" s="4">
        <f>IF('original data'!BP62=coded!$BN$1,1,IF('original data'!BP62=coded!$BN$2,2,IF('original data'!BP62=coded!$BN$3,3,IF('original data'!BP62=coded!$BN$4,4,IF('original data'!BP62=coded!$BN$5,5,IF('original data'!BP62=coded!$BP$1,6,IF('original data'!BP62=coded!$BP$2,7,"")))))))</f>
        <v>5</v>
      </c>
      <c r="BQ72" s="4">
        <f>IF('original data'!BQ62=coded!$BN$1,1,IF('original data'!BQ62=coded!$BN$2,2,IF('original data'!BQ62=coded!$BN$3,3,IF('original data'!BQ62=coded!$BN$4,4,IF('original data'!BQ62=coded!$BN$5,5,IF('original data'!BQ62=coded!$BP$1,6,IF('original data'!BQ62=coded!$BP$2,7,"")))))))</f>
        <v>6</v>
      </c>
      <c r="BR72" s="4">
        <f>IF('original data'!BR62=coded!$BN$1,1,IF('original data'!BR62=coded!$BN$2,2,IF('original data'!BR62=coded!$BN$3,3,IF('original data'!BR62=coded!$BN$4,4,IF('original data'!BR62=coded!$BN$5,5,IF('original data'!BR62=coded!$BP$1,6,IF('original data'!BR62=coded!$BP$2,7,"")))))))</f>
        <v>4</v>
      </c>
      <c r="BS72" s="4">
        <f>IF('original data'!BS62=coded!$BN$1,1,IF('original data'!BS62=coded!$BN$2,2,IF('original data'!BS62=coded!$BN$3,3,IF('original data'!BS62=coded!$BN$4,4,IF('original data'!BS62=coded!$BN$5,5,IF('original data'!BS62=coded!$BP$1,6,IF('original data'!BS62=coded!$BP$2,7,"")))))))</f>
        <v>5</v>
      </c>
      <c r="BT72" s="4">
        <f>IF('original data'!BT62=coded!$BN$1,1,IF('original data'!BT62=coded!$BN$2,2,IF('original data'!BT62=coded!$BN$3,3,IF('original data'!BT62=coded!$BN$4,4,IF('original data'!BT62=coded!$BN$5,5,IF('original data'!BT62=coded!$BP$1,6,IF('original data'!BT62=coded!$BP$2,7,"")))))))</f>
        <v>5</v>
      </c>
      <c r="BU72" s="4">
        <f>IF('original data'!BU62=coded!$BN$1,1,IF('original data'!BU62=coded!$BN$2,2,IF('original data'!BU62=coded!$BN$3,3,IF('original data'!BU62=coded!$BN$4,4,IF('original data'!BU62=coded!$BN$5,5,IF('original data'!BU62=coded!$BP$1,6,IF('original data'!BU62=coded!$BP$2,7,"")))))))</f>
        <v>3</v>
      </c>
      <c r="BV72" s="4">
        <f>IF('original data'!BV62=coded!$BN$1,7,IF('original data'!BV62=coded!$BN$2,6,IF('original data'!BV62=coded!$BN$3,5,IF('original data'!BV62=coded!$BN$4,4,IF('original data'!BV62=coded!$BN$5,3,IF('original data'!BV62=coded!$BP$1,2,IF('original data'!BV62=coded!$BP$2,1,"")))))))</f>
        <v>4</v>
      </c>
      <c r="BW72" s="4">
        <f>IF('original data'!BW62=coded!$BN$1,1,IF('original data'!BW62=coded!$BN$2,2,IF('original data'!BW62=coded!$BN$3,3,IF('original data'!BW62=coded!$BN$4,4,IF('original data'!BW62=coded!$BN$5,5,IF('original data'!BW62=coded!$BP$1,6,IF('original data'!BW62=coded!$BP$2,7,"")))))))</f>
        <v>3</v>
      </c>
      <c r="BX72" s="4">
        <f>IF('original data'!BX62=coded!$BN$1,1,IF('original data'!BX62=coded!$BN$2,2,IF('original data'!BX62=coded!$BN$3,3,IF('original data'!BX62=coded!$BN$4,4,IF('original data'!BX62=coded!$BN$5,5,IF('original data'!BX62=coded!$BP$1,6,IF('original data'!BX62=coded!$BP$2,7,"")))))))</f>
        <v>4</v>
      </c>
      <c r="BY72" s="4">
        <f>IF('original data'!BY62=coded!$BN$1,1,IF('original data'!BY62=coded!$BN$2,2,IF('original data'!BY62=coded!$BN$3,3,IF('original data'!BY62=coded!$BN$4,4,IF('original data'!BY62=coded!$BN$5,5,IF('original data'!BY62=coded!$BP$1,6,IF('original data'!BY62=coded!$BP$2,7,"")))))))</f>
        <v>4</v>
      </c>
      <c r="BZ72" s="4">
        <f>IF('original data'!BZ62=coded!$BN$1,1,IF('original data'!BZ62=coded!$BN$2,2,IF('original data'!BZ62=coded!$BN$3,3,IF('original data'!BZ62=coded!$BN$4,4,IF('original data'!BZ62=coded!$BN$5,5,IF('original data'!BZ62=coded!$BP$1,6,IF('original data'!BZ62=coded!$BP$2,7,"")))))))</f>
        <v>7</v>
      </c>
      <c r="CA72" s="4">
        <f>IF('original data'!CA62=coded!$BN$1,1,IF('original data'!CA62=coded!$BN$2,2,IF('original data'!CA62=coded!$BN$3,3,IF('original data'!CA62=coded!$BN$4,4,IF('original data'!CA62=coded!$BN$5,5,IF('original data'!CA62=coded!$BP$1,6,IF('original data'!CA62=coded!$BP$2,7,"")))))))</f>
        <v>1</v>
      </c>
      <c r="CB72" s="4">
        <f>IF('original data'!CB62=coded!$BN$1,1,IF('original data'!CB62=coded!$BN$2,2,IF('original data'!CB62=coded!$BN$3,3,IF('original data'!CB62=coded!$BN$4,4,IF('original data'!CB62=coded!$BN$5,5,IF('original data'!CB62=coded!$BP$1,6,IF('original data'!CB62=coded!$BP$2,7,"")))))))</f>
        <v>4</v>
      </c>
      <c r="CC72" s="4">
        <f>IF('original data'!CC62=coded!$BN$1,7,IF('original data'!CC62=coded!$BN$2,6,IF('original data'!CC62=coded!$BN$3,5,IF('original data'!CC62=coded!$BN$4,4,IF('original data'!CC62=coded!$BN$5,3,IF('original data'!CC62=coded!$BP$1,2,IF('original data'!CC62=coded!$BP$2,1,"")))))))</f>
        <v>5</v>
      </c>
      <c r="CD72" s="4">
        <f>IF('original data'!CD62=coded!$BN$1,1,IF('original data'!CD62=coded!$BN$2,2,IF('original data'!CD62=coded!$BN$3,3,IF('original data'!CD62=coded!$BN$4,4,IF('original data'!CD62=coded!$BN$5,5,IF('original data'!CD62=coded!$BP$1,6,IF('original data'!CD62=coded!$BP$2,7,"")))))))</f>
        <v>2</v>
      </c>
      <c r="CE72" s="4">
        <f>IF('original data'!CE62=coded!$BN$1,1,IF('original data'!CE62=coded!$BN$2,2,IF('original data'!CE62=coded!$BN$3,3,IF('original data'!CE62=coded!$BN$4,4,IF('original data'!CE62=coded!$BN$5,5,IF('original data'!CE62=coded!$BP$1,6,IF('original data'!CE62=coded!$BP$2,7,"")))))))</f>
        <v>4</v>
      </c>
      <c r="CF72" s="4">
        <f>IF('original data'!CF62=coded!$BN$1,7,IF('original data'!CF62=coded!$BN$2,6,IF('original data'!CF62=coded!$BN$3,5,IF('original data'!CF62=coded!$BN$4,4,IF('original data'!CF62=coded!$BN$5,3,IF('original data'!CF62=coded!$BP$1,2,IF('original data'!CF62=coded!$BP$2,1,"")))))))</f>
        <v>6</v>
      </c>
      <c r="CG72" s="4">
        <f>IF('original data'!CG62=coded!$CG$2,0,IF('original data'!CG62=coded!$CG$3,1,IF('original data'!CG62=coded!$CG$4,2,IF('original data'!CG62=coded!$CG$5,3,""))))</f>
        <v>3</v>
      </c>
      <c r="CH72" s="4">
        <f>IF('original data'!CH62=coded!$CG$2,0,IF('original data'!CH62=coded!$CG$3,1,IF('original data'!CH62=coded!$CG$4,2,IF('original data'!CH62=coded!$CG$5,3,""))))</f>
        <v>3</v>
      </c>
      <c r="CI72" s="4">
        <f>IF('original data'!CI62=coded!$CG$2,0,IF('original data'!CI62=coded!$CG$3,1,IF('original data'!CI62=coded!$CG$4,2,IF('original data'!CI62=coded!$CG$5,3,""))))</f>
        <v>1</v>
      </c>
      <c r="CJ72" s="4">
        <f>IF('original data'!CJ62=coded!$CG$2,0,IF('original data'!CJ62=coded!$CG$3,1,IF('original data'!CJ62=coded!$CG$4,2,IF('original data'!CJ62=coded!$CG$5,3,""))))</f>
        <v>2</v>
      </c>
      <c r="CK72" s="4">
        <f>IF('original data'!CK62=coded!$CG$2,0,IF('original data'!CK62=coded!$CG$3,1,IF('original data'!CK62=coded!$CG$4,2,IF('original data'!CK62=coded!$CG$5,3,""))))</f>
        <v>2</v>
      </c>
      <c r="CL72" s="4">
        <f>IF('original data'!CL62=coded!$CG$2,0,IF('original data'!CL62=coded!$CG$3,1,IF('original data'!CL62=coded!$CG$4,2,IF('original data'!CL62=coded!$CG$5,3,""))))</f>
        <v>1</v>
      </c>
      <c r="CM72" s="4">
        <f>IF('original data'!CM62=coded!$CG$2,0,IF('original data'!CM62=coded!$CG$3,1,IF('original data'!CM62=coded!$CG$4,2,IF('original data'!CM62=coded!$CG$5,3,""))))</f>
        <v>3</v>
      </c>
      <c r="CN72" s="4">
        <f>IF('original data'!CN62=coded!$CG$2,0,IF('original data'!CN62=coded!$CG$3,1,IF('original data'!CN62=coded!$CG$4,2,IF('original data'!CN62=coded!$CG$5,3,""))))</f>
        <v>1</v>
      </c>
      <c r="CO72" s="4">
        <f>IF('original data'!CO62=coded!$CG$2,0,IF('original data'!CO62=coded!$CG$3,1,IF('original data'!CO62=coded!$CG$4,2,IF('original data'!CO62=coded!$CG$5,3,""))))</f>
        <v>3</v>
      </c>
      <c r="CP72" s="4">
        <f>IF('original data'!CP62=coded!$CG$2,0,IF('original data'!CP62=coded!$CG$3,1,IF('original data'!CP62=coded!$CG$4,2,IF('original data'!CP62=coded!$CG$5,3,""))))</f>
        <v>2</v>
      </c>
      <c r="CQ72" s="4">
        <f>IF('original data'!CQ62=coded!$CG$2,0,IF('original data'!CQ62=coded!$CG$3,1,IF('original data'!CQ62=coded!$CG$4,2,IF('original data'!CQ62=coded!$CG$5,3,""))))</f>
        <v>3</v>
      </c>
      <c r="CR72" s="4">
        <f>IF('original data'!CR62=coded!$CG$2,0,IF('original data'!CR62=coded!$CG$3,1,IF('original data'!CR62=coded!$CG$4,2,IF('original data'!CR62=coded!$CG$5,3,""))))</f>
        <v>2</v>
      </c>
      <c r="CS72" s="4">
        <f>IF('original data'!CS62=coded!$CG$2,0,IF('original data'!CS62=coded!$CG$3,1,IF('original data'!CS62=coded!$CG$4,2,IF('original data'!CS62=coded!$CG$5,3,""))))</f>
        <v>3</v>
      </c>
      <c r="CT72" s="4">
        <f>IF('original data'!CT62=coded!$CG$2,0,IF('original data'!CT62=coded!$CG$3,1,IF('original data'!CT62=coded!$CG$4,2,IF('original data'!CT62=coded!$CG$5,3,""))))</f>
        <v>3</v>
      </c>
      <c r="CU72" s="4">
        <f>IF('original data'!CU62=coded!$CG$2,0,IF('original data'!CU62=coded!$CG$3,1,IF('original data'!CU62=coded!$CG$4,2,IF('original data'!CU62=coded!$CG$5,3,""))))</f>
        <v>2</v>
      </c>
      <c r="CV72" s="4">
        <f>IF('original data'!CV62=coded!$CG$2,0,IF('original data'!CV62=coded!$CG$3,1,IF('original data'!CV62=coded!$CG$4,2,IF('original data'!CV62=coded!$CG$5,3,""))))</f>
        <v>0</v>
      </c>
      <c r="CW72" s="4">
        <f>IF('original data'!CW62=coded!$CG$2,0,IF('original data'!CW62=coded!$CG$3,1,IF('original data'!CW62=coded!$CG$4,2,IF('original data'!CW62=coded!$CG$5,3,""))))</f>
        <v>1</v>
      </c>
      <c r="CX72" s="4">
        <f>IF('original data'!CX62=coded!$CG$2,0,IF('original data'!CX62=coded!$CG$3,1,IF('original data'!CX62=coded!$CG$4,2,IF('original data'!CX62=coded!$CG$5,3,""))))</f>
        <v>2</v>
      </c>
      <c r="CY72" s="4">
        <f>IF('original data'!CY62=coded!$CG$2,0,IF('original data'!CY62=coded!$CG$3,1,IF('original data'!CY62=coded!$CG$4,2,IF('original data'!CY62=coded!$CG$5,3,""))))</f>
        <v>3</v>
      </c>
      <c r="CZ72" s="4">
        <f>IF('original data'!CZ62=coded!$CG$2,0,IF('original data'!CZ62=coded!$CG$3,1,IF('original data'!CZ62=coded!$CG$4,2,IF('original data'!CZ62=coded!$CG$5,3,""))))</f>
        <v>2</v>
      </c>
      <c r="DA72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14</v>
      </c>
      <c r="DB72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14</v>
      </c>
      <c r="DC72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14</v>
      </c>
    </row>
    <row r="73" spans="1:107" x14ac:dyDescent="0.45">
      <c r="A73">
        <v>70</v>
      </c>
      <c r="B73" s="2">
        <v>44521.691608796304</v>
      </c>
      <c r="C73" s="2">
        <v>44521.695914351803</v>
      </c>
      <c r="D73" s="4" t="s">
        <v>104</v>
      </c>
      <c r="E73" s="4"/>
      <c r="F73" s="4" t="s">
        <v>105</v>
      </c>
      <c r="G73" s="4" t="s">
        <v>105</v>
      </c>
      <c r="H73" s="4" t="s">
        <v>105</v>
      </c>
      <c r="I73" s="4" t="s">
        <v>105</v>
      </c>
      <c r="J73" s="4" t="s">
        <v>105</v>
      </c>
      <c r="K73" s="4" t="s">
        <v>105</v>
      </c>
      <c r="L73" s="4" t="s">
        <v>105</v>
      </c>
      <c r="M73" s="4" t="s">
        <v>105</v>
      </c>
      <c r="N73" s="3" t="s">
        <v>139</v>
      </c>
      <c r="O73" s="4" t="s">
        <v>107</v>
      </c>
      <c r="P73" s="4" t="s">
        <v>108</v>
      </c>
      <c r="Q73" s="4" t="s">
        <v>108</v>
      </c>
      <c r="R73" s="4" t="s">
        <v>109</v>
      </c>
      <c r="S73" s="4"/>
      <c r="T73" s="4"/>
      <c r="U73" s="4"/>
      <c r="V73" s="4" t="s">
        <v>109</v>
      </c>
      <c r="W73" s="4"/>
      <c r="X73" s="4"/>
      <c r="Y73" s="4"/>
      <c r="Z73" s="4"/>
      <c r="AA73" s="4"/>
      <c r="AB73" s="4"/>
      <c r="AC73" s="4">
        <f>IF('original data'!AC63=coded!$AC$2,0,IF('original data'!AC63=coded!$AC$3,1,IF('original data'!AC63=coded!$AC$4,2,"")))</f>
        <v>0</v>
      </c>
      <c r="AD73" s="4">
        <f>IF('original data'!AD63=coded!$AC$2,0,IF('original data'!AD63=coded!$AC$3,1,IF('original data'!AD63=coded!$AC$4,2,"")))</f>
        <v>1</v>
      </c>
      <c r="AE73" s="4">
        <f>IF('original data'!AE63=coded!$BN$1,1,IF('original data'!AE63=coded!$BN$2,2,IF('original data'!AE63=coded!$BN$3,3,IF('original data'!AE63=coded!$BN$4,4,IF('original data'!AE63=coded!$BN$5,5,IF('original data'!AE63=coded!$BP$1,6,IF('original data'!AE63=coded!$BP$2,7,"")))))))</f>
        <v>1</v>
      </c>
      <c r="AF73" s="4">
        <f>IF('original data'!AF63=coded!$AC$2,0,IF('original data'!AF63=coded!$AC$3,1,IF('original data'!AF63=coded!$AC$4,2,"")))</f>
        <v>0</v>
      </c>
      <c r="AG73" s="4">
        <f>IF('original data'!AG63=coded!$BN$1,7,IF('original data'!AG63=coded!$BN$2,6,IF('original data'!AG63=coded!$BN$3,5,IF('original data'!AG63=coded!$BN$4,4,IF('original data'!AG63=coded!$BN$5,5,IF('original data'!AG63=coded!$BP$1,6,IF('original data'!AG63=coded!$BP$2,7,"")))))))</f>
        <v>6</v>
      </c>
      <c r="AH73" s="4">
        <f>IF('original data'!AH63=coded!$AC$2,0,IF('original data'!AH63=coded!$AC$3,1,IF('original data'!AH63=coded!$AC$4,2,"")))</f>
        <v>0</v>
      </c>
      <c r="AI73" s="4">
        <f>IF('original data'!AI63=coded!$AI$2,1,IF('original data'!AI63=coded!$AI$3,2,IF('original data'!AI63=coded!$AI$4,3,IF('original data'!AI63=coded!$AI$5,4,""))))</f>
        <v>1</v>
      </c>
      <c r="AJ73" s="4">
        <f>IF('original data'!AJ63=coded!$AC$2,0,IF('original data'!AJ63=coded!$AC$3,1,IF('original data'!AJ63=coded!$AC$4,2,"")))</f>
        <v>0</v>
      </c>
      <c r="AK73" s="4">
        <f>IF('original data'!AK63=coded!$BN$1,1,IF('original data'!AK63=coded!$BN$2,2,IF('original data'!AK63=coded!$BN$3,3,IF('original data'!AK63=coded!$BN$4,4,IF('original data'!AK63=coded!$BN$5,5,IF('original data'!AK63=coded!$BP$1,6,IF('original data'!AK63=coded!$BP$2,7,"")))))))</f>
        <v>2</v>
      </c>
      <c r="AL73" s="4">
        <f>IF('original data'!AL63=coded!$AC$2,0,IF('original data'!AL63=coded!$AC$3,1,IF('original data'!AL63=coded!$AC$4,2,"")))</f>
        <v>1</v>
      </c>
      <c r="AM73" s="4">
        <f>IF('original data'!AM63=coded!$AI$2,1,IF('original data'!AM63=coded!$AI$3,2,IF('original data'!AM63=coded!$AI$4,3,IF('original data'!AM63=coded!$AI$5,4,""))))</f>
        <v>1</v>
      </c>
      <c r="AN73" s="4">
        <f>IF('original data'!AN63=coded!$AC$2,0,IF('original data'!AN63=coded!$AC$3,1,IF('original data'!AN63=coded!$AC$4,2,"")))</f>
        <v>0</v>
      </c>
      <c r="AO73" s="4">
        <f>IF('original data'!AO63=coded!$AI$2,1,IF('original data'!AO63=coded!$AI$3,2,IF('original data'!AO63=coded!$AI$4,3,IF('original data'!AO63=coded!$AI$5,4,""))))</f>
        <v>1</v>
      </c>
      <c r="AP73" s="4">
        <f>IF('original data'!AP63=coded!$AI$2,1,IF('original data'!AP63=coded!$AI$3,2,IF('original data'!AP63=coded!$AI$4,3,IF('original data'!AP63=coded!$AI$5,4,""))))</f>
        <v>1</v>
      </c>
      <c r="AQ73" s="4">
        <f>IF('original data'!AQ63=coded!$AI$2,1,IF('original data'!AQ63=coded!$AI$3,2,IF('original data'!AQ63=coded!$AI$4,3,IF('original data'!AQ63=coded!$AI$5,4,""))))</f>
        <v>1</v>
      </c>
      <c r="AR73" s="4">
        <f>IF('original data'!AR63=coded!$AI$2,1,IF('original data'!AR63=coded!$AI$3,2,IF('original data'!AR63=coded!$AI$4,3,IF('original data'!AR63=coded!$AI$5,4,""))))</f>
        <v>1</v>
      </c>
      <c r="AS73" s="4">
        <f>IF('original data'!AS63=coded!$AO$2,1,IF('original data'!AS63=coded!$AO$3,2,IF('original data'!AS63=coded!$AO$4,3,IF('original data'!AS63=coded!$AO$5,4,""))))</f>
        <v>1</v>
      </c>
      <c r="AT73" s="4">
        <f>IF('original data'!AT63=coded!$AO$2,1,IF('original data'!AT63=coded!$AO$3,2,IF('original data'!AT63=coded!$AO$4,3,IF('original data'!AT63=coded!$AO$5,4,""))))</f>
        <v>1</v>
      </c>
      <c r="AU73" s="4">
        <f>IF('original data'!AU63=coded!$AO$2,1,IF('original data'!AU63=coded!$AO$3,2,IF('original data'!AU63=coded!$AO$4,3,IF('original data'!AU63=coded!$AO$5,4,""))))</f>
        <v>1</v>
      </c>
      <c r="AV73" s="4">
        <f>IF('original data'!AV63=coded!$AO$2,1,IF('original data'!AV63=coded!$AO$3,2,IF('original data'!AV63=coded!$AO$4,3,IF('original data'!AV63=coded!$AO$5,4,""))))</f>
        <v>1</v>
      </c>
      <c r="AW73" s="4">
        <f>IF('original data'!AW63=coded!$AO$2,1,IF('original data'!AW63=coded!$AO$3,2,IF('original data'!AW63=coded!$AO$4,3,IF('original data'!AW63=coded!$AO$5,4,""))))</f>
        <v>1</v>
      </c>
      <c r="AX73" s="4">
        <f>IF('original data'!AX63=coded!$AO$2,1,IF('original data'!AX63=coded!$AO$3,2,IF('original data'!AX63=coded!$AO$4,3,IF('original data'!AX63=coded!$AO$5,4,""))))</f>
        <v>1</v>
      </c>
      <c r="AY73" s="4">
        <f>IF('original data'!AY63=coded!$AQ$2,1,IF('original data'!AY63=coded!$AQ$3,2,IF('original data'!AY63=coded!$AQ$4,3,IF('original data'!AY63=coded!$AQ$5,4,""))))</f>
        <v>1</v>
      </c>
      <c r="AZ73" s="4">
        <f>IF('original data'!AZ63=coded!$AQ$2,1,IF('original data'!AZ63=coded!$AQ$3,2,IF('original data'!AZ63=coded!$AQ$4,3,IF('original data'!AZ63=coded!$AQ$5,4,""))))</f>
        <v>1</v>
      </c>
      <c r="BA73" s="4">
        <f>IF('original data'!BA63=coded!$AQ$2,1,IF('original data'!BA63=coded!$AQ$3,2,IF('original data'!BA63=coded!$AQ$4,3,IF('original data'!BA63=coded!$AQ$5,4,""))))</f>
        <v>1</v>
      </c>
      <c r="BB73" s="4">
        <f>IF('original data'!BB63=coded!$AQ$2,1,IF('original data'!BB63=coded!$AQ$3,2,IF('original data'!BB63=coded!$AQ$4,3,IF('original data'!BB63=coded!$AS$5,4,""))))</f>
        <v>1</v>
      </c>
      <c r="BC73" s="4">
        <f>IF('original data'!BC63=coded!$AU$2,1,IF('original data'!BC63=coded!$AU$3,2,IF('original data'!BC63=coded!$AU$4,3,IF('original data'!BC63=coded!$AU$5,4,""))))</f>
        <v>2</v>
      </c>
      <c r="BD73" s="4">
        <f>IF('original data'!BD63=coded!$AU$2,1,IF('original data'!BD63=coded!$AU$3,2,IF('original data'!BD63=coded!$AU$4,3,IF('original data'!BD63=coded!$AU$5,4,""))))</f>
        <v>1</v>
      </c>
      <c r="BE73" s="4">
        <f>IF('original data'!BE63=coded!$AU$2,1,IF('original data'!BE63=coded!$AU$3,2,IF('original data'!BE63=coded!$AU$4,3,IF('original data'!BE63=coded!$AU$5,4,""))))</f>
        <v>1</v>
      </c>
      <c r="BF73" s="4">
        <f>IF('original data'!BF63=coded!$BF$3,1,IF('original data'!BF63=coded!$BF$4,2,IF('original data'!BF63=coded!$BF$5,3,"")))</f>
        <v>2</v>
      </c>
      <c r="BG73" s="4" t="s">
        <v>109</v>
      </c>
      <c r="BH73" s="4"/>
      <c r="BI73" s="4" t="s">
        <v>109</v>
      </c>
      <c r="BJ73" s="4"/>
      <c r="BK73" s="4">
        <f>IF('original data'!BK63=coded!$BN$1,1,IF('original data'!BK63=coded!$BN$2,2,IF('original data'!BK63=coded!$BN$3,3,IF('original data'!BK63=coded!$BN$4,4,IF('original data'!BK63=coded!$BN$5,5,IF('original data'!BK63=coded!$BP$1,6,IF('original data'!BK63=coded!$BP$2,7,"")))))))</f>
        <v>1</v>
      </c>
      <c r="BL73" s="4">
        <f>IF('original data'!BL63=coded!$BN$1,1,IF('original data'!BL63=coded!$BN$2,2,IF('original data'!BL63=coded!$BN$3,3,IF('original data'!BL63=coded!$BN$4,4,IF('original data'!BL63=coded!$BN$5,5,IF('original data'!BL63=coded!$BP$1,6,IF('original data'!BL63=coded!$BP$2,7,"")))))))</f>
        <v>5</v>
      </c>
      <c r="BM73" s="4">
        <f>IF('original data'!BM63=coded!$BN$1,7,IF('original data'!BM63=coded!$BN$2,6,IF('original data'!BM63=coded!$BN$3,5,IF('original data'!BM63=coded!$BN$4,4,IF('original data'!BM63=coded!$BN$5,3,IF('original data'!BM63=coded!$BP$1,2,IF('original data'!BM63=coded!$BP$2,1,"")))))))</f>
        <v>5</v>
      </c>
      <c r="BN73" s="4">
        <f>IF('original data'!BN63=coded!$BN$1,1,IF('original data'!BN63=coded!$BN$2,2,IF('original data'!BN63=coded!$BN$3,3,IF('original data'!BN63=coded!$BN$4,4,IF('original data'!BN63=coded!$BN$5,5,IF('original data'!BN63=coded!$BP$1,6,IF('original data'!BN63=coded!$BP$2,7,"")))))))</f>
        <v>1</v>
      </c>
      <c r="BO73" s="4">
        <f>IF('original data'!BO63=coded!$BN$1,1,IF('original data'!BO63=coded!$BN$2,2,IF('original data'!BO63=coded!$BN$3,3,IF('original data'!BO63=coded!$BN$4,4,IF('original data'!BO63=coded!$BN$5,5,IF('original data'!BO63=coded!$BP$1,6,IF('original data'!BO63=coded!$BP$2,7,"")))))))</f>
        <v>1</v>
      </c>
      <c r="BP73" s="4">
        <f>IF('original data'!BP63=coded!$BN$1,1,IF('original data'!BP63=coded!$BN$2,2,IF('original data'!BP63=coded!$BN$3,3,IF('original data'!BP63=coded!$BN$4,4,IF('original data'!BP63=coded!$BN$5,5,IF('original data'!BP63=coded!$BP$1,6,IF('original data'!BP63=coded!$BP$2,7,"")))))))</f>
        <v>5</v>
      </c>
      <c r="BQ73" s="4">
        <f>IF('original data'!BQ63=coded!$BN$1,1,IF('original data'!BQ63=coded!$BN$2,2,IF('original data'!BQ63=coded!$BN$3,3,IF('original data'!BQ63=coded!$BN$4,4,IF('original data'!BQ63=coded!$BN$5,5,IF('original data'!BQ63=coded!$BP$1,6,IF('original data'!BQ63=coded!$BP$2,7,"")))))))</f>
        <v>4</v>
      </c>
      <c r="BR73" s="4">
        <f>IF('original data'!BR63=coded!$BN$1,1,IF('original data'!BR63=coded!$BN$2,2,IF('original data'!BR63=coded!$BN$3,3,IF('original data'!BR63=coded!$BN$4,4,IF('original data'!BR63=coded!$BN$5,5,IF('original data'!BR63=coded!$BP$1,6,IF('original data'!BR63=coded!$BP$2,7,"")))))))</f>
        <v>2</v>
      </c>
      <c r="BS73" s="4">
        <f>IF('original data'!BS63=coded!$BN$1,1,IF('original data'!BS63=coded!$BN$2,2,IF('original data'!BS63=coded!$BN$3,3,IF('original data'!BS63=coded!$BN$4,4,IF('original data'!BS63=coded!$BN$5,5,IF('original data'!BS63=coded!$BP$1,6,IF('original data'!BS63=coded!$BP$2,7,"")))))))</f>
        <v>6</v>
      </c>
      <c r="BT73" s="4">
        <f>IF('original data'!BT63=coded!$BN$1,1,IF('original data'!BT63=coded!$BN$2,2,IF('original data'!BT63=coded!$BN$3,3,IF('original data'!BT63=coded!$BN$4,4,IF('original data'!BT63=coded!$BN$5,5,IF('original data'!BT63=coded!$BP$1,6,IF('original data'!BT63=coded!$BP$2,7,"")))))))</f>
        <v>3</v>
      </c>
      <c r="BU73" s="4">
        <f>IF('original data'!BU63=coded!$BN$1,1,IF('original data'!BU63=coded!$BN$2,2,IF('original data'!BU63=coded!$BN$3,3,IF('original data'!BU63=coded!$BN$4,4,IF('original data'!BU63=coded!$BN$5,5,IF('original data'!BU63=coded!$BP$1,6,IF('original data'!BU63=coded!$BP$2,7,"")))))))</f>
        <v>1</v>
      </c>
      <c r="BV73" s="4">
        <f>IF('original data'!BV63=coded!$BN$1,7,IF('original data'!BV63=coded!$BN$2,6,IF('original data'!BV63=coded!$BN$3,5,IF('original data'!BV63=coded!$BN$4,4,IF('original data'!BV63=coded!$BN$5,3,IF('original data'!BV63=coded!$BP$1,2,IF('original data'!BV63=coded!$BP$2,1,"")))))))</f>
        <v>2</v>
      </c>
      <c r="BW73" s="4">
        <f>IF('original data'!BW63=coded!$BN$1,1,IF('original data'!BW63=coded!$BN$2,2,IF('original data'!BW63=coded!$BN$3,3,IF('original data'!BW63=coded!$BN$4,4,IF('original data'!BW63=coded!$BN$5,5,IF('original data'!BW63=coded!$BP$1,6,IF('original data'!BW63=coded!$BP$2,7,"")))))))</f>
        <v>5</v>
      </c>
      <c r="BX73" s="4">
        <f>IF('original data'!BX63=coded!$BN$1,1,IF('original data'!BX63=coded!$BN$2,2,IF('original data'!BX63=coded!$BN$3,3,IF('original data'!BX63=coded!$BN$4,4,IF('original data'!BX63=coded!$BN$5,5,IF('original data'!BX63=coded!$BP$1,6,IF('original data'!BX63=coded!$BP$2,7,"")))))))</f>
        <v>1</v>
      </c>
      <c r="BY73" s="4">
        <f>IF('original data'!BY63=coded!$BN$1,1,IF('original data'!BY63=coded!$BN$2,2,IF('original data'!BY63=coded!$BN$3,3,IF('original data'!BY63=coded!$BN$4,4,IF('original data'!BY63=coded!$BN$5,5,IF('original data'!BY63=coded!$BP$1,6,IF('original data'!BY63=coded!$BP$2,7,"")))))))</f>
        <v>5</v>
      </c>
      <c r="BZ73" s="4">
        <f>IF('original data'!BZ63=coded!$BN$1,1,IF('original data'!BZ63=coded!$BN$2,2,IF('original data'!BZ63=coded!$BN$3,3,IF('original data'!BZ63=coded!$BN$4,4,IF('original data'!BZ63=coded!$BN$5,5,IF('original data'!BZ63=coded!$BP$1,6,IF('original data'!BZ63=coded!$BP$2,7,"")))))))</f>
        <v>3</v>
      </c>
      <c r="CA73" s="4">
        <f>IF('original data'!CA63=coded!$BN$1,1,IF('original data'!CA63=coded!$BN$2,2,IF('original data'!CA63=coded!$BN$3,3,IF('original data'!CA63=coded!$BN$4,4,IF('original data'!CA63=coded!$BN$5,5,IF('original data'!CA63=coded!$BP$1,6,IF('original data'!CA63=coded!$BP$2,7,"")))))))</f>
        <v>1</v>
      </c>
      <c r="CB73" s="4">
        <f>IF('original data'!CB63=coded!$BN$1,1,IF('original data'!CB63=coded!$BN$2,2,IF('original data'!CB63=coded!$BN$3,3,IF('original data'!CB63=coded!$BN$4,4,IF('original data'!CB63=coded!$BN$5,5,IF('original data'!CB63=coded!$BP$1,6,IF('original data'!CB63=coded!$BP$2,7,"")))))))</f>
        <v>6</v>
      </c>
      <c r="CC73" s="4">
        <f>IF('original data'!CC63=coded!$BN$1,7,IF('original data'!CC63=coded!$BN$2,6,IF('original data'!CC63=coded!$BN$3,5,IF('original data'!CC63=coded!$BN$4,4,IF('original data'!CC63=coded!$BN$5,3,IF('original data'!CC63=coded!$BP$1,2,IF('original data'!CC63=coded!$BP$2,1,"")))))))</f>
        <v>4</v>
      </c>
      <c r="CD73" s="4">
        <f>IF('original data'!CD63=coded!$BN$1,1,IF('original data'!CD63=coded!$BN$2,2,IF('original data'!CD63=coded!$BN$3,3,IF('original data'!CD63=coded!$BN$4,4,IF('original data'!CD63=coded!$BN$5,5,IF('original data'!CD63=coded!$BP$1,6,IF('original data'!CD63=coded!$BP$2,7,"")))))))</f>
        <v>1</v>
      </c>
      <c r="CE73" s="4">
        <f>IF('original data'!CE63=coded!$BN$1,1,IF('original data'!CE63=coded!$BN$2,2,IF('original data'!CE63=coded!$BN$3,3,IF('original data'!CE63=coded!$BN$4,4,IF('original data'!CE63=coded!$BN$5,5,IF('original data'!CE63=coded!$BP$1,6,IF('original data'!CE63=coded!$BP$2,7,"")))))))</f>
        <v>5</v>
      </c>
      <c r="CF73" s="4">
        <f>IF('original data'!CF63=coded!$BN$1,7,IF('original data'!CF63=coded!$BN$2,6,IF('original data'!CF63=coded!$BN$3,5,IF('original data'!CF63=coded!$BN$4,4,IF('original data'!CF63=coded!$BN$5,3,IF('original data'!CF63=coded!$BP$1,2,IF('original data'!CF63=coded!$BP$2,1,"")))))))</f>
        <v>3</v>
      </c>
      <c r="CG73" s="4">
        <f>IF('original data'!CG63=coded!$CG$2,0,IF('original data'!CG63=coded!$CG$3,1,IF('original data'!CG63=coded!$CG$4,2,IF('original data'!CG63=coded!$CG$5,3,""))))</f>
        <v>0</v>
      </c>
      <c r="CH73" s="4">
        <f>IF('original data'!CH63=coded!$CG$2,0,IF('original data'!CH63=coded!$CG$3,1,IF('original data'!CH63=coded!$CG$4,2,IF('original data'!CH63=coded!$CG$5,3,""))))</f>
        <v>2</v>
      </c>
      <c r="CI73" s="4">
        <f>IF('original data'!CI63=coded!$CG$2,0,IF('original data'!CI63=coded!$CG$3,1,IF('original data'!CI63=coded!$CG$4,2,IF('original data'!CI63=coded!$CG$5,3,""))))</f>
        <v>0</v>
      </c>
      <c r="CJ73" s="4">
        <f>IF('original data'!CJ63=coded!$CG$2,0,IF('original data'!CJ63=coded!$CG$3,1,IF('original data'!CJ63=coded!$CG$4,2,IF('original data'!CJ63=coded!$CG$5,3,""))))</f>
        <v>1</v>
      </c>
      <c r="CK73" s="4">
        <f>IF('original data'!CK63=coded!$CG$2,0,IF('original data'!CK63=coded!$CG$3,1,IF('original data'!CK63=coded!$CG$4,2,IF('original data'!CK63=coded!$CG$5,3,""))))</f>
        <v>1</v>
      </c>
      <c r="CL73" s="4">
        <f>IF('original data'!CL63=coded!$CG$2,0,IF('original data'!CL63=coded!$CG$3,1,IF('original data'!CL63=coded!$CG$4,2,IF('original data'!CL63=coded!$CG$5,3,""))))</f>
        <v>0</v>
      </c>
      <c r="CM73" s="4">
        <f>IF('original data'!CM63=coded!$CG$2,0,IF('original data'!CM63=coded!$CG$3,1,IF('original data'!CM63=coded!$CG$4,2,IF('original data'!CM63=coded!$CG$5,3,""))))</f>
        <v>0</v>
      </c>
      <c r="CN73" s="4">
        <f>IF('original data'!CN63=coded!$CG$2,0,IF('original data'!CN63=coded!$CG$3,1,IF('original data'!CN63=coded!$CG$4,2,IF('original data'!CN63=coded!$CG$5,3,""))))</f>
        <v>0</v>
      </c>
      <c r="CO73" s="4">
        <f>IF('original data'!CO63=coded!$CG$2,0,IF('original data'!CO63=coded!$CG$3,1,IF('original data'!CO63=coded!$CG$4,2,IF('original data'!CO63=coded!$CG$5,3,""))))</f>
        <v>0</v>
      </c>
      <c r="CP73" s="4">
        <f>IF('original data'!CP63=coded!$CG$2,0,IF('original data'!CP63=coded!$CG$3,1,IF('original data'!CP63=coded!$CG$4,2,IF('original data'!CP63=coded!$CG$5,3,""))))</f>
        <v>2</v>
      </c>
      <c r="CQ73" s="4">
        <f>IF('original data'!CQ63=coded!$CG$2,0,IF('original data'!CQ63=coded!$CG$3,1,IF('original data'!CQ63=coded!$CG$4,2,IF('original data'!CQ63=coded!$CG$5,3,""))))</f>
        <v>0</v>
      </c>
      <c r="CR73" s="4">
        <f>IF('original data'!CR63=coded!$CG$2,0,IF('original data'!CR63=coded!$CG$3,1,IF('original data'!CR63=coded!$CG$4,2,IF('original data'!CR63=coded!$CG$5,3,""))))</f>
        <v>1</v>
      </c>
      <c r="CS73" s="4">
        <f>IF('original data'!CS63=coded!$CG$2,0,IF('original data'!CS63=coded!$CG$3,1,IF('original data'!CS63=coded!$CG$4,2,IF('original data'!CS63=coded!$CG$5,3,""))))</f>
        <v>1</v>
      </c>
      <c r="CT73" s="4">
        <f>IF('original data'!CT63=coded!$CG$2,0,IF('original data'!CT63=coded!$CG$3,1,IF('original data'!CT63=coded!$CG$4,2,IF('original data'!CT63=coded!$CG$5,3,""))))</f>
        <v>2</v>
      </c>
      <c r="CU73" s="4">
        <f>IF('original data'!CU63=coded!$CG$2,0,IF('original data'!CU63=coded!$CG$3,1,IF('original data'!CU63=coded!$CG$4,2,IF('original data'!CU63=coded!$CG$5,3,""))))</f>
        <v>0</v>
      </c>
      <c r="CV73" s="4">
        <f>IF('original data'!CV63=coded!$CG$2,0,IF('original data'!CV63=coded!$CG$3,1,IF('original data'!CV63=coded!$CG$4,2,IF('original data'!CV63=coded!$CG$5,3,""))))</f>
        <v>0</v>
      </c>
      <c r="CW73" s="4">
        <f>IF('original data'!CW63=coded!$CG$2,0,IF('original data'!CW63=coded!$CG$3,1,IF('original data'!CW63=coded!$CG$4,2,IF('original data'!CW63=coded!$CG$5,3,""))))</f>
        <v>0</v>
      </c>
      <c r="CX73" s="4">
        <f>IF('original data'!CX63=coded!$CG$2,0,IF('original data'!CX63=coded!$CG$3,1,IF('original data'!CX63=coded!$CG$4,2,IF('original data'!CX63=coded!$CG$5,3,""))))</f>
        <v>0</v>
      </c>
      <c r="CY73" s="4">
        <f>IF('original data'!CY63=coded!$CG$2,0,IF('original data'!CY63=coded!$CG$3,1,IF('original data'!CY63=coded!$CG$4,2,IF('original data'!CY63=coded!$CG$5,3,""))))</f>
        <v>0</v>
      </c>
      <c r="CZ73" s="4">
        <f>IF('original data'!CZ63=coded!$CG$2,0,IF('original data'!CZ63=coded!$CG$3,1,IF('original data'!CZ63=coded!$CG$4,2,IF('original data'!CZ63=coded!$CG$5,3,""))))</f>
        <v>0</v>
      </c>
      <c r="DA73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9</v>
      </c>
      <c r="DB73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0</v>
      </c>
      <c r="DC73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</v>
      </c>
    </row>
    <row r="74" spans="1:107" x14ac:dyDescent="0.45">
      <c r="A74">
        <v>71</v>
      </c>
      <c r="B74" s="2">
        <v>44522.482210648101</v>
      </c>
      <c r="C74" s="2">
        <v>44522.491585648102</v>
      </c>
      <c r="D74" s="4" t="s">
        <v>104</v>
      </c>
      <c r="E74" s="4"/>
      <c r="F74" s="4" t="s">
        <v>105</v>
      </c>
      <c r="G74" s="4" t="s">
        <v>105</v>
      </c>
      <c r="H74" s="4" t="s">
        <v>105</v>
      </c>
      <c r="I74" s="4" t="s">
        <v>105</v>
      </c>
      <c r="J74" s="4" t="s">
        <v>105</v>
      </c>
      <c r="K74" s="4" t="s">
        <v>105</v>
      </c>
      <c r="L74" s="4" t="s">
        <v>105</v>
      </c>
      <c r="M74" s="4" t="s">
        <v>105</v>
      </c>
      <c r="N74" s="3" t="s">
        <v>175</v>
      </c>
      <c r="O74" s="4" t="s">
        <v>203</v>
      </c>
      <c r="P74" s="4" t="s">
        <v>108</v>
      </c>
      <c r="Q74" s="4" t="s">
        <v>108</v>
      </c>
      <c r="R74" s="4" t="s">
        <v>105</v>
      </c>
      <c r="S74" s="3" t="s">
        <v>123</v>
      </c>
      <c r="T74" s="4" t="s">
        <v>204</v>
      </c>
      <c r="U74" s="4" t="s">
        <v>167</v>
      </c>
      <c r="V74" s="4"/>
      <c r="W74" s="4"/>
      <c r="X74" s="4"/>
      <c r="Y74" s="4"/>
      <c r="Z74" s="4"/>
      <c r="AA74" s="4"/>
      <c r="AB74" s="4"/>
      <c r="AC74" s="4">
        <f>IF('original data'!AC64=coded!$AC$2,0,IF('original data'!AC64=coded!$AC$3,1,IF('original data'!AC64=coded!$AC$4,2,"")))</f>
        <v>1</v>
      </c>
      <c r="AD74" s="4">
        <f>IF('original data'!AD64=coded!$AC$2,0,IF('original data'!AD64=coded!$AC$3,1,IF('original data'!AD64=coded!$AC$4,2,"")))</f>
        <v>1</v>
      </c>
      <c r="AE74" s="4">
        <f>IF('original data'!AE64=coded!$BN$1,1,IF('original data'!AE64=coded!$BN$2,2,IF('original data'!AE64=coded!$BN$3,3,IF('original data'!AE64=coded!$BN$4,4,IF('original data'!AE64=coded!$BN$5,5,IF('original data'!AE64=coded!$BP$1,6,IF('original data'!AE64=coded!$BP$2,7,"")))))))</f>
        <v>7</v>
      </c>
      <c r="AF74" s="4">
        <f>IF('original data'!AF64=coded!$AC$2,0,IF('original data'!AF64=coded!$AC$3,1,IF('original data'!AF64=coded!$AC$4,2,"")))</f>
        <v>2</v>
      </c>
      <c r="AG74" s="4">
        <f>IF('original data'!AG64=coded!$BN$1,7,IF('original data'!AG64=coded!$BN$2,6,IF('original data'!AG64=coded!$BN$3,5,IF('original data'!AG64=coded!$BN$4,4,IF('original data'!AG64=coded!$BN$5,5,IF('original data'!AG64=coded!$BP$1,6,IF('original data'!AG64=coded!$BP$2,7,"")))))))</f>
        <v>5</v>
      </c>
      <c r="AH74" s="4">
        <f>IF('original data'!AH64=coded!$AC$2,0,IF('original data'!AH64=coded!$AC$3,1,IF('original data'!AH64=coded!$AC$4,2,"")))</f>
        <v>1</v>
      </c>
      <c r="AI74" s="4">
        <f>IF('original data'!AI64=coded!$AI$2,1,IF('original data'!AI64=coded!$AI$3,2,IF('original data'!AI64=coded!$AI$4,3,IF('original data'!AI64=coded!$AI$5,4,""))))</f>
        <v>2</v>
      </c>
      <c r="AJ74" s="4">
        <f>IF('original data'!AJ64=coded!$AC$2,0,IF('original data'!AJ64=coded!$AC$3,1,IF('original data'!AJ64=coded!$AC$4,2,"")))</f>
        <v>2</v>
      </c>
      <c r="AK74" s="4">
        <f>IF('original data'!AK64=coded!$BN$1,1,IF('original data'!AK64=coded!$BN$2,2,IF('original data'!AK64=coded!$BN$3,3,IF('original data'!AK64=coded!$BN$4,4,IF('original data'!AK64=coded!$BN$5,5,IF('original data'!AK64=coded!$BP$1,6,IF('original data'!AK64=coded!$BP$2,7,"")))))))</f>
        <v>5</v>
      </c>
      <c r="AL74" s="4">
        <f>IF('original data'!AL64=coded!$AC$2,0,IF('original data'!AL64=coded!$AC$3,1,IF('original data'!AL64=coded!$AC$4,2,"")))</f>
        <v>1</v>
      </c>
      <c r="AM74" s="4">
        <f>IF('original data'!AM64=coded!$AI$2,1,IF('original data'!AM64=coded!$AI$3,2,IF('original data'!AM64=coded!$AI$4,3,IF('original data'!AM64=coded!$AI$5,4,""))))</f>
        <v>4</v>
      </c>
      <c r="AN74" s="4">
        <f>IF('original data'!AN64=coded!$AC$2,0,IF('original data'!AN64=coded!$AC$3,1,IF('original data'!AN64=coded!$AC$4,2,"")))</f>
        <v>1</v>
      </c>
      <c r="AO74" s="4">
        <f>IF('original data'!AO64=coded!$AI$2,1,IF('original data'!AO64=coded!$AI$3,2,IF('original data'!AO64=coded!$AI$4,3,IF('original data'!AO64=coded!$AI$5,4,""))))</f>
        <v>2</v>
      </c>
      <c r="AP74" s="4">
        <f>IF('original data'!AP64=coded!$AI$2,1,IF('original data'!AP64=coded!$AI$3,2,IF('original data'!AP64=coded!$AI$4,3,IF('original data'!AP64=coded!$AI$5,4,""))))</f>
        <v>3</v>
      </c>
      <c r="AQ74" s="4">
        <f>IF('original data'!AQ64=coded!$AI$2,1,IF('original data'!AQ64=coded!$AI$3,2,IF('original data'!AQ64=coded!$AI$4,3,IF('original data'!AQ64=coded!$AI$5,4,""))))</f>
        <v>2</v>
      </c>
      <c r="AR74" s="4">
        <f>IF('original data'!AR64=coded!$AI$2,1,IF('original data'!AR64=coded!$AI$3,2,IF('original data'!AR64=coded!$AI$4,3,IF('original data'!AR64=coded!$AI$5,4,""))))</f>
        <v>2</v>
      </c>
      <c r="AS74" s="4">
        <f>IF('original data'!AS64=coded!$AO$2,1,IF('original data'!AS64=coded!$AO$3,2,IF('original data'!AS64=coded!$AO$4,3,IF('original data'!AS64=coded!$AO$5,4,""))))</f>
        <v>2</v>
      </c>
      <c r="AT74" s="4">
        <f>IF('original data'!AT64=coded!$AO$2,1,IF('original data'!AT64=coded!$AO$3,2,IF('original data'!AT64=coded!$AO$4,3,IF('original data'!AT64=coded!$AO$5,4,""))))</f>
        <v>3</v>
      </c>
      <c r="AU74" s="4">
        <f>IF('original data'!AU64=coded!$AO$2,1,IF('original data'!AU64=coded!$AO$3,2,IF('original data'!AU64=coded!$AO$4,3,IF('original data'!AU64=coded!$AO$5,4,""))))</f>
        <v>2</v>
      </c>
      <c r="AV74" s="4">
        <f>IF('original data'!AV64=coded!$AO$2,1,IF('original data'!AV64=coded!$AO$3,2,IF('original data'!AV64=coded!$AO$4,3,IF('original data'!AV64=coded!$AO$5,4,""))))</f>
        <v>3</v>
      </c>
      <c r="AW74" s="4">
        <f>IF('original data'!AW64=coded!$AO$2,1,IF('original data'!AW64=coded!$AO$3,2,IF('original data'!AW64=coded!$AO$4,3,IF('original data'!AW64=coded!$AO$5,4,""))))</f>
        <v>3</v>
      </c>
      <c r="AX74" s="4">
        <f>IF('original data'!AX64=coded!$AO$2,1,IF('original data'!AX64=coded!$AO$3,2,IF('original data'!AX64=coded!$AO$4,3,IF('original data'!AX64=coded!$AO$5,4,""))))</f>
        <v>2</v>
      </c>
      <c r="AY74" s="4">
        <f>IF('original data'!AY64=coded!$AQ$2,1,IF('original data'!AY64=coded!$AQ$3,2,IF('original data'!AY64=coded!$AQ$4,3,IF('original data'!AY64=coded!$AQ$5,4,""))))</f>
        <v>3</v>
      </c>
      <c r="AZ74" s="4">
        <f>IF('original data'!AZ64=coded!$AQ$2,1,IF('original data'!AZ64=coded!$AQ$3,2,IF('original data'!AZ64=coded!$AQ$4,3,IF('original data'!AZ64=coded!$AQ$5,4,""))))</f>
        <v>3</v>
      </c>
      <c r="BA74" s="4">
        <f>IF('original data'!BA64=coded!$AQ$2,1,IF('original data'!BA64=coded!$AQ$3,2,IF('original data'!BA64=coded!$AQ$4,3,IF('original data'!BA64=coded!$AQ$5,4,""))))</f>
        <v>3</v>
      </c>
      <c r="BB74" s="4">
        <f>IF('original data'!BB64=coded!$AQ$2,1,IF('original data'!BB64=coded!$AQ$3,2,IF('original data'!BB64=coded!$AQ$4,3,IF('original data'!BB64=coded!$AS$5,4,""))))</f>
        <v>3</v>
      </c>
      <c r="BC74" s="4">
        <f>IF('original data'!BC64=coded!$AU$2,1,IF('original data'!BC64=coded!$AU$3,2,IF('original data'!BC64=coded!$AU$4,3,IF('original data'!BC64=coded!$AU$5,4,""))))</f>
        <v>3</v>
      </c>
      <c r="BD74" s="4">
        <f>IF('original data'!BD64=coded!$AU$2,1,IF('original data'!BD64=coded!$AU$3,2,IF('original data'!BD64=coded!$AU$4,3,IF('original data'!BD64=coded!$AU$5,4,""))))</f>
        <v>3</v>
      </c>
      <c r="BE74" s="4">
        <f>IF('original data'!BE64=coded!$AU$2,1,IF('original data'!BE64=coded!$AU$3,2,IF('original data'!BE64=coded!$AU$4,3,IF('original data'!BE64=coded!$AU$5,4,""))))</f>
        <v>2</v>
      </c>
      <c r="BF74" s="4">
        <f>IF('original data'!BF64=coded!$BF$3,1,IF('original data'!BF64=coded!$BF$4,2,IF('original data'!BF64=coded!$BF$5,3,"")))</f>
        <v>2</v>
      </c>
      <c r="BG74" s="4" t="s">
        <v>105</v>
      </c>
      <c r="BH74" s="4" t="s">
        <v>205</v>
      </c>
      <c r="BI74" s="4" t="s">
        <v>105</v>
      </c>
      <c r="BJ74" s="4" t="s">
        <v>206</v>
      </c>
      <c r="BK74" s="4">
        <f>IF('original data'!BK64=coded!$BN$1,1,IF('original data'!BK64=coded!$BN$2,2,IF('original data'!BK64=coded!$BN$3,3,IF('original data'!BK64=coded!$BN$4,4,IF('original data'!BK64=coded!$BN$5,5,IF('original data'!BK64=coded!$BP$1,6,IF('original data'!BK64=coded!$BP$2,7,"")))))))</f>
        <v>5</v>
      </c>
      <c r="BL74" s="4">
        <f>IF('original data'!BL64=coded!$BN$1,1,IF('original data'!BL64=coded!$BN$2,2,IF('original data'!BL64=coded!$BN$3,3,IF('original data'!BL64=coded!$BN$4,4,IF('original data'!BL64=coded!$BN$5,5,IF('original data'!BL64=coded!$BP$1,6,IF('original data'!BL64=coded!$BP$2,7,"")))))))</f>
        <v>6</v>
      </c>
      <c r="BM74" s="4">
        <f>IF('original data'!BM64=coded!$BN$1,7,IF('original data'!BM64=coded!$BN$2,6,IF('original data'!BM64=coded!$BN$3,5,IF('original data'!BM64=coded!$BN$4,4,IF('original data'!BM64=coded!$BN$5,3,IF('original data'!BM64=coded!$BP$1,2,IF('original data'!BM64=coded!$BP$2,1,"")))))))</f>
        <v>5</v>
      </c>
      <c r="BN74" s="4">
        <f>IF('original data'!BN64=coded!$BN$1,1,IF('original data'!BN64=coded!$BN$2,2,IF('original data'!BN64=coded!$BN$3,3,IF('original data'!BN64=coded!$BN$4,4,IF('original data'!BN64=coded!$BN$5,5,IF('original data'!BN64=coded!$BP$1,6,IF('original data'!BN64=coded!$BP$2,7,"")))))))</f>
        <v>5</v>
      </c>
      <c r="BO74" s="4">
        <f>IF('original data'!BO64=coded!$BN$1,1,IF('original data'!BO64=coded!$BN$2,2,IF('original data'!BO64=coded!$BN$3,3,IF('original data'!BO64=coded!$BN$4,4,IF('original data'!BO64=coded!$BN$5,5,IF('original data'!BO64=coded!$BP$1,6,IF('original data'!BO64=coded!$BP$2,7,"")))))))</f>
        <v>6</v>
      </c>
      <c r="BP74" s="4">
        <f>IF('original data'!BP64=coded!$BN$1,1,IF('original data'!BP64=coded!$BN$2,2,IF('original data'!BP64=coded!$BN$3,3,IF('original data'!BP64=coded!$BN$4,4,IF('original data'!BP64=coded!$BN$5,5,IF('original data'!BP64=coded!$BP$1,6,IF('original data'!BP64=coded!$BP$2,7,"")))))))</f>
        <v>6</v>
      </c>
      <c r="BQ74" s="4">
        <f>IF('original data'!BQ64=coded!$BN$1,1,IF('original data'!BQ64=coded!$BN$2,2,IF('original data'!BQ64=coded!$BN$3,3,IF('original data'!BQ64=coded!$BN$4,4,IF('original data'!BQ64=coded!$BN$5,5,IF('original data'!BQ64=coded!$BP$1,6,IF('original data'!BQ64=coded!$BP$2,7,"")))))))</f>
        <v>6</v>
      </c>
      <c r="BR74" s="4">
        <f>IF('original data'!BR64=coded!$BN$1,1,IF('original data'!BR64=coded!$BN$2,2,IF('original data'!BR64=coded!$BN$3,3,IF('original data'!BR64=coded!$BN$4,4,IF('original data'!BR64=coded!$BN$5,5,IF('original data'!BR64=coded!$BP$1,6,IF('original data'!BR64=coded!$BP$2,7,"")))))))</f>
        <v>6</v>
      </c>
      <c r="BS74" s="4">
        <f>IF('original data'!BS64=coded!$BN$1,1,IF('original data'!BS64=coded!$BN$2,2,IF('original data'!BS64=coded!$BN$3,3,IF('original data'!BS64=coded!$BN$4,4,IF('original data'!BS64=coded!$BN$5,5,IF('original data'!BS64=coded!$BP$1,6,IF('original data'!BS64=coded!$BP$2,7,"")))))))</f>
        <v>5</v>
      </c>
      <c r="BT74" s="4">
        <f>IF('original data'!BT64=coded!$BN$1,1,IF('original data'!BT64=coded!$BN$2,2,IF('original data'!BT64=coded!$BN$3,3,IF('original data'!BT64=coded!$BN$4,4,IF('original data'!BT64=coded!$BN$5,5,IF('original data'!BT64=coded!$BP$1,6,IF('original data'!BT64=coded!$BP$2,7,"")))))))</f>
        <v>5</v>
      </c>
      <c r="BU74" s="4">
        <f>IF('original data'!BU64=coded!$BN$1,1,IF('original data'!BU64=coded!$BN$2,2,IF('original data'!BU64=coded!$BN$3,3,IF('original data'!BU64=coded!$BN$4,4,IF('original data'!BU64=coded!$BN$5,5,IF('original data'!BU64=coded!$BP$1,6,IF('original data'!BU64=coded!$BP$2,7,"")))))))</f>
        <v>5</v>
      </c>
      <c r="BV74" s="4">
        <f>IF('original data'!BV64=coded!$BN$1,7,IF('original data'!BV64=coded!$BN$2,6,IF('original data'!BV64=coded!$BN$3,5,IF('original data'!BV64=coded!$BN$4,4,IF('original data'!BV64=coded!$BN$5,3,IF('original data'!BV64=coded!$BP$1,2,IF('original data'!BV64=coded!$BP$2,1,"")))))))</f>
        <v>5</v>
      </c>
      <c r="BW74" s="4">
        <f>IF('original data'!BW64=coded!$BN$1,1,IF('original data'!BW64=coded!$BN$2,2,IF('original data'!BW64=coded!$BN$3,3,IF('original data'!BW64=coded!$BN$4,4,IF('original data'!BW64=coded!$BN$5,5,IF('original data'!BW64=coded!$BP$1,6,IF('original data'!BW64=coded!$BP$2,7,"")))))))</f>
        <v>5</v>
      </c>
      <c r="BX74" s="4">
        <f>IF('original data'!BX64=coded!$BN$1,1,IF('original data'!BX64=coded!$BN$2,2,IF('original data'!BX64=coded!$BN$3,3,IF('original data'!BX64=coded!$BN$4,4,IF('original data'!BX64=coded!$BN$5,5,IF('original data'!BX64=coded!$BP$1,6,IF('original data'!BX64=coded!$BP$2,7,"")))))))</f>
        <v>6</v>
      </c>
      <c r="BY74" s="4">
        <f>IF('original data'!BY64=coded!$BN$1,1,IF('original data'!BY64=coded!$BN$2,2,IF('original data'!BY64=coded!$BN$3,3,IF('original data'!BY64=coded!$BN$4,4,IF('original data'!BY64=coded!$BN$5,5,IF('original data'!BY64=coded!$BP$1,6,IF('original data'!BY64=coded!$BP$2,7,"")))))))</f>
        <v>6</v>
      </c>
      <c r="BZ74" s="4">
        <f>IF('original data'!BZ64=coded!$BN$1,1,IF('original data'!BZ64=coded!$BN$2,2,IF('original data'!BZ64=coded!$BN$3,3,IF('original data'!BZ64=coded!$BN$4,4,IF('original data'!BZ64=coded!$BN$5,5,IF('original data'!BZ64=coded!$BP$1,6,IF('original data'!BZ64=coded!$BP$2,7,"")))))))</f>
        <v>2</v>
      </c>
      <c r="CA74" s="4">
        <f>IF('original data'!CA64=coded!$BN$1,1,IF('original data'!CA64=coded!$BN$2,2,IF('original data'!CA64=coded!$BN$3,3,IF('original data'!CA64=coded!$BN$4,4,IF('original data'!CA64=coded!$BN$5,5,IF('original data'!CA64=coded!$BP$1,6,IF('original data'!CA64=coded!$BP$2,7,"")))))))</f>
        <v>7</v>
      </c>
      <c r="CB74" s="4">
        <f>IF('original data'!CB64=coded!$BN$1,1,IF('original data'!CB64=coded!$BN$2,2,IF('original data'!CB64=coded!$BN$3,3,IF('original data'!CB64=coded!$BN$4,4,IF('original data'!CB64=coded!$BN$5,5,IF('original data'!CB64=coded!$BP$1,6,IF('original data'!CB64=coded!$BP$2,7,"")))))))</f>
        <v>2</v>
      </c>
      <c r="CC74" s="4">
        <f>IF('original data'!CC64=coded!$BN$1,7,IF('original data'!CC64=coded!$BN$2,6,IF('original data'!CC64=coded!$BN$3,5,IF('original data'!CC64=coded!$BN$4,4,IF('original data'!CC64=coded!$BN$5,3,IF('original data'!CC64=coded!$BP$1,2,IF('original data'!CC64=coded!$BP$2,1,"")))))))</f>
        <v>5</v>
      </c>
      <c r="CD74" s="4">
        <f>IF('original data'!CD64=coded!$BN$1,1,IF('original data'!CD64=coded!$BN$2,2,IF('original data'!CD64=coded!$BN$3,3,IF('original data'!CD64=coded!$BN$4,4,IF('original data'!CD64=coded!$BN$5,5,IF('original data'!CD64=coded!$BP$1,6,IF('original data'!CD64=coded!$BP$2,7,"")))))))</f>
        <v>6</v>
      </c>
      <c r="CE74" s="4">
        <f>IF('original data'!CE64=coded!$BN$1,1,IF('original data'!CE64=coded!$BN$2,2,IF('original data'!CE64=coded!$BN$3,3,IF('original data'!CE64=coded!$BN$4,4,IF('original data'!CE64=coded!$BN$5,5,IF('original data'!CE64=coded!$BP$1,6,IF('original data'!CE64=coded!$BP$2,7,"")))))))</f>
        <v>5</v>
      </c>
      <c r="CF74" s="4">
        <f>IF('original data'!CF64=coded!$BN$1,7,IF('original data'!CF64=coded!$BN$2,6,IF('original data'!CF64=coded!$BN$3,5,IF('original data'!CF64=coded!$BN$4,4,IF('original data'!CF64=coded!$BN$5,3,IF('original data'!CF64=coded!$BP$1,2,IF('original data'!CF64=coded!$BP$2,1,"")))))))</f>
        <v>5</v>
      </c>
      <c r="CG74" s="4">
        <f>IF('original data'!CG64=coded!$CG$2,0,IF('original data'!CG64=coded!$CG$3,1,IF('original data'!CG64=coded!$CG$4,2,IF('original data'!CG64=coded!$CG$5,3,""))))</f>
        <v>1</v>
      </c>
      <c r="CH74" s="4">
        <f>IF('original data'!CH64=coded!$CG$2,0,IF('original data'!CH64=coded!$CG$3,1,IF('original data'!CH64=coded!$CG$4,2,IF('original data'!CH64=coded!$CG$5,3,""))))</f>
        <v>1</v>
      </c>
      <c r="CI74" s="4">
        <f>IF('original data'!CI64=coded!$CG$2,0,IF('original data'!CI64=coded!$CG$3,1,IF('original data'!CI64=coded!$CG$4,2,IF('original data'!CI64=coded!$CG$5,3,""))))</f>
        <v>2</v>
      </c>
      <c r="CJ74" s="4">
        <f>IF('original data'!CJ64=coded!$CG$2,0,IF('original data'!CJ64=coded!$CG$3,1,IF('original data'!CJ64=coded!$CG$4,2,IF('original data'!CJ64=coded!$CG$5,3,""))))</f>
        <v>2</v>
      </c>
      <c r="CK74" s="4">
        <f>IF('original data'!CK64=coded!$CG$2,0,IF('original data'!CK64=coded!$CG$3,1,IF('original data'!CK64=coded!$CG$4,2,IF('original data'!CK64=coded!$CG$5,3,""))))</f>
        <v>2</v>
      </c>
      <c r="CL74" s="4">
        <f>IF('original data'!CL64=coded!$CG$2,0,IF('original data'!CL64=coded!$CG$3,1,IF('original data'!CL64=coded!$CG$4,2,IF('original data'!CL64=coded!$CG$5,3,""))))</f>
        <v>2</v>
      </c>
      <c r="CM74" s="4">
        <f>IF('original data'!CM64=coded!$CG$2,0,IF('original data'!CM64=coded!$CG$3,1,IF('original data'!CM64=coded!$CG$4,2,IF('original data'!CM64=coded!$CG$5,3,""))))</f>
        <v>1</v>
      </c>
      <c r="CN74" s="4">
        <f>IF('original data'!CN64=coded!$CG$2,0,IF('original data'!CN64=coded!$CG$3,1,IF('original data'!CN64=coded!$CG$4,2,IF('original data'!CN64=coded!$CG$5,3,""))))</f>
        <v>1</v>
      </c>
      <c r="CO74" s="4">
        <f>IF('original data'!CO64=coded!$CG$2,0,IF('original data'!CO64=coded!$CG$3,1,IF('original data'!CO64=coded!$CG$4,2,IF('original data'!CO64=coded!$CG$5,3,""))))</f>
        <v>1</v>
      </c>
      <c r="CP74" s="4">
        <f>IF('original data'!CP64=coded!$CG$2,0,IF('original data'!CP64=coded!$CG$3,1,IF('original data'!CP64=coded!$CG$4,2,IF('original data'!CP64=coded!$CG$5,3,""))))</f>
        <v>1</v>
      </c>
      <c r="CQ74" s="4">
        <f>IF('original data'!CQ64=coded!$CG$2,0,IF('original data'!CQ64=coded!$CG$3,1,IF('original data'!CQ64=coded!$CG$4,2,IF('original data'!CQ64=coded!$CG$5,3,""))))</f>
        <v>1</v>
      </c>
      <c r="CR74" s="4">
        <f>IF('original data'!CR64=coded!$CG$2,0,IF('original data'!CR64=coded!$CG$3,1,IF('original data'!CR64=coded!$CG$4,2,IF('original data'!CR64=coded!$CG$5,3,""))))</f>
        <v>2</v>
      </c>
      <c r="CS74" s="4">
        <f>IF('original data'!CS64=coded!$CG$2,0,IF('original data'!CS64=coded!$CG$3,1,IF('original data'!CS64=coded!$CG$4,2,IF('original data'!CS64=coded!$CG$5,3,""))))</f>
        <v>1</v>
      </c>
      <c r="CT74" s="4">
        <f>IF('original data'!CT64=coded!$CG$2,0,IF('original data'!CT64=coded!$CG$3,1,IF('original data'!CT64=coded!$CG$4,2,IF('original data'!CT64=coded!$CG$5,3,""))))</f>
        <v>1</v>
      </c>
      <c r="CU74" s="4">
        <f>IF('original data'!CU64=coded!$CG$2,0,IF('original data'!CU64=coded!$CG$3,1,IF('original data'!CU64=coded!$CG$4,2,IF('original data'!CU64=coded!$CG$5,3,""))))</f>
        <v>2</v>
      </c>
      <c r="CV74" s="4">
        <f>IF('original data'!CV64=coded!$CG$2,0,IF('original data'!CV64=coded!$CG$3,1,IF('original data'!CV64=coded!$CG$4,2,IF('original data'!CV64=coded!$CG$5,3,""))))</f>
        <v>1</v>
      </c>
      <c r="CW74" s="4">
        <f>IF('original data'!CW64=coded!$CG$2,0,IF('original data'!CW64=coded!$CG$3,1,IF('original data'!CW64=coded!$CG$4,2,IF('original data'!CW64=coded!$CG$5,3,""))))</f>
        <v>1</v>
      </c>
      <c r="CX74" s="4">
        <f>IF('original data'!CX64=coded!$CG$2,0,IF('original data'!CX64=coded!$CG$3,1,IF('original data'!CX64=coded!$CG$4,2,IF('original data'!CX64=coded!$CG$5,3,""))))</f>
        <v>1</v>
      </c>
      <c r="CY74" s="4">
        <f>IF('original data'!CY64=coded!$CG$2,0,IF('original data'!CY64=coded!$CG$3,1,IF('original data'!CY64=coded!$CG$4,2,IF('original data'!CY64=coded!$CG$5,3,""))))</f>
        <v>2</v>
      </c>
      <c r="CZ74" s="4">
        <f>IF('original data'!CZ64=coded!$CG$2,0,IF('original data'!CZ64=coded!$CG$3,1,IF('original data'!CZ64=coded!$CG$4,2,IF('original data'!CZ64=coded!$CG$5,3,""))))</f>
        <v>1</v>
      </c>
      <c r="DA74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9</v>
      </c>
      <c r="DB74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13</v>
      </c>
      <c r="DC74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5</v>
      </c>
    </row>
    <row r="75" spans="1:107" x14ac:dyDescent="0.45">
      <c r="A75">
        <v>72</v>
      </c>
      <c r="B75" s="2">
        <v>44578.918437499997</v>
      </c>
      <c r="C75" s="2">
        <v>44578.924560185202</v>
      </c>
      <c r="D75" s="4" t="s">
        <v>104</v>
      </c>
      <c r="E75" s="4"/>
      <c r="F75" s="4" t="s">
        <v>105</v>
      </c>
      <c r="G75" s="4" t="s">
        <v>105</v>
      </c>
      <c r="H75" s="4" t="s">
        <v>105</v>
      </c>
      <c r="I75" s="4" t="s">
        <v>105</v>
      </c>
      <c r="J75" s="4" t="s">
        <v>105</v>
      </c>
      <c r="K75" s="4" t="s">
        <v>105</v>
      </c>
      <c r="L75" s="4" t="s">
        <v>105</v>
      </c>
      <c r="M75" s="4" t="s">
        <v>105</v>
      </c>
      <c r="N75" s="3" t="s">
        <v>175</v>
      </c>
      <c r="O75" s="4" t="s">
        <v>107</v>
      </c>
      <c r="P75" s="4" t="s">
        <v>207</v>
      </c>
      <c r="Q75" s="4" t="s">
        <v>108</v>
      </c>
      <c r="R75" s="4" t="s">
        <v>105</v>
      </c>
      <c r="S75" s="3" t="s">
        <v>125</v>
      </c>
      <c r="T75" s="4" t="s">
        <v>126</v>
      </c>
      <c r="U75" s="4" t="s">
        <v>167</v>
      </c>
      <c r="V75" s="4"/>
      <c r="W75" s="4"/>
      <c r="X75" s="4"/>
      <c r="Y75" s="4"/>
      <c r="Z75" s="4"/>
      <c r="AA75" s="4"/>
      <c r="AB75" s="4"/>
      <c r="AC75" s="4">
        <f>IF('original data'!AC65=coded!$AC$2,0,IF('original data'!AC65=coded!$AC$3,1,IF('original data'!AC65=coded!$AC$4,2,"")))</f>
        <v>2</v>
      </c>
      <c r="AD75" s="4">
        <f>IF('original data'!AD65=coded!$AC$2,0,IF('original data'!AD65=coded!$AC$3,1,IF('original data'!AD65=coded!$AC$4,2,"")))</f>
        <v>2</v>
      </c>
      <c r="AE75" s="4">
        <f>IF('original data'!AE65=coded!$BN$1,1,IF('original data'!AE65=coded!$BN$2,2,IF('original data'!AE65=coded!$BN$3,3,IF('original data'!AE65=coded!$BN$4,4,IF('original data'!AE65=coded!$BN$5,5,IF('original data'!AE65=coded!$BP$1,6,IF('original data'!AE65=coded!$BP$2,7,"")))))))</f>
        <v>7</v>
      </c>
      <c r="AF75" s="4">
        <f>IF('original data'!AF65=coded!$AC$2,0,IF('original data'!AF65=coded!$AC$3,1,IF('original data'!AF65=coded!$AC$4,2,"")))</f>
        <v>1</v>
      </c>
      <c r="AG75" s="4">
        <f>IF('original data'!AG65=coded!$BN$1,7,IF('original data'!AG65=coded!$BN$2,6,IF('original data'!AG65=coded!$BN$3,5,IF('original data'!AG65=coded!$BN$4,4,IF('original data'!AG65=coded!$BN$5,5,IF('original data'!AG65=coded!$BP$1,6,IF('original data'!AG65=coded!$BP$2,7,"")))))))</f>
        <v>5</v>
      </c>
      <c r="AH75" s="4">
        <f>IF('original data'!AH65=coded!$AC$2,0,IF('original data'!AH65=coded!$AC$3,1,IF('original data'!AH65=coded!$AC$4,2,"")))</f>
        <v>1</v>
      </c>
      <c r="AI75" s="4">
        <f>IF('original data'!AI65=coded!$AI$2,1,IF('original data'!AI65=coded!$AI$3,2,IF('original data'!AI65=coded!$AI$4,3,IF('original data'!AI65=coded!$AI$5,4,""))))</f>
        <v>2</v>
      </c>
      <c r="AJ75" s="4">
        <f>IF('original data'!AJ65=coded!$AC$2,0,IF('original data'!AJ65=coded!$AC$3,1,IF('original data'!AJ65=coded!$AC$4,2,"")))</f>
        <v>2</v>
      </c>
      <c r="AK75" s="4">
        <f>IF('original data'!AK65=coded!$BN$1,1,IF('original data'!AK65=coded!$BN$2,2,IF('original data'!AK65=coded!$BN$3,3,IF('original data'!AK65=coded!$BN$4,4,IF('original data'!AK65=coded!$BN$5,5,IF('original data'!AK65=coded!$BP$1,6,IF('original data'!AK65=coded!$BP$2,7,"")))))))</f>
        <v>7</v>
      </c>
      <c r="AL75" s="4">
        <f>IF('original data'!AL65=coded!$AC$2,0,IF('original data'!AL65=coded!$AC$3,1,IF('original data'!AL65=coded!$AC$4,2,"")))</f>
        <v>2</v>
      </c>
      <c r="AM75" s="4">
        <f>IF('original data'!AM65=coded!$AI$2,1,IF('original data'!AM65=coded!$AI$3,2,IF('original data'!AM65=coded!$AI$4,3,IF('original data'!AM65=coded!$AI$5,4,""))))</f>
        <v>4</v>
      </c>
      <c r="AN75" s="4">
        <f>IF('original data'!AN65=coded!$AC$2,0,IF('original data'!AN65=coded!$AC$3,1,IF('original data'!AN65=coded!$AC$4,2,"")))</f>
        <v>2</v>
      </c>
      <c r="AO75" s="4">
        <f>IF('original data'!AO65=coded!$AI$2,1,IF('original data'!AO65=coded!$AI$3,2,IF('original data'!AO65=coded!$AI$4,3,IF('original data'!AO65=coded!$AI$5,4,""))))</f>
        <v>1</v>
      </c>
      <c r="AP75" s="4">
        <f>IF('original data'!AP65=coded!$AI$2,1,IF('original data'!AP65=coded!$AI$3,2,IF('original data'!AP65=coded!$AI$4,3,IF('original data'!AP65=coded!$AI$5,4,""))))</f>
        <v>2</v>
      </c>
      <c r="AQ75" s="4">
        <f>IF('original data'!AQ65=coded!$AI$2,1,IF('original data'!AQ65=coded!$AI$3,2,IF('original data'!AQ65=coded!$AI$4,3,IF('original data'!AQ65=coded!$AI$5,4,""))))</f>
        <v>2</v>
      </c>
      <c r="AR75" s="4">
        <f>IF('original data'!AR65=coded!$AI$2,1,IF('original data'!AR65=coded!$AI$3,2,IF('original data'!AR65=coded!$AI$4,3,IF('original data'!AR65=coded!$AI$5,4,""))))</f>
        <v>3</v>
      </c>
      <c r="AS75" s="4">
        <f>IF('original data'!AS65=coded!$AO$2,1,IF('original data'!AS65=coded!$AO$3,2,IF('original data'!AS65=coded!$AO$4,3,IF('original data'!AS65=coded!$AO$5,4,""))))</f>
        <v>1</v>
      </c>
      <c r="AT75" s="4">
        <f>IF('original data'!AT65=coded!$AO$2,1,IF('original data'!AT65=coded!$AO$3,2,IF('original data'!AT65=coded!$AO$4,3,IF('original data'!AT65=coded!$AO$5,4,""))))</f>
        <v>2</v>
      </c>
      <c r="AU75" s="4">
        <f>IF('original data'!AU65=coded!$AO$2,1,IF('original data'!AU65=coded!$AO$3,2,IF('original data'!AU65=coded!$AO$4,3,IF('original data'!AU65=coded!$AO$5,4,""))))</f>
        <v>1</v>
      </c>
      <c r="AV75" s="4">
        <f>IF('original data'!AV65=coded!$AO$2,1,IF('original data'!AV65=coded!$AO$3,2,IF('original data'!AV65=coded!$AO$4,3,IF('original data'!AV65=coded!$AO$5,4,""))))</f>
        <v>3</v>
      </c>
      <c r="AW75" s="4">
        <f>IF('original data'!AW65=coded!$AO$2,1,IF('original data'!AW65=coded!$AO$3,2,IF('original data'!AW65=coded!$AO$4,3,IF('original data'!AW65=coded!$AO$5,4,""))))</f>
        <v>3</v>
      </c>
      <c r="AX75" s="4">
        <f>IF('original data'!AX65=coded!$AO$2,1,IF('original data'!AX65=coded!$AO$3,2,IF('original data'!AX65=coded!$AO$4,3,IF('original data'!AX65=coded!$AO$5,4,""))))</f>
        <v>3</v>
      </c>
      <c r="AY75" s="4">
        <f>IF('original data'!AY65=coded!$AQ$2,1,IF('original data'!AY65=coded!$AQ$3,2,IF('original data'!AY65=coded!$AQ$4,3,IF('original data'!AY65=coded!$AQ$5,4,""))))</f>
        <v>3</v>
      </c>
      <c r="AZ75" s="4">
        <f>IF('original data'!AZ65=coded!$AQ$2,1,IF('original data'!AZ65=coded!$AQ$3,2,IF('original data'!AZ65=coded!$AQ$4,3,IF('original data'!AZ65=coded!$AQ$5,4,""))))</f>
        <v>3</v>
      </c>
      <c r="BA75" s="4">
        <f>IF('original data'!BA65=coded!$AQ$2,1,IF('original data'!BA65=coded!$AQ$3,2,IF('original data'!BA65=coded!$AQ$4,3,IF('original data'!BA65=coded!$AQ$5,4,""))))</f>
        <v>3</v>
      </c>
      <c r="BB75" s="4">
        <f>IF('original data'!BB65=coded!$AQ$2,1,IF('original data'!BB65=coded!$AQ$3,2,IF('original data'!BB65=coded!$AQ$4,3,IF('original data'!BB65=coded!$AS$5,4,""))))</f>
        <v>2</v>
      </c>
      <c r="BC75" s="4">
        <f>IF('original data'!BC65=coded!$AU$2,1,IF('original data'!BC65=coded!$AU$3,2,IF('original data'!BC65=coded!$AU$4,3,IF('original data'!BC65=coded!$AU$5,4,""))))</f>
        <v>4</v>
      </c>
      <c r="BD75" s="4">
        <f>IF('original data'!BD65=coded!$AU$2,1,IF('original data'!BD65=coded!$AU$3,2,IF('original data'!BD65=coded!$AU$4,3,IF('original data'!BD65=coded!$AU$5,4,""))))</f>
        <v>2</v>
      </c>
      <c r="BE75" s="4">
        <f>IF('original data'!BE65=coded!$AU$2,1,IF('original data'!BE65=coded!$AU$3,2,IF('original data'!BE65=coded!$AU$4,3,IF('original data'!BE65=coded!$AU$5,4,""))))</f>
        <v>2</v>
      </c>
      <c r="BF75" s="4">
        <f>IF('original data'!BF65=coded!$BF$3,1,IF('original data'!BF65=coded!$BF$4,2,IF('original data'!BF65=coded!$BF$5,3,"")))</f>
        <v>3</v>
      </c>
      <c r="BG75" s="4" t="s">
        <v>109</v>
      </c>
      <c r="BH75" s="4"/>
      <c r="BI75" s="4" t="s">
        <v>109</v>
      </c>
      <c r="BJ75" s="4"/>
      <c r="BK75" s="4">
        <f>IF('original data'!BK65=coded!$BN$1,1,IF('original data'!BK65=coded!$BN$2,2,IF('original data'!BK65=coded!$BN$3,3,IF('original data'!BK65=coded!$BN$4,4,IF('original data'!BK65=coded!$BN$5,5,IF('original data'!BK65=coded!$BP$1,6,IF('original data'!BK65=coded!$BP$2,7,"")))))))</f>
        <v>2</v>
      </c>
      <c r="BL75" s="4">
        <f>IF('original data'!BL65=coded!$BN$1,1,IF('original data'!BL65=coded!$BN$2,2,IF('original data'!BL65=coded!$BN$3,3,IF('original data'!BL65=coded!$BN$4,4,IF('original data'!BL65=coded!$BN$5,5,IF('original data'!BL65=coded!$BP$1,6,IF('original data'!BL65=coded!$BP$2,7,"")))))))</f>
        <v>5</v>
      </c>
      <c r="BM75" s="4">
        <f>IF('original data'!BM65=coded!$BN$1,7,IF('original data'!BM65=coded!$BN$2,6,IF('original data'!BM65=coded!$BN$3,5,IF('original data'!BM65=coded!$BN$4,4,IF('original data'!BM65=coded!$BN$5,3,IF('original data'!BM65=coded!$BP$1,2,IF('original data'!BM65=coded!$BP$2,1,"")))))))</f>
        <v>7</v>
      </c>
      <c r="BN75" s="4">
        <f>IF('original data'!BN65=coded!$BN$1,1,IF('original data'!BN65=coded!$BN$2,2,IF('original data'!BN65=coded!$BN$3,3,IF('original data'!BN65=coded!$BN$4,4,IF('original data'!BN65=coded!$BN$5,5,IF('original data'!BN65=coded!$BP$1,6,IF('original data'!BN65=coded!$BP$2,7,"")))))))</f>
        <v>4</v>
      </c>
      <c r="BO75" s="4">
        <f>IF('original data'!BO65=coded!$BN$1,1,IF('original data'!BO65=coded!$BN$2,2,IF('original data'!BO65=coded!$BN$3,3,IF('original data'!BO65=coded!$BN$4,4,IF('original data'!BO65=coded!$BN$5,5,IF('original data'!BO65=coded!$BP$1,6,IF('original data'!BO65=coded!$BP$2,7,"")))))))</f>
        <v>7</v>
      </c>
      <c r="BP75" s="4">
        <f>IF('original data'!BP65=coded!$BN$1,1,IF('original data'!BP65=coded!$BN$2,2,IF('original data'!BP65=coded!$BN$3,3,IF('original data'!BP65=coded!$BN$4,4,IF('original data'!BP65=coded!$BN$5,5,IF('original data'!BP65=coded!$BP$1,6,IF('original data'!BP65=coded!$BP$2,7,"")))))))</f>
        <v>6</v>
      </c>
      <c r="BQ75" s="4">
        <f>IF('original data'!BQ65=coded!$BN$1,1,IF('original data'!BQ65=coded!$BN$2,2,IF('original data'!BQ65=coded!$BN$3,3,IF('original data'!BQ65=coded!$BN$4,4,IF('original data'!BQ65=coded!$BN$5,5,IF('original data'!BQ65=coded!$BP$1,6,IF('original data'!BQ65=coded!$BP$2,7,"")))))))</f>
        <v>7</v>
      </c>
      <c r="BR75" s="4">
        <f>IF('original data'!BR65=coded!$BN$1,1,IF('original data'!BR65=coded!$BN$2,2,IF('original data'!BR65=coded!$BN$3,3,IF('original data'!BR65=coded!$BN$4,4,IF('original data'!BR65=coded!$BN$5,5,IF('original data'!BR65=coded!$BP$1,6,IF('original data'!BR65=coded!$BP$2,7,"")))))))</f>
        <v>6</v>
      </c>
      <c r="BS75" s="4">
        <f>IF('original data'!BS65=coded!$BN$1,1,IF('original data'!BS65=coded!$BN$2,2,IF('original data'!BS65=coded!$BN$3,3,IF('original data'!BS65=coded!$BN$4,4,IF('original data'!BS65=coded!$BN$5,5,IF('original data'!BS65=coded!$BP$1,6,IF('original data'!BS65=coded!$BP$2,7,"")))))))</f>
        <v>7</v>
      </c>
      <c r="BT75" s="4">
        <f>IF('original data'!BT65=coded!$BN$1,1,IF('original data'!BT65=coded!$BN$2,2,IF('original data'!BT65=coded!$BN$3,3,IF('original data'!BT65=coded!$BN$4,4,IF('original data'!BT65=coded!$BN$5,5,IF('original data'!BT65=coded!$BP$1,6,IF('original data'!BT65=coded!$BP$2,7,"")))))))</f>
        <v>5</v>
      </c>
      <c r="BU75" s="4">
        <f>IF('original data'!BU65=coded!$BN$1,1,IF('original data'!BU65=coded!$BN$2,2,IF('original data'!BU65=coded!$BN$3,3,IF('original data'!BU65=coded!$BN$4,4,IF('original data'!BU65=coded!$BN$5,5,IF('original data'!BU65=coded!$BP$1,6,IF('original data'!BU65=coded!$BP$2,7,"")))))))</f>
        <v>7</v>
      </c>
      <c r="BV75" s="4">
        <f>IF('original data'!BV65=coded!$BN$1,7,IF('original data'!BV65=coded!$BN$2,6,IF('original data'!BV65=coded!$BN$3,5,IF('original data'!BV65=coded!$BN$4,4,IF('original data'!BV65=coded!$BN$5,3,IF('original data'!BV65=coded!$BP$1,2,IF('original data'!BV65=coded!$BP$2,1,"")))))))</f>
        <v>3</v>
      </c>
      <c r="BW75" s="4">
        <f>IF('original data'!BW65=coded!$BN$1,1,IF('original data'!BW65=coded!$BN$2,2,IF('original data'!BW65=coded!$BN$3,3,IF('original data'!BW65=coded!$BN$4,4,IF('original data'!BW65=coded!$BN$5,5,IF('original data'!BW65=coded!$BP$1,6,IF('original data'!BW65=coded!$BP$2,7,"")))))))</f>
        <v>3</v>
      </c>
      <c r="BX75" s="4">
        <f>IF('original data'!BX65=coded!$BN$1,1,IF('original data'!BX65=coded!$BN$2,2,IF('original data'!BX65=coded!$BN$3,3,IF('original data'!BX65=coded!$BN$4,4,IF('original data'!BX65=coded!$BN$5,5,IF('original data'!BX65=coded!$BP$1,6,IF('original data'!BX65=coded!$BP$2,7,"")))))))</f>
        <v>2</v>
      </c>
      <c r="BY75" s="4">
        <f>IF('original data'!BY65=coded!$BN$1,1,IF('original data'!BY65=coded!$BN$2,2,IF('original data'!BY65=coded!$BN$3,3,IF('original data'!BY65=coded!$BN$4,4,IF('original data'!BY65=coded!$BN$5,5,IF('original data'!BY65=coded!$BP$1,6,IF('original data'!BY65=coded!$BP$2,7,"")))))))</f>
        <v>5</v>
      </c>
      <c r="BZ75" s="4">
        <f>IF('original data'!BZ65=coded!$BN$1,1,IF('original data'!BZ65=coded!$BN$2,2,IF('original data'!BZ65=coded!$BN$3,3,IF('original data'!BZ65=coded!$BN$4,4,IF('original data'!BZ65=coded!$BN$5,5,IF('original data'!BZ65=coded!$BP$1,6,IF('original data'!BZ65=coded!$BP$2,7,"")))))))</f>
        <v>5</v>
      </c>
      <c r="CA75" s="4">
        <f>IF('original data'!CA65=coded!$BN$1,1,IF('original data'!CA65=coded!$BN$2,2,IF('original data'!CA65=coded!$BN$3,3,IF('original data'!CA65=coded!$BN$4,4,IF('original data'!CA65=coded!$BN$5,5,IF('original data'!CA65=coded!$BP$1,6,IF('original data'!CA65=coded!$BP$2,7,"")))))))</f>
        <v>2</v>
      </c>
      <c r="CB75" s="4">
        <f>IF('original data'!CB65=coded!$BN$1,1,IF('original data'!CB65=coded!$BN$2,2,IF('original data'!CB65=coded!$BN$3,3,IF('original data'!CB65=coded!$BN$4,4,IF('original data'!CB65=coded!$BN$5,5,IF('original data'!CB65=coded!$BP$1,6,IF('original data'!CB65=coded!$BP$2,7,"")))))))</f>
        <v>2</v>
      </c>
      <c r="CC75" s="4">
        <f>IF('original data'!CC65=coded!$BN$1,7,IF('original data'!CC65=coded!$BN$2,6,IF('original data'!CC65=coded!$BN$3,5,IF('original data'!CC65=coded!$BN$4,4,IF('original data'!CC65=coded!$BN$5,3,IF('original data'!CC65=coded!$BP$1,2,IF('original data'!CC65=coded!$BP$2,1,"")))))))</f>
        <v>5</v>
      </c>
      <c r="CD75" s="4">
        <f>IF('original data'!CD65=coded!$BN$1,1,IF('original data'!CD65=coded!$BN$2,2,IF('original data'!CD65=coded!$BN$3,3,IF('original data'!CD65=coded!$BN$4,4,IF('original data'!CD65=coded!$BN$5,5,IF('original data'!CD65=coded!$BP$1,6,IF('original data'!CD65=coded!$BP$2,7,"")))))))</f>
        <v>7</v>
      </c>
      <c r="CE75" s="4">
        <f>IF('original data'!CE65=coded!$BN$1,1,IF('original data'!CE65=coded!$BN$2,2,IF('original data'!CE65=coded!$BN$3,3,IF('original data'!CE65=coded!$BN$4,4,IF('original data'!CE65=coded!$BN$5,5,IF('original data'!CE65=coded!$BP$1,6,IF('original data'!CE65=coded!$BP$2,7,"")))))))</f>
        <v>2</v>
      </c>
      <c r="CF75" s="4">
        <f>IF('original data'!CF65=coded!$BN$1,7,IF('original data'!CF65=coded!$BN$2,6,IF('original data'!CF65=coded!$BN$3,5,IF('original data'!CF65=coded!$BN$4,4,IF('original data'!CF65=coded!$BN$5,3,IF('original data'!CF65=coded!$BP$1,2,IF('original data'!CF65=coded!$BP$2,1,"")))))))</f>
        <v>6</v>
      </c>
      <c r="CG75" s="4">
        <f>IF('original data'!CG65=coded!$CG$2,0,IF('original data'!CG65=coded!$CG$3,1,IF('original data'!CG65=coded!$CG$4,2,IF('original data'!CG65=coded!$CG$5,3,""))))</f>
        <v>2</v>
      </c>
      <c r="CH75" s="4">
        <f>IF('original data'!CH65=coded!$CG$2,0,IF('original data'!CH65=coded!$CG$3,1,IF('original data'!CH65=coded!$CG$4,2,IF('original data'!CH65=coded!$CG$5,3,""))))</f>
        <v>3</v>
      </c>
      <c r="CI75" s="4">
        <f>IF('original data'!CI65=coded!$CG$2,0,IF('original data'!CI65=coded!$CG$3,1,IF('original data'!CI65=coded!$CG$4,2,IF('original data'!CI65=coded!$CG$5,3,""))))</f>
        <v>0</v>
      </c>
      <c r="CJ75" s="4">
        <f>IF('original data'!CJ65=coded!$CG$2,0,IF('original data'!CJ65=coded!$CG$3,1,IF('original data'!CJ65=coded!$CG$4,2,IF('original data'!CJ65=coded!$CG$5,3,""))))</f>
        <v>3</v>
      </c>
      <c r="CK75" s="4">
        <f>IF('original data'!CK65=coded!$CG$2,0,IF('original data'!CK65=coded!$CG$3,1,IF('original data'!CK65=coded!$CG$4,2,IF('original data'!CK65=coded!$CG$5,3,""))))</f>
        <v>3</v>
      </c>
      <c r="CL75" s="4">
        <f>IF('original data'!CL65=coded!$CG$2,0,IF('original data'!CL65=coded!$CG$3,1,IF('original data'!CL65=coded!$CG$4,2,IF('original data'!CL65=coded!$CG$5,3,""))))</f>
        <v>3</v>
      </c>
      <c r="CM75" s="4">
        <f>IF('original data'!CM65=coded!$CG$2,0,IF('original data'!CM65=coded!$CG$3,1,IF('original data'!CM65=coded!$CG$4,2,IF('original data'!CM65=coded!$CG$5,3,""))))</f>
        <v>2</v>
      </c>
      <c r="CN75" s="4">
        <f>IF('original data'!CN65=coded!$CG$2,0,IF('original data'!CN65=coded!$CG$3,1,IF('original data'!CN65=coded!$CG$4,2,IF('original data'!CN65=coded!$CG$5,3,""))))</f>
        <v>1</v>
      </c>
      <c r="CO75" s="4">
        <f>IF('original data'!CO65=coded!$CG$2,0,IF('original data'!CO65=coded!$CG$3,1,IF('original data'!CO65=coded!$CG$4,2,IF('original data'!CO65=coded!$CG$5,3,""))))</f>
        <v>2</v>
      </c>
      <c r="CP75" s="4">
        <f>IF('original data'!CP65=coded!$CG$2,0,IF('original data'!CP65=coded!$CG$3,1,IF('original data'!CP65=coded!$CG$4,2,IF('original data'!CP65=coded!$CG$5,3,""))))</f>
        <v>1</v>
      </c>
      <c r="CQ75" s="4">
        <f>IF('original data'!CQ65=coded!$CG$2,0,IF('original data'!CQ65=coded!$CG$3,1,IF('original data'!CQ65=coded!$CG$4,2,IF('original data'!CQ65=coded!$CG$5,3,""))))</f>
        <v>2</v>
      </c>
      <c r="CR75" s="4">
        <f>IF('original data'!CR65=coded!$CG$2,0,IF('original data'!CR65=coded!$CG$3,1,IF('original data'!CR65=coded!$CG$4,2,IF('original data'!CR65=coded!$CG$5,3,""))))</f>
        <v>3</v>
      </c>
      <c r="CS75" s="4">
        <f>IF('original data'!CS65=coded!$CG$2,0,IF('original data'!CS65=coded!$CG$3,1,IF('original data'!CS65=coded!$CG$4,2,IF('original data'!CS65=coded!$CG$5,3,""))))</f>
        <v>3</v>
      </c>
      <c r="CT75" s="4">
        <f>IF('original data'!CT65=coded!$CG$2,0,IF('original data'!CT65=coded!$CG$3,1,IF('original data'!CT65=coded!$CG$4,2,IF('original data'!CT65=coded!$CG$5,3,""))))</f>
        <v>2</v>
      </c>
      <c r="CU75" s="4">
        <f>IF('original data'!CU65=coded!$CG$2,0,IF('original data'!CU65=coded!$CG$3,1,IF('original data'!CU65=coded!$CG$4,2,IF('original data'!CU65=coded!$CG$5,3,""))))</f>
        <v>3</v>
      </c>
      <c r="CV75" s="4">
        <f>IF('original data'!CV65=coded!$CG$2,0,IF('original data'!CV65=coded!$CG$3,1,IF('original data'!CV65=coded!$CG$4,2,IF('original data'!CV65=coded!$CG$5,3,""))))</f>
        <v>0</v>
      </c>
      <c r="CW75" s="4">
        <f>IF('original data'!CW65=coded!$CG$2,0,IF('original data'!CW65=coded!$CG$3,1,IF('original data'!CW65=coded!$CG$4,2,IF('original data'!CW65=coded!$CG$5,3,""))))</f>
        <v>1</v>
      </c>
      <c r="CX75" s="4">
        <f>IF('original data'!CX65=coded!$CG$2,0,IF('original data'!CX65=coded!$CG$3,1,IF('original data'!CX65=coded!$CG$4,2,IF('original data'!CX65=coded!$CG$5,3,""))))</f>
        <v>1</v>
      </c>
      <c r="CY75" s="4">
        <f>IF('original data'!CY65=coded!$CG$2,0,IF('original data'!CY65=coded!$CG$3,1,IF('original data'!CY65=coded!$CG$4,2,IF('original data'!CY65=coded!$CG$5,3,""))))</f>
        <v>3</v>
      </c>
      <c r="CZ75" s="4">
        <f>IF('original data'!CZ65=coded!$CG$2,0,IF('original data'!CZ65=coded!$CG$3,1,IF('original data'!CZ65=coded!$CG$4,2,IF('original data'!CZ65=coded!$CG$5,3,""))))</f>
        <v>1</v>
      </c>
      <c r="DA75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15</v>
      </c>
      <c r="DB75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14</v>
      </c>
      <c r="DC75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10</v>
      </c>
    </row>
    <row r="76" spans="1:107" x14ac:dyDescent="0.45">
      <c r="A76">
        <v>73</v>
      </c>
      <c r="B76" s="2">
        <v>44579.933125000003</v>
      </c>
      <c r="C76" s="2">
        <v>44579.946226851796</v>
      </c>
      <c r="D76" s="4" t="s">
        <v>104</v>
      </c>
      <c r="E76" s="4"/>
      <c r="F76" s="4" t="s">
        <v>105</v>
      </c>
      <c r="G76" s="4" t="s">
        <v>105</v>
      </c>
      <c r="H76" s="4" t="s">
        <v>105</v>
      </c>
      <c r="I76" s="4" t="s">
        <v>105</v>
      </c>
      <c r="J76" s="4" t="s">
        <v>105</v>
      </c>
      <c r="K76" s="4" t="s">
        <v>105</v>
      </c>
      <c r="L76" s="4" t="s">
        <v>105</v>
      </c>
      <c r="M76" s="4" t="s">
        <v>105</v>
      </c>
      <c r="N76" s="3" t="s">
        <v>139</v>
      </c>
      <c r="O76" s="4" t="s">
        <v>107</v>
      </c>
      <c r="P76" s="4" t="s">
        <v>208</v>
      </c>
      <c r="Q76" s="4" t="s">
        <v>124</v>
      </c>
      <c r="R76" s="4" t="s">
        <v>109</v>
      </c>
      <c r="S76" s="4"/>
      <c r="T76" s="4"/>
      <c r="U76" s="4"/>
      <c r="V76" s="4" t="s">
        <v>105</v>
      </c>
      <c r="W76" s="4" t="s">
        <v>109</v>
      </c>
      <c r="X76" s="4"/>
      <c r="Y76" s="4"/>
      <c r="Z76" s="4"/>
      <c r="AA76" s="4" t="s">
        <v>109</v>
      </c>
      <c r="AB76" s="4"/>
      <c r="AC76" s="4">
        <f>IF('original data'!AC66=coded!$AC$2,0,IF('original data'!AC66=coded!$AC$3,1,IF('original data'!AC66=coded!$AC$4,2,"")))</f>
        <v>2</v>
      </c>
      <c r="AD76" s="4">
        <f>IF('original data'!AD66=coded!$AC$2,0,IF('original data'!AD66=coded!$AC$3,1,IF('original data'!AD66=coded!$AC$4,2,"")))</f>
        <v>2</v>
      </c>
      <c r="AE76" s="4">
        <f>IF('original data'!AE66=coded!$BN$1,1,IF('original data'!AE66=coded!$BN$2,2,IF('original data'!AE66=coded!$BN$3,3,IF('original data'!AE66=coded!$BN$4,4,IF('original data'!AE66=coded!$BN$5,5,IF('original data'!AE66=coded!$BP$1,6,IF('original data'!AE66=coded!$BP$2,7,"")))))))</f>
        <v>4</v>
      </c>
      <c r="AF76" s="4">
        <f>IF('original data'!AF66=coded!$AC$2,0,IF('original data'!AF66=coded!$AC$3,1,IF('original data'!AF66=coded!$AC$4,2,"")))</f>
        <v>1</v>
      </c>
      <c r="AG76" s="4">
        <f>IF('original data'!AG66=coded!$BN$1,7,IF('original data'!AG66=coded!$BN$2,6,IF('original data'!AG66=coded!$BN$3,5,IF('original data'!AG66=coded!$BN$4,4,IF('original data'!AG66=coded!$BN$5,5,IF('original data'!AG66=coded!$BP$1,6,IF('original data'!AG66=coded!$BP$2,7,"")))))))</f>
        <v>6</v>
      </c>
      <c r="AH76" s="4">
        <f>IF('original data'!AH66=coded!$AC$2,0,IF('original data'!AH66=coded!$AC$3,1,IF('original data'!AH66=coded!$AC$4,2,"")))</f>
        <v>1</v>
      </c>
      <c r="AI76" s="4">
        <f>IF('original data'!AI66=coded!$AI$2,1,IF('original data'!AI66=coded!$AI$3,2,IF('original data'!AI66=coded!$AI$4,3,IF('original data'!AI66=coded!$AI$5,4,""))))</f>
        <v>2</v>
      </c>
      <c r="AJ76" s="4">
        <f>IF('original data'!AJ66=coded!$AC$2,0,IF('original data'!AJ66=coded!$AC$3,1,IF('original data'!AJ66=coded!$AC$4,2,"")))</f>
        <v>1</v>
      </c>
      <c r="AK76" s="4">
        <f>IF('original data'!AK66=coded!$BN$1,1,IF('original data'!AK66=coded!$BN$2,2,IF('original data'!AK66=coded!$BN$3,3,IF('original data'!AK66=coded!$BN$4,4,IF('original data'!AK66=coded!$BN$5,5,IF('original data'!AK66=coded!$BP$1,6,IF('original data'!AK66=coded!$BP$2,7,"")))))))</f>
        <v>6</v>
      </c>
      <c r="AL76" s="4">
        <f>IF('original data'!AL66=coded!$AC$2,0,IF('original data'!AL66=coded!$AC$3,1,IF('original data'!AL66=coded!$AC$4,2,"")))</f>
        <v>1</v>
      </c>
      <c r="AM76" s="4">
        <f>IF('original data'!AM66=coded!$AI$2,1,IF('original data'!AM66=coded!$AI$3,2,IF('original data'!AM66=coded!$AI$4,3,IF('original data'!AM66=coded!$AI$5,4,""))))</f>
        <v>4</v>
      </c>
      <c r="AN76" s="4">
        <f>IF('original data'!AN66=coded!$AC$2,0,IF('original data'!AN66=coded!$AC$3,1,IF('original data'!AN66=coded!$AC$4,2,"")))</f>
        <v>1</v>
      </c>
      <c r="AO76" s="4">
        <f>IF('original data'!AO66=coded!$AI$2,1,IF('original data'!AO66=coded!$AI$3,2,IF('original data'!AO66=coded!$AI$4,3,IF('original data'!AO66=coded!$AI$5,4,""))))</f>
        <v>1</v>
      </c>
      <c r="AP76" s="4">
        <f>IF('original data'!AP66=coded!$AI$2,1,IF('original data'!AP66=coded!$AI$3,2,IF('original data'!AP66=coded!$AI$4,3,IF('original data'!AP66=coded!$AI$5,4,""))))</f>
        <v>2</v>
      </c>
      <c r="AQ76" s="4">
        <f>IF('original data'!AQ66=coded!$AI$2,1,IF('original data'!AQ66=coded!$AI$3,2,IF('original data'!AQ66=coded!$AI$4,3,IF('original data'!AQ66=coded!$AI$5,4,""))))</f>
        <v>2</v>
      </c>
      <c r="AR76" s="4">
        <f>IF('original data'!AR66=coded!$AI$2,1,IF('original data'!AR66=coded!$AI$3,2,IF('original data'!AR66=coded!$AI$4,3,IF('original data'!AR66=coded!$AI$5,4,""))))</f>
        <v>4</v>
      </c>
      <c r="AS76" s="4">
        <f>IF('original data'!AS66=coded!$AO$2,1,IF('original data'!AS66=coded!$AO$3,2,IF('original data'!AS66=coded!$AO$4,3,IF('original data'!AS66=coded!$AO$5,4,""))))</f>
        <v>2</v>
      </c>
      <c r="AT76" s="4">
        <f>IF('original data'!AT66=coded!$AO$2,1,IF('original data'!AT66=coded!$AO$3,2,IF('original data'!AT66=coded!$AO$4,3,IF('original data'!AT66=coded!$AO$5,4,""))))</f>
        <v>2</v>
      </c>
      <c r="AU76" s="4">
        <f>IF('original data'!AU66=coded!$AO$2,1,IF('original data'!AU66=coded!$AO$3,2,IF('original data'!AU66=coded!$AO$4,3,IF('original data'!AU66=coded!$AO$5,4,""))))</f>
        <v>1</v>
      </c>
      <c r="AV76" s="4">
        <f>IF('original data'!AV66=coded!$AO$2,1,IF('original data'!AV66=coded!$AO$3,2,IF('original data'!AV66=coded!$AO$4,3,IF('original data'!AV66=coded!$AO$5,4,""))))</f>
        <v>1</v>
      </c>
      <c r="AW76" s="4">
        <f>IF('original data'!AW66=coded!$AO$2,1,IF('original data'!AW66=coded!$AO$3,2,IF('original data'!AW66=coded!$AO$4,3,IF('original data'!AW66=coded!$AO$5,4,""))))</f>
        <v>1</v>
      </c>
      <c r="AX76" s="4">
        <f>IF('original data'!AX66=coded!$AO$2,1,IF('original data'!AX66=coded!$AO$3,2,IF('original data'!AX66=coded!$AO$4,3,IF('original data'!AX66=coded!$AO$5,4,""))))</f>
        <v>1</v>
      </c>
      <c r="AY76" s="4">
        <f>IF('original data'!AY66=coded!$AQ$2,1,IF('original data'!AY66=coded!$AQ$3,2,IF('original data'!AY66=coded!$AQ$4,3,IF('original data'!AY66=coded!$AQ$5,4,""))))</f>
        <v>3</v>
      </c>
      <c r="AZ76" s="4">
        <f>IF('original data'!AZ66=coded!$AQ$2,1,IF('original data'!AZ66=coded!$AQ$3,2,IF('original data'!AZ66=coded!$AQ$4,3,IF('original data'!AZ66=coded!$AQ$5,4,""))))</f>
        <v>2</v>
      </c>
      <c r="BA76" s="4">
        <f>IF('original data'!BA66=coded!$AQ$2,1,IF('original data'!BA66=coded!$AQ$3,2,IF('original data'!BA66=coded!$AQ$4,3,IF('original data'!BA66=coded!$AQ$5,4,""))))</f>
        <v>2</v>
      </c>
      <c r="BB76" s="4">
        <f>IF('original data'!BB66=coded!$AQ$2,1,IF('original data'!BB66=coded!$AQ$3,2,IF('original data'!BB66=coded!$AQ$4,3,IF('original data'!BB66=coded!$AS$5,4,""))))</f>
        <v>2</v>
      </c>
      <c r="BC76" s="4">
        <f>IF('original data'!BC66=coded!$AU$2,1,IF('original data'!BC66=coded!$AU$3,2,IF('original data'!BC66=coded!$AU$4,3,IF('original data'!BC66=coded!$AU$5,4,""))))</f>
        <v>3</v>
      </c>
      <c r="BD76" s="4">
        <f>IF('original data'!BD66=coded!$AU$2,1,IF('original data'!BD66=coded!$AU$3,2,IF('original data'!BD66=coded!$AU$4,3,IF('original data'!BD66=coded!$AU$5,4,""))))</f>
        <v>3</v>
      </c>
      <c r="BE76" s="4">
        <f>IF('original data'!BE66=coded!$AU$2,1,IF('original data'!BE66=coded!$AU$3,2,IF('original data'!BE66=coded!$AU$4,3,IF('original data'!BE66=coded!$AU$5,4,""))))</f>
        <v>3</v>
      </c>
      <c r="BF76" s="4">
        <f>IF('original data'!BF66=coded!$BF$3,1,IF('original data'!BF66=coded!$BF$4,2,IF('original data'!BF66=coded!$BF$5,3,"")))</f>
        <v>2</v>
      </c>
      <c r="BG76" s="4" t="s">
        <v>109</v>
      </c>
      <c r="BH76" s="4"/>
      <c r="BI76" s="4" t="s">
        <v>109</v>
      </c>
      <c r="BJ76" s="4"/>
      <c r="BK76" s="4">
        <f>IF('original data'!BK66=coded!$BN$1,1,IF('original data'!BK66=coded!$BN$2,2,IF('original data'!BK66=coded!$BN$3,3,IF('original data'!BK66=coded!$BN$4,4,IF('original data'!BK66=coded!$BN$5,5,IF('original data'!BK66=coded!$BP$1,6,IF('original data'!BK66=coded!$BP$2,7,"")))))))</f>
        <v>4</v>
      </c>
      <c r="BL76" s="4">
        <f>IF('original data'!BL66=coded!$BN$1,1,IF('original data'!BL66=coded!$BN$2,2,IF('original data'!BL66=coded!$BN$3,3,IF('original data'!BL66=coded!$BN$4,4,IF('original data'!BL66=coded!$BN$5,5,IF('original data'!BL66=coded!$BP$1,6,IF('original data'!BL66=coded!$BP$2,7,"")))))))</f>
        <v>5</v>
      </c>
      <c r="BM76" s="4">
        <f>IF('original data'!BM66=coded!$BN$1,7,IF('original data'!BM66=coded!$BN$2,6,IF('original data'!BM66=coded!$BN$3,5,IF('original data'!BM66=coded!$BN$4,4,IF('original data'!BM66=coded!$BN$5,3,IF('original data'!BM66=coded!$BP$1,2,IF('original data'!BM66=coded!$BP$2,1,"")))))))</f>
        <v>7</v>
      </c>
      <c r="BN76" s="4">
        <f>IF('original data'!BN66=coded!$BN$1,1,IF('original data'!BN66=coded!$BN$2,2,IF('original data'!BN66=coded!$BN$3,3,IF('original data'!BN66=coded!$BN$4,4,IF('original data'!BN66=coded!$BN$5,5,IF('original data'!BN66=coded!$BP$1,6,IF('original data'!BN66=coded!$BP$2,7,"")))))))</f>
        <v>6</v>
      </c>
      <c r="BO76" s="4">
        <f>IF('original data'!BO66=coded!$BN$1,1,IF('original data'!BO66=coded!$BN$2,2,IF('original data'!BO66=coded!$BN$3,3,IF('original data'!BO66=coded!$BN$4,4,IF('original data'!BO66=coded!$BN$5,5,IF('original data'!BO66=coded!$BP$1,6,IF('original data'!BO66=coded!$BP$2,7,"")))))))</f>
        <v>6</v>
      </c>
      <c r="BP76" s="4">
        <f>IF('original data'!BP66=coded!$BN$1,1,IF('original data'!BP66=coded!$BN$2,2,IF('original data'!BP66=coded!$BN$3,3,IF('original data'!BP66=coded!$BN$4,4,IF('original data'!BP66=coded!$BN$5,5,IF('original data'!BP66=coded!$BP$1,6,IF('original data'!BP66=coded!$BP$2,7,"")))))))</f>
        <v>6</v>
      </c>
      <c r="BQ76" s="4">
        <f>IF('original data'!BQ66=coded!$BN$1,1,IF('original data'!BQ66=coded!$BN$2,2,IF('original data'!BQ66=coded!$BN$3,3,IF('original data'!BQ66=coded!$BN$4,4,IF('original data'!BQ66=coded!$BN$5,5,IF('original data'!BQ66=coded!$BP$1,6,IF('original data'!BQ66=coded!$BP$2,7,"")))))))</f>
        <v>6</v>
      </c>
      <c r="BR76" s="4">
        <f>IF('original data'!BR66=coded!$BN$1,1,IF('original data'!BR66=coded!$BN$2,2,IF('original data'!BR66=coded!$BN$3,3,IF('original data'!BR66=coded!$BN$4,4,IF('original data'!BR66=coded!$BN$5,5,IF('original data'!BR66=coded!$BP$1,6,IF('original data'!BR66=coded!$BP$2,7,"")))))))</f>
        <v>6</v>
      </c>
      <c r="BS76" s="4">
        <f>IF('original data'!BS66=coded!$BN$1,1,IF('original data'!BS66=coded!$BN$2,2,IF('original data'!BS66=coded!$BN$3,3,IF('original data'!BS66=coded!$BN$4,4,IF('original data'!BS66=coded!$BN$5,5,IF('original data'!BS66=coded!$BP$1,6,IF('original data'!BS66=coded!$BP$2,7,"")))))))</f>
        <v>3</v>
      </c>
      <c r="BT76" s="4">
        <f>IF('original data'!BT66=coded!$BN$1,1,IF('original data'!BT66=coded!$BN$2,2,IF('original data'!BT66=coded!$BN$3,3,IF('original data'!BT66=coded!$BN$4,4,IF('original data'!BT66=coded!$BN$5,5,IF('original data'!BT66=coded!$BP$1,6,IF('original data'!BT66=coded!$BP$2,7,"")))))))</f>
        <v>5</v>
      </c>
      <c r="BU76" s="4">
        <f>IF('original data'!BU66=coded!$BN$1,1,IF('original data'!BU66=coded!$BN$2,2,IF('original data'!BU66=coded!$BN$3,3,IF('original data'!BU66=coded!$BN$4,4,IF('original data'!BU66=coded!$BN$5,5,IF('original data'!BU66=coded!$BP$1,6,IF('original data'!BU66=coded!$BP$2,7,"")))))))</f>
        <v>1</v>
      </c>
      <c r="BV76" s="4">
        <f>IF('original data'!BV66=coded!$BN$1,7,IF('original data'!BV66=coded!$BN$2,6,IF('original data'!BV66=coded!$BN$3,5,IF('original data'!BV66=coded!$BN$4,4,IF('original data'!BV66=coded!$BN$5,3,IF('original data'!BV66=coded!$BP$1,2,IF('original data'!BV66=coded!$BP$2,1,"")))))))</f>
        <v>5</v>
      </c>
      <c r="BW76" s="4">
        <f>IF('original data'!BW66=coded!$BN$1,1,IF('original data'!BW66=coded!$BN$2,2,IF('original data'!BW66=coded!$BN$3,3,IF('original data'!BW66=coded!$BN$4,4,IF('original data'!BW66=coded!$BN$5,5,IF('original data'!BW66=coded!$BP$1,6,IF('original data'!BW66=coded!$BP$2,7,"")))))))</f>
        <v>6</v>
      </c>
      <c r="BX76" s="4">
        <f>IF('original data'!BX66=coded!$BN$1,1,IF('original data'!BX66=coded!$BN$2,2,IF('original data'!BX66=coded!$BN$3,3,IF('original data'!BX66=coded!$BN$4,4,IF('original data'!BX66=coded!$BN$5,5,IF('original data'!BX66=coded!$BP$1,6,IF('original data'!BX66=coded!$BP$2,7,"")))))))</f>
        <v>6</v>
      </c>
      <c r="BY76" s="4">
        <f>IF('original data'!BY66=coded!$BN$1,1,IF('original data'!BY66=coded!$BN$2,2,IF('original data'!BY66=coded!$BN$3,3,IF('original data'!BY66=coded!$BN$4,4,IF('original data'!BY66=coded!$BN$5,5,IF('original data'!BY66=coded!$BP$1,6,IF('original data'!BY66=coded!$BP$2,7,"")))))))</f>
        <v>5</v>
      </c>
      <c r="BZ76" s="4">
        <f>IF('original data'!BZ66=coded!$BN$1,1,IF('original data'!BZ66=coded!$BN$2,2,IF('original data'!BZ66=coded!$BN$3,3,IF('original data'!BZ66=coded!$BN$4,4,IF('original data'!BZ66=coded!$BN$5,5,IF('original data'!BZ66=coded!$BP$1,6,IF('original data'!BZ66=coded!$BP$2,7,"")))))))</f>
        <v>7</v>
      </c>
      <c r="CA76" s="4">
        <f>IF('original data'!CA66=coded!$BN$1,1,IF('original data'!CA66=coded!$BN$2,2,IF('original data'!CA66=coded!$BN$3,3,IF('original data'!CA66=coded!$BN$4,4,IF('original data'!CA66=coded!$BN$5,5,IF('original data'!CA66=coded!$BP$1,6,IF('original data'!CA66=coded!$BP$2,7,"")))))))</f>
        <v>4</v>
      </c>
      <c r="CB76" s="4">
        <f>IF('original data'!CB66=coded!$BN$1,1,IF('original data'!CB66=coded!$BN$2,2,IF('original data'!CB66=coded!$BN$3,3,IF('original data'!CB66=coded!$BN$4,4,IF('original data'!CB66=coded!$BN$5,5,IF('original data'!CB66=coded!$BP$1,6,IF('original data'!CB66=coded!$BP$2,7,"")))))))</f>
        <v>5</v>
      </c>
      <c r="CC76" s="4">
        <f>IF('original data'!CC66=coded!$BN$1,7,IF('original data'!CC66=coded!$BN$2,6,IF('original data'!CC66=coded!$BN$3,5,IF('original data'!CC66=coded!$BN$4,4,IF('original data'!CC66=coded!$BN$5,3,IF('original data'!CC66=coded!$BP$1,2,IF('original data'!CC66=coded!$BP$2,1,"")))))))</f>
        <v>5</v>
      </c>
      <c r="CD76" s="4">
        <f>IF('original data'!CD66=coded!$BN$1,1,IF('original data'!CD66=coded!$BN$2,2,IF('original data'!CD66=coded!$BN$3,3,IF('original data'!CD66=coded!$BN$4,4,IF('original data'!CD66=coded!$BN$5,5,IF('original data'!CD66=coded!$BP$1,6,IF('original data'!CD66=coded!$BP$2,7,"")))))))</f>
        <v>2</v>
      </c>
      <c r="CE76" s="4">
        <f>IF('original data'!CE66=coded!$BN$1,1,IF('original data'!CE66=coded!$BN$2,2,IF('original data'!CE66=coded!$BN$3,3,IF('original data'!CE66=coded!$BN$4,4,IF('original data'!CE66=coded!$BN$5,5,IF('original data'!CE66=coded!$BP$1,6,IF('original data'!CE66=coded!$BP$2,7,"")))))))</f>
        <v>4</v>
      </c>
      <c r="CF76" s="4">
        <f>IF('original data'!CF66=coded!$BN$1,7,IF('original data'!CF66=coded!$BN$2,6,IF('original data'!CF66=coded!$BN$3,5,IF('original data'!CF66=coded!$BN$4,4,IF('original data'!CF66=coded!$BN$5,3,IF('original data'!CF66=coded!$BP$1,2,IF('original data'!CF66=coded!$BP$2,1,"")))))))</f>
        <v>5</v>
      </c>
      <c r="CG76" s="4">
        <f>IF('original data'!CG66=coded!$CG$2,0,IF('original data'!CG66=coded!$CG$3,1,IF('original data'!CG66=coded!$CG$4,2,IF('original data'!CG66=coded!$CG$5,3,""))))</f>
        <v>1</v>
      </c>
      <c r="CH76" s="4">
        <f>IF('original data'!CH66=coded!$CG$2,0,IF('original data'!CH66=coded!$CG$3,1,IF('original data'!CH66=coded!$CG$4,2,IF('original data'!CH66=coded!$CG$5,3,""))))</f>
        <v>1</v>
      </c>
      <c r="CI76" s="4">
        <f>IF('original data'!CI66=coded!$CG$2,0,IF('original data'!CI66=coded!$CG$3,1,IF('original data'!CI66=coded!$CG$4,2,IF('original data'!CI66=coded!$CG$5,3,""))))</f>
        <v>1</v>
      </c>
      <c r="CJ76" s="4">
        <f>IF('original data'!CJ66=coded!$CG$2,0,IF('original data'!CJ66=coded!$CG$3,1,IF('original data'!CJ66=coded!$CG$4,2,IF('original data'!CJ66=coded!$CG$5,3,""))))</f>
        <v>2</v>
      </c>
      <c r="CK76" s="4">
        <f>IF('original data'!CK66=coded!$CG$2,0,IF('original data'!CK66=coded!$CG$3,1,IF('original data'!CK66=coded!$CG$4,2,IF('original data'!CK66=coded!$CG$5,3,""))))</f>
        <v>3</v>
      </c>
      <c r="CL76" s="4">
        <f>IF('original data'!CL66=coded!$CG$2,0,IF('original data'!CL66=coded!$CG$3,1,IF('original data'!CL66=coded!$CG$4,2,IF('original data'!CL66=coded!$CG$5,3,""))))</f>
        <v>1</v>
      </c>
      <c r="CM76" s="4">
        <f>IF('original data'!CM66=coded!$CG$2,0,IF('original data'!CM66=coded!$CG$3,1,IF('original data'!CM66=coded!$CG$4,2,IF('original data'!CM66=coded!$CG$5,3,""))))</f>
        <v>3</v>
      </c>
      <c r="CN76" s="4">
        <f>IF('original data'!CN66=coded!$CG$2,0,IF('original data'!CN66=coded!$CG$3,1,IF('original data'!CN66=coded!$CG$4,2,IF('original data'!CN66=coded!$CG$5,3,""))))</f>
        <v>1</v>
      </c>
      <c r="CO76" s="4">
        <f>IF('original data'!CO66=coded!$CG$2,0,IF('original data'!CO66=coded!$CG$3,1,IF('original data'!CO66=coded!$CG$4,2,IF('original data'!CO66=coded!$CG$5,3,""))))</f>
        <v>1</v>
      </c>
      <c r="CP76" s="4">
        <f>IF('original data'!CP66=coded!$CG$2,0,IF('original data'!CP66=coded!$CG$3,1,IF('original data'!CP66=coded!$CG$4,2,IF('original data'!CP66=coded!$CG$5,3,""))))</f>
        <v>2</v>
      </c>
      <c r="CQ76" s="4">
        <f>IF('original data'!CQ66=coded!$CG$2,0,IF('original data'!CQ66=coded!$CG$3,1,IF('original data'!CQ66=coded!$CG$4,2,IF('original data'!CQ66=coded!$CG$5,3,""))))</f>
        <v>1</v>
      </c>
      <c r="CR76" s="4">
        <f>IF('original data'!CR66=coded!$CG$2,0,IF('original data'!CR66=coded!$CG$3,1,IF('original data'!CR66=coded!$CG$4,2,IF('original data'!CR66=coded!$CG$5,3,""))))</f>
        <v>2</v>
      </c>
      <c r="CS76" s="4">
        <f>IF('original data'!CS66=coded!$CG$2,0,IF('original data'!CS66=coded!$CG$3,1,IF('original data'!CS66=coded!$CG$4,2,IF('original data'!CS66=coded!$CG$5,3,""))))</f>
        <v>3</v>
      </c>
      <c r="CT76" s="4">
        <f>IF('original data'!CT66=coded!$CG$2,0,IF('original data'!CT66=coded!$CG$3,1,IF('original data'!CT66=coded!$CG$4,2,IF('original data'!CT66=coded!$CG$5,3,""))))</f>
        <v>1</v>
      </c>
      <c r="CU76" s="4">
        <f>IF('original data'!CU66=coded!$CG$2,0,IF('original data'!CU66=coded!$CG$3,1,IF('original data'!CU66=coded!$CG$4,2,IF('original data'!CU66=coded!$CG$5,3,""))))</f>
        <v>1</v>
      </c>
      <c r="CV76" s="4">
        <f>IF('original data'!CV66=coded!$CG$2,0,IF('original data'!CV66=coded!$CG$3,1,IF('original data'!CV66=coded!$CG$4,2,IF('original data'!CV66=coded!$CG$5,3,""))))</f>
        <v>2</v>
      </c>
      <c r="CW76" s="4">
        <f>IF('original data'!CW66=coded!$CG$2,0,IF('original data'!CW66=coded!$CG$3,1,IF('original data'!CW66=coded!$CG$4,2,IF('original data'!CW66=coded!$CG$5,3,""))))</f>
        <v>1</v>
      </c>
      <c r="CX76" s="4">
        <f>IF('original data'!CX66=coded!$CG$2,0,IF('original data'!CX66=coded!$CG$3,1,IF('original data'!CX66=coded!$CG$4,2,IF('original data'!CX66=coded!$CG$5,3,""))))</f>
        <v>1</v>
      </c>
      <c r="CY76" s="4">
        <f>IF('original data'!CY66=coded!$CG$2,0,IF('original data'!CY66=coded!$CG$3,1,IF('original data'!CY66=coded!$CG$4,2,IF('original data'!CY66=coded!$CG$5,3,""))))</f>
        <v>0</v>
      </c>
      <c r="CZ76" s="4">
        <f>IF('original data'!CZ66=coded!$CG$2,0,IF('original data'!CZ66=coded!$CG$3,1,IF('original data'!CZ66=coded!$CG$4,2,IF('original data'!CZ66=coded!$CG$5,3,""))))</f>
        <v>1</v>
      </c>
      <c r="DA76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11</v>
      </c>
      <c r="DB76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9</v>
      </c>
      <c r="DC76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9</v>
      </c>
    </row>
    <row r="77" spans="1:107" hidden="1" x14ac:dyDescent="0.45">
      <c r="A77">
        <v>74</v>
      </c>
      <c r="B77" s="2">
        <v>44620.757627314801</v>
      </c>
      <c r="C77" s="2">
        <v>44620.778229166703</v>
      </c>
      <c r="D77" s="4" t="s">
        <v>104</v>
      </c>
      <c r="E77" s="4"/>
      <c r="F77" s="4" t="s">
        <v>105</v>
      </c>
      <c r="G77" s="4" t="s">
        <v>109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 t="e">
        <f>IF('original data'!#REF!=coded!$AC$2,0,IF('original data'!#REF!=coded!$AC$3,1,IF('original data'!#REF!=coded!$AC$4,2,"")))</f>
        <v>#REF!</v>
      </c>
      <c r="AD77" s="4" t="e">
        <f>IF('original data'!#REF!=coded!$AC$2,0,IF('original data'!#REF!=coded!$AC$3,1,IF('original data'!#REF!=coded!$AC$4,2,"")))</f>
        <v>#REF!</v>
      </c>
      <c r="AE77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AF77" s="4" t="e">
        <f>IF('original data'!#REF!=coded!$AC$2,0,IF('original data'!#REF!=coded!$AC$3,1,IF('original data'!#REF!=coded!$AC$4,2,"")))</f>
        <v>#REF!</v>
      </c>
      <c r="AG77" s="4" t="e">
        <f>IF('original data'!#REF!=coded!$BN$1,7,IF('original data'!#REF!=coded!$BN$2,6,IF('original data'!#REF!=coded!$BN$3,5,IF('original data'!#REF!=coded!$BN$4,4,IF('original data'!#REF!=coded!$BN$5,5,IF('original data'!#REF!=coded!$BP$1,6,IF('original data'!#REF!=coded!$BP$2,7,"")))))))</f>
        <v>#REF!</v>
      </c>
      <c r="AH77" s="4" t="e">
        <f>IF('original data'!#REF!=coded!$AC$2,0,IF('original data'!#REF!=coded!$AC$3,1,IF('original data'!#REF!=coded!$AC$4,2,"")))</f>
        <v>#REF!</v>
      </c>
      <c r="AI77" s="4" t="e">
        <f>IF('original data'!#REF!=coded!$AI$2,1,IF('original data'!#REF!=coded!$AI$3,2,IF('original data'!#REF!=coded!$AI$4,3,IF('original data'!#REF!=coded!$AI$5,4,""))))</f>
        <v>#REF!</v>
      </c>
      <c r="AJ77" s="4" t="e">
        <f>IF('original data'!#REF!=coded!$AC$2,0,IF('original data'!#REF!=coded!$AC$3,1,IF('original data'!#REF!=coded!$AC$4,2,"")))</f>
        <v>#REF!</v>
      </c>
      <c r="AK77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AL77" s="4" t="e">
        <f>IF('original data'!#REF!=coded!$AC$2,0,IF('original data'!#REF!=coded!$AC$3,1,IF('original data'!#REF!=coded!$AC$4,2,"")))</f>
        <v>#REF!</v>
      </c>
      <c r="AM77" s="4" t="e">
        <f>IF('original data'!#REF!=coded!$AI$2,1,IF('original data'!#REF!=coded!$AI$3,2,IF('original data'!#REF!=coded!$AI$4,3,IF('original data'!#REF!=coded!$AI$5,4,""))))</f>
        <v>#REF!</v>
      </c>
      <c r="AN77" s="4" t="e">
        <f>IF('original data'!#REF!=coded!$AC$2,0,IF('original data'!#REF!=coded!$AC$3,1,IF('original data'!#REF!=coded!$AC$4,2,"")))</f>
        <v>#REF!</v>
      </c>
      <c r="AO77" s="4" t="e">
        <f>IF('original data'!#REF!=coded!$AI$2,1,IF('original data'!#REF!=coded!$AI$3,2,IF('original data'!#REF!=coded!$AI$4,3,IF('original data'!#REF!=coded!$AI$5,4,""))))</f>
        <v>#REF!</v>
      </c>
      <c r="AP77" s="4" t="e">
        <f>IF('original data'!#REF!=coded!$AI$2,1,IF('original data'!#REF!=coded!$AI$3,2,IF('original data'!#REF!=coded!$AI$4,3,IF('original data'!#REF!=coded!$AI$5,4,""))))</f>
        <v>#REF!</v>
      </c>
      <c r="AQ77" s="4" t="e">
        <f>IF('original data'!#REF!=coded!$AI$2,1,IF('original data'!#REF!=coded!$AI$3,2,IF('original data'!#REF!=coded!$AI$4,3,IF('original data'!#REF!=coded!$AI$5,4,""))))</f>
        <v>#REF!</v>
      </c>
      <c r="AR77" s="4" t="e">
        <f>IF('original data'!#REF!=coded!$AI$2,1,IF('original data'!#REF!=coded!$AI$3,2,IF('original data'!#REF!=coded!$AI$4,3,IF('original data'!#REF!=coded!$AI$5,4,""))))</f>
        <v>#REF!</v>
      </c>
      <c r="AS77" s="4" t="e">
        <f>IF('original data'!#REF!=coded!$AO$2,1,IF('original data'!#REF!=coded!$AO$3,2,IF('original data'!#REF!=coded!$AO$4,3,IF('original data'!#REF!=coded!$AO$5,4,""))))</f>
        <v>#REF!</v>
      </c>
      <c r="AT77" s="4" t="e">
        <f>IF('original data'!#REF!=coded!$AO$2,1,IF('original data'!#REF!=coded!$AO$3,2,IF('original data'!#REF!=coded!$AO$4,3,IF('original data'!#REF!=coded!$AO$5,4,""))))</f>
        <v>#REF!</v>
      </c>
      <c r="AU77" s="4" t="e">
        <f>IF('original data'!#REF!=coded!$AO$2,1,IF('original data'!#REF!=coded!$AO$3,2,IF('original data'!#REF!=coded!$AO$4,3,IF('original data'!#REF!=coded!$AO$5,4,""))))</f>
        <v>#REF!</v>
      </c>
      <c r="AV77" s="4" t="e">
        <f>IF('original data'!#REF!=coded!$AO$2,1,IF('original data'!#REF!=coded!$AO$3,2,IF('original data'!#REF!=coded!$AO$4,3,IF('original data'!#REF!=coded!$AO$5,4,""))))</f>
        <v>#REF!</v>
      </c>
      <c r="AW77" s="4" t="e">
        <f>IF('original data'!#REF!=coded!$AO$2,1,IF('original data'!#REF!=coded!$AO$3,2,IF('original data'!#REF!=coded!$AO$4,3,IF('original data'!#REF!=coded!$AO$5,4,""))))</f>
        <v>#REF!</v>
      </c>
      <c r="AX77" s="4" t="e">
        <f>IF('original data'!#REF!=coded!$AO$2,1,IF('original data'!#REF!=coded!$AO$3,2,IF('original data'!#REF!=coded!$AO$4,3,IF('original data'!#REF!=coded!$AO$5,4,""))))</f>
        <v>#REF!</v>
      </c>
      <c r="AY77" s="4" t="e">
        <f>IF('original data'!#REF!=coded!$AQ$2,1,IF('original data'!#REF!=coded!$AQ$3,2,IF('original data'!#REF!=coded!$AQ$4,3,IF('original data'!#REF!=coded!$AQ$5,4,""))))</f>
        <v>#REF!</v>
      </c>
      <c r="AZ77" s="4" t="e">
        <f>IF('original data'!#REF!=coded!$AQ$2,1,IF('original data'!#REF!=coded!$AQ$3,2,IF('original data'!#REF!=coded!$AQ$4,3,IF('original data'!#REF!=coded!$AQ$5,4,""))))</f>
        <v>#REF!</v>
      </c>
      <c r="BA77" s="4" t="e">
        <f>IF('original data'!#REF!=coded!$AQ$2,1,IF('original data'!#REF!=coded!$AQ$3,2,IF('original data'!#REF!=coded!$AQ$4,3,IF('original data'!#REF!=coded!$AQ$5,4,""))))</f>
        <v>#REF!</v>
      </c>
      <c r="BB77" s="4" t="e">
        <f>IF('original data'!#REF!=coded!$AQ$2,1,IF('original data'!#REF!=coded!$AQ$3,2,IF('original data'!#REF!=coded!$AQ$4,3,IF('original data'!#REF!=coded!$AS$5,4,""))))</f>
        <v>#REF!</v>
      </c>
      <c r="BC77" s="4" t="e">
        <f>IF('original data'!#REF!=coded!$AU$2,1,IF('original data'!#REF!=coded!$AU$3,2,IF('original data'!#REF!=coded!$AU$4,3,IF('original data'!#REF!=coded!$AU$5,4,""))))</f>
        <v>#REF!</v>
      </c>
      <c r="BD77" s="4" t="e">
        <f>IF('original data'!#REF!=coded!$AU$2,1,IF('original data'!#REF!=coded!$AU$3,2,IF('original data'!#REF!=coded!$AU$4,3,IF('original data'!#REF!=coded!$AU$5,4,""))))</f>
        <v>#REF!</v>
      </c>
      <c r="BE77" s="4" t="e">
        <f>IF('original data'!#REF!=coded!$AU$2,1,IF('original data'!#REF!=coded!$AU$3,2,IF('original data'!#REF!=coded!$AU$4,3,IF('original data'!#REF!=coded!$AU$5,4,""))))</f>
        <v>#REF!</v>
      </c>
      <c r="BF77" s="4" t="e">
        <f>IF('original data'!#REF!=coded!$BF$3,1,IF('original data'!#REF!=coded!$BF$4,2,IF('original data'!#REF!=coded!$BF$5,3,"")))</f>
        <v>#REF!</v>
      </c>
      <c r="BG77" s="4"/>
      <c r="BH77" s="4"/>
      <c r="BI77" s="4"/>
      <c r="BJ77" s="4"/>
      <c r="BK77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L77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M77" s="4" t="e">
        <f>IF('original data'!#REF!=coded!$BN$1,7,IF('original data'!#REF!=coded!$BN$2,6,IF('original data'!#REF!=coded!$BN$3,5,IF('original data'!#REF!=coded!$BN$4,4,IF('original data'!#REF!=coded!$BN$5,3,IF('original data'!#REF!=coded!$BP$1,2,IF('original data'!#REF!=coded!$BP$2,1,"")))))))</f>
        <v>#REF!</v>
      </c>
      <c r="BN77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O77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P77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Q77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R77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S77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T77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U77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V77" s="4" t="e">
        <f>IF('original data'!#REF!=coded!$BN$1,7,IF('original data'!#REF!=coded!$BN$2,6,IF('original data'!#REF!=coded!$BN$3,5,IF('original data'!#REF!=coded!$BN$4,4,IF('original data'!#REF!=coded!$BN$5,3,IF('original data'!#REF!=coded!$BP$1,2,IF('original data'!#REF!=coded!$BP$2,1,"")))))))</f>
        <v>#REF!</v>
      </c>
      <c r="BW77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X77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Y77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BZ77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CA77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CB77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CC77" s="4" t="e">
        <f>IF('original data'!#REF!=coded!$BN$1,7,IF('original data'!#REF!=coded!$BN$2,6,IF('original data'!#REF!=coded!$BN$3,5,IF('original data'!#REF!=coded!$BN$4,4,IF('original data'!#REF!=coded!$BN$5,3,IF('original data'!#REF!=coded!$BP$1,2,IF('original data'!#REF!=coded!$BP$2,1,"")))))))</f>
        <v>#REF!</v>
      </c>
      <c r="CD77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CE77" s="4" t="e">
        <f>IF('original data'!#REF!=coded!$BN$1,1,IF('original data'!#REF!=coded!$BN$2,2,IF('original data'!#REF!=coded!$BN$3,3,IF('original data'!#REF!=coded!$BN$4,4,IF('original data'!#REF!=coded!$BN$5,5,IF('original data'!#REF!=coded!$BP$1,6,IF('original data'!#REF!=coded!$BP$2,7,"")))))))</f>
        <v>#REF!</v>
      </c>
      <c r="CF77" s="4" t="e">
        <f>IF('original data'!#REF!=coded!$BN$1,7,IF('original data'!#REF!=coded!$BN$2,6,IF('original data'!#REF!=coded!$BN$3,5,IF('original data'!#REF!=coded!$BN$4,4,IF('original data'!#REF!=coded!$BN$5,3,IF('original data'!#REF!=coded!$BP$1,2,IF('original data'!#REF!=coded!$BP$2,1,"")))))))</f>
        <v>#REF!</v>
      </c>
      <c r="CG77" s="4" t="e">
        <f>IF('original data'!#REF!=coded!$CG$2,0,IF('original data'!#REF!=coded!$CG$3,1,IF('original data'!#REF!=coded!$CG$4,2,IF('original data'!#REF!=coded!$CG$5,3,""))))</f>
        <v>#REF!</v>
      </c>
      <c r="CH77" s="4" t="e">
        <f>IF('original data'!#REF!=coded!$CG$2,0,IF('original data'!#REF!=coded!$CG$3,1,IF('original data'!#REF!=coded!$CG$4,2,IF('original data'!#REF!=coded!$CG$5,3,""))))</f>
        <v>#REF!</v>
      </c>
      <c r="CI77" s="4" t="e">
        <f>IF('original data'!#REF!=coded!$CG$2,0,IF('original data'!#REF!=coded!$CG$3,1,IF('original data'!#REF!=coded!$CG$4,2,IF('original data'!#REF!=coded!$CG$5,3,""))))</f>
        <v>#REF!</v>
      </c>
      <c r="CJ77" s="4" t="e">
        <f>IF('original data'!#REF!=coded!$CG$2,0,IF('original data'!#REF!=coded!$CG$3,1,IF('original data'!#REF!=coded!$CG$4,2,IF('original data'!#REF!=coded!$CG$5,3,""))))</f>
        <v>#REF!</v>
      </c>
      <c r="CK77" s="4" t="e">
        <f>IF('original data'!#REF!=coded!$CG$2,0,IF('original data'!#REF!=coded!$CG$3,1,IF('original data'!#REF!=coded!$CG$4,2,IF('original data'!#REF!=coded!$CG$5,3,""))))</f>
        <v>#REF!</v>
      </c>
      <c r="CL77" s="4" t="e">
        <f>IF('original data'!#REF!=coded!$CG$2,0,IF('original data'!#REF!=coded!$CG$3,1,IF('original data'!#REF!=coded!$CG$4,2,IF('original data'!#REF!=coded!$CG$5,3,""))))</f>
        <v>#REF!</v>
      </c>
      <c r="CM77" s="4" t="e">
        <f>IF('original data'!#REF!=coded!$CG$2,0,IF('original data'!#REF!=coded!$CG$3,1,IF('original data'!#REF!=coded!$CG$4,2,IF('original data'!#REF!=coded!$CG$5,3,""))))</f>
        <v>#REF!</v>
      </c>
      <c r="CN77" s="4" t="e">
        <f>IF('original data'!#REF!=coded!$CG$2,0,IF('original data'!#REF!=coded!$CG$3,1,IF('original data'!#REF!=coded!$CG$4,2,IF('original data'!#REF!=coded!$CG$5,3,""))))</f>
        <v>#REF!</v>
      </c>
      <c r="CO77" s="4" t="e">
        <f>IF('original data'!#REF!=coded!$CG$2,0,IF('original data'!#REF!=coded!$CG$3,1,IF('original data'!#REF!=coded!$CG$4,2,IF('original data'!#REF!=coded!$CG$5,3,""))))</f>
        <v>#REF!</v>
      </c>
      <c r="CP77" s="4" t="e">
        <f>IF('original data'!#REF!=coded!$CG$2,0,IF('original data'!#REF!=coded!$CG$3,1,IF('original data'!#REF!=coded!$CG$4,2,IF('original data'!#REF!=coded!$CG$5,3,""))))</f>
        <v>#REF!</v>
      </c>
      <c r="CQ77" s="4" t="e">
        <f>IF('original data'!#REF!=coded!$CG$2,0,IF('original data'!#REF!=coded!$CG$3,1,IF('original data'!#REF!=coded!$CG$4,2,IF('original data'!#REF!=coded!$CG$5,3,""))))</f>
        <v>#REF!</v>
      </c>
      <c r="CR77" s="4" t="e">
        <f>IF('original data'!#REF!=coded!$CG$2,0,IF('original data'!#REF!=coded!$CG$3,1,IF('original data'!#REF!=coded!$CG$4,2,IF('original data'!#REF!=coded!$CG$5,3,""))))</f>
        <v>#REF!</v>
      </c>
      <c r="CS77" s="4" t="e">
        <f>IF('original data'!#REF!=coded!$CG$2,0,IF('original data'!#REF!=coded!$CG$3,1,IF('original data'!#REF!=coded!$CG$4,2,IF('original data'!#REF!=coded!$CG$5,3,""))))</f>
        <v>#REF!</v>
      </c>
      <c r="CT77" s="4" t="e">
        <f>IF('original data'!#REF!=coded!$CG$2,0,IF('original data'!#REF!=coded!$CG$3,1,IF('original data'!#REF!=coded!$CG$4,2,IF('original data'!#REF!=coded!$CG$5,3,""))))</f>
        <v>#REF!</v>
      </c>
      <c r="CU77" s="4" t="e">
        <f>IF('original data'!#REF!=coded!$CG$2,0,IF('original data'!#REF!=coded!$CG$3,1,IF('original data'!#REF!=coded!$CG$4,2,IF('original data'!#REF!=coded!$CG$5,3,""))))</f>
        <v>#REF!</v>
      </c>
      <c r="CV77" s="4" t="e">
        <f>IF('original data'!#REF!=coded!$CG$2,0,IF('original data'!#REF!=coded!$CG$3,1,IF('original data'!#REF!=coded!$CG$4,2,IF('original data'!#REF!=coded!$CG$5,3,""))))</f>
        <v>#REF!</v>
      </c>
      <c r="CW77" s="4" t="e">
        <f>IF('original data'!#REF!=coded!$CG$2,0,IF('original data'!#REF!=coded!$CG$3,1,IF('original data'!#REF!=coded!$CG$4,2,IF('original data'!#REF!=coded!$CG$5,3,""))))</f>
        <v>#REF!</v>
      </c>
      <c r="CX77" s="4" t="e">
        <f>IF('original data'!#REF!=coded!$CG$2,0,IF('original data'!#REF!=coded!$CG$3,1,IF('original data'!#REF!=coded!$CG$4,2,IF('original data'!#REF!=coded!$CG$5,3,""))))</f>
        <v>#REF!</v>
      </c>
      <c r="CY77" s="4" t="e">
        <f>IF('original data'!#REF!=coded!$CG$2,0,IF('original data'!#REF!=coded!$CG$3,1,IF('original data'!#REF!=coded!$CG$4,2,IF('original data'!#REF!=coded!$CG$5,3,""))))</f>
        <v>#REF!</v>
      </c>
      <c r="CZ77" s="4" t="e">
        <f>IF('original data'!#REF!=coded!$CG$2,0,IF('original data'!#REF!=coded!$CG$3,1,IF('original data'!#REF!=coded!$CG$4,2,IF('original data'!#REF!=coded!$CG$5,3,""))))</f>
        <v>#REF!</v>
      </c>
      <c r="DA77" s="4" t="e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#REF!</v>
      </c>
      <c r="DB77" s="4" t="e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#REF!</v>
      </c>
      <c r="DC77" s="4" t="e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#REF!</v>
      </c>
    </row>
    <row r="78" spans="1:107" x14ac:dyDescent="0.45">
      <c r="A78">
        <v>75</v>
      </c>
      <c r="B78" s="2">
        <v>44634.684293981503</v>
      </c>
      <c r="C78" s="2">
        <v>44634.691655092603</v>
      </c>
      <c r="D78" s="4" t="s">
        <v>104</v>
      </c>
      <c r="E78" s="4"/>
      <c r="F78" s="4" t="s">
        <v>105</v>
      </c>
      <c r="G78" s="4" t="s">
        <v>105</v>
      </c>
      <c r="H78" s="4" t="s">
        <v>105</v>
      </c>
      <c r="I78" s="4" t="s">
        <v>105</v>
      </c>
      <c r="J78" s="4" t="s">
        <v>105</v>
      </c>
      <c r="K78" s="4" t="s">
        <v>105</v>
      </c>
      <c r="L78" s="4" t="s">
        <v>105</v>
      </c>
      <c r="M78" s="4" t="s">
        <v>105</v>
      </c>
      <c r="N78" s="3" t="s">
        <v>139</v>
      </c>
      <c r="O78" s="4" t="s">
        <v>107</v>
      </c>
      <c r="P78" s="4" t="s">
        <v>108</v>
      </c>
      <c r="Q78" s="4" t="s">
        <v>108</v>
      </c>
      <c r="R78" s="4" t="s">
        <v>105</v>
      </c>
      <c r="S78" s="3" t="s">
        <v>139</v>
      </c>
      <c r="T78" s="4" t="s">
        <v>192</v>
      </c>
      <c r="U78" s="4" t="s">
        <v>167</v>
      </c>
      <c r="V78" s="4"/>
      <c r="W78" s="4"/>
      <c r="X78" s="4"/>
      <c r="Y78" s="4"/>
      <c r="Z78" s="4"/>
      <c r="AA78" s="4"/>
      <c r="AB78" s="4"/>
      <c r="AC78" s="4">
        <f>IF('original data'!AC67=coded!$AC$2,0,IF('original data'!AC67=coded!$AC$3,1,IF('original data'!AC67=coded!$AC$4,2,"")))</f>
        <v>2</v>
      </c>
      <c r="AD78" s="4">
        <f>IF('original data'!AD67=coded!$AC$2,0,IF('original data'!AD67=coded!$AC$3,1,IF('original data'!AD67=coded!$AC$4,2,"")))</f>
        <v>1</v>
      </c>
      <c r="AE78" s="4">
        <f>IF('original data'!AE67=coded!$BN$1,1,IF('original data'!AE67=coded!$BN$2,2,IF('original data'!AE67=coded!$BN$3,3,IF('original data'!AE67=coded!$BN$4,4,IF('original data'!AE67=coded!$BN$5,5,IF('original data'!AE67=coded!$BP$1,6,IF('original data'!AE67=coded!$BP$2,7,"")))))))</f>
        <v>5</v>
      </c>
      <c r="AF78" s="4">
        <f>IF('original data'!AF67=coded!$AC$2,0,IF('original data'!AF67=coded!$AC$3,1,IF('original data'!AF67=coded!$AC$4,2,"")))</f>
        <v>1</v>
      </c>
      <c r="AG78" s="4">
        <f>IF('original data'!AG67=coded!$BN$1,7,IF('original data'!AG67=coded!$BN$2,6,IF('original data'!AG67=coded!$BN$3,5,IF('original data'!AG67=coded!$BN$4,4,IF('original data'!AG67=coded!$BN$5,5,IF('original data'!AG67=coded!$BP$1,6,IF('original data'!AG67=coded!$BP$2,7,"")))))))</f>
        <v>7</v>
      </c>
      <c r="AH78" s="4">
        <f>IF('original data'!AH67=coded!$AC$2,0,IF('original data'!AH67=coded!$AC$3,1,IF('original data'!AH67=coded!$AC$4,2,"")))</f>
        <v>1</v>
      </c>
      <c r="AI78" s="4">
        <f>IF('original data'!AI67=coded!$AI$2,1,IF('original data'!AI67=coded!$AI$3,2,IF('original data'!AI67=coded!$AI$4,3,IF('original data'!AI67=coded!$AI$5,4,""))))</f>
        <v>2</v>
      </c>
      <c r="AJ78" s="4">
        <f>IF('original data'!AJ67=coded!$AC$2,0,IF('original data'!AJ67=coded!$AC$3,1,IF('original data'!AJ67=coded!$AC$4,2,"")))</f>
        <v>2</v>
      </c>
      <c r="AK78" s="4">
        <f>IF('original data'!AK67=coded!$BN$1,1,IF('original data'!AK67=coded!$BN$2,2,IF('original data'!AK67=coded!$BN$3,3,IF('original data'!AK67=coded!$BN$4,4,IF('original data'!AK67=coded!$BN$5,5,IF('original data'!AK67=coded!$BP$1,6,IF('original data'!AK67=coded!$BP$2,7,"")))))))</f>
        <v>7</v>
      </c>
      <c r="AL78" s="4">
        <f>IF('original data'!AL67=coded!$AC$2,0,IF('original data'!AL67=coded!$AC$3,1,IF('original data'!AL67=coded!$AC$4,2,"")))</f>
        <v>2</v>
      </c>
      <c r="AM78" s="4">
        <f>IF('original data'!AM67=coded!$AI$2,1,IF('original data'!AM67=coded!$AI$3,2,IF('original data'!AM67=coded!$AI$4,3,IF('original data'!AM67=coded!$AI$5,4,""))))</f>
        <v>3</v>
      </c>
      <c r="AN78" s="4">
        <f>IF('original data'!AN67=coded!$AC$2,0,IF('original data'!AN67=coded!$AC$3,1,IF('original data'!AN67=coded!$AC$4,2,"")))</f>
        <v>1</v>
      </c>
      <c r="AO78" s="4">
        <f>IF('original data'!AO67=coded!$AI$2,1,IF('original data'!AO67=coded!$AI$3,2,IF('original data'!AO67=coded!$AI$4,3,IF('original data'!AO67=coded!$AI$5,4,""))))</f>
        <v>1</v>
      </c>
      <c r="AP78" s="4">
        <f>IF('original data'!AP67=coded!$AI$2,1,IF('original data'!AP67=coded!$AI$3,2,IF('original data'!AP67=coded!$AI$4,3,IF('original data'!AP67=coded!$AI$5,4,""))))</f>
        <v>3</v>
      </c>
      <c r="AQ78" s="4">
        <f>IF('original data'!AQ67=coded!$AI$2,1,IF('original data'!AQ67=coded!$AI$3,2,IF('original data'!AQ67=coded!$AI$4,3,IF('original data'!AQ67=coded!$AI$5,4,""))))</f>
        <v>2</v>
      </c>
      <c r="AR78" s="4">
        <f>IF('original data'!AR67=coded!$AI$2,1,IF('original data'!AR67=coded!$AI$3,2,IF('original data'!AR67=coded!$AI$4,3,IF('original data'!AR67=coded!$AI$5,4,""))))</f>
        <v>3</v>
      </c>
      <c r="AS78" s="4">
        <f>IF('original data'!AS67=coded!$AO$2,1,IF('original data'!AS67=coded!$AO$3,2,IF('original data'!AS67=coded!$AO$4,3,IF('original data'!AS67=coded!$AO$5,4,""))))</f>
        <v>2</v>
      </c>
      <c r="AT78" s="4">
        <f>IF('original data'!AT67=coded!$AO$2,1,IF('original data'!AT67=coded!$AO$3,2,IF('original data'!AT67=coded!$AO$4,3,IF('original data'!AT67=coded!$AO$5,4,""))))</f>
        <v>1</v>
      </c>
      <c r="AU78" s="4">
        <f>IF('original data'!AU67=coded!$AO$2,1,IF('original data'!AU67=coded!$AO$3,2,IF('original data'!AU67=coded!$AO$4,3,IF('original data'!AU67=coded!$AO$5,4,""))))</f>
        <v>1</v>
      </c>
      <c r="AV78" s="4">
        <f>IF('original data'!AV67=coded!$AO$2,1,IF('original data'!AV67=coded!$AO$3,2,IF('original data'!AV67=coded!$AO$4,3,IF('original data'!AV67=coded!$AO$5,4,""))))</f>
        <v>3</v>
      </c>
      <c r="AW78" s="4">
        <f>IF('original data'!AW67=coded!$AO$2,1,IF('original data'!AW67=coded!$AO$3,2,IF('original data'!AW67=coded!$AO$4,3,IF('original data'!AW67=coded!$AO$5,4,""))))</f>
        <v>2</v>
      </c>
      <c r="AX78" s="4">
        <f>IF('original data'!AX67=coded!$AO$2,1,IF('original data'!AX67=coded!$AO$3,2,IF('original data'!AX67=coded!$AO$4,3,IF('original data'!AX67=coded!$AO$5,4,""))))</f>
        <v>3</v>
      </c>
      <c r="AY78" s="4">
        <f>IF('original data'!AY67=coded!$AQ$2,1,IF('original data'!AY67=coded!$AQ$3,2,IF('original data'!AY67=coded!$AQ$4,3,IF('original data'!AY67=coded!$AQ$5,4,""))))</f>
        <v>3</v>
      </c>
      <c r="AZ78" s="4">
        <f>IF('original data'!AZ67=coded!$AQ$2,1,IF('original data'!AZ67=coded!$AQ$3,2,IF('original data'!AZ67=coded!$AQ$4,3,IF('original data'!AZ67=coded!$AQ$5,4,""))))</f>
        <v>3</v>
      </c>
      <c r="BA78" s="4">
        <f>IF('original data'!BA67=coded!$AQ$2,1,IF('original data'!BA67=coded!$AQ$3,2,IF('original data'!BA67=coded!$AQ$4,3,IF('original data'!BA67=coded!$AQ$5,4,""))))</f>
        <v>3</v>
      </c>
      <c r="BB78" s="4">
        <f>IF('original data'!BB67=coded!$AQ$2,1,IF('original data'!BB67=coded!$AQ$3,2,IF('original data'!BB67=coded!$AQ$4,3,IF('original data'!BB67=coded!$AS$5,4,""))))</f>
        <v>3</v>
      </c>
      <c r="BC78" s="4">
        <f>IF('original data'!BC67=coded!$AU$2,1,IF('original data'!BC67=coded!$AU$3,2,IF('original data'!BC67=coded!$AU$4,3,IF('original data'!BC67=coded!$AU$5,4,""))))</f>
        <v>3</v>
      </c>
      <c r="BD78" s="4">
        <f>IF('original data'!BD67=coded!$AU$2,1,IF('original data'!BD67=coded!$AU$3,2,IF('original data'!BD67=coded!$AU$4,3,IF('original data'!BD67=coded!$AU$5,4,""))))</f>
        <v>3</v>
      </c>
      <c r="BE78" s="4">
        <f>IF('original data'!BE67=coded!$AU$2,1,IF('original data'!BE67=coded!$AU$3,2,IF('original data'!BE67=coded!$AU$4,3,IF('original data'!BE67=coded!$AU$5,4,""))))</f>
        <v>3</v>
      </c>
      <c r="BF78" s="4">
        <f>IF('original data'!BF67=coded!$BF$3,1,IF('original data'!BF67=coded!$BF$4,2,IF('original data'!BF67=coded!$BF$5,3,"")))</f>
        <v>2</v>
      </c>
      <c r="BG78" s="4" t="s">
        <v>105</v>
      </c>
      <c r="BH78" s="4" t="s">
        <v>209</v>
      </c>
      <c r="BI78" s="4" t="s">
        <v>105</v>
      </c>
      <c r="BJ78" s="4" t="s">
        <v>210</v>
      </c>
      <c r="BK78" s="4">
        <f>IF('original data'!BK67=coded!$BN$1,1,IF('original data'!BK67=coded!$BN$2,2,IF('original data'!BK67=coded!$BN$3,3,IF('original data'!BK67=coded!$BN$4,4,IF('original data'!BK67=coded!$BN$5,5,IF('original data'!BK67=coded!$BP$1,6,IF('original data'!BK67=coded!$BP$2,7,"")))))))</f>
        <v>5</v>
      </c>
      <c r="BL78" s="4">
        <f>IF('original data'!BL67=coded!$BN$1,1,IF('original data'!BL67=coded!$BN$2,2,IF('original data'!BL67=coded!$BN$3,3,IF('original data'!BL67=coded!$BN$4,4,IF('original data'!BL67=coded!$BN$5,5,IF('original data'!BL67=coded!$BP$1,6,IF('original data'!BL67=coded!$BP$2,7,"")))))))</f>
        <v>7</v>
      </c>
      <c r="BM78" s="4">
        <f>IF('original data'!BM67=coded!$BN$1,7,IF('original data'!BM67=coded!$BN$2,6,IF('original data'!BM67=coded!$BN$3,5,IF('original data'!BM67=coded!$BN$4,4,IF('original data'!BM67=coded!$BN$5,3,IF('original data'!BM67=coded!$BP$1,2,IF('original data'!BM67=coded!$BP$2,1,"")))))))</f>
        <v>7</v>
      </c>
      <c r="BN78" s="4">
        <f>IF('original data'!BN67=coded!$BN$1,1,IF('original data'!BN67=coded!$BN$2,2,IF('original data'!BN67=coded!$BN$3,3,IF('original data'!BN67=coded!$BN$4,4,IF('original data'!BN67=coded!$BN$5,5,IF('original data'!BN67=coded!$BP$1,6,IF('original data'!BN67=coded!$BP$2,7,"")))))))</f>
        <v>6</v>
      </c>
      <c r="BO78" s="4">
        <f>IF('original data'!BO67=coded!$BN$1,1,IF('original data'!BO67=coded!$BN$2,2,IF('original data'!BO67=coded!$BN$3,3,IF('original data'!BO67=coded!$BN$4,4,IF('original data'!BO67=coded!$BN$5,5,IF('original data'!BO67=coded!$BP$1,6,IF('original data'!BO67=coded!$BP$2,7,"")))))))</f>
        <v>5</v>
      </c>
      <c r="BP78" s="4">
        <f>IF('original data'!BP67=coded!$BN$1,1,IF('original data'!BP67=coded!$BN$2,2,IF('original data'!BP67=coded!$BN$3,3,IF('original data'!BP67=coded!$BN$4,4,IF('original data'!BP67=coded!$BN$5,5,IF('original data'!BP67=coded!$BP$1,6,IF('original data'!BP67=coded!$BP$2,7,"")))))))</f>
        <v>7</v>
      </c>
      <c r="BQ78" s="4">
        <f>IF('original data'!BQ67=coded!$BN$1,1,IF('original data'!BQ67=coded!$BN$2,2,IF('original data'!BQ67=coded!$BN$3,3,IF('original data'!BQ67=coded!$BN$4,4,IF('original data'!BQ67=coded!$BN$5,5,IF('original data'!BQ67=coded!$BP$1,6,IF('original data'!BQ67=coded!$BP$2,7,"")))))))</f>
        <v>7</v>
      </c>
      <c r="BR78" s="4">
        <f>IF('original data'!BR67=coded!$BN$1,1,IF('original data'!BR67=coded!$BN$2,2,IF('original data'!BR67=coded!$BN$3,3,IF('original data'!BR67=coded!$BN$4,4,IF('original data'!BR67=coded!$BN$5,5,IF('original data'!BR67=coded!$BP$1,6,IF('original data'!BR67=coded!$BP$2,7,"")))))))</f>
        <v>5</v>
      </c>
      <c r="BS78" s="4">
        <f>IF('original data'!BS67=coded!$BN$1,1,IF('original data'!BS67=coded!$BN$2,2,IF('original data'!BS67=coded!$BN$3,3,IF('original data'!BS67=coded!$BN$4,4,IF('original data'!BS67=coded!$BN$5,5,IF('original data'!BS67=coded!$BP$1,6,IF('original data'!BS67=coded!$BP$2,7,"")))))))</f>
        <v>6</v>
      </c>
      <c r="BT78" s="4">
        <f>IF('original data'!BT67=coded!$BN$1,1,IF('original data'!BT67=coded!$BN$2,2,IF('original data'!BT67=coded!$BN$3,3,IF('original data'!BT67=coded!$BN$4,4,IF('original data'!BT67=coded!$BN$5,5,IF('original data'!BT67=coded!$BP$1,6,IF('original data'!BT67=coded!$BP$2,7,"")))))))</f>
        <v>5</v>
      </c>
      <c r="BU78" s="4">
        <f>IF('original data'!BU67=coded!$BN$1,1,IF('original data'!BU67=coded!$BN$2,2,IF('original data'!BU67=coded!$BN$3,3,IF('original data'!BU67=coded!$BN$4,4,IF('original data'!BU67=coded!$BN$5,5,IF('original data'!BU67=coded!$BP$1,6,IF('original data'!BU67=coded!$BP$2,7,"")))))))</f>
        <v>5</v>
      </c>
      <c r="BV78" s="4">
        <f>IF('original data'!BV67=coded!$BN$1,7,IF('original data'!BV67=coded!$BN$2,6,IF('original data'!BV67=coded!$BN$3,5,IF('original data'!BV67=coded!$BN$4,4,IF('original data'!BV67=coded!$BN$5,3,IF('original data'!BV67=coded!$BP$1,2,IF('original data'!BV67=coded!$BP$2,1,"")))))))</f>
        <v>7</v>
      </c>
      <c r="BW78" s="4">
        <f>IF('original data'!BW67=coded!$BN$1,1,IF('original data'!BW67=coded!$BN$2,2,IF('original data'!BW67=coded!$BN$3,3,IF('original data'!BW67=coded!$BN$4,4,IF('original data'!BW67=coded!$BN$5,5,IF('original data'!BW67=coded!$BP$1,6,IF('original data'!BW67=coded!$BP$2,7,"")))))))</f>
        <v>5</v>
      </c>
      <c r="BX78" s="4">
        <f>IF('original data'!BX67=coded!$BN$1,1,IF('original data'!BX67=coded!$BN$2,2,IF('original data'!BX67=coded!$BN$3,3,IF('original data'!BX67=coded!$BN$4,4,IF('original data'!BX67=coded!$BN$5,5,IF('original data'!BX67=coded!$BP$1,6,IF('original data'!BX67=coded!$BP$2,7,"")))))))</f>
        <v>6</v>
      </c>
      <c r="BY78" s="4">
        <f>IF('original data'!BY67=coded!$BN$1,1,IF('original data'!BY67=coded!$BN$2,2,IF('original data'!BY67=coded!$BN$3,3,IF('original data'!BY67=coded!$BN$4,4,IF('original data'!BY67=coded!$BN$5,5,IF('original data'!BY67=coded!$BP$1,6,IF('original data'!BY67=coded!$BP$2,7,"")))))))</f>
        <v>7</v>
      </c>
      <c r="BZ78" s="4">
        <f>IF('original data'!BZ67=coded!$BN$1,1,IF('original data'!BZ67=coded!$BN$2,2,IF('original data'!BZ67=coded!$BN$3,3,IF('original data'!BZ67=coded!$BN$4,4,IF('original data'!BZ67=coded!$BN$5,5,IF('original data'!BZ67=coded!$BP$1,6,IF('original data'!BZ67=coded!$BP$2,7,"")))))))</f>
        <v>5</v>
      </c>
      <c r="CA78" s="4">
        <f>IF('original data'!CA67=coded!$BN$1,1,IF('original data'!CA67=coded!$BN$2,2,IF('original data'!CA67=coded!$BN$3,3,IF('original data'!CA67=coded!$BN$4,4,IF('original data'!CA67=coded!$BN$5,5,IF('original data'!CA67=coded!$BP$1,6,IF('original data'!CA67=coded!$BP$2,7,"")))))))</f>
        <v>5</v>
      </c>
      <c r="CB78" s="4">
        <f>IF('original data'!CB67=coded!$BN$1,1,IF('original data'!CB67=coded!$BN$2,2,IF('original data'!CB67=coded!$BN$3,3,IF('original data'!CB67=coded!$BN$4,4,IF('original data'!CB67=coded!$BN$5,5,IF('original data'!CB67=coded!$BP$1,6,IF('original data'!CB67=coded!$BP$2,7,"")))))))</f>
        <v>3</v>
      </c>
      <c r="CC78" s="4">
        <f>IF('original data'!CC67=coded!$BN$1,7,IF('original data'!CC67=coded!$BN$2,6,IF('original data'!CC67=coded!$BN$3,5,IF('original data'!CC67=coded!$BN$4,4,IF('original data'!CC67=coded!$BN$5,3,IF('original data'!CC67=coded!$BP$1,2,IF('original data'!CC67=coded!$BP$2,1,"")))))))</f>
        <v>7</v>
      </c>
      <c r="CD78" s="4">
        <f>IF('original data'!CD67=coded!$BN$1,1,IF('original data'!CD67=coded!$BN$2,2,IF('original data'!CD67=coded!$BN$3,3,IF('original data'!CD67=coded!$BN$4,4,IF('original data'!CD67=coded!$BN$5,5,IF('original data'!CD67=coded!$BP$1,6,IF('original data'!CD67=coded!$BP$2,7,"")))))))</f>
        <v>5</v>
      </c>
      <c r="CE78" s="4">
        <f>IF('original data'!CE67=coded!$BN$1,1,IF('original data'!CE67=coded!$BN$2,2,IF('original data'!CE67=coded!$BN$3,3,IF('original data'!CE67=coded!$BN$4,4,IF('original data'!CE67=coded!$BN$5,5,IF('original data'!CE67=coded!$BP$1,6,IF('original data'!CE67=coded!$BP$2,7,"")))))))</f>
        <v>6</v>
      </c>
      <c r="CF78" s="4">
        <f>IF('original data'!CF67=coded!$BN$1,7,IF('original data'!CF67=coded!$BN$2,6,IF('original data'!CF67=coded!$BN$3,5,IF('original data'!CF67=coded!$BN$4,4,IF('original data'!CF67=coded!$BN$5,3,IF('original data'!CF67=coded!$BP$1,2,IF('original data'!CF67=coded!$BP$2,1,"")))))))</f>
        <v>6</v>
      </c>
      <c r="CG78" s="4">
        <f>IF('original data'!CG67=coded!$CG$2,0,IF('original data'!CG67=coded!$CG$3,1,IF('original data'!CG67=coded!$CG$4,2,IF('original data'!CG67=coded!$CG$5,3,""))))</f>
        <v>1</v>
      </c>
      <c r="CH78" s="4">
        <f>IF('original data'!CH67=coded!$CG$2,0,IF('original data'!CH67=coded!$CG$3,1,IF('original data'!CH67=coded!$CG$4,2,IF('original data'!CH67=coded!$CG$5,3,""))))</f>
        <v>2</v>
      </c>
      <c r="CI78" s="4">
        <f>IF('original data'!CI67=coded!$CG$2,0,IF('original data'!CI67=coded!$CG$3,1,IF('original data'!CI67=coded!$CG$4,2,IF('original data'!CI67=coded!$CG$5,3,""))))</f>
        <v>2</v>
      </c>
      <c r="CJ78" s="4">
        <f>IF('original data'!CJ67=coded!$CG$2,0,IF('original data'!CJ67=coded!$CG$3,1,IF('original data'!CJ67=coded!$CG$4,2,IF('original data'!CJ67=coded!$CG$5,3,""))))</f>
        <v>3</v>
      </c>
      <c r="CK78" s="4">
        <f>IF('original data'!CK67=coded!$CG$2,0,IF('original data'!CK67=coded!$CG$3,1,IF('original data'!CK67=coded!$CG$4,2,IF('original data'!CK67=coded!$CG$5,3,""))))</f>
        <v>2</v>
      </c>
      <c r="CL78" s="4">
        <f>IF('original data'!CL67=coded!$CG$2,0,IF('original data'!CL67=coded!$CG$3,1,IF('original data'!CL67=coded!$CG$4,2,IF('original data'!CL67=coded!$CG$5,3,""))))</f>
        <v>0</v>
      </c>
      <c r="CM78" s="4">
        <f>IF('original data'!CM67=coded!$CG$2,0,IF('original data'!CM67=coded!$CG$3,1,IF('original data'!CM67=coded!$CG$4,2,IF('original data'!CM67=coded!$CG$5,3,""))))</f>
        <v>3</v>
      </c>
      <c r="CN78" s="4">
        <f>IF('original data'!CN67=coded!$CG$2,0,IF('original data'!CN67=coded!$CG$3,1,IF('original data'!CN67=coded!$CG$4,2,IF('original data'!CN67=coded!$CG$5,3,""))))</f>
        <v>1</v>
      </c>
      <c r="CO78" s="4">
        <f>IF('original data'!CO67=coded!$CG$2,0,IF('original data'!CO67=coded!$CG$3,1,IF('original data'!CO67=coded!$CG$4,2,IF('original data'!CO67=coded!$CG$5,3,""))))</f>
        <v>2</v>
      </c>
      <c r="CP78" s="4">
        <f>IF('original data'!CP67=coded!$CG$2,0,IF('original data'!CP67=coded!$CG$3,1,IF('original data'!CP67=coded!$CG$4,2,IF('original data'!CP67=coded!$CG$5,3,""))))</f>
        <v>3</v>
      </c>
      <c r="CQ78" s="4">
        <f>IF('original data'!CQ67=coded!$CG$2,0,IF('original data'!CQ67=coded!$CG$3,1,IF('original data'!CQ67=coded!$CG$4,2,IF('original data'!CQ67=coded!$CG$5,3,""))))</f>
        <v>3</v>
      </c>
      <c r="CR78" s="4">
        <f>IF('original data'!CR67=coded!$CG$2,0,IF('original data'!CR67=coded!$CG$3,1,IF('original data'!CR67=coded!$CG$4,2,IF('original data'!CR67=coded!$CG$5,3,""))))</f>
        <v>2</v>
      </c>
      <c r="CS78" s="4">
        <f>IF('original data'!CS67=coded!$CG$2,0,IF('original data'!CS67=coded!$CG$3,1,IF('original data'!CS67=coded!$CG$4,2,IF('original data'!CS67=coded!$CG$5,3,""))))</f>
        <v>3</v>
      </c>
      <c r="CT78" s="4">
        <f>IF('original data'!CT67=coded!$CG$2,0,IF('original data'!CT67=coded!$CG$3,1,IF('original data'!CT67=coded!$CG$4,2,IF('original data'!CT67=coded!$CG$5,3,""))))</f>
        <v>3</v>
      </c>
      <c r="CU78" s="4">
        <f>IF('original data'!CU67=coded!$CG$2,0,IF('original data'!CU67=coded!$CG$3,1,IF('original data'!CU67=coded!$CG$4,2,IF('original data'!CU67=coded!$CG$5,3,""))))</f>
        <v>1</v>
      </c>
      <c r="CV78" s="4">
        <f>IF('original data'!CV67=coded!$CG$2,0,IF('original data'!CV67=coded!$CG$3,1,IF('original data'!CV67=coded!$CG$4,2,IF('original data'!CV67=coded!$CG$5,3,""))))</f>
        <v>0</v>
      </c>
      <c r="CW78" s="4">
        <f>IF('original data'!CW67=coded!$CG$2,0,IF('original data'!CW67=coded!$CG$3,1,IF('original data'!CW67=coded!$CG$4,2,IF('original data'!CW67=coded!$CG$5,3,""))))</f>
        <v>2</v>
      </c>
      <c r="CX78" s="4">
        <f>IF('original data'!CX67=coded!$CG$2,0,IF('original data'!CX67=coded!$CG$3,1,IF('original data'!CX67=coded!$CG$4,2,IF('original data'!CX67=coded!$CG$5,3,""))))</f>
        <v>3</v>
      </c>
      <c r="CY78" s="4">
        <f>IF('original data'!CY67=coded!$CG$2,0,IF('original data'!CY67=coded!$CG$3,1,IF('original data'!CY67=coded!$CG$4,2,IF('original data'!CY67=coded!$CG$5,3,""))))</f>
        <v>2</v>
      </c>
      <c r="CZ78" s="4">
        <f>IF('original data'!CZ67=coded!$CG$2,0,IF('original data'!CZ67=coded!$CG$3,1,IF('original data'!CZ67=coded!$CG$4,2,IF('original data'!CZ67=coded!$CG$5,3,""))))</f>
        <v>2</v>
      </c>
      <c r="DA78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15</v>
      </c>
      <c r="DB78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11</v>
      </c>
      <c r="DC78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14</v>
      </c>
    </row>
    <row r="79" spans="1:107" x14ac:dyDescent="0.45">
      <c r="A79">
        <v>76</v>
      </c>
      <c r="B79" s="2">
        <v>44644.691331018497</v>
      </c>
      <c r="C79" s="2">
        <v>44644.695</v>
      </c>
      <c r="D79" s="4" t="s">
        <v>104</v>
      </c>
      <c r="E79" s="4"/>
      <c r="F79" s="4" t="s">
        <v>105</v>
      </c>
      <c r="G79" s="4" t="s">
        <v>105</v>
      </c>
      <c r="H79" s="4" t="s">
        <v>105</v>
      </c>
      <c r="I79" s="4" t="s">
        <v>105</v>
      </c>
      <c r="J79" s="4" t="s">
        <v>105</v>
      </c>
      <c r="K79" s="4" t="s">
        <v>105</v>
      </c>
      <c r="L79" s="4" t="s">
        <v>105</v>
      </c>
      <c r="M79" s="4" t="s">
        <v>105</v>
      </c>
      <c r="N79" s="3" t="s">
        <v>181</v>
      </c>
      <c r="O79" s="4" t="s">
        <v>211</v>
      </c>
      <c r="P79" s="4" t="s">
        <v>124</v>
      </c>
      <c r="Q79" s="4" t="s">
        <v>124</v>
      </c>
      <c r="R79" s="4" t="s">
        <v>109</v>
      </c>
      <c r="S79" s="4"/>
      <c r="T79" s="4"/>
      <c r="U79" s="4"/>
      <c r="V79" s="4" t="s">
        <v>105</v>
      </c>
      <c r="W79" s="4" t="s">
        <v>109</v>
      </c>
      <c r="X79" s="4"/>
      <c r="Y79" s="4"/>
      <c r="Z79" s="4"/>
      <c r="AA79" s="4" t="s">
        <v>109</v>
      </c>
      <c r="AB79" s="4"/>
      <c r="AC79" s="4">
        <f>IF('original data'!AC68=coded!$AC$2,0,IF('original data'!AC68=coded!$AC$3,1,IF('original data'!AC68=coded!$AC$4,2,"")))</f>
        <v>2</v>
      </c>
      <c r="AD79" s="4">
        <f>IF('original data'!AD68=coded!$AC$2,0,IF('original data'!AD68=coded!$AC$3,1,IF('original data'!AD68=coded!$AC$4,2,"")))</f>
        <v>2</v>
      </c>
      <c r="AE79" s="4">
        <f>IF('original data'!AE68=coded!$BN$1,1,IF('original data'!AE68=coded!$BN$2,2,IF('original data'!AE68=coded!$BN$3,3,IF('original data'!AE68=coded!$BN$4,4,IF('original data'!AE68=coded!$BN$5,5,IF('original data'!AE68=coded!$BP$1,6,IF('original data'!AE68=coded!$BP$2,7,"")))))))</f>
        <v>1</v>
      </c>
      <c r="AF79" s="4">
        <f>IF('original data'!AF68=coded!$AC$2,0,IF('original data'!AF68=coded!$AC$3,1,IF('original data'!AF68=coded!$AC$4,2,"")))</f>
        <v>2</v>
      </c>
      <c r="AG79" s="4">
        <f>IF('original data'!AG68=coded!$BN$1,7,IF('original data'!AG68=coded!$BN$2,6,IF('original data'!AG68=coded!$BN$3,5,IF('original data'!AG68=coded!$BN$4,4,IF('original data'!AG68=coded!$BN$5,5,IF('original data'!AG68=coded!$BP$1,6,IF('original data'!AG68=coded!$BP$2,7,"")))))))</f>
        <v>6</v>
      </c>
      <c r="AH79" s="4">
        <f>IF('original data'!AH68=coded!$AC$2,0,IF('original data'!AH68=coded!$AC$3,1,IF('original data'!AH68=coded!$AC$4,2,"")))</f>
        <v>2</v>
      </c>
      <c r="AI79" s="4">
        <f>IF('original data'!AI68=coded!$AI$2,1,IF('original data'!AI68=coded!$AI$3,2,IF('original data'!AI68=coded!$AI$4,3,IF('original data'!AI68=coded!$AI$5,4,""))))</f>
        <v>1</v>
      </c>
      <c r="AJ79" s="4">
        <f>IF('original data'!AJ68=coded!$AC$2,0,IF('original data'!AJ68=coded!$AC$3,1,IF('original data'!AJ68=coded!$AC$4,2,"")))</f>
        <v>0</v>
      </c>
      <c r="AK79" s="4">
        <f>IF('original data'!AK68=coded!$BN$1,1,IF('original data'!AK68=coded!$BN$2,2,IF('original data'!AK68=coded!$BN$3,3,IF('original data'!AK68=coded!$BN$4,4,IF('original data'!AK68=coded!$BN$5,5,IF('original data'!AK68=coded!$BP$1,6,IF('original data'!AK68=coded!$BP$2,7,"")))))))</f>
        <v>6</v>
      </c>
      <c r="AL79" s="4">
        <f>IF('original data'!AL68=coded!$AC$2,0,IF('original data'!AL68=coded!$AC$3,1,IF('original data'!AL68=coded!$AC$4,2,"")))</f>
        <v>1</v>
      </c>
      <c r="AM79" s="4">
        <f>IF('original data'!AM68=coded!$AI$2,1,IF('original data'!AM68=coded!$AI$3,2,IF('original data'!AM68=coded!$AI$4,3,IF('original data'!AM68=coded!$AI$5,4,""))))</f>
        <v>2</v>
      </c>
      <c r="AN79" s="4">
        <f>IF('original data'!AN68=coded!$AC$2,0,IF('original data'!AN68=coded!$AC$3,1,IF('original data'!AN68=coded!$AC$4,2,"")))</f>
        <v>2</v>
      </c>
      <c r="AO79" s="4">
        <f>IF('original data'!AO68=coded!$AI$2,1,IF('original data'!AO68=coded!$AI$3,2,IF('original data'!AO68=coded!$AI$4,3,IF('original data'!AO68=coded!$AI$5,4,""))))</f>
        <v>1</v>
      </c>
      <c r="AP79" s="4">
        <f>IF('original data'!AP68=coded!$AI$2,1,IF('original data'!AP68=coded!$AI$3,2,IF('original data'!AP68=coded!$AI$4,3,IF('original data'!AP68=coded!$AI$5,4,""))))</f>
        <v>1</v>
      </c>
      <c r="AQ79" s="4">
        <f>IF('original data'!AQ68=coded!$AI$2,1,IF('original data'!AQ68=coded!$AI$3,2,IF('original data'!AQ68=coded!$AI$4,3,IF('original data'!AQ68=coded!$AI$5,4,""))))</f>
        <v>1</v>
      </c>
      <c r="AR79" s="4">
        <f>IF('original data'!AR68=coded!$AI$2,1,IF('original data'!AR68=coded!$AI$3,2,IF('original data'!AR68=coded!$AI$4,3,IF('original data'!AR68=coded!$AI$5,4,""))))</f>
        <v>1</v>
      </c>
      <c r="AS79" s="4">
        <f>IF('original data'!AS68=coded!$AO$2,1,IF('original data'!AS68=coded!$AO$3,2,IF('original data'!AS68=coded!$AO$4,3,IF('original data'!AS68=coded!$AO$5,4,""))))</f>
        <v>1</v>
      </c>
      <c r="AT79" s="4">
        <f>IF('original data'!AT68=coded!$AO$2,1,IF('original data'!AT68=coded!$AO$3,2,IF('original data'!AT68=coded!$AO$4,3,IF('original data'!AT68=coded!$AO$5,4,""))))</f>
        <v>1</v>
      </c>
      <c r="AU79" s="4">
        <f>IF('original data'!AU68=coded!$AO$2,1,IF('original data'!AU68=coded!$AO$3,2,IF('original data'!AU68=coded!$AO$4,3,IF('original data'!AU68=coded!$AO$5,4,""))))</f>
        <v>1</v>
      </c>
      <c r="AV79" s="4">
        <f>IF('original data'!AV68=coded!$AO$2,1,IF('original data'!AV68=coded!$AO$3,2,IF('original data'!AV68=coded!$AO$4,3,IF('original data'!AV68=coded!$AO$5,4,""))))</f>
        <v>1</v>
      </c>
      <c r="AW79" s="4">
        <f>IF('original data'!AW68=coded!$AO$2,1,IF('original data'!AW68=coded!$AO$3,2,IF('original data'!AW68=coded!$AO$4,3,IF('original data'!AW68=coded!$AO$5,4,""))))</f>
        <v>1</v>
      </c>
      <c r="AX79" s="4">
        <f>IF('original data'!AX68=coded!$AO$2,1,IF('original data'!AX68=coded!$AO$3,2,IF('original data'!AX68=coded!$AO$4,3,IF('original data'!AX68=coded!$AO$5,4,""))))</f>
        <v>1</v>
      </c>
      <c r="AY79" s="4">
        <f>IF('original data'!AY68=coded!$AQ$2,1,IF('original data'!AY68=coded!$AQ$3,2,IF('original data'!AY68=coded!$AQ$4,3,IF('original data'!AY68=coded!$AQ$5,4,""))))</f>
        <v>2</v>
      </c>
      <c r="AZ79" s="4">
        <f>IF('original data'!AZ68=coded!$AQ$2,1,IF('original data'!AZ68=coded!$AQ$3,2,IF('original data'!AZ68=coded!$AQ$4,3,IF('original data'!AZ68=coded!$AQ$5,4,""))))</f>
        <v>2</v>
      </c>
      <c r="BA79" s="4">
        <f>IF('original data'!BA68=coded!$AQ$2,1,IF('original data'!BA68=coded!$AQ$3,2,IF('original data'!BA68=coded!$AQ$4,3,IF('original data'!BA68=coded!$AQ$5,4,""))))</f>
        <v>3</v>
      </c>
      <c r="BB79" s="4">
        <f>IF('original data'!BB68=coded!$AQ$2,1,IF('original data'!BB68=coded!$AQ$3,2,IF('original data'!BB68=coded!$AQ$4,3,IF('original data'!BB68=coded!$AS$5,4,""))))</f>
        <v>2</v>
      </c>
      <c r="BC79" s="4">
        <f>IF('original data'!BC68=coded!$AU$2,1,IF('original data'!BC68=coded!$AU$3,2,IF('original data'!BC68=coded!$AU$4,3,IF('original data'!BC68=coded!$AU$5,4,""))))</f>
        <v>2</v>
      </c>
      <c r="BD79" s="4">
        <f>IF('original data'!BD68=coded!$AU$2,1,IF('original data'!BD68=coded!$AU$3,2,IF('original data'!BD68=coded!$AU$4,3,IF('original data'!BD68=coded!$AU$5,4,""))))</f>
        <v>1</v>
      </c>
      <c r="BE79" s="4">
        <f>IF('original data'!BE68=coded!$AU$2,1,IF('original data'!BE68=coded!$AU$3,2,IF('original data'!BE68=coded!$AU$4,3,IF('original data'!BE68=coded!$AU$5,4,""))))</f>
        <v>1</v>
      </c>
      <c r="BF79" s="4">
        <f>IF('original data'!BF68=coded!$BF$3,1,IF('original data'!BF68=coded!$BF$4,2,IF('original data'!BF68=coded!$BF$5,3,"")))</f>
        <v>3</v>
      </c>
      <c r="BG79" s="4" t="s">
        <v>105</v>
      </c>
      <c r="BH79" s="4" t="s">
        <v>212</v>
      </c>
      <c r="BI79" s="4" t="s">
        <v>109</v>
      </c>
      <c r="BJ79" s="4"/>
      <c r="BK79" s="4">
        <f>IF('original data'!BK68=coded!$BN$1,1,IF('original data'!BK68=coded!$BN$2,2,IF('original data'!BK68=coded!$BN$3,3,IF('original data'!BK68=coded!$BN$4,4,IF('original data'!BK68=coded!$BN$5,5,IF('original data'!BK68=coded!$BP$1,6,IF('original data'!BK68=coded!$BP$2,7,"")))))))</f>
        <v>2</v>
      </c>
      <c r="BL79" s="4">
        <f>IF('original data'!BL68=coded!$BN$1,1,IF('original data'!BL68=coded!$BN$2,2,IF('original data'!BL68=coded!$BN$3,3,IF('original data'!BL68=coded!$BN$4,4,IF('original data'!BL68=coded!$BN$5,5,IF('original data'!BL68=coded!$BP$1,6,IF('original data'!BL68=coded!$BP$2,7,"")))))))</f>
        <v>5</v>
      </c>
      <c r="BM79" s="4">
        <f>IF('original data'!BM68=coded!$BN$1,7,IF('original data'!BM68=coded!$BN$2,6,IF('original data'!BM68=coded!$BN$3,5,IF('original data'!BM68=coded!$BN$4,4,IF('original data'!BM68=coded!$BN$5,3,IF('original data'!BM68=coded!$BP$1,2,IF('original data'!BM68=coded!$BP$2,1,"")))))))</f>
        <v>5</v>
      </c>
      <c r="BN79" s="4">
        <f>IF('original data'!BN68=coded!$BN$1,1,IF('original data'!BN68=coded!$BN$2,2,IF('original data'!BN68=coded!$BN$3,3,IF('original data'!BN68=coded!$BN$4,4,IF('original data'!BN68=coded!$BN$5,5,IF('original data'!BN68=coded!$BP$1,6,IF('original data'!BN68=coded!$BP$2,7,"")))))))</f>
        <v>2</v>
      </c>
      <c r="BO79" s="4">
        <f>IF('original data'!BO68=coded!$BN$1,1,IF('original data'!BO68=coded!$BN$2,2,IF('original data'!BO68=coded!$BN$3,3,IF('original data'!BO68=coded!$BN$4,4,IF('original data'!BO68=coded!$BN$5,5,IF('original data'!BO68=coded!$BP$1,6,IF('original data'!BO68=coded!$BP$2,7,"")))))))</f>
        <v>2</v>
      </c>
      <c r="BP79" s="4">
        <f>IF('original data'!BP68=coded!$BN$1,1,IF('original data'!BP68=coded!$BN$2,2,IF('original data'!BP68=coded!$BN$3,3,IF('original data'!BP68=coded!$BN$4,4,IF('original data'!BP68=coded!$BN$5,5,IF('original data'!BP68=coded!$BP$1,6,IF('original data'!BP68=coded!$BP$2,7,"")))))))</f>
        <v>3</v>
      </c>
      <c r="BQ79" s="4">
        <f>IF('original data'!BQ68=coded!$BN$1,1,IF('original data'!BQ68=coded!$BN$2,2,IF('original data'!BQ68=coded!$BN$3,3,IF('original data'!BQ68=coded!$BN$4,4,IF('original data'!BQ68=coded!$BN$5,5,IF('original data'!BQ68=coded!$BP$1,6,IF('original data'!BQ68=coded!$BP$2,7,"")))))))</f>
        <v>5</v>
      </c>
      <c r="BR79" s="4">
        <f>IF('original data'!BR68=coded!$BN$1,1,IF('original data'!BR68=coded!$BN$2,2,IF('original data'!BR68=coded!$BN$3,3,IF('original data'!BR68=coded!$BN$4,4,IF('original data'!BR68=coded!$BN$5,5,IF('original data'!BR68=coded!$BP$1,6,IF('original data'!BR68=coded!$BP$2,7,"")))))))</f>
        <v>3</v>
      </c>
      <c r="BS79" s="4">
        <f>IF('original data'!BS68=coded!$BN$1,1,IF('original data'!BS68=coded!$BN$2,2,IF('original data'!BS68=coded!$BN$3,3,IF('original data'!BS68=coded!$BN$4,4,IF('original data'!BS68=coded!$BN$5,5,IF('original data'!BS68=coded!$BP$1,6,IF('original data'!BS68=coded!$BP$2,7,"")))))))</f>
        <v>5</v>
      </c>
      <c r="BT79" s="4">
        <f>IF('original data'!BT68=coded!$BN$1,1,IF('original data'!BT68=coded!$BN$2,2,IF('original data'!BT68=coded!$BN$3,3,IF('original data'!BT68=coded!$BN$4,4,IF('original data'!BT68=coded!$BN$5,5,IF('original data'!BT68=coded!$BP$1,6,IF('original data'!BT68=coded!$BP$2,7,"")))))))</f>
        <v>5</v>
      </c>
      <c r="BU79" s="4">
        <f>IF('original data'!BU68=coded!$BN$1,1,IF('original data'!BU68=coded!$BN$2,2,IF('original data'!BU68=coded!$BN$3,3,IF('original data'!BU68=coded!$BN$4,4,IF('original data'!BU68=coded!$BN$5,5,IF('original data'!BU68=coded!$BP$1,6,IF('original data'!BU68=coded!$BP$2,7,"")))))))</f>
        <v>1</v>
      </c>
      <c r="BV79" s="4">
        <f>IF('original data'!BV68=coded!$BN$1,7,IF('original data'!BV68=coded!$BN$2,6,IF('original data'!BV68=coded!$BN$3,5,IF('original data'!BV68=coded!$BN$4,4,IF('original data'!BV68=coded!$BN$5,3,IF('original data'!BV68=coded!$BP$1,2,IF('original data'!BV68=coded!$BP$2,1,"")))))))</f>
        <v>3</v>
      </c>
      <c r="BW79" s="4">
        <f>IF('original data'!BW68=coded!$BN$1,1,IF('original data'!BW68=coded!$BN$2,2,IF('original data'!BW68=coded!$BN$3,3,IF('original data'!BW68=coded!$BN$4,4,IF('original data'!BW68=coded!$BN$5,5,IF('original data'!BW68=coded!$BP$1,6,IF('original data'!BW68=coded!$BP$2,7,"")))))))</f>
        <v>5</v>
      </c>
      <c r="BX79" s="4">
        <f>IF('original data'!BX68=coded!$BN$1,1,IF('original data'!BX68=coded!$BN$2,2,IF('original data'!BX68=coded!$BN$3,3,IF('original data'!BX68=coded!$BN$4,4,IF('original data'!BX68=coded!$BN$5,5,IF('original data'!BX68=coded!$BP$1,6,IF('original data'!BX68=coded!$BP$2,7,"")))))))</f>
        <v>6</v>
      </c>
      <c r="BY79" s="4">
        <f>IF('original data'!BY68=coded!$BN$1,1,IF('original data'!BY68=coded!$BN$2,2,IF('original data'!BY68=coded!$BN$3,3,IF('original data'!BY68=coded!$BN$4,4,IF('original data'!BY68=coded!$BN$5,5,IF('original data'!BY68=coded!$BP$1,6,IF('original data'!BY68=coded!$BP$2,7,"")))))))</f>
        <v>5</v>
      </c>
      <c r="BZ79" s="4">
        <f>IF('original data'!BZ68=coded!$BN$1,1,IF('original data'!BZ68=coded!$BN$2,2,IF('original data'!BZ68=coded!$BN$3,3,IF('original data'!BZ68=coded!$BN$4,4,IF('original data'!BZ68=coded!$BN$5,5,IF('original data'!BZ68=coded!$BP$1,6,IF('original data'!BZ68=coded!$BP$2,7,"")))))))</f>
        <v>3</v>
      </c>
      <c r="CA79" s="4">
        <f>IF('original data'!CA68=coded!$BN$1,1,IF('original data'!CA68=coded!$BN$2,2,IF('original data'!CA68=coded!$BN$3,3,IF('original data'!CA68=coded!$BN$4,4,IF('original data'!CA68=coded!$BN$5,5,IF('original data'!CA68=coded!$BP$1,6,IF('original data'!CA68=coded!$BP$2,7,"")))))))</f>
        <v>2</v>
      </c>
      <c r="CB79" s="4">
        <f>IF('original data'!CB68=coded!$BN$1,1,IF('original data'!CB68=coded!$BN$2,2,IF('original data'!CB68=coded!$BN$3,3,IF('original data'!CB68=coded!$BN$4,4,IF('original data'!CB68=coded!$BN$5,5,IF('original data'!CB68=coded!$BP$1,6,IF('original data'!CB68=coded!$BP$2,7,"")))))))</f>
        <v>2</v>
      </c>
      <c r="CC79" s="4">
        <f>IF('original data'!CC68=coded!$BN$1,7,IF('original data'!CC68=coded!$BN$2,6,IF('original data'!CC68=coded!$BN$3,5,IF('original data'!CC68=coded!$BN$4,4,IF('original data'!CC68=coded!$BN$5,3,IF('original data'!CC68=coded!$BP$1,2,IF('original data'!CC68=coded!$BP$2,1,"")))))))</f>
        <v>6</v>
      </c>
      <c r="CD79" s="4">
        <f>IF('original data'!CD68=coded!$BN$1,1,IF('original data'!CD68=coded!$BN$2,2,IF('original data'!CD68=coded!$BN$3,3,IF('original data'!CD68=coded!$BN$4,4,IF('original data'!CD68=coded!$BN$5,5,IF('original data'!CD68=coded!$BP$1,6,IF('original data'!CD68=coded!$BP$2,7,"")))))))</f>
        <v>1</v>
      </c>
      <c r="CE79" s="4">
        <f>IF('original data'!CE68=coded!$BN$1,1,IF('original data'!CE68=coded!$BN$2,2,IF('original data'!CE68=coded!$BN$3,3,IF('original data'!CE68=coded!$BN$4,4,IF('original data'!CE68=coded!$BN$5,5,IF('original data'!CE68=coded!$BP$1,6,IF('original data'!CE68=coded!$BP$2,7,"")))))))</f>
        <v>5</v>
      </c>
      <c r="CF79" s="4">
        <f>IF('original data'!CF68=coded!$BN$1,7,IF('original data'!CF68=coded!$BN$2,6,IF('original data'!CF68=coded!$BN$3,5,IF('original data'!CF68=coded!$BN$4,4,IF('original data'!CF68=coded!$BN$5,3,IF('original data'!CF68=coded!$BP$1,2,IF('original data'!CF68=coded!$BP$2,1,"")))))))</f>
        <v>4</v>
      </c>
      <c r="CG79" s="4">
        <f>IF('original data'!CG68=coded!$CG$2,0,IF('original data'!CG68=coded!$CG$3,1,IF('original data'!CG68=coded!$CG$4,2,IF('original data'!CG68=coded!$CG$5,3,""))))</f>
        <v>2</v>
      </c>
      <c r="CH79" s="4">
        <f>IF('original data'!CH68=coded!$CG$2,0,IF('original data'!CH68=coded!$CG$3,1,IF('original data'!CH68=coded!$CG$4,2,IF('original data'!CH68=coded!$CG$5,3,""))))</f>
        <v>3</v>
      </c>
      <c r="CI79" s="4">
        <f>IF('original data'!CI68=coded!$CG$2,0,IF('original data'!CI68=coded!$CG$3,1,IF('original data'!CI68=coded!$CG$4,2,IF('original data'!CI68=coded!$CG$5,3,""))))</f>
        <v>2</v>
      </c>
      <c r="CJ79" s="4">
        <f>IF('original data'!CJ68=coded!$CG$2,0,IF('original data'!CJ68=coded!$CG$3,1,IF('original data'!CJ68=coded!$CG$4,2,IF('original data'!CJ68=coded!$CG$5,3,""))))</f>
        <v>2</v>
      </c>
      <c r="CK79" s="4">
        <f>IF('original data'!CK68=coded!$CG$2,0,IF('original data'!CK68=coded!$CG$3,1,IF('original data'!CK68=coded!$CG$4,2,IF('original data'!CK68=coded!$CG$5,3,""))))</f>
        <v>2</v>
      </c>
      <c r="CL79" s="4">
        <f>IF('original data'!CL68=coded!$CG$2,0,IF('original data'!CL68=coded!$CG$3,1,IF('original data'!CL68=coded!$CG$4,2,IF('original data'!CL68=coded!$CG$5,3,""))))</f>
        <v>1</v>
      </c>
      <c r="CM79" s="4">
        <f>IF('original data'!CM68=coded!$CG$2,0,IF('original data'!CM68=coded!$CG$3,1,IF('original data'!CM68=coded!$CG$4,2,IF('original data'!CM68=coded!$CG$5,3,""))))</f>
        <v>0</v>
      </c>
      <c r="CN79" s="4">
        <f>IF('original data'!CN68=coded!$CG$2,0,IF('original data'!CN68=coded!$CG$3,1,IF('original data'!CN68=coded!$CG$4,2,IF('original data'!CN68=coded!$CG$5,3,""))))</f>
        <v>2</v>
      </c>
      <c r="CO79" s="4">
        <f>IF('original data'!CO68=coded!$CG$2,0,IF('original data'!CO68=coded!$CG$3,1,IF('original data'!CO68=coded!$CG$4,2,IF('original data'!CO68=coded!$CG$5,3,""))))</f>
        <v>1</v>
      </c>
      <c r="CP79" s="4">
        <f>IF('original data'!CP68=coded!$CG$2,0,IF('original data'!CP68=coded!$CG$3,1,IF('original data'!CP68=coded!$CG$4,2,IF('original data'!CP68=coded!$CG$5,3,""))))</f>
        <v>2</v>
      </c>
      <c r="CQ79" s="4">
        <f>IF('original data'!CQ68=coded!$CG$2,0,IF('original data'!CQ68=coded!$CG$3,1,IF('original data'!CQ68=coded!$CG$4,2,IF('original data'!CQ68=coded!$CG$5,3,""))))</f>
        <v>2</v>
      </c>
      <c r="CR79" s="4">
        <f>IF('original data'!CR68=coded!$CG$2,0,IF('original data'!CR68=coded!$CG$3,1,IF('original data'!CR68=coded!$CG$4,2,IF('original data'!CR68=coded!$CG$5,3,""))))</f>
        <v>2</v>
      </c>
      <c r="CS79" s="4">
        <f>IF('original data'!CS68=coded!$CG$2,0,IF('original data'!CS68=coded!$CG$3,1,IF('original data'!CS68=coded!$CG$4,2,IF('original data'!CS68=coded!$CG$5,3,""))))</f>
        <v>1</v>
      </c>
      <c r="CT79" s="4">
        <f>IF('original data'!CT68=coded!$CG$2,0,IF('original data'!CT68=coded!$CG$3,1,IF('original data'!CT68=coded!$CG$4,2,IF('original data'!CT68=coded!$CG$5,3,""))))</f>
        <v>2</v>
      </c>
      <c r="CU79" s="4">
        <f>IF('original data'!CU68=coded!$CG$2,0,IF('original data'!CU68=coded!$CG$3,1,IF('original data'!CU68=coded!$CG$4,2,IF('original data'!CU68=coded!$CG$5,3,""))))</f>
        <v>3</v>
      </c>
      <c r="CV79" s="4">
        <f>IF('original data'!CV68=coded!$CG$2,0,IF('original data'!CV68=coded!$CG$3,1,IF('original data'!CV68=coded!$CG$4,2,IF('original data'!CV68=coded!$CG$5,3,""))))</f>
        <v>2</v>
      </c>
      <c r="CW79" s="4">
        <f>IF('original data'!CW68=coded!$CG$2,0,IF('original data'!CW68=coded!$CG$3,1,IF('original data'!CW68=coded!$CG$4,2,IF('original data'!CW68=coded!$CG$5,3,""))))</f>
        <v>2</v>
      </c>
      <c r="CX79" s="4">
        <f>IF('original data'!CX68=coded!$CG$2,0,IF('original data'!CX68=coded!$CG$3,1,IF('original data'!CX68=coded!$CG$4,2,IF('original data'!CX68=coded!$CG$5,3,""))))</f>
        <v>1</v>
      </c>
      <c r="CY79" s="4">
        <f>IF('original data'!CY68=coded!$CG$2,0,IF('original data'!CY68=coded!$CG$3,1,IF('original data'!CY68=coded!$CG$4,2,IF('original data'!CY68=coded!$CG$5,3,""))))</f>
        <v>2</v>
      </c>
      <c r="CZ79" s="4">
        <f>IF('original data'!CZ68=coded!$CG$2,0,IF('original data'!CZ68=coded!$CG$3,1,IF('original data'!CZ68=coded!$CG$4,2,IF('original data'!CZ68=coded!$CG$5,3,""))))</f>
        <v>0</v>
      </c>
      <c r="DA79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13</v>
      </c>
      <c r="DB79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16</v>
      </c>
      <c r="DC79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5</v>
      </c>
    </row>
    <row r="80" spans="1:107" x14ac:dyDescent="0.45">
      <c r="A80" s="4"/>
      <c r="B80" s="2"/>
      <c r="C80" s="2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>
        <f>IF('original data'!AK77=coded!$BN$1,1,IF('original data'!AK77=coded!$BN$2,2,IF('original data'!AK77=coded!$BN$3,3,IF('original data'!AK77=coded!$BN$4,4,IF('original data'!AK77=coded!$BN$5,5,IF('original data'!AK77=coded!$BP$1,6,IF('original data'!AK77=coded!$BP$2,7,"")))))))</f>
        <v>1</v>
      </c>
      <c r="AL80" s="4"/>
      <c r="AM80" s="4"/>
      <c r="AN80" s="4"/>
      <c r="AO80" s="4"/>
      <c r="AP80" s="4"/>
      <c r="AQ80" s="4"/>
      <c r="AR80" s="4"/>
      <c r="AS80" s="4">
        <f>IF('original data'!AS77=coded!$AO$2,1,IF('original data'!AS77=coded!$AO$3,2,IF('original data'!AS77=coded!$AO$4,3,IF('original data'!AS77=coded!$AO$5,4,""))))</f>
        <v>1</v>
      </c>
      <c r="AT80" s="4">
        <f>IF('original data'!AT77=coded!$AO$2,1,IF('original data'!AT77=coded!$AO$3,2,IF('original data'!AT77=coded!$AO$4,3,IF('original data'!AT77=coded!$AO$5,4,""))))</f>
        <v>1</v>
      </c>
      <c r="AU80" s="4">
        <f>IF('original data'!AU77=coded!$AO$2,1,IF('original data'!AU77=coded!$AO$3,2,IF('original data'!AU77=coded!$AO$4,3,IF('original data'!AU77=coded!$AO$5,4,""))))</f>
        <v>1</v>
      </c>
      <c r="AV80" s="4">
        <f>IF('original data'!AV77=coded!$AO$2,1,IF('original data'!AV77=coded!$AO$3,2,IF('original data'!AV77=coded!$AO$4,3,IF('original data'!AV77=coded!$AO$5,4,""))))</f>
        <v>1</v>
      </c>
      <c r="AW80" s="4">
        <f>IF('original data'!AW77=coded!$AO$2,1,IF('original data'!AW77=coded!$AO$3,2,IF('original data'!AW77=coded!$AO$4,3,IF('original data'!AW77=coded!$AO$5,4,""))))</f>
        <v>1</v>
      </c>
      <c r="AX80" s="4">
        <f>IF('original data'!AX77=coded!$AO$2,1,IF('original data'!AX77=coded!$AO$3,2,IF('original data'!AX77=coded!$AO$4,3,IF('original data'!AX77=coded!$AO$5,4,""))))</f>
        <v>1</v>
      </c>
      <c r="AY80" s="4">
        <f>IF('original data'!AY77=coded!$AQ$2,1,IF('original data'!AY77=coded!$AQ$3,2,IF('original data'!AY77=coded!$AQ$4,3,IF('original data'!AY77=coded!$AQ$5,4,""))))</f>
        <v>1</v>
      </c>
      <c r="AZ80" s="4">
        <f>IF('original data'!AZ77=coded!$AQ$2,1,IF('original data'!AZ77=coded!$AQ$3,2,IF('original data'!AZ77=coded!$AQ$4,3,IF('original data'!AZ77=coded!$AQ$5,4,""))))</f>
        <v>1</v>
      </c>
      <c r="BA80" s="4">
        <f>IF('original data'!BA77=coded!$AQ$2,1,IF('original data'!BA77=coded!$AQ$3,2,IF('original data'!BA77=coded!$AQ$4,3,IF('original data'!BA77=coded!$AQ$5,4,""))))</f>
        <v>1</v>
      </c>
      <c r="BB80" s="4">
        <f>IF('original data'!BB77=coded!$AQ$2,1,IF('original data'!BB77=coded!$AQ$3,2,IF('original data'!BB77=coded!$AQ$4,3,IF('original data'!BB77=coded!$AS$5,4,""))))</f>
        <v>1</v>
      </c>
      <c r="BC80" s="4">
        <f>IF('original data'!BC77=coded!$AU$2,1,IF('original data'!BC77=coded!$AU$3,2,IF('original data'!BC77=coded!$AU$4,3,IF('original data'!BC77=coded!$AU$5,4,""))))</f>
        <v>2</v>
      </c>
      <c r="BD80" s="4">
        <f>IF('original data'!BD77=coded!$AU$2,1,IF('original data'!BD77=coded!$AU$3,2,IF('original data'!BD77=coded!$AU$4,3,IF('original data'!BD77=coded!$AU$5,4,""))))</f>
        <v>1</v>
      </c>
      <c r="BE80" s="4">
        <f>IF('original data'!BE77=coded!$AU$2,1,IF('original data'!BE77=coded!$AU$3,2,IF('original data'!BE77=coded!$AU$4,3,IF('original data'!BE77=coded!$AU$5,4,""))))</f>
        <v>1</v>
      </c>
      <c r="BF80" s="4">
        <f>IF('original data'!BF77=coded!$BF$3,1,IF('original data'!BF77=coded!$BF$4,2,IF('original data'!BF77=coded!$BF$5,3,"")))</f>
        <v>1</v>
      </c>
      <c r="BG80" s="4"/>
      <c r="BH80" s="4"/>
      <c r="BI80" s="4"/>
      <c r="BJ80" s="4"/>
      <c r="BK80" s="4">
        <f>IF('original data'!BK77=coded!$BN$1,1,IF('original data'!BK77=coded!$BN$2,2,IF('original data'!BK77=coded!$BN$3,3,IF('original data'!BK77=coded!$BN$4,4,IF('original data'!BK77=coded!$BN$5,5,IF('original data'!BK77=coded!$BP$1,6,IF('original data'!BK77=coded!$BP$2,7,"")))))))</f>
        <v>3</v>
      </c>
      <c r="BL80" s="4">
        <f>IF('original data'!BL77=coded!$BN$1,1,IF('original data'!BL77=coded!$BN$2,2,IF('original data'!BL77=coded!$BN$3,3,IF('original data'!BL77=coded!$BN$4,4,IF('original data'!BL77=coded!$BN$5,5,IF('original data'!BL77=coded!$BP$1,6,IF('original data'!BL77=coded!$BP$2,7,"")))))))</f>
        <v>2</v>
      </c>
      <c r="BM80" s="4">
        <f>IF('original data'!BM77=coded!$BN$1,1,IF('original data'!BM77=coded!$BN$2,2,IF('original data'!BM77=coded!$BN$3,3,IF('original data'!BM77=coded!$BN$4,4,IF('original data'!BM77=coded!$BN$5,5,IF('original data'!BM77=coded!$BP$1,6,IF('original data'!BM77=coded!$BP$2,7,"")))))))</f>
        <v>5</v>
      </c>
      <c r="BN80" s="4">
        <f>IF('original data'!BN77=coded!$BN$1,1,IF('original data'!BN77=coded!$BN$2,2,IF('original data'!BN77=coded!$BN$3,3,IF('original data'!BN77=coded!$BN$4,4,IF('original data'!BN77=coded!$BN$5,5,IF('original data'!BN77=coded!$BP$1,6,IF('original data'!BN77=coded!$BP$2,7,"")))))))</f>
        <v>2</v>
      </c>
      <c r="BO80" s="4">
        <f>IF('original data'!BO77=coded!$BN$1,1,IF('original data'!BO77=coded!$BN$2,2,IF('original data'!BO77=coded!$BN$3,3,IF('original data'!BO77=coded!$BN$4,4,IF('original data'!BO77=coded!$BN$5,5,IF('original data'!BO77=coded!$BP$1,6,IF('original data'!BO77=coded!$BP$2,7,"")))))))</f>
        <v>1</v>
      </c>
      <c r="BP80" s="4">
        <f>IF('original data'!BP77=coded!$BN$1,1,IF('original data'!BP77=coded!$BN$2,2,IF('original data'!BP77=coded!$BN$3,3,IF('original data'!BP77=coded!$BN$4,4,IF('original data'!BP77=coded!$BN$5,5,IF('original data'!BP77=coded!$BP$1,6,IF('original data'!BP77=coded!$BP$2,7,"")))))))</f>
        <v>3</v>
      </c>
      <c r="BQ80" s="4">
        <f>IF('original data'!BQ77=coded!$BN$1,1,IF('original data'!BQ77=coded!$BN$2,2,IF('original data'!BQ77=coded!$BN$3,3,IF('original data'!BQ77=coded!$BN$4,4,IF('original data'!BQ77=coded!$BN$5,5,IF('original data'!BQ77=coded!$BP$1,6,IF('original data'!BQ77=coded!$BP$2,7,"")))))))</f>
        <v>1</v>
      </c>
      <c r="BR80" s="4">
        <f>IF('original data'!BR77=coded!$BN$1,1,IF('original data'!BR77=coded!$BN$2,2,IF('original data'!BR77=coded!$BN$3,3,IF('original data'!BR77=coded!$BN$4,4,IF('original data'!BR77=coded!$BN$5,5,IF('original data'!BR77=coded!$BP$1,6,IF('original data'!BR77=coded!$BP$2,7,"")))))))</f>
        <v>1</v>
      </c>
      <c r="BS80" s="4">
        <f>IF('original data'!BS77=coded!$BN$1,1,IF('original data'!BS77=coded!$BN$2,2,IF('original data'!BS77=coded!$BN$3,3,IF('original data'!BS77=coded!$BN$4,4,IF('original data'!BS77=coded!$BN$5,5,IF('original data'!BS77=coded!$BP$1,6,IF('original data'!BS77=coded!$BP$2,7,"")))))))</f>
        <v>5</v>
      </c>
      <c r="BT80" s="4">
        <f>IF('original data'!BT77=coded!$BN$1,1,IF('original data'!BT77=coded!$BN$2,2,IF('original data'!BT77=coded!$BN$3,3,IF('original data'!BT77=coded!$BN$4,4,IF('original data'!BT77=coded!$BN$5,5,IF('original data'!BT77=coded!$BP$1,6,IF('original data'!BT77=coded!$BP$2,7,"")))))))</f>
        <v>1</v>
      </c>
      <c r="BU80" s="4">
        <f>IF('original data'!BU77=coded!$BN$1,1,IF('original data'!BU77=coded!$BN$2,2,IF('original data'!BU77=coded!$BN$3,3,IF('original data'!BU77=coded!$BN$4,4,IF('original data'!BU77=coded!$BN$5,5,IF('original data'!BU77=coded!$BP$1,6,IF('original data'!BU77=coded!$BP$2,7,"")))))))</f>
        <v>1</v>
      </c>
      <c r="BV80" s="4">
        <f>IF('original data'!BV77=coded!$BN$1,1,IF('original data'!BV77=coded!$BN$2,2,IF('original data'!BV77=coded!$BN$3,3,IF('original data'!BV77=coded!$BN$4,4,IF('original data'!BV77=coded!$BN$5,5,IF('original data'!BV77=coded!$BP$1,6,IF('original data'!BV77=coded!$BP$2,7,"")))))))</f>
        <v>6</v>
      </c>
      <c r="BW80" s="4">
        <f>IF('original data'!BW77=coded!$BN$1,1,IF('original data'!BW77=coded!$BN$2,2,IF('original data'!BW77=coded!$BN$3,3,IF('original data'!BW77=coded!$BN$4,4,IF('original data'!BW77=coded!$BN$5,5,IF('original data'!BW77=coded!$BP$1,6,IF('original data'!BW77=coded!$BP$2,7,"")))))))</f>
        <v>1</v>
      </c>
      <c r="BX80" s="4">
        <f>IF('original data'!BX77=coded!$BN$1,1,IF('original data'!BX77=coded!$BN$2,2,IF('original data'!BX77=coded!$BN$3,3,IF('original data'!BX77=coded!$BN$4,4,IF('original data'!BX77=coded!$BN$5,5,IF('original data'!BX77=coded!$BP$1,6,IF('original data'!BX77=coded!$BP$2,7,"")))))))</f>
        <v>1</v>
      </c>
      <c r="BY80" s="4">
        <f>IF('original data'!BY77=coded!$BN$1,1,IF('original data'!BY77=coded!$BN$2,2,IF('original data'!BY77=coded!$BN$3,3,IF('original data'!BY77=coded!$BN$4,4,IF('original data'!BY77=coded!$BN$5,5,IF('original data'!BY77=coded!$BP$1,6,IF('original data'!BY77=coded!$BP$2,7,"")))))))</f>
        <v>5</v>
      </c>
      <c r="BZ80" s="4">
        <f>IF('original data'!BZ77=coded!$BN$1,1,IF('original data'!BZ77=coded!$BN$2,2,IF('original data'!BZ77=coded!$BN$3,3,IF('original data'!BZ77=coded!$BN$4,4,IF('original data'!BZ77=coded!$BN$5,5,IF('original data'!BZ77=coded!$BP$1,6,IF('original data'!BZ77=coded!$BP$2,7,"")))))))</f>
        <v>1</v>
      </c>
      <c r="CA80" s="4">
        <f>IF('original data'!CA77=coded!$BN$1,1,IF('original data'!CA77=coded!$BN$2,2,IF('original data'!CA77=coded!$BN$3,3,IF('original data'!CA77=coded!$BN$4,4,IF('original data'!CA77=coded!$BN$5,5,IF('original data'!CA77=coded!$BP$1,6,IF('original data'!CA77=coded!$BP$2,7,"")))))))</f>
        <v>1</v>
      </c>
      <c r="CB80" s="4">
        <f>IF('original data'!CB77=coded!$BN$1,1,IF('original data'!CB77=coded!$BN$2,2,IF('original data'!CB77=coded!$BN$3,3,IF('original data'!CB77=coded!$BN$4,4,IF('original data'!CB77=coded!$BN$5,5,IF('original data'!CB77=coded!$BP$1,6,IF('original data'!CB77=coded!$BP$2,7,"")))))))</f>
        <v>4</v>
      </c>
      <c r="CC80" s="4">
        <f>IF('original data'!CC77=coded!$BN$1,1,IF('original data'!CC77=coded!$BN$2,2,IF('original data'!CC77=coded!$BN$3,3,IF('original data'!CC77=coded!$BN$4,4,IF('original data'!CC77=coded!$BN$5,5,IF('original data'!CC77=coded!$BP$1,6,IF('original data'!CC77=coded!$BP$2,7,"")))))))</f>
        <v>6</v>
      </c>
      <c r="CD80" s="4">
        <f>IF('original data'!CD77=coded!$BN$1,1,IF('original data'!CD77=coded!$BN$2,2,IF('original data'!CD77=coded!$BN$3,3,IF('original data'!CD77=coded!$BN$4,4,IF('original data'!CD77=coded!$BN$5,5,IF('original data'!CD77=coded!$BP$1,6,IF('original data'!CD77=coded!$BP$2,7,"")))))))</f>
        <v>1</v>
      </c>
      <c r="CE80" s="4">
        <f>IF('original data'!CE77=coded!$BN$1,1,IF('original data'!CE77=coded!$BN$2,2,IF('original data'!CE77=coded!$BN$3,3,IF('original data'!CE77=coded!$BN$4,4,IF('original data'!CE77=coded!$BN$5,5,IF('original data'!CE77=coded!$BP$1,6,IF('original data'!CE77=coded!$BP$2,7,"")))))))</f>
        <v>2</v>
      </c>
      <c r="CF80" s="4"/>
      <c r="CG80" s="4">
        <f>IF('original data'!CG77=coded!$CG$2,0,IF('original data'!CG77=coded!$CG$3,1,IF('original data'!CG77=coded!$CG$4,2,IF('original data'!CG77=coded!$CG$5,3,""))))</f>
        <v>0</v>
      </c>
      <c r="CH80" s="4">
        <f>IF('original data'!CH77=coded!$CG$2,0,IF('original data'!CH77=coded!$CG$3,1,IF('original data'!CH77=coded!$CG$4,2,IF('original data'!CH77=coded!$CG$5,3,""))))</f>
        <v>1</v>
      </c>
      <c r="CI80" s="4">
        <f>IF('original data'!CI77=coded!$CG$2,0,IF('original data'!CI77=coded!$CG$3,1,IF('original data'!CI77=coded!$CG$4,2,IF('original data'!CI77=coded!$CG$5,3,""))))</f>
        <v>0</v>
      </c>
      <c r="CJ80" s="4">
        <f>IF('original data'!CJ77=coded!$CG$2,0,IF('original data'!CJ77=coded!$CG$3,1,IF('original data'!CJ77=coded!$CG$4,2,IF('original data'!CJ77=coded!$CG$5,3,""))))</f>
        <v>1</v>
      </c>
      <c r="CK80" s="4">
        <f>IF('original data'!CK77=coded!$CG$2,0,IF('original data'!CK77=coded!$CG$3,1,IF('original data'!CK77=coded!$CG$4,2,IF('original data'!CK77=coded!$CG$5,3,""))))</f>
        <v>2</v>
      </c>
      <c r="CL80" s="4">
        <f>IF('original data'!CL77=coded!$CG$2,0,IF('original data'!CL77=coded!$CG$3,1,IF('original data'!CL77=coded!$CG$4,2,IF('original data'!CL77=coded!$CG$5,3,""))))</f>
        <v>0</v>
      </c>
      <c r="CM80" s="4">
        <f>IF('original data'!CM77=coded!$CG$2,0,IF('original data'!CM77=coded!$CG$3,1,IF('original data'!CM77=coded!$CG$4,2,IF('original data'!CM77=coded!$CG$5,3,""))))</f>
        <v>2</v>
      </c>
      <c r="CN80" s="4">
        <f>IF('original data'!CN77=coded!$CG$2,0,IF('original data'!CN77=coded!$CG$3,1,IF('original data'!CN77=coded!$CG$4,2,IF('original data'!CN77=coded!$CG$5,3,""))))</f>
        <v>1</v>
      </c>
      <c r="CO80" s="4">
        <f>IF('original data'!CO77=coded!$CG$2,0,IF('original data'!CO77=coded!$CG$3,1,IF('original data'!CO77=coded!$CG$4,2,IF('original data'!CO77=coded!$CG$5,3,""))))</f>
        <v>0</v>
      </c>
      <c r="CP80" s="4">
        <f>IF('original data'!CP77=coded!$CG$2,0,IF('original data'!CP77=coded!$CG$3,1,IF('original data'!CP77=coded!$CG$4,2,IF('original data'!CP77=coded!$CG$5,3,""))))</f>
        <v>1</v>
      </c>
      <c r="CQ80" s="4">
        <f>IF('original data'!CQ77=coded!$CG$2,0,IF('original data'!CQ77=coded!$CG$3,1,IF('original data'!CQ77=coded!$CG$4,2,IF('original data'!CQ77=coded!$CG$5,3,""))))</f>
        <v>0</v>
      </c>
      <c r="CR80" s="4">
        <f>IF('original data'!CR77=coded!$CG$2,0,IF('original data'!CR77=coded!$CG$3,1,IF('original data'!CR77=coded!$CG$4,2,IF('original data'!CR77=coded!$CG$5,3,""))))</f>
        <v>1</v>
      </c>
      <c r="CS80" s="4">
        <f>IF('original data'!CS77=coded!$CG$2,0,IF('original data'!CS77=coded!$CG$3,1,IF('original data'!CS77=coded!$CG$4,2,IF('original data'!CS77=coded!$CG$5,3,""))))</f>
        <v>1</v>
      </c>
      <c r="CT80" s="4">
        <f>IF('original data'!CT77=coded!$CG$2,0,IF('original data'!CT77=coded!$CG$3,1,IF('original data'!CT77=coded!$CG$4,2,IF('original data'!CT77=coded!$CG$5,3,""))))</f>
        <v>1</v>
      </c>
      <c r="CU80" s="4">
        <f>IF('original data'!CU77=coded!$CG$2,0,IF('original data'!CU77=coded!$CG$3,1,IF('original data'!CU77=coded!$CG$4,2,IF('original data'!CU77=coded!$CG$5,3,""))))</f>
        <v>1</v>
      </c>
      <c r="CV80" s="4">
        <f>IF('original data'!CV77=coded!$CG$2,0,IF('original data'!CV77=coded!$CG$3,1,IF('original data'!CV77=coded!$CG$4,2,IF('original data'!CV77=coded!$CG$5,3,""))))</f>
        <v>0</v>
      </c>
      <c r="CW80" s="4">
        <f>IF('original data'!CW77=coded!$CG$2,0,IF('original data'!CW77=coded!$CG$3,1,IF('original data'!CW77=coded!$CG$4,2,IF('original data'!CW77=coded!$CG$5,3,""))))</f>
        <v>1</v>
      </c>
      <c r="CX80" s="4">
        <f>IF('original data'!CX77=coded!$CG$2,0,IF('original data'!CX77=coded!$CG$3,1,IF('original data'!CX77=coded!$CG$4,2,IF('original data'!CX77=coded!$CG$5,3,""))))</f>
        <v>0</v>
      </c>
      <c r="CY80" s="4">
        <f>IF('original data'!CY77=coded!$CG$2,0,IF('original data'!CY77=coded!$CG$3,1,IF('original data'!CY77=coded!$CG$4,2,IF('original data'!CY77=coded!$CG$5,3,""))))</f>
        <v>1</v>
      </c>
      <c r="CZ80" s="4">
        <f>IF('original data'!CZ77=coded!$CG$2,0,IF('original data'!CZ77=coded!$CG$3,1,IF('original data'!CZ77=coded!$CG$4,2,IF('original data'!CZ77=coded!$CG$5,3,""))))</f>
        <v>0</v>
      </c>
      <c r="DA80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7</v>
      </c>
      <c r="DB80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4</v>
      </c>
      <c r="DC80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3</v>
      </c>
    </row>
    <row r="81" spans="1:107" x14ac:dyDescent="0.45">
      <c r="A81" s="4"/>
      <c r="B81" s="2"/>
      <c r="C81" s="2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>
        <f>IF('original data'!AK78=coded!$BN$1,1,IF('original data'!AK78=coded!$BN$2,2,IF('original data'!AK78=coded!$BN$3,3,IF('original data'!AK78=coded!$BN$4,4,IF('original data'!AK78=coded!$BN$5,5,IF('original data'!AK78=coded!$BP$1,6,IF('original data'!AK78=coded!$BP$2,7,"")))))))</f>
        <v>1</v>
      </c>
      <c r="AL81" s="4"/>
      <c r="AM81" s="4"/>
      <c r="AN81" s="4"/>
      <c r="AO81" s="4"/>
      <c r="AP81" s="4"/>
      <c r="AQ81" s="4"/>
      <c r="AR81" s="4"/>
      <c r="AS81" s="4">
        <f>IF('original data'!AS78=coded!$AO$2,1,IF('original data'!AS78=coded!$AO$3,2,IF('original data'!AS78=coded!$AO$4,3,IF('original data'!AS78=coded!$AO$5,4,""))))</f>
        <v>2</v>
      </c>
      <c r="AT81" s="4">
        <f>IF('original data'!AT78=coded!$AO$2,1,IF('original data'!AT78=coded!$AO$3,2,IF('original data'!AT78=coded!$AO$4,3,IF('original data'!AT78=coded!$AO$5,4,""))))</f>
        <v>1</v>
      </c>
      <c r="AU81" s="4">
        <f>IF('original data'!AU78=coded!$AO$2,1,IF('original data'!AU78=coded!$AO$3,2,IF('original data'!AU78=coded!$AO$4,3,IF('original data'!AU78=coded!$AO$5,4,""))))</f>
        <v>2</v>
      </c>
      <c r="AV81" s="4">
        <f>IF('original data'!AV78=coded!$AO$2,1,IF('original data'!AV78=coded!$AO$3,2,IF('original data'!AV78=coded!$AO$4,3,IF('original data'!AV78=coded!$AO$5,4,""))))</f>
        <v>2</v>
      </c>
      <c r="AW81" s="4">
        <f>IF('original data'!AW78=coded!$AO$2,1,IF('original data'!AW78=coded!$AO$3,2,IF('original data'!AW78=coded!$AO$4,3,IF('original data'!AW78=coded!$AO$5,4,""))))</f>
        <v>1</v>
      </c>
      <c r="AX81" s="4">
        <f>IF('original data'!AX78=coded!$AO$2,1,IF('original data'!AX78=coded!$AO$3,2,IF('original data'!AX78=coded!$AO$4,3,IF('original data'!AX78=coded!$AO$5,4,""))))</f>
        <v>1</v>
      </c>
      <c r="AY81" s="4">
        <f>IF('original data'!AY78=coded!$AQ$2,1,IF('original data'!AY78=coded!$AQ$3,2,IF('original data'!AY78=coded!$AQ$4,3,IF('original data'!AY78=coded!$AQ$5,4,""))))</f>
        <v>2</v>
      </c>
      <c r="AZ81" s="4">
        <f>IF('original data'!AZ78=coded!$AQ$2,1,IF('original data'!AZ78=coded!$AQ$3,2,IF('original data'!AZ78=coded!$AQ$4,3,IF('original data'!AZ78=coded!$AQ$5,4,""))))</f>
        <v>2</v>
      </c>
      <c r="BA81" s="4">
        <f>IF('original data'!BA78=coded!$AQ$2,1,IF('original data'!BA78=coded!$AQ$3,2,IF('original data'!BA78=coded!$AQ$4,3,IF('original data'!BA78=coded!$AQ$5,4,""))))</f>
        <v>1</v>
      </c>
      <c r="BB81" s="4">
        <f>IF('original data'!BB78=coded!$AQ$2,1,IF('original data'!BB78=coded!$AQ$3,2,IF('original data'!BB78=coded!$AQ$4,3,IF('original data'!BB78=coded!$AS$5,4,""))))</f>
        <v>1</v>
      </c>
      <c r="BC81" s="4">
        <f>IF('original data'!BC78=coded!$AU$2,1,IF('original data'!BC78=coded!$AU$3,2,IF('original data'!BC78=coded!$AU$4,3,IF('original data'!BC78=coded!$AU$5,4,""))))</f>
        <v>2</v>
      </c>
      <c r="BD81" s="4">
        <f>IF('original data'!BD78=coded!$AU$2,1,IF('original data'!BD78=coded!$AU$3,2,IF('original data'!BD78=coded!$AU$4,3,IF('original data'!BD78=coded!$AU$5,4,""))))</f>
        <v>1</v>
      </c>
      <c r="BE81" s="4">
        <f>IF('original data'!BE78=coded!$AU$2,1,IF('original data'!BE78=coded!$AU$3,2,IF('original data'!BE78=coded!$AU$4,3,IF('original data'!BE78=coded!$AU$5,4,""))))</f>
        <v>1</v>
      </c>
      <c r="BF81" s="4">
        <f>IF('original data'!BF78=coded!$BF$3,1,IF('original data'!BF78=coded!$BF$4,2,IF('original data'!BF78=coded!$BF$5,3,"")))</f>
        <v>2</v>
      </c>
      <c r="BG81" s="4"/>
      <c r="BH81" s="4"/>
      <c r="BI81" s="4"/>
      <c r="BJ81" s="4"/>
      <c r="BK81" s="4">
        <f>IF('original data'!BK78=coded!$BN$1,1,IF('original data'!BK78=coded!$BN$2,2,IF('original data'!BK78=coded!$BN$3,3,IF('original data'!BK78=coded!$BN$4,4,IF('original data'!BK78=coded!$BN$5,5,IF('original data'!BK78=coded!$BP$1,6,IF('original data'!BK78=coded!$BP$2,7,"")))))))</f>
        <v>5</v>
      </c>
      <c r="BL81" s="4">
        <f>IF('original data'!BL78=coded!$BN$1,1,IF('original data'!BL78=coded!$BN$2,2,IF('original data'!BL78=coded!$BN$3,3,IF('original data'!BL78=coded!$BN$4,4,IF('original data'!BL78=coded!$BN$5,5,IF('original data'!BL78=coded!$BP$1,6,IF('original data'!BL78=coded!$BP$2,7,"")))))))</f>
        <v>6</v>
      </c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>
        <f>IF('original data'!CG78=coded!$CG$2,0,IF('original data'!CG78=coded!$CG$3,1,IF('original data'!CG78=coded!$CG$4,2,IF('original data'!CG78=coded!$CG$5,3,""))))</f>
        <v>1</v>
      </c>
      <c r="CH81" s="4">
        <f>IF('original data'!CH78=coded!$CG$2,0,IF('original data'!CH78=coded!$CG$3,1,IF('original data'!CH78=coded!$CG$4,2,IF('original data'!CH78=coded!$CG$5,3,""))))</f>
        <v>2</v>
      </c>
      <c r="CI81" s="4">
        <f>IF('original data'!CI78=coded!$CG$2,0,IF('original data'!CI78=coded!$CG$3,1,IF('original data'!CI78=coded!$CG$4,2,IF('original data'!CI78=coded!$CG$5,3,""))))</f>
        <v>1</v>
      </c>
      <c r="CJ81" s="4">
        <f>IF('original data'!CJ78=coded!$CG$2,0,IF('original data'!CJ78=coded!$CG$3,1,IF('original data'!CJ78=coded!$CG$4,2,IF('original data'!CJ78=coded!$CG$5,3,""))))</f>
        <v>1</v>
      </c>
      <c r="CK81" s="4">
        <f>IF('original data'!CK78=coded!$CG$2,0,IF('original data'!CK78=coded!$CG$3,1,IF('original data'!CK78=coded!$CG$4,2,IF('original data'!CK78=coded!$CG$5,3,""))))</f>
        <v>2</v>
      </c>
      <c r="CL81" s="4">
        <f>IF('original data'!CL78=coded!$CG$2,0,IF('original data'!CL78=coded!$CG$3,1,IF('original data'!CL78=coded!$CG$4,2,IF('original data'!CL78=coded!$CG$5,3,""))))</f>
        <v>0</v>
      </c>
      <c r="CM81" s="4">
        <f>IF('original data'!CM78=coded!$CG$2,0,IF('original data'!CM78=coded!$CG$3,1,IF('original data'!CM78=coded!$CG$4,2,IF('original data'!CM78=coded!$CG$5,3,""))))</f>
        <v>2</v>
      </c>
      <c r="CN81" s="4">
        <f>IF('original data'!CN78=coded!$CG$2,0,IF('original data'!CN78=coded!$CG$3,1,IF('original data'!CN78=coded!$CG$4,2,IF('original data'!CN78=coded!$CG$5,3,""))))</f>
        <v>1</v>
      </c>
      <c r="CO81" s="4">
        <f>IF('original data'!CO78=coded!$CG$2,0,IF('original data'!CO78=coded!$CG$3,1,IF('original data'!CO78=coded!$CG$4,2,IF('original data'!CO78=coded!$CG$5,3,""))))</f>
        <v>0</v>
      </c>
      <c r="CP81" s="4">
        <f>IF('original data'!CP78=coded!$CG$2,0,IF('original data'!CP78=coded!$CG$3,1,IF('original data'!CP78=coded!$CG$4,2,IF('original data'!CP78=coded!$CG$5,3,""))))</f>
        <v>0</v>
      </c>
      <c r="CQ81" s="4">
        <f>IF('original data'!CQ78=coded!$CG$2,0,IF('original data'!CQ78=coded!$CG$3,1,IF('original data'!CQ78=coded!$CG$4,2,IF('original data'!CQ78=coded!$CG$5,3,""))))</f>
        <v>0</v>
      </c>
      <c r="CR81" s="4">
        <f>IF('original data'!CR78=coded!$CG$2,0,IF('original data'!CR78=coded!$CG$3,1,IF('original data'!CR78=coded!$CG$4,2,IF('original data'!CR78=coded!$CG$5,3,""))))</f>
        <v>2</v>
      </c>
      <c r="CS81" s="4">
        <f>IF('original data'!CS78=coded!$CG$2,0,IF('original data'!CS78=coded!$CG$3,1,IF('original data'!CS78=coded!$CG$4,2,IF('original data'!CS78=coded!$CG$5,3,""))))</f>
        <v>1</v>
      </c>
      <c r="CT81" s="4">
        <f>IF('original data'!CT78=coded!$CG$2,0,IF('original data'!CT78=coded!$CG$3,1,IF('original data'!CT78=coded!$CG$4,2,IF('original data'!CT78=coded!$CG$5,3,""))))</f>
        <v>0</v>
      </c>
      <c r="CU81" s="4">
        <f>IF('original data'!CU78=coded!$CG$2,0,IF('original data'!CU78=coded!$CG$3,1,IF('original data'!CU78=coded!$CG$4,2,IF('original data'!CU78=coded!$CG$5,3,""))))</f>
        <v>1</v>
      </c>
      <c r="CV81" s="4">
        <f>IF('original data'!CV78=coded!$CG$2,0,IF('original data'!CV78=coded!$CG$3,1,IF('original data'!CV78=coded!$CG$4,2,IF('original data'!CV78=coded!$CG$5,3,""))))</f>
        <v>0</v>
      </c>
      <c r="CW81" s="4">
        <f>IF('original data'!CW78=coded!$CG$2,0,IF('original data'!CW78=coded!$CG$3,1,IF('original data'!CW78=coded!$CG$4,2,IF('original data'!CW78=coded!$CG$5,3,""))))</f>
        <v>0</v>
      </c>
      <c r="CX81" s="4">
        <f>IF('original data'!CX78=coded!$CG$2,0,IF('original data'!CX78=coded!$CG$3,1,IF('original data'!CX78=coded!$CG$4,2,IF('original data'!CX78=coded!$CG$5,3,""))))</f>
        <v>0</v>
      </c>
      <c r="CY81" s="4">
        <f>IF('original data'!CY78=coded!$CG$2,0,IF('original data'!CY78=coded!$CG$3,1,IF('original data'!CY78=coded!$CG$4,2,IF('original data'!CY78=coded!$CG$5,3,""))))</f>
        <v>1</v>
      </c>
      <c r="CZ81" s="4">
        <f>IF('original data'!CZ78=coded!$CG$2,0,IF('original data'!CZ78=coded!$CG$3,1,IF('original data'!CZ78=coded!$CG$4,2,IF('original data'!CZ78=coded!$CG$5,3,""))))</f>
        <v>0</v>
      </c>
      <c r="DA81" s="4">
        <f>SUM(Table13[[#This Row],[I worry what other people think of me.]],Table13[[#This Row],[I feel anxious in situations where I could make a mistake.]],Table13[[#This Row],[I worry that I will do badly when I am being assessed (like work, college, interviews).]],Table13[[#This Row],[I worry about making mistakes during social interactions.]],Table13[[#This Row],[I worry when I think I have not done as well as I hoped.]],Table13[[#This Row],[I feel anxious that I will make a fool of myself in front of people.]])</f>
        <v>7</v>
      </c>
      <c r="DB81" s="4">
        <f>SUM(Table13[[#This Row],[All of a sudden I feel really scared.]],Table13[[#This Row],[My heart suddenly starts to beat too quickly.]],Table13[[#This Row],[I suddenly feel as if I can’t breathe.]],Table13[[#This Row],[When I have a problem, I feel physically shaky.]],Table13[[#This Row],[I worry that something awful will happen to someone I am familiar with.]],Table13[[#This Row],[I suddenly start to physically shake or tremble.]],Table13[[#This Row],[I suddenly become dizzy or faint.]],Table13[[#This Row],[I worry that something bad will happen to me.]],Table13[[#This Row],[I suddenly shut down and become unable to think, speak or do things.]])</f>
        <v>5</v>
      </c>
      <c r="DC81" s="4">
        <f>SUM(Table13[[#This Row],[I am anxious about unfamiliar things, people or places.]],Table13[[#This Row],[I worry about changes to my surroundings or my routine.]],Table13[[#This Row],[When I don’t know what will happen, I can’t do things.]],Table13[[#This Row],[I need to be prepared before things happen.]],Table13[[#This Row],[I worry if I don’t know what will happen, e.g. if plans change.]])</f>
        <v>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D70B8-F67A-4B3A-8EA4-E88E63ABBF4A}">
  <dimension ref="A1:DI81"/>
  <sheetViews>
    <sheetView topLeftCell="A5" zoomScale="70" zoomScaleNormal="70" workbookViewId="0">
      <selection activeCell="AC9" sqref="AC9:AC79"/>
    </sheetView>
  </sheetViews>
  <sheetFormatPr defaultRowHeight="14.25" x14ac:dyDescent="0.45"/>
  <cols>
    <col min="1" max="30" width="20" bestFit="1" customWidth="1"/>
    <col min="31" max="40" width="20" customWidth="1"/>
    <col min="41" max="42" width="20" bestFit="1" customWidth="1"/>
    <col min="43" max="43" width="104.33203125" bestFit="1" customWidth="1"/>
    <col min="44" max="53" width="20" bestFit="1" customWidth="1"/>
    <col min="54" max="54" width="46.06640625" customWidth="1"/>
    <col min="55" max="58" width="20" bestFit="1" customWidth="1"/>
    <col min="59" max="59" width="20" customWidth="1"/>
    <col min="60" max="65" width="20" bestFit="1" customWidth="1"/>
    <col min="66" max="66" width="20" customWidth="1"/>
    <col min="67" max="74" width="20" bestFit="1" customWidth="1"/>
    <col min="75" max="75" width="20" customWidth="1"/>
    <col min="76" max="81" width="20" bestFit="1" customWidth="1"/>
    <col min="82" max="82" width="20" customWidth="1"/>
    <col min="83" max="84" width="20" bestFit="1" customWidth="1"/>
    <col min="85" max="89" width="20" customWidth="1"/>
    <col min="90" max="109" width="20" bestFit="1" customWidth="1"/>
    <col min="110" max="110" width="12.46484375" bestFit="1" customWidth="1"/>
    <col min="111" max="111" width="14.6640625" bestFit="1" customWidth="1"/>
    <col min="112" max="112" width="10.33203125" bestFit="1" customWidth="1"/>
  </cols>
  <sheetData>
    <row r="1" spans="1:113" x14ac:dyDescent="0.45">
      <c r="AC1" s="11" t="s">
        <v>213</v>
      </c>
      <c r="AD1" s="9"/>
      <c r="AI1" s="16" t="s">
        <v>214</v>
      </c>
      <c r="AJ1" s="17"/>
      <c r="AK1" s="17"/>
      <c r="AL1" s="17"/>
      <c r="AM1" s="17"/>
      <c r="BO1" s="6" t="s">
        <v>136</v>
      </c>
      <c r="BP1">
        <v>1</v>
      </c>
      <c r="BQ1" s="5" t="s">
        <v>129</v>
      </c>
      <c r="BR1">
        <v>6</v>
      </c>
      <c r="BS1" s="6" t="s">
        <v>136</v>
      </c>
      <c r="BT1">
        <v>7</v>
      </c>
      <c r="BU1" s="5" t="s">
        <v>129</v>
      </c>
      <c r="BV1">
        <v>2</v>
      </c>
    </row>
    <row r="2" spans="1:113" x14ac:dyDescent="0.45">
      <c r="AC2" s="10" t="s">
        <v>112</v>
      </c>
      <c r="AD2" s="9">
        <v>0</v>
      </c>
      <c r="AI2" s="18" t="s">
        <v>113</v>
      </c>
      <c r="AJ2" s="17"/>
      <c r="AK2" s="17"/>
      <c r="AL2" s="17"/>
      <c r="AM2" s="17">
        <v>1</v>
      </c>
      <c r="AO2" s="18" t="s">
        <v>113</v>
      </c>
      <c r="AP2" s="17">
        <v>1</v>
      </c>
      <c r="AQ2" s="18" t="s">
        <v>113</v>
      </c>
      <c r="AR2" s="17">
        <v>1</v>
      </c>
      <c r="AS2" s="17"/>
      <c r="AT2" s="17"/>
      <c r="AU2" s="18" t="s">
        <v>113</v>
      </c>
      <c r="AV2">
        <v>1</v>
      </c>
      <c r="BO2" s="6" t="s">
        <v>111</v>
      </c>
      <c r="BP2">
        <v>2</v>
      </c>
      <c r="BQ2" s="6" t="s">
        <v>119</v>
      </c>
      <c r="BR2">
        <v>7</v>
      </c>
      <c r="BS2" s="6" t="s">
        <v>111</v>
      </c>
      <c r="BT2">
        <v>6</v>
      </c>
      <c r="BU2" s="6" t="s">
        <v>119</v>
      </c>
      <c r="BV2">
        <v>1</v>
      </c>
      <c r="CL2" t="s">
        <v>120</v>
      </c>
      <c r="CM2">
        <v>0</v>
      </c>
    </row>
    <row r="3" spans="1:113" x14ac:dyDescent="0.45">
      <c r="AC3" s="10" t="s">
        <v>110</v>
      </c>
      <c r="AD3" s="9">
        <v>1</v>
      </c>
      <c r="AI3" s="18" t="s">
        <v>114</v>
      </c>
      <c r="AJ3" s="17"/>
      <c r="AK3" s="17"/>
      <c r="AL3" s="17"/>
      <c r="AM3" s="17">
        <v>2</v>
      </c>
      <c r="AO3" s="18" t="s">
        <v>131</v>
      </c>
      <c r="AP3" s="17">
        <v>2</v>
      </c>
      <c r="AQ3" s="18" t="s">
        <v>134</v>
      </c>
      <c r="AR3" s="17">
        <v>2</v>
      </c>
      <c r="AS3" s="17"/>
      <c r="AT3" s="17"/>
      <c r="AU3" s="18" t="s">
        <v>115</v>
      </c>
      <c r="AV3">
        <v>2</v>
      </c>
      <c r="BF3" s="6" t="s">
        <v>116</v>
      </c>
      <c r="BG3" s="24"/>
      <c r="BH3">
        <v>1</v>
      </c>
      <c r="BO3" s="5" t="s">
        <v>117</v>
      </c>
      <c r="BP3">
        <v>3</v>
      </c>
      <c r="BS3" s="5" t="s">
        <v>117</v>
      </c>
      <c r="BT3">
        <v>5</v>
      </c>
      <c r="CL3" t="s">
        <v>122</v>
      </c>
      <c r="CM3">
        <v>1</v>
      </c>
    </row>
    <row r="4" spans="1:113" x14ac:dyDescent="0.45">
      <c r="AC4" s="10" t="s">
        <v>128</v>
      </c>
      <c r="AD4" s="9">
        <v>2</v>
      </c>
      <c r="AI4" s="19" t="s">
        <v>130</v>
      </c>
      <c r="AJ4" s="17"/>
      <c r="AK4" s="17"/>
      <c r="AL4" s="17"/>
      <c r="AM4" s="17">
        <v>3</v>
      </c>
      <c r="AO4" s="18" t="s">
        <v>132</v>
      </c>
      <c r="AP4" s="17">
        <v>3</v>
      </c>
      <c r="AQ4" s="18" t="s">
        <v>133</v>
      </c>
      <c r="AR4" s="17">
        <v>3</v>
      </c>
      <c r="AS4" s="17"/>
      <c r="AT4" s="17"/>
      <c r="AU4" s="19" t="s">
        <v>151</v>
      </c>
      <c r="AV4">
        <v>3</v>
      </c>
      <c r="BF4" s="6" t="s">
        <v>135</v>
      </c>
      <c r="BG4" s="24"/>
      <c r="BH4">
        <v>2</v>
      </c>
      <c r="BO4" s="6" t="s">
        <v>137</v>
      </c>
      <c r="BP4">
        <v>4</v>
      </c>
      <c r="BS4" s="6" t="s">
        <v>137</v>
      </c>
      <c r="BT4">
        <v>4</v>
      </c>
      <c r="CL4" t="s">
        <v>121</v>
      </c>
      <c r="CM4">
        <v>2</v>
      </c>
    </row>
    <row r="5" spans="1:113" x14ac:dyDescent="0.45">
      <c r="AC5" s="7"/>
      <c r="AI5" s="19" t="s">
        <v>146</v>
      </c>
      <c r="AJ5" s="17"/>
      <c r="AK5" s="17"/>
      <c r="AL5" s="17"/>
      <c r="AM5" s="17">
        <v>4</v>
      </c>
      <c r="AO5" s="18" t="s">
        <v>219</v>
      </c>
      <c r="AP5" s="17">
        <v>4</v>
      </c>
      <c r="AQ5" s="19" t="s">
        <v>142</v>
      </c>
      <c r="AR5" s="17">
        <v>4</v>
      </c>
      <c r="AS5" s="19" t="s">
        <v>143</v>
      </c>
      <c r="AT5" s="17"/>
      <c r="AU5" s="18" t="s">
        <v>144</v>
      </c>
      <c r="AV5">
        <v>4</v>
      </c>
      <c r="BF5" s="6" t="s">
        <v>147</v>
      </c>
      <c r="BG5" s="24"/>
      <c r="BH5">
        <v>3</v>
      </c>
      <c r="BO5" s="6" t="s">
        <v>118</v>
      </c>
      <c r="BP5">
        <v>5</v>
      </c>
      <c r="BS5" s="6" t="s">
        <v>118</v>
      </c>
      <c r="BT5">
        <v>3</v>
      </c>
      <c r="CL5" t="s">
        <v>138</v>
      </c>
      <c r="CM5">
        <v>3</v>
      </c>
    </row>
    <row r="6" spans="1:113" x14ac:dyDescent="0.45">
      <c r="AC6" s="8" t="s">
        <v>213</v>
      </c>
      <c r="AD6" s="8" t="s">
        <v>213</v>
      </c>
      <c r="AE6" s="20" t="s">
        <v>215</v>
      </c>
      <c r="AF6" s="8" t="s">
        <v>213</v>
      </c>
      <c r="AG6" s="20" t="s">
        <v>215</v>
      </c>
      <c r="AH6" s="8" t="s">
        <v>213</v>
      </c>
      <c r="AI6" s="13" t="s">
        <v>214</v>
      </c>
      <c r="AJ6" s="8" t="s">
        <v>213</v>
      </c>
      <c r="AK6" s="20" t="s">
        <v>215</v>
      </c>
      <c r="AL6" s="8" t="s">
        <v>213</v>
      </c>
      <c r="AM6" s="13" t="s">
        <v>214</v>
      </c>
      <c r="AN6" s="8" t="s">
        <v>213</v>
      </c>
      <c r="AO6" s="13" t="s">
        <v>214</v>
      </c>
      <c r="AP6" s="13" t="s">
        <v>214</v>
      </c>
      <c r="AQ6" s="13" t="s">
        <v>214</v>
      </c>
      <c r="AR6" s="13" t="s">
        <v>214</v>
      </c>
      <c r="AS6" s="13" t="s">
        <v>214</v>
      </c>
      <c r="AT6" s="13" t="s">
        <v>214</v>
      </c>
      <c r="AU6" s="13" t="s">
        <v>214</v>
      </c>
      <c r="AV6" s="13" t="s">
        <v>214</v>
      </c>
      <c r="AW6" s="13" t="s">
        <v>214</v>
      </c>
      <c r="AX6" s="13" t="s">
        <v>214</v>
      </c>
      <c r="AY6" s="13" t="s">
        <v>214</v>
      </c>
      <c r="AZ6" s="13" t="s">
        <v>214</v>
      </c>
      <c r="BA6" s="13" t="s">
        <v>214</v>
      </c>
      <c r="BB6" s="13" t="s">
        <v>214</v>
      </c>
      <c r="BC6" s="13" t="s">
        <v>214</v>
      </c>
      <c r="BD6" s="13" t="s">
        <v>214</v>
      </c>
      <c r="BE6" s="13" t="s">
        <v>214</v>
      </c>
      <c r="BF6" s="14" t="s">
        <v>214</v>
      </c>
      <c r="BG6" s="14" t="s">
        <v>214</v>
      </c>
      <c r="BL6" s="20" t="s">
        <v>215</v>
      </c>
      <c r="BM6" s="20" t="s">
        <v>215</v>
      </c>
      <c r="BN6" s="20" t="s">
        <v>215</v>
      </c>
      <c r="BO6" s="20" t="s">
        <v>215</v>
      </c>
      <c r="BP6" s="20" t="s">
        <v>215</v>
      </c>
      <c r="BQ6" s="20" t="s">
        <v>215</v>
      </c>
      <c r="BR6" s="20" t="s">
        <v>215</v>
      </c>
      <c r="BS6" s="20" t="s">
        <v>215</v>
      </c>
      <c r="BT6" s="20" t="s">
        <v>215</v>
      </c>
      <c r="BU6" s="20" t="s">
        <v>215</v>
      </c>
      <c r="BV6" s="20" t="s">
        <v>215</v>
      </c>
      <c r="BW6" s="20" t="s">
        <v>215</v>
      </c>
      <c r="BX6" s="20" t="s">
        <v>215</v>
      </c>
      <c r="BY6" s="20" t="s">
        <v>215</v>
      </c>
      <c r="BZ6" s="20" t="s">
        <v>215</v>
      </c>
      <c r="CA6" s="20" t="s">
        <v>215</v>
      </c>
      <c r="CB6" s="20" t="s">
        <v>215</v>
      </c>
      <c r="CC6" s="20" t="s">
        <v>215</v>
      </c>
      <c r="CD6" s="20" t="s">
        <v>215</v>
      </c>
      <c r="CE6" s="20" t="s">
        <v>215</v>
      </c>
      <c r="CF6" s="20" t="s">
        <v>215</v>
      </c>
      <c r="CG6" s="20" t="s">
        <v>215</v>
      </c>
      <c r="CH6" s="20" t="s">
        <v>224</v>
      </c>
      <c r="CI6" s="20" t="s">
        <v>215</v>
      </c>
      <c r="CJ6" s="20" t="s">
        <v>215</v>
      </c>
      <c r="CK6" s="20" t="s">
        <v>215</v>
      </c>
      <c r="CL6" s="22" t="s">
        <v>217</v>
      </c>
      <c r="CM6" s="22" t="s">
        <v>217</v>
      </c>
      <c r="CN6" s="22" t="s">
        <v>217</v>
      </c>
      <c r="CO6" s="22" t="s">
        <v>217</v>
      </c>
      <c r="CP6" s="22" t="s">
        <v>217</v>
      </c>
      <c r="CQ6" s="22" t="s">
        <v>217</v>
      </c>
      <c r="CR6" s="22" t="s">
        <v>217</v>
      </c>
      <c r="CS6" s="22" t="s">
        <v>217</v>
      </c>
      <c r="CT6" s="22" t="s">
        <v>217</v>
      </c>
      <c r="CU6" s="22" t="s">
        <v>217</v>
      </c>
      <c r="CV6" s="22" t="s">
        <v>217</v>
      </c>
      <c r="CW6" s="22" t="s">
        <v>217</v>
      </c>
      <c r="CX6" s="22" t="s">
        <v>217</v>
      </c>
      <c r="CY6" s="22" t="s">
        <v>217</v>
      </c>
      <c r="CZ6" s="22" t="s">
        <v>217</v>
      </c>
      <c r="DA6" s="22" t="s">
        <v>217</v>
      </c>
      <c r="DB6" s="22" t="s">
        <v>217</v>
      </c>
      <c r="DC6" s="22" t="s">
        <v>217</v>
      </c>
      <c r="DD6" s="22" t="s">
        <v>217</v>
      </c>
      <c r="DE6" s="22" t="s">
        <v>217</v>
      </c>
      <c r="DF6" s="22" t="s">
        <v>217</v>
      </c>
      <c r="DG6" s="22" t="s">
        <v>217</v>
      </c>
      <c r="DH6" s="22" t="s">
        <v>217</v>
      </c>
      <c r="DI6" s="22" t="s">
        <v>217</v>
      </c>
    </row>
    <row r="7" spans="1:113" x14ac:dyDescent="0.45">
      <c r="AC7" s="8"/>
      <c r="AD7" s="8"/>
      <c r="AE7" s="20">
        <v>23</v>
      </c>
      <c r="AF7" s="8"/>
      <c r="AG7" s="20" t="s">
        <v>235</v>
      </c>
      <c r="AH7" s="8"/>
      <c r="AI7" s="13"/>
      <c r="AJ7" s="8"/>
      <c r="AK7" s="20">
        <v>25</v>
      </c>
      <c r="AL7" s="8"/>
      <c r="AM7" s="13"/>
      <c r="AN7" s="8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 t="s">
        <v>218</v>
      </c>
      <c r="BG7" s="13" t="s">
        <v>238</v>
      </c>
      <c r="BL7" s="20">
        <v>1</v>
      </c>
      <c r="BM7" s="20">
        <v>2</v>
      </c>
      <c r="BN7" s="20" t="s">
        <v>231</v>
      </c>
      <c r="BO7" s="20">
        <v>4</v>
      </c>
      <c r="BP7" s="20">
        <v>5</v>
      </c>
      <c r="BQ7" s="20">
        <v>6</v>
      </c>
      <c r="BR7" s="20">
        <v>7</v>
      </c>
      <c r="BS7" s="20">
        <v>8</v>
      </c>
      <c r="BT7" s="20">
        <v>9</v>
      </c>
      <c r="BU7" s="20">
        <v>10</v>
      </c>
      <c r="BV7" s="20">
        <v>11</v>
      </c>
      <c r="BW7" s="20" t="s">
        <v>232</v>
      </c>
      <c r="BX7" s="20">
        <v>13</v>
      </c>
      <c r="BY7" s="20">
        <v>14</v>
      </c>
      <c r="BZ7" s="20">
        <v>15</v>
      </c>
      <c r="CA7" s="20">
        <v>16</v>
      </c>
      <c r="CB7" s="20">
        <v>17</v>
      </c>
      <c r="CC7" s="20">
        <v>18</v>
      </c>
      <c r="CD7" s="20" t="s">
        <v>233</v>
      </c>
      <c r="CE7" s="20">
        <v>20</v>
      </c>
      <c r="CF7" s="20">
        <v>21</v>
      </c>
      <c r="CG7" s="20" t="s">
        <v>234</v>
      </c>
      <c r="CH7" s="20"/>
      <c r="CI7" s="20" t="s">
        <v>226</v>
      </c>
      <c r="CJ7" s="20" t="s">
        <v>228</v>
      </c>
      <c r="CK7" s="20" t="s">
        <v>230</v>
      </c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</row>
    <row r="8" spans="1:113" x14ac:dyDescent="0.4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16</v>
      </c>
      <c r="R8" s="4" t="s">
        <v>17</v>
      </c>
      <c r="S8" s="4" t="s">
        <v>18</v>
      </c>
      <c r="T8" s="4" t="s">
        <v>19</v>
      </c>
      <c r="U8" s="4" t="s">
        <v>20</v>
      </c>
      <c r="V8" s="4" t="s">
        <v>21</v>
      </c>
      <c r="W8" s="4" t="s">
        <v>22</v>
      </c>
      <c r="X8" s="4" t="s">
        <v>23</v>
      </c>
      <c r="Y8" s="4" t="s">
        <v>24</v>
      </c>
      <c r="Z8" s="4" t="s">
        <v>25</v>
      </c>
      <c r="AA8" s="4" t="s">
        <v>26</v>
      </c>
      <c r="AB8" s="4" t="s">
        <v>27</v>
      </c>
      <c r="AC8" s="12" t="s">
        <v>28</v>
      </c>
      <c r="AD8" s="12" t="s">
        <v>29</v>
      </c>
      <c r="AE8" s="21" t="s">
        <v>30</v>
      </c>
      <c r="AF8" s="12" t="s">
        <v>31</v>
      </c>
      <c r="AG8" s="21" t="s">
        <v>32</v>
      </c>
      <c r="AH8" s="12" t="s">
        <v>33</v>
      </c>
      <c r="AI8" s="15" t="s">
        <v>34</v>
      </c>
      <c r="AJ8" s="12" t="s">
        <v>35</v>
      </c>
      <c r="AK8" s="21" t="s">
        <v>36</v>
      </c>
      <c r="AL8" s="12" t="s">
        <v>37</v>
      </c>
      <c r="AM8" s="15" t="s">
        <v>38</v>
      </c>
      <c r="AN8" s="12" t="s">
        <v>39</v>
      </c>
      <c r="AO8" s="15" t="s">
        <v>40</v>
      </c>
      <c r="AP8" s="15" t="s">
        <v>41</v>
      </c>
      <c r="AQ8" s="15" t="s">
        <v>42</v>
      </c>
      <c r="AR8" s="15" t="s">
        <v>43</v>
      </c>
      <c r="AS8" s="15" t="s">
        <v>44</v>
      </c>
      <c r="AT8" s="15" t="s">
        <v>45</v>
      </c>
      <c r="AU8" s="15" t="s">
        <v>46</v>
      </c>
      <c r="AV8" s="15" t="s">
        <v>47</v>
      </c>
      <c r="AW8" s="15" t="s">
        <v>48</v>
      </c>
      <c r="AX8" s="15" t="s">
        <v>49</v>
      </c>
      <c r="AY8" s="15" t="s">
        <v>50</v>
      </c>
      <c r="AZ8" s="15" t="s">
        <v>51</v>
      </c>
      <c r="BA8" s="15" t="s">
        <v>52</v>
      </c>
      <c r="BB8" s="15" t="s">
        <v>53</v>
      </c>
      <c r="BC8" s="15" t="s">
        <v>54</v>
      </c>
      <c r="BD8" s="15" t="s">
        <v>55</v>
      </c>
      <c r="BE8" s="15" t="s">
        <v>56</v>
      </c>
      <c r="BF8" s="15" t="s">
        <v>57</v>
      </c>
      <c r="BG8" s="15" t="s">
        <v>237</v>
      </c>
      <c r="BH8" s="4" t="s">
        <v>58</v>
      </c>
      <c r="BI8" s="4" t="s">
        <v>59</v>
      </c>
      <c r="BJ8" s="4" t="s">
        <v>60</v>
      </c>
      <c r="BK8" s="4" t="s">
        <v>61</v>
      </c>
      <c r="BL8" s="21" t="s">
        <v>62</v>
      </c>
      <c r="BM8" s="21" t="s">
        <v>63</v>
      </c>
      <c r="BN8" s="21" t="s">
        <v>64</v>
      </c>
      <c r="BO8" s="21" t="s">
        <v>65</v>
      </c>
      <c r="BP8" s="21" t="s">
        <v>66</v>
      </c>
      <c r="BQ8" s="21" t="s">
        <v>67</v>
      </c>
      <c r="BR8" s="21" t="s">
        <v>68</v>
      </c>
      <c r="BS8" s="21" t="s">
        <v>69</v>
      </c>
      <c r="BT8" s="21" t="s">
        <v>70</v>
      </c>
      <c r="BU8" s="21" t="s">
        <v>71</v>
      </c>
      <c r="BV8" s="21" t="s">
        <v>72</v>
      </c>
      <c r="BW8" s="21" t="s">
        <v>73</v>
      </c>
      <c r="BX8" s="21" t="s">
        <v>74</v>
      </c>
      <c r="BY8" s="21" t="s">
        <v>75</v>
      </c>
      <c r="BZ8" s="21" t="s">
        <v>76</v>
      </c>
      <c r="CA8" s="21" t="s">
        <v>77</v>
      </c>
      <c r="CB8" s="21" t="s">
        <v>78</v>
      </c>
      <c r="CC8" s="21" t="s">
        <v>79</v>
      </c>
      <c r="CD8" s="21" t="s">
        <v>80</v>
      </c>
      <c r="CE8" s="21" t="s">
        <v>81</v>
      </c>
      <c r="CF8" s="21" t="s">
        <v>82</v>
      </c>
      <c r="CG8" s="21" t="s">
        <v>83</v>
      </c>
      <c r="CH8" s="21" t="s">
        <v>223</v>
      </c>
      <c r="CI8" s="21" t="s">
        <v>225</v>
      </c>
      <c r="CJ8" s="21" t="s">
        <v>227</v>
      </c>
      <c r="CK8" s="21" t="s">
        <v>229</v>
      </c>
      <c r="CL8" s="23" t="s">
        <v>84</v>
      </c>
      <c r="CM8" s="23" t="s">
        <v>85</v>
      </c>
      <c r="CN8" s="23" t="s">
        <v>86</v>
      </c>
      <c r="CO8" s="23" t="s">
        <v>87</v>
      </c>
      <c r="CP8" s="23" t="s">
        <v>88</v>
      </c>
      <c r="CQ8" s="23" t="s">
        <v>89</v>
      </c>
      <c r="CR8" s="23" t="s">
        <v>90</v>
      </c>
      <c r="CS8" s="23" t="s">
        <v>91</v>
      </c>
      <c r="CT8" s="23" t="s">
        <v>92</v>
      </c>
      <c r="CU8" s="23" t="s">
        <v>93</v>
      </c>
      <c r="CV8" s="23" t="s">
        <v>94</v>
      </c>
      <c r="CW8" s="23" t="s">
        <v>95</v>
      </c>
      <c r="CX8" s="23" t="s">
        <v>96</v>
      </c>
      <c r="CY8" s="23" t="s">
        <v>97</v>
      </c>
      <c r="CZ8" s="23" t="s">
        <v>98</v>
      </c>
      <c r="DA8" s="23" t="s">
        <v>99</v>
      </c>
      <c r="DB8" s="23" t="s">
        <v>100</v>
      </c>
      <c r="DC8" s="23" t="s">
        <v>101</v>
      </c>
      <c r="DD8" s="23" t="s">
        <v>102</v>
      </c>
      <c r="DE8" s="23" t="s">
        <v>103</v>
      </c>
      <c r="DF8" s="22" t="s">
        <v>220</v>
      </c>
      <c r="DG8" s="22" t="s">
        <v>221</v>
      </c>
      <c r="DH8" s="22" t="s">
        <v>222</v>
      </c>
      <c r="DI8" s="22" t="s">
        <v>236</v>
      </c>
    </row>
    <row r="9" spans="1:113" x14ac:dyDescent="0.45">
      <c r="A9">
        <v>6</v>
      </c>
      <c r="B9" s="2">
        <v>44309.419502314799</v>
      </c>
      <c r="C9" s="2">
        <v>44309.424976851798</v>
      </c>
      <c r="D9" s="4" t="s">
        <v>104</v>
      </c>
      <c r="E9" s="4"/>
      <c r="F9" s="4" t="s">
        <v>105</v>
      </c>
      <c r="G9" s="4" t="s">
        <v>105</v>
      </c>
      <c r="H9" s="4" t="s">
        <v>105</v>
      </c>
      <c r="I9" s="4" t="s">
        <v>105</v>
      </c>
      <c r="J9" s="4" t="s">
        <v>105</v>
      </c>
      <c r="K9" s="4" t="s">
        <v>105</v>
      </c>
      <c r="L9" s="4" t="s">
        <v>105</v>
      </c>
      <c r="M9" s="4" t="s">
        <v>105</v>
      </c>
      <c r="N9" s="3" t="s">
        <v>106</v>
      </c>
      <c r="O9" s="4" t="s">
        <v>107</v>
      </c>
      <c r="P9" s="4" t="s">
        <v>108</v>
      </c>
      <c r="Q9" s="4" t="s">
        <v>108</v>
      </c>
      <c r="R9" s="4" t="s">
        <v>109</v>
      </c>
      <c r="S9" s="4"/>
      <c r="T9" s="4"/>
      <c r="U9" s="4"/>
      <c r="V9" s="4" t="s">
        <v>109</v>
      </c>
      <c r="W9" s="4"/>
      <c r="X9" s="4"/>
      <c r="Y9" s="4"/>
      <c r="Z9" s="4"/>
      <c r="AA9" s="4"/>
      <c r="AB9" s="4"/>
      <c r="AC9" s="4">
        <f>IF('original data'!AC2='coded with subscale calculation'!$AC$2,0,IF('original data'!AC2='coded with subscale calculation'!$AC$3,1,IF('original data'!AC2='coded with subscale calculation'!$AC$4,2,"")))</f>
        <v>1</v>
      </c>
      <c r="AD9" s="4">
        <f>IF('original data'!AD2='coded with subscale calculation'!$AC$2,0,IF('original data'!AD2='coded with subscale calculation'!$AC$3,1,IF('original data'!AD2='coded with subscale calculation'!$AC$4,2,"")))</f>
        <v>1</v>
      </c>
      <c r="AE9" s="4">
        <f>IF('original data'!AE2='coded with subscale calculation'!$BO$1,1,IF('original data'!AE2='coded with subscale calculation'!$BO$2,2,IF('original data'!AE2='coded with subscale calculation'!$BO$3,3,IF('original data'!AE2='coded with subscale calculation'!$BO$4,4,IF('original data'!AE2='coded with subscale calculation'!$BO$5,5,IF('original data'!AE2='coded with subscale calculation'!$BQ$1,6,IF('original data'!AE2='coded with subscale calculation'!$BQ$2,7,"")))))))</f>
        <v>2</v>
      </c>
      <c r="AF9" s="4">
        <f>IF('original data'!AF2='coded with subscale calculation'!$AC$2,0,IF('original data'!AF2='coded with subscale calculation'!$AC$3,1,IF('original data'!AF2='coded with subscale calculation'!$AC$4,2,"")))</f>
        <v>0</v>
      </c>
      <c r="AG9" s="4">
        <f>IF('original data'!AG2='coded with subscale calculation'!$BO$1,7,IF('original data'!AG2='coded with subscale calculation'!$BO$2,6,IF('original data'!AG2='coded with subscale calculation'!$BO$3,5,IF('original data'!AG2='coded with subscale calculation'!$BO$4,4,IF('original data'!AG2='coded with subscale calculation'!$BO$5,5,IF('original data'!AG2='coded with subscale calculation'!$BQ$1,6,IF('original data'!AG2='coded with subscale calculation'!$BQ$2,7,"")))))))</f>
        <v>6</v>
      </c>
      <c r="AH9" s="4">
        <f>IF('original data'!AH2='coded with subscale calculation'!$AC$2,0,IF('original data'!AH2='coded with subscale calculation'!$AC$3,1,IF('original data'!AH2='coded with subscale calculation'!$AC$4,2,"")))</f>
        <v>0</v>
      </c>
      <c r="AI9" s="4">
        <f>IF('original data'!AI2='coded with subscale calculation'!$AI$2,1,IF('original data'!AI2='coded with subscale calculation'!$AI$3,2,IF('original data'!AI2='coded with subscale calculation'!$AI$4,3,IF('original data'!AI2='coded with subscale calculation'!$AI$5,4,""))))</f>
        <v>1</v>
      </c>
      <c r="AJ9" s="4">
        <f>IF('original data'!AJ2='coded with subscale calculation'!$AC$2,0,IF('original data'!AJ2='coded with subscale calculation'!$AC$3,1,IF('original data'!AJ2='coded with subscale calculation'!$AC$4,2,"")))</f>
        <v>0</v>
      </c>
      <c r="AK9" s="4">
        <f>IF('original data'!AK2='coded with subscale calculation'!$BO$1,1,IF('original data'!AK2='coded with subscale calculation'!$BO$2,2,IF('original data'!AK2='coded with subscale calculation'!$BO$3,3,IF('original data'!AK2='coded with subscale calculation'!$BO$4,4,IF('original data'!AK2='coded with subscale calculation'!$BO$5,5,IF('original data'!AK2='coded with subscale calculation'!$BQ$1,6,IF('original data'!AK2='coded with subscale calculation'!$BQ$2,7,"")))))))</f>
        <v>2</v>
      </c>
      <c r="AL9" s="4">
        <f>IF('original data'!AL2='coded with subscale calculation'!$AC$2,0,IF('original data'!AL2='coded with subscale calculation'!$AC$3,1,IF('original data'!AL2='coded with subscale calculation'!$AC$4,2,"")))</f>
        <v>0</v>
      </c>
      <c r="AM9" s="4">
        <f>IF('original data'!AM2='coded with subscale calculation'!$AI$2,1,IF('original data'!AM2='coded with subscale calculation'!$AI$3,2,IF('original data'!AM2='coded with subscale calculation'!$AI$4,3,IF('original data'!AM2='coded with subscale calculation'!$AI$5,4,""))))</f>
        <v>1</v>
      </c>
      <c r="AN9" s="4">
        <f>IF('original data'!AN2='coded with subscale calculation'!$AC$2,0,IF('original data'!AN2='coded with subscale calculation'!$AC$3,1,IF('original data'!AN2='coded with subscale calculation'!$AC$4,2,"")))</f>
        <v>0</v>
      </c>
      <c r="AO9" s="4">
        <f>IF('original data'!AO2='coded with subscale calculation'!$AI$2,1,IF('original data'!AO2='coded with subscale calculation'!$AI$3,2,IF('original data'!AO2='coded with subscale calculation'!$AI$4,3,IF('original data'!AO2='coded with subscale calculation'!$AI$5,4,""))))</f>
        <v>1</v>
      </c>
      <c r="AP9" s="4">
        <f>IF('original data'!AP2='coded with subscale calculation'!$AI$2,1,IF('original data'!AP2='coded with subscale calculation'!$AI$3,2,IF('original data'!AP2='coded with subscale calculation'!$AI$4,3,IF('original data'!AP2='coded with subscale calculation'!$AI$5,4,""))))</f>
        <v>2</v>
      </c>
      <c r="AQ9" s="4">
        <f>IF('original data'!AQ2='coded with subscale calculation'!$AI$2,1,IF('original data'!AQ2='coded with subscale calculation'!$AI$3,2,IF('original data'!AQ2='coded with subscale calculation'!$AI$4,3,IF('original data'!AQ2='coded with subscale calculation'!$AI$5,4,""))))</f>
        <v>1</v>
      </c>
      <c r="AR9" s="4">
        <f>IF('original data'!AR2='coded with subscale calculation'!$AI$2,1,IF('original data'!AR2='coded with subscale calculation'!$AI$3,2,IF('original data'!AR2='coded with subscale calculation'!$AI$4,3,IF('original data'!AR2='coded with subscale calculation'!$AI$5,4,""))))</f>
        <v>1</v>
      </c>
      <c r="AS9" s="4">
        <f>IF('original data'!AS2='coded with subscale calculation'!$AO$2,1,IF('original data'!AS2='coded with subscale calculation'!$AO$3,2,IF('original data'!AS2='coded with subscale calculation'!$AO$4,3,IF('original data'!AS2='coded with subscale calculation'!$AO$5,4,""))))</f>
        <v>1</v>
      </c>
      <c r="AT9" s="4">
        <f>IF('original data'!AT2='coded with subscale calculation'!$AO$2,1,IF('original data'!AT2='coded with subscale calculation'!$AO$3,2,IF('original data'!AT2='coded with subscale calculation'!$AO$4,3,IF('original data'!AT2='coded with subscale calculation'!$AO$5,4,""))))</f>
        <v>1</v>
      </c>
      <c r="AU9" s="4">
        <f>IF('original data'!AU2='coded with subscale calculation'!$AO$2,1,IF('original data'!AU2='coded with subscale calculation'!$AO$3,2,IF('original data'!AU2='coded with subscale calculation'!$AO$4,3,IF('original data'!AU2='coded with subscale calculation'!$AO$5,4,""))))</f>
        <v>1</v>
      </c>
      <c r="AV9" s="4">
        <f>IF('original data'!AV2='coded with subscale calculation'!$AO$2,1,IF('original data'!AV2='coded with subscale calculation'!$AO$3,2,IF('original data'!AV2='coded with subscale calculation'!$AO$4,3,IF('original data'!AV2='coded with subscale calculation'!$AO$5,4,""))))</f>
        <v>1</v>
      </c>
      <c r="AW9" s="4">
        <f>IF('original data'!AW2='coded with subscale calculation'!$AO$2,1,IF('original data'!AW2='coded with subscale calculation'!$AO$3,2,IF('original data'!AW2='coded with subscale calculation'!$AO$4,3,IF('original data'!AW2='coded with subscale calculation'!$AO$5,4,""))))</f>
        <v>1</v>
      </c>
      <c r="AX9" s="4">
        <f>IF('original data'!AX2='coded with subscale calculation'!$AO$2,1,IF('original data'!AX2='coded with subscale calculation'!$AO$3,2,IF('original data'!AX2='coded with subscale calculation'!$AO$4,3,IF('original data'!AX2='coded with subscale calculation'!$AO$5,4,""))))</f>
        <v>1</v>
      </c>
      <c r="AY9" s="4">
        <f>IF('original data'!AY2='coded with subscale calculation'!$AQ$2,1,IF('original data'!AY2='coded with subscale calculation'!$AQ$3,2,IF('original data'!AY2='coded with subscale calculation'!$AQ$4,3,IF('original data'!AY2='coded with subscale calculation'!$AQ$5,4,""))))</f>
        <v>1</v>
      </c>
      <c r="AZ9" s="4">
        <f>IF('original data'!AZ2='coded with subscale calculation'!$AQ$2,1,IF('original data'!AZ2='coded with subscale calculation'!$AQ$3,2,IF('original data'!AZ2='coded with subscale calculation'!$AQ$4,3,IF('original data'!AZ2='coded with subscale calculation'!$AQ$5,4,""))))</f>
        <v>1</v>
      </c>
      <c r="BA9" s="4">
        <f>IF('original data'!BA2='coded with subscale calculation'!$AQ$2,1,IF('original data'!BA2='coded with subscale calculation'!$AQ$3,2,IF('original data'!BA2='coded with subscale calculation'!$AQ$4,3,IF('original data'!BA2='coded with subscale calculation'!$AQ$5,4,""))))</f>
        <v>1</v>
      </c>
      <c r="BB9" s="4">
        <f>IF('original data'!BB2='coded with subscale calculation'!$AQ$2,1,IF('original data'!BB2='coded with subscale calculation'!$AQ$3,2,IF('original data'!BB2='coded with subscale calculation'!$AQ$4,3,IF('original data'!BB2='coded with subscale calculation'!$AS$5,4,""))))</f>
        <v>1</v>
      </c>
      <c r="BC9" s="4">
        <f>IF('original data'!BC2='coded with subscale calculation'!$AU$2,1,IF('original data'!BC2='coded with subscale calculation'!$AU$3,2,IF('original data'!BC2='coded with subscale calculation'!$AU$4,3,IF('original data'!BC2='coded with subscale calculation'!$AU$5,4,""))))</f>
        <v>2</v>
      </c>
      <c r="BD9" s="4">
        <f>IF('original data'!BD2='coded with subscale calculation'!$AU$2,1,IF('original data'!BD2='coded with subscale calculation'!$AU$3,2,IF('original data'!BD2='coded with subscale calculation'!$AU$4,3,IF('original data'!BD2='coded with subscale calculation'!$AU$5,4,""))))</f>
        <v>1</v>
      </c>
      <c r="BE9" s="4">
        <f>IF('original data'!BE2='coded with subscale calculation'!$AU$2,1,IF('original data'!BE2='coded with subscale calculation'!$AU$3,2,IF('original data'!BE2='coded with subscale calculation'!$AU$4,3,IF('original data'!BE2='coded with subscale calculation'!$AU$5,4,""))))</f>
        <v>1</v>
      </c>
      <c r="BF9" s="4">
        <f>IF('original data'!BF2='coded with subscale calculation'!$BF$3,1,IF('original data'!BF2='coded with subscale calculation'!$BF$4,2,IF('original data'!BF2='coded with subscale calculation'!$BF$5,3,"")))</f>
        <v>1</v>
      </c>
      <c r="BG9" s="4"/>
      <c r="BH9" s="4" t="s">
        <v>109</v>
      </c>
      <c r="BI9" s="4"/>
      <c r="BJ9" s="4" t="s">
        <v>109</v>
      </c>
      <c r="BK9" s="4"/>
      <c r="BL9" s="4">
        <f>IF('original data'!BK2='coded with subscale calculation'!$BO$1,1,IF('original data'!BK2='coded with subscale calculation'!$BO$2,2,IF('original data'!BK2='coded with subscale calculation'!$BO$3,3,IF('original data'!BK2='coded with subscale calculation'!$BO$4,4,IF('original data'!BK2='coded with subscale calculation'!$BO$5,5,IF('original data'!BK2='coded with subscale calculation'!$BQ$1,6,IF('original data'!BK2='coded with subscale calculation'!$BQ$2,7,"")))))))</f>
        <v>3</v>
      </c>
      <c r="BM9" s="4">
        <f>IF('original data'!BL2='coded with subscale calculation'!$BO$1,1,IF('original data'!BL2='coded with subscale calculation'!$BO$2,2,IF('original data'!BL2='coded with subscale calculation'!$BO$3,3,IF('original data'!BL2='coded with subscale calculation'!$BO$4,4,IF('original data'!BL2='coded with subscale calculation'!$BO$5,5,IF('original data'!BL2='coded with subscale calculation'!$BQ$1,6,IF('original data'!BL2='coded with subscale calculation'!$BQ$2,7,"")))))))</f>
        <v>5</v>
      </c>
      <c r="BN9" s="4">
        <f>IF('original data'!BM2='coded with subscale calculation'!$BO$1,7,IF('original data'!BM2='coded with subscale calculation'!$BO$2,6,IF('original data'!BM2='coded with subscale calculation'!$BO$3,5,IF('original data'!BM2='coded with subscale calculation'!$BO$4,4,IF('original data'!BM2='coded with subscale calculation'!$BO$5,3,IF('original data'!BM2='coded with subscale calculation'!$BQ$1,2,IF('original data'!BM2='coded with subscale calculation'!$BQ$2,1,"")))))))</f>
        <v>3</v>
      </c>
      <c r="BO9" s="4">
        <f>IF('original data'!BN2='coded with subscale calculation'!$BO$1,1,IF('original data'!BN2='coded with subscale calculation'!$BO$2,2,IF('original data'!BN2='coded with subscale calculation'!$BO$3,3,IF('original data'!BN2='coded with subscale calculation'!$BO$4,4,IF('original data'!BN2='coded with subscale calculation'!$BO$5,5,IF('original data'!BN2='coded with subscale calculation'!$BQ$1,6,IF('original data'!BN2='coded with subscale calculation'!$BQ$2,7,"")))))))</f>
        <v>3</v>
      </c>
      <c r="BP9" s="4">
        <f>IF('original data'!BO2='coded with subscale calculation'!$BO$1,1,IF('original data'!BO2='coded with subscale calculation'!$BO$2,2,IF('original data'!BO2='coded with subscale calculation'!$BO$3,3,IF('original data'!BO2='coded with subscale calculation'!$BO$4,4,IF('original data'!BO2='coded with subscale calculation'!$BO$5,5,IF('original data'!BO2='coded with subscale calculation'!$BQ$1,6,IF('original data'!BO2='coded with subscale calculation'!$BQ$2,7,"")))))))</f>
        <v>2</v>
      </c>
      <c r="BQ9" s="4">
        <f>IF('original data'!BP2='coded with subscale calculation'!$BO$1,1,IF('original data'!BP2='coded with subscale calculation'!$BO$2,2,IF('original data'!BP2='coded with subscale calculation'!$BO$3,3,IF('original data'!BP2='coded with subscale calculation'!$BO$4,4,IF('original data'!BP2='coded with subscale calculation'!$BO$5,5,IF('original data'!BP2='coded with subscale calculation'!$BQ$1,6,IF('original data'!BP2='coded with subscale calculation'!$BQ$2,7,"")))))))</f>
        <v>5</v>
      </c>
      <c r="BR9" s="4">
        <f>IF('original data'!BQ2='coded with subscale calculation'!$BO$1,1,IF('original data'!BQ2='coded with subscale calculation'!$BO$2,2,IF('original data'!BQ2='coded with subscale calculation'!$BO$3,3,IF('original data'!BQ2='coded with subscale calculation'!$BO$4,4,IF('original data'!BQ2='coded with subscale calculation'!$BO$5,5,IF('original data'!BQ2='coded with subscale calculation'!$BQ$1,6,IF('original data'!BQ2='coded with subscale calculation'!$BQ$2,7,"")))))))</f>
        <v>3</v>
      </c>
      <c r="BS9" s="4">
        <f>IF('original data'!BR2='coded with subscale calculation'!$BO$1,1,IF('original data'!BR2='coded with subscale calculation'!$BO$2,2,IF('original data'!BR2='coded with subscale calculation'!$BO$3,3,IF('original data'!BR2='coded with subscale calculation'!$BO$4,4,IF('original data'!BR2='coded with subscale calculation'!$BO$5,5,IF('original data'!BR2='coded with subscale calculation'!$BQ$1,6,IF('original data'!BR2='coded with subscale calculation'!$BQ$2,7,"")))))))</f>
        <v>5</v>
      </c>
      <c r="BT9" s="4">
        <f>IF('original data'!BS2='coded with subscale calculation'!$BO$1,1,IF('original data'!BS2='coded with subscale calculation'!$BO$2,2,IF('original data'!BS2='coded with subscale calculation'!$BO$3,3,IF('original data'!BS2='coded with subscale calculation'!$BO$4,4,IF('original data'!BS2='coded with subscale calculation'!$BO$5,5,IF('original data'!BS2='coded with subscale calculation'!$BQ$1,6,IF('original data'!BS2='coded with subscale calculation'!$BQ$2,7,"")))))))</f>
        <v>7</v>
      </c>
      <c r="BU9" s="4">
        <f>IF('original data'!BT2='coded with subscale calculation'!$BO$1,1,IF('original data'!BT2='coded with subscale calculation'!$BO$2,2,IF('original data'!BT2='coded with subscale calculation'!$BO$3,3,IF('original data'!BT2='coded with subscale calculation'!$BO$4,4,IF('original data'!BT2='coded with subscale calculation'!$BO$5,5,IF('original data'!BT2='coded with subscale calculation'!$BQ$1,6,IF('original data'!BT2='coded with subscale calculation'!$BQ$2,7,"")))))))</f>
        <v>3</v>
      </c>
      <c r="BV9" s="4">
        <f>IF('original data'!BU2='coded with subscale calculation'!$BO$1,1,IF('original data'!BU2='coded with subscale calculation'!$BO$2,2,IF('original data'!BU2='coded with subscale calculation'!$BO$3,3,IF('original data'!BU2='coded with subscale calculation'!$BO$4,4,IF('original data'!BU2='coded with subscale calculation'!$BO$5,5,IF('original data'!BU2='coded with subscale calculation'!$BQ$1,6,IF('original data'!BU2='coded with subscale calculation'!$BQ$2,7,"")))))))</f>
        <v>2</v>
      </c>
      <c r="BW9" s="4">
        <f>IF('original data'!BV2='coded with subscale calculation'!$BO$1,7,IF('original data'!BV2='coded with subscale calculation'!$BO$2,6,IF('original data'!BV2='coded with subscale calculation'!$BO$3,5,IF('original data'!BV2='coded with subscale calculation'!$BO$4,4,IF('original data'!BV2='coded with subscale calculation'!$BO$5,3,IF('original data'!BV2='coded with subscale calculation'!$BQ$1,2,IF('original data'!BV2='coded with subscale calculation'!$BQ$2,1,"")))))))</f>
        <v>6</v>
      </c>
      <c r="BX9" s="4">
        <f>IF('original data'!BW2='coded with subscale calculation'!$BO$1,1,IF('original data'!BW2='coded with subscale calculation'!$BO$2,2,IF('original data'!BW2='coded with subscale calculation'!$BO$3,3,IF('original data'!BW2='coded with subscale calculation'!$BO$4,4,IF('original data'!BW2='coded with subscale calculation'!$BO$5,5,IF('original data'!BW2='coded with subscale calculation'!$BQ$1,6,IF('original data'!BW2='coded with subscale calculation'!$BQ$2,7,"")))))))</f>
        <v>3</v>
      </c>
      <c r="BY9" s="4">
        <f>IF('original data'!BX2='coded with subscale calculation'!$BO$1,1,IF('original data'!BX2='coded with subscale calculation'!$BO$2,2,IF('original data'!BX2='coded with subscale calculation'!$BO$3,3,IF('original data'!BX2='coded with subscale calculation'!$BO$4,4,IF('original data'!BX2='coded with subscale calculation'!$BO$5,5,IF('original data'!BX2='coded with subscale calculation'!$BQ$1,6,IF('original data'!BX2='coded with subscale calculation'!$BQ$2,7,"")))))))</f>
        <v>5</v>
      </c>
      <c r="BZ9" s="4">
        <f>IF('original data'!BY2='coded with subscale calculation'!$BO$1,1,IF('original data'!BY2='coded with subscale calculation'!$BO$2,2,IF('original data'!BY2='coded with subscale calculation'!$BO$3,3,IF('original data'!BY2='coded with subscale calculation'!$BO$4,4,IF('original data'!BY2='coded with subscale calculation'!$BO$5,5,IF('original data'!BY2='coded with subscale calculation'!$BQ$1,6,IF('original data'!BY2='coded with subscale calculation'!$BQ$2,7,"")))))))</f>
        <v>2</v>
      </c>
      <c r="CA9" s="4">
        <f>IF('original data'!BZ2='coded with subscale calculation'!$BO$1,1,IF('original data'!BZ2='coded with subscale calculation'!$BO$2,2,IF('original data'!BZ2='coded with subscale calculation'!$BO$3,3,IF('original data'!BZ2='coded with subscale calculation'!$BO$4,4,IF('original data'!BZ2='coded with subscale calculation'!$BO$5,5,IF('original data'!BZ2='coded with subscale calculation'!$BQ$1,6,IF('original data'!BZ2='coded with subscale calculation'!$BQ$2,7,"")))))))</f>
        <v>5</v>
      </c>
      <c r="CB9" s="4">
        <f>IF('original data'!CA2='coded with subscale calculation'!$BO$1,1,IF('original data'!CA2='coded with subscale calculation'!$BO$2,2,IF('original data'!CA2='coded with subscale calculation'!$BO$3,3,IF('original data'!CA2='coded with subscale calculation'!$BO$4,4,IF('original data'!CA2='coded with subscale calculation'!$BO$5,5,IF('original data'!CA2='coded with subscale calculation'!$BQ$1,6,IF('original data'!CA2='coded with subscale calculation'!$BQ$2,7,"")))))))</f>
        <v>2</v>
      </c>
      <c r="CC9" s="4">
        <f>IF('original data'!CB2='coded with subscale calculation'!$BO$1,1,IF('original data'!CB2='coded with subscale calculation'!$BO$2,2,IF('original data'!CB2='coded with subscale calculation'!$BO$3,3,IF('original data'!CB2='coded with subscale calculation'!$BO$4,4,IF('original data'!CB2='coded with subscale calculation'!$BO$5,5,IF('original data'!CB2='coded with subscale calculation'!$BQ$1,6,IF('original data'!CB2='coded with subscale calculation'!$BQ$2,7,"")))))))</f>
        <v>7</v>
      </c>
      <c r="CD9" s="4">
        <f>IF('original data'!CC2='coded with subscale calculation'!$BO$1,7,IF('original data'!CC2='coded with subscale calculation'!$BO$2,6,IF('original data'!CC2='coded with subscale calculation'!$BO$3,5,IF('original data'!CC2='coded with subscale calculation'!$BO$4,4,IF('original data'!CC2='coded with subscale calculation'!$BO$5,3,IF('original data'!CC2='coded with subscale calculation'!$BQ$1,2,IF('original data'!CC2='coded with subscale calculation'!$BQ$2,1,"")))))))</f>
        <v>5</v>
      </c>
      <c r="CE9" s="4">
        <f>IF('original data'!CD2='coded with subscale calculation'!$BO$1,1,IF('original data'!CD2='coded with subscale calculation'!$BO$2,2,IF('original data'!CD2='coded with subscale calculation'!$BO$3,3,IF('original data'!CD2='coded with subscale calculation'!$BO$4,4,IF('original data'!CD2='coded with subscale calculation'!$BO$5,5,IF('original data'!CD2='coded with subscale calculation'!$BQ$1,6,IF('original data'!CD2='coded with subscale calculation'!$BQ$2,7,"")))))))</f>
        <v>2</v>
      </c>
      <c r="CF9" s="4">
        <f>IF('original data'!CE2='coded with subscale calculation'!$BO$1,1,IF('original data'!CE2='coded with subscale calculation'!$BO$2,2,IF('original data'!CE2='coded with subscale calculation'!$BO$3,3,IF('original data'!CE2='coded with subscale calculation'!$BO$4,4,IF('original data'!CE2='coded with subscale calculation'!$BO$5,5,IF('original data'!CE2='coded with subscale calculation'!$BQ$1,6,IF('original data'!CE2='coded with subscale calculation'!$BQ$2,7,"")))))))</f>
        <v>5</v>
      </c>
      <c r="CG9" s="4">
        <f>IF('original data'!CF2='coded with subscale calculation'!$BO$1,7,IF('original data'!CF2='coded with subscale calculation'!$BO$2,6,IF('original data'!CF2='coded with subscale calculation'!$BO$3,5,IF('original data'!CF2='coded with subscale calculation'!$BO$4,4,IF('original data'!CF2='coded with subscale calculation'!$BO$5,3,IF('original data'!CF2='coded with subscale calculation'!$BQ$1,2,IF('original data'!CF2='coded with subscale calculation'!$BQ$2,1,"")))))))</f>
        <v>3</v>
      </c>
      <c r="CH9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101</v>
      </c>
      <c r="CI9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26</v>
      </c>
      <c r="CJ9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43</v>
      </c>
      <c r="CK9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27</v>
      </c>
      <c r="CL9" s="4">
        <f>IF('original data'!CG2='coded with subscale calculation'!$CL$2,0,IF('original data'!CG2='coded with subscale calculation'!$CL$3,1,IF('original data'!CG2='coded with subscale calculation'!$CL$4,2,IF('original data'!CG2='coded with subscale calculation'!$CL$5,3,""))))</f>
        <v>0</v>
      </c>
      <c r="CM9" s="4">
        <f>IF('original data'!CH2='coded with subscale calculation'!$CL$2,0,IF('original data'!CH2='coded with subscale calculation'!$CL$3,1,IF('original data'!CH2='coded with subscale calculation'!$CL$4,2,IF('original data'!CH2='coded with subscale calculation'!$CL$5,3,""))))</f>
        <v>2</v>
      </c>
      <c r="CN9" s="4">
        <f>IF('original data'!CI2='coded with subscale calculation'!$CL$2,0,IF('original data'!CI2='coded with subscale calculation'!$CL$3,1,IF('original data'!CI2='coded with subscale calculation'!$CL$4,2,IF('original data'!CI2='coded with subscale calculation'!$CL$5,3,""))))</f>
        <v>1</v>
      </c>
      <c r="CO9" s="4">
        <f>IF('original data'!CJ2='coded with subscale calculation'!$CL$2,0,IF('original data'!CJ2='coded with subscale calculation'!$CL$3,1,IF('original data'!CJ2='coded with subscale calculation'!$CL$4,2,IF('original data'!CJ2='coded with subscale calculation'!$CL$5,3,""))))</f>
        <v>1</v>
      </c>
      <c r="CP9" s="4">
        <f>IF('original data'!CK2='coded with subscale calculation'!$CL$2,0,IF('original data'!CK2='coded with subscale calculation'!$CL$3,1,IF('original data'!CK2='coded with subscale calculation'!$CL$4,2,IF('original data'!CK2='coded with subscale calculation'!$CL$5,3,""))))</f>
        <v>1</v>
      </c>
      <c r="CQ9" s="4">
        <f>IF('original data'!CL2='coded with subscale calculation'!$CL$2,0,IF('original data'!CL2='coded with subscale calculation'!$CL$3,1,IF('original data'!CL2='coded with subscale calculation'!$CL$4,2,IF('original data'!CL2='coded with subscale calculation'!$CL$5,3,""))))</f>
        <v>0</v>
      </c>
      <c r="CR9" s="4">
        <f>IF('original data'!CM2='coded with subscale calculation'!$CL$2,0,IF('original data'!CM2='coded with subscale calculation'!$CL$3,1,IF('original data'!CM2='coded with subscale calculation'!$CL$4,2,IF('original data'!CM2='coded with subscale calculation'!$CL$5,3,""))))</f>
        <v>1</v>
      </c>
      <c r="CS9" s="4">
        <f>IF('original data'!CN2='coded with subscale calculation'!$CL$2,0,IF('original data'!CN2='coded with subscale calculation'!$CL$3,1,IF('original data'!CN2='coded with subscale calculation'!$CL$4,2,IF('original data'!CN2='coded with subscale calculation'!$CL$5,3,""))))</f>
        <v>0</v>
      </c>
      <c r="CT9" s="4">
        <f>IF('original data'!CO2='coded with subscale calculation'!$CL$2,0,IF('original data'!CO2='coded with subscale calculation'!$CL$3,1,IF('original data'!CO2='coded with subscale calculation'!$CL$4,2,IF('original data'!CO2='coded with subscale calculation'!$CL$5,3,""))))</f>
        <v>0</v>
      </c>
      <c r="CU9" s="4">
        <f>IF('original data'!CP2='coded with subscale calculation'!$CL$2,0,IF('original data'!CP2='coded with subscale calculation'!$CL$3,1,IF('original data'!CP2='coded with subscale calculation'!$CL$4,2,IF('original data'!CP2='coded with subscale calculation'!$CL$5,3,""))))</f>
        <v>2</v>
      </c>
      <c r="CV9" s="4">
        <f>IF('original data'!CQ2='coded with subscale calculation'!$CL$2,0,IF('original data'!CQ2='coded with subscale calculation'!$CL$3,1,IF('original data'!CQ2='coded with subscale calculation'!$CL$4,2,IF('original data'!CQ2='coded with subscale calculation'!$CL$5,3,""))))</f>
        <v>0</v>
      </c>
      <c r="CW9" s="4">
        <f>IF('original data'!CR2='coded with subscale calculation'!$CL$2,0,IF('original data'!CR2='coded with subscale calculation'!$CL$3,1,IF('original data'!CR2='coded with subscale calculation'!$CL$4,2,IF('original data'!CR2='coded with subscale calculation'!$CL$5,3,""))))</f>
        <v>1</v>
      </c>
      <c r="CX9" s="4">
        <f>IF('original data'!CS2='coded with subscale calculation'!$CL$2,0,IF('original data'!CS2='coded with subscale calculation'!$CL$3,1,IF('original data'!CS2='coded with subscale calculation'!$CL$4,2,IF('original data'!CS2='coded with subscale calculation'!$CL$5,3,""))))</f>
        <v>0</v>
      </c>
      <c r="CY9" s="4">
        <f>IF('original data'!CT2='coded with subscale calculation'!$CL$2,0,IF('original data'!CT2='coded with subscale calculation'!$CL$3,1,IF('original data'!CT2='coded with subscale calculation'!$CL$4,2,IF('original data'!CT2='coded with subscale calculation'!$CL$5,3,""))))</f>
        <v>2</v>
      </c>
      <c r="CZ9" s="4">
        <f>IF('original data'!CU2='coded with subscale calculation'!$CL$2,0,IF('original data'!CU2='coded with subscale calculation'!$CL$3,1,IF('original data'!CU2='coded with subscale calculation'!$CL$4,2,IF('original data'!CU2='coded with subscale calculation'!$CL$5,3,""))))</f>
        <v>1</v>
      </c>
      <c r="DA9" s="4">
        <f>IF('original data'!CV2='coded with subscale calculation'!$CL$2,0,IF('original data'!CV2='coded with subscale calculation'!$CL$3,1,IF('original data'!CV2='coded with subscale calculation'!$CL$4,2,IF('original data'!CV2='coded with subscale calculation'!$CL$5,3,""))))</f>
        <v>0</v>
      </c>
      <c r="DB9" s="4">
        <f>IF('original data'!CW2='coded with subscale calculation'!$CL$2,0,IF('original data'!CW2='coded with subscale calculation'!$CL$3,1,IF('original data'!CW2='coded with subscale calculation'!$CL$4,2,IF('original data'!CW2='coded with subscale calculation'!$CL$5,3,""))))</f>
        <v>1</v>
      </c>
      <c r="DC9" s="4">
        <f>IF('original data'!CX2='coded with subscale calculation'!$CL$2,0,IF('original data'!CX2='coded with subscale calculation'!$CL$3,1,IF('original data'!CX2='coded with subscale calculation'!$CL$4,2,IF('original data'!CX2='coded with subscale calculation'!$CL$5,3,""))))</f>
        <v>0</v>
      </c>
      <c r="DD9" s="4">
        <f>IF('original data'!CY2='coded with subscale calculation'!$CL$2,0,IF('original data'!CY2='coded with subscale calculation'!$CL$3,1,IF('original data'!CY2='coded with subscale calculation'!$CL$4,2,IF('original data'!CY2='coded with subscale calculation'!$CL$5,3,""))))</f>
        <v>0</v>
      </c>
      <c r="DE9" s="4">
        <f>IF('original data'!CZ2='coded with subscale calculation'!$CL$2,0,IF('original data'!CZ2='coded with subscale calculation'!$CL$3,1,IF('original data'!CZ2='coded with subscale calculation'!$CL$4,2,IF('original data'!CZ2='coded with subscale calculation'!$CL$5,3,""))))</f>
        <v>0</v>
      </c>
      <c r="DF9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9</v>
      </c>
      <c r="DG9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3</v>
      </c>
      <c r="DH9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</v>
      </c>
      <c r="DI9" s="4">
        <f>SUM(Table134[[#This Row],[All of a sudden I feel really scared.]:[I suddenly shut down and become unable to think, speak or do things.]])</f>
        <v>13</v>
      </c>
    </row>
    <row r="10" spans="1:113" x14ac:dyDescent="0.45">
      <c r="A10">
        <v>7</v>
      </c>
      <c r="B10" s="2">
        <v>44309.566655092603</v>
      </c>
      <c r="C10" s="2">
        <v>44309.573298611103</v>
      </c>
      <c r="D10" s="4" t="s">
        <v>104</v>
      </c>
      <c r="E10" s="4"/>
      <c r="F10" s="4" t="s">
        <v>105</v>
      </c>
      <c r="G10" s="4" t="s">
        <v>105</v>
      </c>
      <c r="H10" s="4" t="s">
        <v>105</v>
      </c>
      <c r="I10" s="4" t="s">
        <v>105</v>
      </c>
      <c r="J10" s="4" t="s">
        <v>105</v>
      </c>
      <c r="K10" s="4" t="s">
        <v>105</v>
      </c>
      <c r="L10" s="4" t="s">
        <v>105</v>
      </c>
      <c r="M10" s="4" t="s">
        <v>105</v>
      </c>
      <c r="N10" s="3" t="s">
        <v>123</v>
      </c>
      <c r="O10" s="4" t="s">
        <v>107</v>
      </c>
      <c r="P10" s="4" t="s">
        <v>124</v>
      </c>
      <c r="Q10" s="4" t="s">
        <v>124</v>
      </c>
      <c r="R10" s="4" t="s">
        <v>105</v>
      </c>
      <c r="S10" s="3" t="s">
        <v>125</v>
      </c>
      <c r="T10" s="4" t="s">
        <v>126</v>
      </c>
      <c r="U10" s="3" t="s">
        <v>127</v>
      </c>
      <c r="V10" s="4"/>
      <c r="W10" s="4"/>
      <c r="X10" s="4"/>
      <c r="Y10" s="4"/>
      <c r="Z10" s="4"/>
      <c r="AA10" s="4"/>
      <c r="AB10" s="4"/>
      <c r="AC10" s="4">
        <f>IF('original data'!AC3='coded with subscale calculation'!$AC$2,0,IF('original data'!AC3='coded with subscale calculation'!$AC$3,1,IF('original data'!AC3='coded with subscale calculation'!$AC$4,2,"")))</f>
        <v>1</v>
      </c>
      <c r="AD10" s="4">
        <f>IF('original data'!AD3='coded with subscale calculation'!$AC$2,0,IF('original data'!AD3='coded with subscale calculation'!$AC$3,1,IF('original data'!AD3='coded with subscale calculation'!$AC$4,2,"")))</f>
        <v>1</v>
      </c>
      <c r="AE10" s="4">
        <f>IF('original data'!AE3='coded with subscale calculation'!$BO$1,1,IF('original data'!AE3='coded with subscale calculation'!$BO$2,2,IF('original data'!AE3='coded with subscale calculation'!$BO$3,3,IF('original data'!AE3='coded with subscale calculation'!$BO$4,4,IF('original data'!AE3='coded with subscale calculation'!$BO$5,5,IF('original data'!AE3='coded with subscale calculation'!$BQ$1,6,IF('original data'!AE3='coded with subscale calculation'!$BQ$2,7,"")))))))</f>
        <v>5</v>
      </c>
      <c r="AF10" s="4">
        <f>IF('original data'!AF3='coded with subscale calculation'!$AC$2,0,IF('original data'!AF3='coded with subscale calculation'!$AC$3,1,IF('original data'!AF3='coded with subscale calculation'!$AC$4,2,"")))</f>
        <v>2</v>
      </c>
      <c r="AG10" s="4">
        <f>IF('original data'!AG3='coded with subscale calculation'!$BO$1,7,IF('original data'!AG3='coded with subscale calculation'!$BO$2,6,IF('original data'!AG3='coded with subscale calculation'!$BO$3,5,IF('original data'!AG3='coded with subscale calculation'!$BO$4,4,IF('original data'!AG3='coded with subscale calculation'!$BO$5,5,IF('original data'!AG3='coded with subscale calculation'!$BQ$1,6,IF('original data'!AG3='coded with subscale calculation'!$BQ$2,7,"")))))))</f>
        <v>7</v>
      </c>
      <c r="AH10" s="4">
        <f>IF('original data'!AH3='coded with subscale calculation'!$AC$2,0,IF('original data'!AH3='coded with subscale calculation'!$AC$3,1,IF('original data'!AH3='coded with subscale calculation'!$AC$4,2,"")))</f>
        <v>2</v>
      </c>
      <c r="AI10" s="4">
        <f>IF('original data'!AI3='coded with subscale calculation'!$AI$2,1,IF('original data'!AI3='coded with subscale calculation'!$AI$3,2,IF('original data'!AI3='coded with subscale calculation'!$AI$4,3,IF('original data'!AI3='coded with subscale calculation'!$AI$5,4,""))))</f>
        <v>1</v>
      </c>
      <c r="AJ10" s="4">
        <f>IF('original data'!AJ3='coded with subscale calculation'!$AC$2,0,IF('original data'!AJ3='coded with subscale calculation'!$AC$3,1,IF('original data'!AJ3='coded with subscale calculation'!$AC$4,2,"")))</f>
        <v>1</v>
      </c>
      <c r="AK10" s="4">
        <f>IF('original data'!AK3='coded with subscale calculation'!$BO$1,1,IF('original data'!AK3='coded with subscale calculation'!$BO$2,2,IF('original data'!AK3='coded with subscale calculation'!$BO$3,3,IF('original data'!AK3='coded with subscale calculation'!$BO$4,4,IF('original data'!AK3='coded with subscale calculation'!$BO$5,5,IF('original data'!AK3='coded with subscale calculation'!$BQ$1,6,IF('original data'!AK3='coded with subscale calculation'!$BQ$2,7,"")))))))</f>
        <v>6</v>
      </c>
      <c r="AL10" s="4">
        <f>IF('original data'!AL3='coded with subscale calculation'!$AC$2,0,IF('original data'!AL3='coded with subscale calculation'!$AC$3,1,IF('original data'!AL3='coded with subscale calculation'!$AC$4,2,"")))</f>
        <v>2</v>
      </c>
      <c r="AM10" s="4">
        <f>IF('original data'!AM3='coded with subscale calculation'!$AI$2,1,IF('original data'!AM3='coded with subscale calculation'!$AI$3,2,IF('original data'!AM3='coded with subscale calculation'!$AI$4,3,IF('original data'!AM3='coded with subscale calculation'!$AI$5,4,""))))</f>
        <v>2</v>
      </c>
      <c r="AN10" s="4">
        <f>IF('original data'!AN3='coded with subscale calculation'!$AC$2,0,IF('original data'!AN3='coded with subscale calculation'!$AC$3,1,IF('original data'!AN3='coded with subscale calculation'!$AC$4,2,"")))</f>
        <v>1</v>
      </c>
      <c r="AO10" s="4">
        <f>IF('original data'!AO3='coded with subscale calculation'!$AI$2,1,IF('original data'!AO3='coded with subscale calculation'!$AI$3,2,IF('original data'!AO3='coded with subscale calculation'!$AI$4,3,IF('original data'!AO3='coded with subscale calculation'!$AI$5,4,""))))</f>
        <v>1</v>
      </c>
      <c r="AP10" s="4">
        <f>IF('original data'!AP3='coded with subscale calculation'!$AI$2,1,IF('original data'!AP3='coded with subscale calculation'!$AI$3,2,IF('original data'!AP3='coded with subscale calculation'!$AI$4,3,IF('original data'!AP3='coded with subscale calculation'!$AI$5,4,""))))</f>
        <v>2</v>
      </c>
      <c r="AQ10" s="4">
        <f>IF('original data'!AQ3='coded with subscale calculation'!$AI$2,1,IF('original data'!AQ3='coded with subscale calculation'!$AI$3,2,IF('original data'!AQ3='coded with subscale calculation'!$AI$4,3,IF('original data'!AQ3='coded with subscale calculation'!$AI$5,4,""))))</f>
        <v>2</v>
      </c>
      <c r="AR10" s="4">
        <f>IF('original data'!AR3='coded with subscale calculation'!$AI$2,1,IF('original data'!AR3='coded with subscale calculation'!$AI$3,2,IF('original data'!AR3='coded with subscale calculation'!$AI$4,3,IF('original data'!AR3='coded with subscale calculation'!$AI$5,4,""))))</f>
        <v>3</v>
      </c>
      <c r="AS10" s="4">
        <f>IF('original data'!AS3='coded with subscale calculation'!$AO$2,1,IF('original data'!AS3='coded with subscale calculation'!$AO$3,2,IF('original data'!AS3='coded with subscale calculation'!$AO$4,3,IF('original data'!AS3='coded with subscale calculation'!$AO$5,4,""))))</f>
        <v>2</v>
      </c>
      <c r="AT10" s="4">
        <f>IF('original data'!AT3='coded with subscale calculation'!$AO$2,1,IF('original data'!AT3='coded with subscale calculation'!$AO$3,2,IF('original data'!AT3='coded with subscale calculation'!$AO$4,3,IF('original data'!AT3='coded with subscale calculation'!$AO$5,4,""))))</f>
        <v>3</v>
      </c>
      <c r="AU10" s="4">
        <f>IF('original data'!AU3='coded with subscale calculation'!$AO$2,1,IF('original data'!AU3='coded with subscale calculation'!$AO$3,2,IF('original data'!AU3='coded with subscale calculation'!$AO$4,3,IF('original data'!AU3='coded with subscale calculation'!$AO$5,4,""))))</f>
        <v>1</v>
      </c>
      <c r="AV10" s="4">
        <f>IF('original data'!AV3='coded with subscale calculation'!$AO$2,1,IF('original data'!AV3='coded with subscale calculation'!$AO$3,2,IF('original data'!AV3='coded with subscale calculation'!$AO$4,3,IF('original data'!AV3='coded with subscale calculation'!$AO$5,4,""))))</f>
        <v>2</v>
      </c>
      <c r="AW10" s="4">
        <f>IF('original data'!AW3='coded with subscale calculation'!$AO$2,1,IF('original data'!AW3='coded with subscale calculation'!$AO$3,2,IF('original data'!AW3='coded with subscale calculation'!$AO$4,3,IF('original data'!AW3='coded with subscale calculation'!$AO$5,4,""))))</f>
        <v>1</v>
      </c>
      <c r="AX10" s="4">
        <f>IF('original data'!AX3='coded with subscale calculation'!$AO$2,1,IF('original data'!AX3='coded with subscale calculation'!$AO$3,2,IF('original data'!AX3='coded with subscale calculation'!$AO$4,3,IF('original data'!AX3='coded with subscale calculation'!$AO$5,4,""))))</f>
        <v>3</v>
      </c>
      <c r="AY10" s="4">
        <f>IF('original data'!AY3='coded with subscale calculation'!$AQ$2,1,IF('original data'!AY3='coded with subscale calculation'!$AQ$3,2,IF('original data'!AY3='coded with subscale calculation'!$AQ$4,3,IF('original data'!AY3='coded with subscale calculation'!$AQ$5,4,""))))</f>
        <v>3</v>
      </c>
      <c r="AZ10" s="4">
        <f>IF('original data'!AZ3='coded with subscale calculation'!$AQ$2,1,IF('original data'!AZ3='coded with subscale calculation'!$AQ$3,2,IF('original data'!AZ3='coded with subscale calculation'!$AQ$4,3,IF('original data'!AZ3='coded with subscale calculation'!$AQ$5,4,""))))</f>
        <v>1</v>
      </c>
      <c r="BA10" s="4">
        <f>IF('original data'!BA3='coded with subscale calculation'!$AQ$2,1,IF('original data'!BA3='coded with subscale calculation'!$AQ$3,2,IF('original data'!BA3='coded with subscale calculation'!$AQ$4,3,IF('original data'!BA3='coded with subscale calculation'!$AQ$5,4,""))))</f>
        <v>2</v>
      </c>
      <c r="BB10" s="4">
        <f>IF('original data'!BB3='coded with subscale calculation'!$AQ$2,1,IF('original data'!BB3='coded with subscale calculation'!$AQ$3,2,IF('original data'!BB3='coded with subscale calculation'!$AQ$4,3,IF('original data'!BB3='coded with subscale calculation'!$AS$5,4,""))))</f>
        <v>3</v>
      </c>
      <c r="BC10" s="4">
        <f>IF('original data'!BC3='coded with subscale calculation'!$AU$2,1,IF('original data'!BC3='coded with subscale calculation'!$AU$3,2,IF('original data'!BC3='coded with subscale calculation'!$AU$4,3,IF('original data'!BC3='coded with subscale calculation'!$AU$5,4,""))))</f>
        <v>2</v>
      </c>
      <c r="BD10" s="4">
        <f>IF('original data'!BD3='coded with subscale calculation'!$AU$2,1,IF('original data'!BD3='coded with subscale calculation'!$AU$3,2,IF('original data'!BD3='coded with subscale calculation'!$AU$4,3,IF('original data'!BD3='coded with subscale calculation'!$AU$5,4,""))))</f>
        <v>1</v>
      </c>
      <c r="BE10" s="4">
        <f>IF('original data'!BE3='coded with subscale calculation'!$AU$2,1,IF('original data'!BE3='coded with subscale calculation'!$AU$3,2,IF('original data'!BE3='coded with subscale calculation'!$AU$4,3,IF('original data'!BE3='coded with subscale calculation'!$AU$5,4,""))))</f>
        <v>1</v>
      </c>
      <c r="BF10" s="4">
        <f>IF('original data'!BF3='coded with subscale calculation'!$BF$3,1,IF('original data'!BF3='coded with subscale calculation'!$BF$4,2,IF('original data'!BF3='coded with subscale calculation'!$BF$5,3,"")))</f>
        <v>2</v>
      </c>
      <c r="BG10" s="4"/>
      <c r="BH10" s="4" t="s">
        <v>109</v>
      </c>
      <c r="BI10" s="4"/>
      <c r="BJ10" s="4" t="s">
        <v>109</v>
      </c>
      <c r="BK10" s="4"/>
      <c r="BL10" s="4">
        <f>IF('original data'!BK3='coded with subscale calculation'!$BO$1,1,IF('original data'!BK3='coded with subscale calculation'!$BO$2,2,IF('original data'!BK3='coded with subscale calculation'!$BO$3,3,IF('original data'!BK3='coded with subscale calculation'!$BO$4,4,IF('original data'!BK3='coded with subscale calculation'!$BO$5,5,IF('original data'!BK3='coded with subscale calculation'!$BQ$1,6,IF('original data'!BK3='coded with subscale calculation'!$BQ$2,7,"")))))))</f>
        <v>6</v>
      </c>
      <c r="BM10" s="4">
        <f>IF('original data'!BL3='coded with subscale calculation'!$BO$1,1,IF('original data'!BL3='coded with subscale calculation'!$BO$2,2,IF('original data'!BL3='coded with subscale calculation'!$BO$3,3,IF('original data'!BL3='coded with subscale calculation'!$BO$4,4,IF('original data'!BL3='coded with subscale calculation'!$BO$5,5,IF('original data'!BL3='coded with subscale calculation'!$BQ$1,6,IF('original data'!BL3='coded with subscale calculation'!$BQ$2,7,"")))))))</f>
        <v>5</v>
      </c>
      <c r="BN10" s="4">
        <f>IF('original data'!BM3='coded with subscale calculation'!$BO$1,7,IF('original data'!BM3='coded with subscale calculation'!$BO$2,6,IF('original data'!BM3='coded with subscale calculation'!$BO$3,5,IF('original data'!BM3='coded with subscale calculation'!$BO$4,4,IF('original data'!BM3='coded with subscale calculation'!$BO$5,3,IF('original data'!BM3='coded with subscale calculation'!$BQ$1,2,IF('original data'!BM3='coded with subscale calculation'!$BQ$2,1,"")))))))</f>
        <v>7</v>
      </c>
      <c r="BO10" s="4">
        <f>IF('original data'!BN3='coded with subscale calculation'!$BO$1,1,IF('original data'!BN3='coded with subscale calculation'!$BO$2,2,IF('original data'!BN3='coded with subscale calculation'!$BO$3,3,IF('original data'!BN3='coded with subscale calculation'!$BO$4,4,IF('original data'!BN3='coded with subscale calculation'!$BO$5,5,IF('original data'!BN3='coded with subscale calculation'!$BQ$1,6,IF('original data'!BN3='coded with subscale calculation'!$BQ$2,7,"")))))))</f>
        <v>4</v>
      </c>
      <c r="BP10" s="4">
        <f>IF('original data'!BO3='coded with subscale calculation'!$BO$1,1,IF('original data'!BO3='coded with subscale calculation'!$BO$2,2,IF('original data'!BO3='coded with subscale calculation'!$BO$3,3,IF('original data'!BO3='coded with subscale calculation'!$BO$4,4,IF('original data'!BO3='coded with subscale calculation'!$BO$5,5,IF('original data'!BO3='coded with subscale calculation'!$BQ$1,6,IF('original data'!BO3='coded with subscale calculation'!$BQ$2,7,"")))))))</f>
        <v>5</v>
      </c>
      <c r="BQ10" s="4">
        <f>IF('original data'!BP3='coded with subscale calculation'!$BO$1,1,IF('original data'!BP3='coded with subscale calculation'!$BO$2,2,IF('original data'!BP3='coded with subscale calculation'!$BO$3,3,IF('original data'!BP3='coded with subscale calculation'!$BO$4,4,IF('original data'!BP3='coded with subscale calculation'!$BO$5,5,IF('original data'!BP3='coded with subscale calculation'!$BQ$1,6,IF('original data'!BP3='coded with subscale calculation'!$BQ$2,7,"")))))))</f>
        <v>5</v>
      </c>
      <c r="BR10" s="4">
        <f>IF('original data'!BQ3='coded with subscale calculation'!$BO$1,1,IF('original data'!BQ3='coded with subscale calculation'!$BO$2,2,IF('original data'!BQ3='coded with subscale calculation'!$BO$3,3,IF('original data'!BQ3='coded with subscale calculation'!$BO$4,4,IF('original data'!BQ3='coded with subscale calculation'!$BO$5,5,IF('original data'!BQ3='coded with subscale calculation'!$BQ$1,6,IF('original data'!BQ3='coded with subscale calculation'!$BQ$2,7,"")))))))</f>
        <v>6</v>
      </c>
      <c r="BS10" s="4">
        <f>IF('original data'!BR3='coded with subscale calculation'!$BO$1,1,IF('original data'!BR3='coded with subscale calculation'!$BO$2,2,IF('original data'!BR3='coded with subscale calculation'!$BO$3,3,IF('original data'!BR3='coded with subscale calculation'!$BO$4,4,IF('original data'!BR3='coded with subscale calculation'!$BO$5,5,IF('original data'!BR3='coded with subscale calculation'!$BQ$1,6,IF('original data'!BR3='coded with subscale calculation'!$BQ$2,7,"")))))))</f>
        <v>6</v>
      </c>
      <c r="BT10" s="4">
        <f>IF('original data'!BS3='coded with subscale calculation'!$BO$1,1,IF('original data'!BS3='coded with subscale calculation'!$BO$2,2,IF('original data'!BS3='coded with subscale calculation'!$BO$3,3,IF('original data'!BS3='coded with subscale calculation'!$BO$4,4,IF('original data'!BS3='coded with subscale calculation'!$BO$5,5,IF('original data'!BS3='coded with subscale calculation'!$BQ$1,6,IF('original data'!BS3='coded with subscale calculation'!$BQ$2,7,"")))))))</f>
        <v>7</v>
      </c>
      <c r="BU10" s="4">
        <f>IF('original data'!BT3='coded with subscale calculation'!$BO$1,1,IF('original data'!BT3='coded with subscale calculation'!$BO$2,2,IF('original data'!BT3='coded with subscale calculation'!$BO$3,3,IF('original data'!BT3='coded with subscale calculation'!$BO$4,4,IF('original data'!BT3='coded with subscale calculation'!$BO$5,5,IF('original data'!BT3='coded with subscale calculation'!$BQ$1,6,IF('original data'!BT3='coded with subscale calculation'!$BQ$2,7,"")))))))</f>
        <v>6</v>
      </c>
      <c r="BV10" s="4">
        <f>IF('original data'!BU3='coded with subscale calculation'!$BO$1,1,IF('original data'!BU3='coded with subscale calculation'!$BO$2,2,IF('original data'!BU3='coded with subscale calculation'!$BO$3,3,IF('original data'!BU3='coded with subscale calculation'!$BO$4,4,IF('original data'!BU3='coded with subscale calculation'!$BO$5,5,IF('original data'!BU3='coded with subscale calculation'!$BQ$1,6,IF('original data'!BU3='coded with subscale calculation'!$BQ$2,7,"")))))))</f>
        <v>5</v>
      </c>
      <c r="BW10" s="4">
        <f>IF('original data'!BV3='coded with subscale calculation'!$BO$1,7,IF('original data'!BV3='coded with subscale calculation'!$BO$2,6,IF('original data'!BV3='coded with subscale calculation'!$BO$3,5,IF('original data'!BV3='coded with subscale calculation'!$BO$4,4,IF('original data'!BV3='coded with subscale calculation'!$BO$5,3,IF('original data'!BV3='coded with subscale calculation'!$BQ$1,2,IF('original data'!BV3='coded with subscale calculation'!$BQ$2,1,"")))))))</f>
        <v>1</v>
      </c>
      <c r="BX10" s="4">
        <f>IF('original data'!BW3='coded with subscale calculation'!$BO$1,1,IF('original data'!BW3='coded with subscale calculation'!$BO$2,2,IF('original data'!BW3='coded with subscale calculation'!$BO$3,3,IF('original data'!BW3='coded with subscale calculation'!$BO$4,4,IF('original data'!BW3='coded with subscale calculation'!$BO$5,5,IF('original data'!BW3='coded with subscale calculation'!$BQ$1,6,IF('original data'!BW3='coded with subscale calculation'!$BQ$2,7,"")))))))</f>
        <v>5</v>
      </c>
      <c r="BY10" s="4">
        <f>IF('original data'!BX3='coded with subscale calculation'!$BO$1,1,IF('original data'!BX3='coded with subscale calculation'!$BO$2,2,IF('original data'!BX3='coded with subscale calculation'!$BO$3,3,IF('original data'!BX3='coded with subscale calculation'!$BO$4,4,IF('original data'!BX3='coded with subscale calculation'!$BO$5,5,IF('original data'!BX3='coded with subscale calculation'!$BQ$1,6,IF('original data'!BX3='coded with subscale calculation'!$BQ$2,7,"")))))))</f>
        <v>5</v>
      </c>
      <c r="BZ10" s="4">
        <f>IF('original data'!BY3='coded with subscale calculation'!$BO$1,1,IF('original data'!BY3='coded with subscale calculation'!$BO$2,2,IF('original data'!BY3='coded with subscale calculation'!$BO$3,3,IF('original data'!BY3='coded with subscale calculation'!$BO$4,4,IF('original data'!BY3='coded with subscale calculation'!$BO$5,5,IF('original data'!BY3='coded with subscale calculation'!$BQ$1,6,IF('original data'!BY3='coded with subscale calculation'!$BQ$2,7,"")))))))</f>
        <v>5</v>
      </c>
      <c r="CA10" s="4">
        <f>IF('original data'!BZ3='coded with subscale calculation'!$BO$1,1,IF('original data'!BZ3='coded with subscale calculation'!$BO$2,2,IF('original data'!BZ3='coded with subscale calculation'!$BO$3,3,IF('original data'!BZ3='coded with subscale calculation'!$BO$4,4,IF('original data'!BZ3='coded with subscale calculation'!$BO$5,5,IF('original data'!BZ3='coded with subscale calculation'!$BQ$1,6,IF('original data'!BZ3='coded with subscale calculation'!$BQ$2,7,"")))))))</f>
        <v>4</v>
      </c>
      <c r="CB10" s="4">
        <f>IF('original data'!CA3='coded with subscale calculation'!$BO$1,1,IF('original data'!CA3='coded with subscale calculation'!$BO$2,2,IF('original data'!CA3='coded with subscale calculation'!$BO$3,3,IF('original data'!CA3='coded with subscale calculation'!$BO$4,4,IF('original data'!CA3='coded with subscale calculation'!$BO$5,5,IF('original data'!CA3='coded with subscale calculation'!$BQ$1,6,IF('original data'!CA3='coded with subscale calculation'!$BQ$2,7,"")))))))</f>
        <v>6</v>
      </c>
      <c r="CC10" s="4">
        <f>IF('original data'!CB3='coded with subscale calculation'!$BO$1,1,IF('original data'!CB3='coded with subscale calculation'!$BO$2,2,IF('original data'!CB3='coded with subscale calculation'!$BO$3,3,IF('original data'!CB3='coded with subscale calculation'!$BO$4,4,IF('original data'!CB3='coded with subscale calculation'!$BO$5,5,IF('original data'!CB3='coded with subscale calculation'!$BQ$1,6,IF('original data'!CB3='coded with subscale calculation'!$BQ$2,7,"")))))))</f>
        <v>5</v>
      </c>
      <c r="CD10" s="4">
        <f>IF('original data'!CC3='coded with subscale calculation'!$BO$1,7,IF('original data'!CC3='coded with subscale calculation'!$BO$2,6,IF('original data'!CC3='coded with subscale calculation'!$BO$3,5,IF('original data'!CC3='coded with subscale calculation'!$BO$4,4,IF('original data'!CC3='coded with subscale calculation'!$BO$5,3,IF('original data'!CC3='coded with subscale calculation'!$BQ$1,2,IF('original data'!CC3='coded with subscale calculation'!$BQ$2,1,"")))))))</f>
        <v>5</v>
      </c>
      <c r="CE10" s="4">
        <f>IF('original data'!CD3='coded with subscale calculation'!$BO$1,1,IF('original data'!CD3='coded with subscale calculation'!$BO$2,2,IF('original data'!CD3='coded with subscale calculation'!$BO$3,3,IF('original data'!CD3='coded with subscale calculation'!$BO$4,4,IF('original data'!CD3='coded with subscale calculation'!$BO$5,5,IF('original data'!CD3='coded with subscale calculation'!$BQ$1,6,IF('original data'!CD3='coded with subscale calculation'!$BQ$2,7,"")))))))</f>
        <v>6</v>
      </c>
      <c r="CF10" s="4">
        <f>IF('original data'!CE3='coded with subscale calculation'!$BO$1,1,IF('original data'!CE3='coded with subscale calculation'!$BO$2,2,IF('original data'!CE3='coded with subscale calculation'!$BO$3,3,IF('original data'!CE3='coded with subscale calculation'!$BO$4,4,IF('original data'!CE3='coded with subscale calculation'!$BO$5,5,IF('original data'!CE3='coded with subscale calculation'!$BQ$1,6,IF('original data'!CE3='coded with subscale calculation'!$BQ$2,7,"")))))))</f>
        <v>5</v>
      </c>
      <c r="CG10" s="4">
        <f>IF('original data'!CF3='coded with subscale calculation'!$BO$1,7,IF('original data'!CF3='coded with subscale calculation'!$BO$2,6,IF('original data'!CF3='coded with subscale calculation'!$BO$3,5,IF('original data'!CF3='coded with subscale calculation'!$BO$4,4,IF('original data'!CF3='coded with subscale calculation'!$BO$5,3,IF('original data'!CF3='coded with subscale calculation'!$BQ$1,2,IF('original data'!CF3='coded with subscale calculation'!$BQ$2,1,"")))))))</f>
        <v>4</v>
      </c>
      <c r="CH10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137</v>
      </c>
      <c r="CI10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48</v>
      </c>
      <c r="CJ10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40</v>
      </c>
      <c r="CK10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43</v>
      </c>
      <c r="CL10" s="4">
        <f>IF('original data'!CG3='coded with subscale calculation'!$CL$2,0,IF('original data'!CG3='coded with subscale calculation'!$CL$3,1,IF('original data'!CG3='coded with subscale calculation'!$CL$4,2,IF('original data'!CG3='coded with subscale calculation'!$CL$5,3,""))))</f>
        <v>1</v>
      </c>
      <c r="CM10" s="4">
        <f>IF('original data'!CH3='coded with subscale calculation'!$CL$2,0,IF('original data'!CH3='coded with subscale calculation'!$CL$3,1,IF('original data'!CH3='coded with subscale calculation'!$CL$4,2,IF('original data'!CH3='coded with subscale calculation'!$CL$5,3,""))))</f>
        <v>3</v>
      </c>
      <c r="CN10" s="4">
        <f>IF('original data'!CI3='coded with subscale calculation'!$CL$2,0,IF('original data'!CI3='coded with subscale calculation'!$CL$3,1,IF('original data'!CI3='coded with subscale calculation'!$CL$4,2,IF('original data'!CI3='coded with subscale calculation'!$CL$5,3,""))))</f>
        <v>1</v>
      </c>
      <c r="CO10" s="4">
        <f>IF('original data'!CJ3='coded with subscale calculation'!$CL$2,0,IF('original data'!CJ3='coded with subscale calculation'!$CL$3,1,IF('original data'!CJ3='coded with subscale calculation'!$CL$4,2,IF('original data'!CJ3='coded with subscale calculation'!$CL$5,3,""))))</f>
        <v>2</v>
      </c>
      <c r="CP10" s="4">
        <f>IF('original data'!CK3='coded with subscale calculation'!$CL$2,0,IF('original data'!CK3='coded with subscale calculation'!$CL$3,1,IF('original data'!CK3='coded with subscale calculation'!$CL$4,2,IF('original data'!CK3='coded with subscale calculation'!$CL$5,3,""))))</f>
        <v>3</v>
      </c>
      <c r="CQ10" s="4">
        <f>IF('original data'!CL3='coded with subscale calculation'!$CL$2,0,IF('original data'!CL3='coded with subscale calculation'!$CL$3,1,IF('original data'!CL3='coded with subscale calculation'!$CL$4,2,IF('original data'!CL3='coded with subscale calculation'!$CL$5,3,""))))</f>
        <v>0</v>
      </c>
      <c r="CR10" s="4">
        <f>IF('original data'!CM3='coded with subscale calculation'!$CL$2,0,IF('original data'!CM3='coded with subscale calculation'!$CL$3,1,IF('original data'!CM3='coded with subscale calculation'!$CL$4,2,IF('original data'!CM3='coded with subscale calculation'!$CL$5,3,""))))</f>
        <v>2</v>
      </c>
      <c r="CS10" s="4">
        <f>IF('original data'!CN3='coded with subscale calculation'!$CL$2,0,IF('original data'!CN3='coded with subscale calculation'!$CL$3,1,IF('original data'!CN3='coded with subscale calculation'!$CL$4,2,IF('original data'!CN3='coded with subscale calculation'!$CL$5,3,""))))</f>
        <v>3</v>
      </c>
      <c r="CT10" s="4">
        <f>IF('original data'!CO3='coded with subscale calculation'!$CL$2,0,IF('original data'!CO3='coded with subscale calculation'!$CL$3,1,IF('original data'!CO3='coded with subscale calculation'!$CL$4,2,IF('original data'!CO3='coded with subscale calculation'!$CL$5,3,""))))</f>
        <v>2</v>
      </c>
      <c r="CU10" s="4">
        <f>IF('original data'!CP3='coded with subscale calculation'!$CL$2,0,IF('original data'!CP3='coded with subscale calculation'!$CL$3,1,IF('original data'!CP3='coded with subscale calculation'!$CL$4,2,IF('original data'!CP3='coded with subscale calculation'!$CL$5,3,""))))</f>
        <v>3</v>
      </c>
      <c r="CV10" s="4">
        <f>IF('original data'!CQ3='coded with subscale calculation'!$CL$2,0,IF('original data'!CQ3='coded with subscale calculation'!$CL$3,1,IF('original data'!CQ3='coded with subscale calculation'!$CL$4,2,IF('original data'!CQ3='coded with subscale calculation'!$CL$5,3,""))))</f>
        <v>1</v>
      </c>
      <c r="CW10" s="4">
        <f>IF('original data'!CR3='coded with subscale calculation'!$CL$2,0,IF('original data'!CR3='coded with subscale calculation'!$CL$3,1,IF('original data'!CR3='coded with subscale calculation'!$CL$4,2,IF('original data'!CR3='coded with subscale calculation'!$CL$5,3,""))))</f>
        <v>2</v>
      </c>
      <c r="CX10" s="4">
        <f>IF('original data'!CS3='coded with subscale calculation'!$CL$2,0,IF('original data'!CS3='coded with subscale calculation'!$CL$3,1,IF('original data'!CS3='coded with subscale calculation'!$CL$4,2,IF('original data'!CS3='coded with subscale calculation'!$CL$5,3,""))))</f>
        <v>2</v>
      </c>
      <c r="CY10" s="4">
        <f>IF('original data'!CT3='coded with subscale calculation'!$CL$2,0,IF('original data'!CT3='coded with subscale calculation'!$CL$3,1,IF('original data'!CT3='coded with subscale calculation'!$CL$4,2,IF('original data'!CT3='coded with subscale calculation'!$CL$5,3,""))))</f>
        <v>3</v>
      </c>
      <c r="CZ10" s="4">
        <f>IF('original data'!CU3='coded with subscale calculation'!$CL$2,0,IF('original data'!CU3='coded with subscale calculation'!$CL$3,1,IF('original data'!CU3='coded with subscale calculation'!$CL$4,2,IF('original data'!CU3='coded with subscale calculation'!$CL$5,3,""))))</f>
        <v>2</v>
      </c>
      <c r="DA10" s="4">
        <f>IF('original data'!CV3='coded with subscale calculation'!$CL$2,0,IF('original data'!CV3='coded with subscale calculation'!$CL$3,1,IF('original data'!CV3='coded with subscale calculation'!$CL$4,2,IF('original data'!CV3='coded with subscale calculation'!$CL$5,3,""))))</f>
        <v>2</v>
      </c>
      <c r="DB10" s="4">
        <f>IF('original data'!CW3='coded with subscale calculation'!$CL$2,0,IF('original data'!CW3='coded with subscale calculation'!$CL$3,1,IF('original data'!CW3='coded with subscale calculation'!$CL$4,2,IF('original data'!CW3='coded with subscale calculation'!$CL$5,3,""))))</f>
        <v>0</v>
      </c>
      <c r="DC10" s="4">
        <f>IF('original data'!CX3='coded with subscale calculation'!$CL$2,0,IF('original data'!CX3='coded with subscale calculation'!$CL$3,1,IF('original data'!CX3='coded with subscale calculation'!$CL$4,2,IF('original data'!CX3='coded with subscale calculation'!$CL$5,3,""))))</f>
        <v>1</v>
      </c>
      <c r="DD10" s="4">
        <f>IF('original data'!CY3='coded with subscale calculation'!$CL$2,0,IF('original data'!CY3='coded with subscale calculation'!$CL$3,1,IF('original data'!CY3='coded with subscale calculation'!$CL$4,2,IF('original data'!CY3='coded with subscale calculation'!$CL$5,3,""))))</f>
        <v>1</v>
      </c>
      <c r="DE10" s="4">
        <f>IF('original data'!CZ3='coded with subscale calculation'!$CL$2,0,IF('original data'!CZ3='coded with subscale calculation'!$CL$3,1,IF('original data'!CZ3='coded with subscale calculation'!$CL$4,2,IF('original data'!CZ3='coded with subscale calculation'!$CL$5,3,""))))</f>
        <v>1</v>
      </c>
      <c r="DF10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16</v>
      </c>
      <c r="DG10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11</v>
      </c>
      <c r="DH10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8</v>
      </c>
      <c r="DI10" s="4">
        <f>SUM(Table134[[#This Row],[All of a sudden I feel really scared.]:[I suddenly shut down and become unable to think, speak or do things.]])</f>
        <v>35</v>
      </c>
    </row>
    <row r="11" spans="1:113" x14ac:dyDescent="0.45">
      <c r="A11">
        <v>8</v>
      </c>
      <c r="B11" s="2">
        <v>44310.4391203704</v>
      </c>
      <c r="C11" s="2">
        <v>44310.442152777803</v>
      </c>
      <c r="D11" s="4" t="s">
        <v>104</v>
      </c>
      <c r="E11" s="4"/>
      <c r="F11" s="4" t="s">
        <v>105</v>
      </c>
      <c r="G11" s="4" t="s">
        <v>105</v>
      </c>
      <c r="H11" s="4" t="s">
        <v>105</v>
      </c>
      <c r="I11" s="4" t="s">
        <v>105</v>
      </c>
      <c r="J11" s="4" t="s">
        <v>105</v>
      </c>
      <c r="K11" s="4" t="s">
        <v>105</v>
      </c>
      <c r="L11" s="4" t="s">
        <v>105</v>
      </c>
      <c r="M11" s="4" t="s">
        <v>105</v>
      </c>
      <c r="N11" s="3" t="s">
        <v>139</v>
      </c>
      <c r="O11" s="4" t="s">
        <v>107</v>
      </c>
      <c r="P11" s="4" t="s">
        <v>108</v>
      </c>
      <c r="Q11" s="4" t="s">
        <v>108</v>
      </c>
      <c r="R11" s="4" t="s">
        <v>109</v>
      </c>
      <c r="S11" s="4"/>
      <c r="T11" s="4"/>
      <c r="U11" s="4"/>
      <c r="V11" s="4" t="s">
        <v>109</v>
      </c>
      <c r="W11" s="4"/>
      <c r="X11" s="4"/>
      <c r="Y11" s="4"/>
      <c r="Z11" s="4"/>
      <c r="AA11" s="4"/>
      <c r="AB11" s="4"/>
      <c r="AC11" s="4">
        <f>IF('original data'!AC4='coded with subscale calculation'!$AC$2,0,IF('original data'!AC4='coded with subscale calculation'!$AC$3,1,IF('original data'!AC4='coded with subscale calculation'!$AC$4,2,"")))</f>
        <v>0</v>
      </c>
      <c r="AD11" s="4">
        <f>IF('original data'!AD4='coded with subscale calculation'!$AC$2,0,IF('original data'!AD4='coded with subscale calculation'!$AC$3,1,IF('original data'!AD4='coded with subscale calculation'!$AC$4,2,"")))</f>
        <v>1</v>
      </c>
      <c r="AE11" s="4">
        <f>IF('original data'!AE4='coded with subscale calculation'!$BO$1,1,IF('original data'!AE4='coded with subscale calculation'!$BO$2,2,IF('original data'!AE4='coded with subscale calculation'!$BO$3,3,IF('original data'!AE4='coded with subscale calculation'!$BO$4,4,IF('original data'!AE4='coded with subscale calculation'!$BO$5,5,IF('original data'!AE4='coded with subscale calculation'!$BQ$1,6,IF('original data'!AE4='coded with subscale calculation'!$BQ$2,7,"")))))))</f>
        <v>2</v>
      </c>
      <c r="AF11" s="4">
        <f>IF('original data'!AF4='coded with subscale calculation'!$AC$2,0,IF('original data'!AF4='coded with subscale calculation'!$AC$3,1,IF('original data'!AF4='coded with subscale calculation'!$AC$4,2,"")))</f>
        <v>0</v>
      </c>
      <c r="AG11" s="4">
        <f>IF('original data'!AG4='coded with subscale calculation'!$BO$1,7,IF('original data'!AG4='coded with subscale calculation'!$BO$2,6,IF('original data'!AG4='coded with subscale calculation'!$BO$3,5,IF('original data'!AG4='coded with subscale calculation'!$BO$4,4,IF('original data'!AG4='coded with subscale calculation'!$BO$5,5,IF('original data'!AG4='coded with subscale calculation'!$BQ$1,6,IF('original data'!AG4='coded with subscale calculation'!$BQ$2,7,"")))))))</f>
        <v>5</v>
      </c>
      <c r="AH11" s="4">
        <f>IF('original data'!AH4='coded with subscale calculation'!$AC$2,0,IF('original data'!AH4='coded with subscale calculation'!$AC$3,1,IF('original data'!AH4='coded with subscale calculation'!$AC$4,2,"")))</f>
        <v>0</v>
      </c>
      <c r="AI11" s="4">
        <f>IF('original data'!AI4='coded with subscale calculation'!$AI$2,1,IF('original data'!AI4='coded with subscale calculation'!$AI$3,2,IF('original data'!AI4='coded with subscale calculation'!$AI$4,3,IF('original data'!AI4='coded with subscale calculation'!$AI$5,4,""))))</f>
        <v>1</v>
      </c>
      <c r="AJ11" s="4">
        <f>IF('original data'!AJ4='coded with subscale calculation'!$AC$2,0,IF('original data'!AJ4='coded with subscale calculation'!$AC$3,1,IF('original data'!AJ4='coded with subscale calculation'!$AC$4,2,"")))</f>
        <v>0</v>
      </c>
      <c r="AK11" s="4">
        <f>IF('original data'!AK4='coded with subscale calculation'!$BO$1,1,IF('original data'!AK4='coded with subscale calculation'!$BO$2,2,IF('original data'!AK4='coded with subscale calculation'!$BO$3,3,IF('original data'!AK4='coded with subscale calculation'!$BO$4,4,IF('original data'!AK4='coded with subscale calculation'!$BO$5,5,IF('original data'!AK4='coded with subscale calculation'!$BQ$1,6,IF('original data'!AK4='coded with subscale calculation'!$BQ$2,7,"")))))))</f>
        <v>2</v>
      </c>
      <c r="AL11" s="4">
        <f>IF('original data'!AL4='coded with subscale calculation'!$AC$2,0,IF('original data'!AL4='coded with subscale calculation'!$AC$3,1,IF('original data'!AL4='coded with subscale calculation'!$AC$4,2,"")))</f>
        <v>0</v>
      </c>
      <c r="AM11" s="4">
        <f>IF('original data'!AM4='coded with subscale calculation'!$AI$2,1,IF('original data'!AM4='coded with subscale calculation'!$AI$3,2,IF('original data'!AM4='coded with subscale calculation'!$AI$4,3,IF('original data'!AM4='coded with subscale calculation'!$AI$5,4,""))))</f>
        <v>2</v>
      </c>
      <c r="AN11" s="4">
        <f>IF('original data'!AN4='coded with subscale calculation'!$AC$2,0,IF('original data'!AN4='coded with subscale calculation'!$AC$3,1,IF('original data'!AN4='coded with subscale calculation'!$AC$4,2,"")))</f>
        <v>0</v>
      </c>
      <c r="AO11" s="4">
        <f>IF('original data'!AO4='coded with subscale calculation'!$AI$2,1,IF('original data'!AO4='coded with subscale calculation'!$AI$3,2,IF('original data'!AO4='coded with subscale calculation'!$AI$4,3,IF('original data'!AO4='coded with subscale calculation'!$AI$5,4,""))))</f>
        <v>1</v>
      </c>
      <c r="AP11" s="4">
        <f>IF('original data'!AP4='coded with subscale calculation'!$AI$2,1,IF('original data'!AP4='coded with subscale calculation'!$AI$3,2,IF('original data'!AP4='coded with subscale calculation'!$AI$4,3,IF('original data'!AP4='coded with subscale calculation'!$AI$5,4,""))))</f>
        <v>1</v>
      </c>
      <c r="AQ11" s="4">
        <f>IF('original data'!AQ4='coded with subscale calculation'!$AI$2,1,IF('original data'!AQ4='coded with subscale calculation'!$AI$3,2,IF('original data'!AQ4='coded with subscale calculation'!$AI$4,3,IF('original data'!AQ4='coded with subscale calculation'!$AI$5,4,""))))</f>
        <v>1</v>
      </c>
      <c r="AR11" s="4">
        <f>IF('original data'!AR4='coded with subscale calculation'!$AI$2,1,IF('original data'!AR4='coded with subscale calculation'!$AI$3,2,IF('original data'!AR4='coded with subscale calculation'!$AI$4,3,IF('original data'!AR4='coded with subscale calculation'!$AI$5,4,""))))</f>
        <v>1</v>
      </c>
      <c r="AS11" s="4">
        <f>IF('original data'!AS4='coded with subscale calculation'!$AO$2,1,IF('original data'!AS4='coded with subscale calculation'!$AO$3,2,IF('original data'!AS4='coded with subscale calculation'!$AO$4,3,IF('original data'!AS4='coded with subscale calculation'!$AO$5,4,""))))</f>
        <v>1</v>
      </c>
      <c r="AT11" s="4">
        <f>IF('original data'!AT4='coded with subscale calculation'!$AO$2,1,IF('original data'!AT4='coded with subscale calculation'!$AO$3,2,IF('original data'!AT4='coded with subscale calculation'!$AO$4,3,IF('original data'!AT4='coded with subscale calculation'!$AO$5,4,""))))</f>
        <v>1</v>
      </c>
      <c r="AU11" s="4">
        <f>IF('original data'!AU4='coded with subscale calculation'!$AO$2,1,IF('original data'!AU4='coded with subscale calculation'!$AO$3,2,IF('original data'!AU4='coded with subscale calculation'!$AO$4,3,IF('original data'!AU4='coded with subscale calculation'!$AO$5,4,""))))</f>
        <v>1</v>
      </c>
      <c r="AV11" s="4">
        <f>IF('original data'!AV4='coded with subscale calculation'!$AO$2,1,IF('original data'!AV4='coded with subscale calculation'!$AO$3,2,IF('original data'!AV4='coded with subscale calculation'!$AO$4,3,IF('original data'!AV4='coded with subscale calculation'!$AO$5,4,""))))</f>
        <v>1</v>
      </c>
      <c r="AW11" s="4">
        <f>IF('original data'!AW4='coded with subscale calculation'!$AO$2,1,IF('original data'!AW4='coded with subscale calculation'!$AO$3,2,IF('original data'!AW4='coded with subscale calculation'!$AO$4,3,IF('original data'!AW4='coded with subscale calculation'!$AO$5,4,""))))</f>
        <v>1</v>
      </c>
      <c r="AX11" s="4">
        <f>IF('original data'!AX4='coded with subscale calculation'!$AO$2,1,IF('original data'!AX4='coded with subscale calculation'!$AO$3,2,IF('original data'!AX4='coded with subscale calculation'!$AO$4,3,IF('original data'!AX4='coded with subscale calculation'!$AO$5,4,""))))</f>
        <v>1</v>
      </c>
      <c r="AY11" s="4">
        <f>IF('original data'!AY4='coded with subscale calculation'!$AQ$2,1,IF('original data'!AY4='coded with subscale calculation'!$AQ$3,2,IF('original data'!AY4='coded with subscale calculation'!$AQ$4,3,IF('original data'!AY4='coded with subscale calculation'!$AQ$5,4,""))))</f>
        <v>1</v>
      </c>
      <c r="AZ11" s="4">
        <f>IF('original data'!AZ4='coded with subscale calculation'!$AQ$2,1,IF('original data'!AZ4='coded with subscale calculation'!$AQ$3,2,IF('original data'!AZ4='coded with subscale calculation'!$AQ$4,3,IF('original data'!AZ4='coded with subscale calculation'!$AQ$5,4,""))))</f>
        <v>1</v>
      </c>
      <c r="BA11" s="4">
        <f>IF('original data'!BA4='coded with subscale calculation'!$AQ$2,1,IF('original data'!BA4='coded with subscale calculation'!$AQ$3,2,IF('original data'!BA4='coded with subscale calculation'!$AQ$4,3,IF('original data'!BA4='coded with subscale calculation'!$AQ$5,4,""))))</f>
        <v>1</v>
      </c>
      <c r="BB11" s="4">
        <f>IF('original data'!BB4='coded with subscale calculation'!$AQ$2,1,IF('original data'!BB4='coded with subscale calculation'!$AQ$3,2,IF('original data'!BB4='coded with subscale calculation'!$AQ$4,3,IF('original data'!BB4='coded with subscale calculation'!$AS$5,4,""))))</f>
        <v>1</v>
      </c>
      <c r="BC11" s="4">
        <f>IF('original data'!BC4='coded with subscale calculation'!$AU$2,1,IF('original data'!BC4='coded with subscale calculation'!$AU$3,2,IF('original data'!BC4='coded with subscale calculation'!$AU$4,3,IF('original data'!BC4='coded with subscale calculation'!$AU$5,4,""))))</f>
        <v>1</v>
      </c>
      <c r="BD11" s="4">
        <f>IF('original data'!BD4='coded with subscale calculation'!$AU$2,1,IF('original data'!BD4='coded with subscale calculation'!$AU$3,2,IF('original data'!BD4='coded with subscale calculation'!$AU$4,3,IF('original data'!BD4='coded with subscale calculation'!$AU$5,4,""))))</f>
        <v>1</v>
      </c>
      <c r="BE11" s="4">
        <f>IF('original data'!BE4='coded with subscale calculation'!$AU$2,1,IF('original data'!BE4='coded with subscale calculation'!$AU$3,2,IF('original data'!BE4='coded with subscale calculation'!$AU$4,3,IF('original data'!BE4='coded with subscale calculation'!$AU$5,4,""))))</f>
        <v>1</v>
      </c>
      <c r="BF11" s="4">
        <f>IF('original data'!BF4='coded with subscale calculation'!$BF$3,1,IF('original data'!BF4='coded with subscale calculation'!$BF$4,2,IF('original data'!BF4='coded with subscale calculation'!$BF$5,3,"")))</f>
        <v>2</v>
      </c>
      <c r="BG11" s="4"/>
      <c r="BH11" s="4" t="s">
        <v>109</v>
      </c>
      <c r="BI11" s="4"/>
      <c r="BJ11" s="4" t="s">
        <v>109</v>
      </c>
      <c r="BK11" s="4"/>
      <c r="BL11" s="4">
        <f>IF('original data'!BK4='coded with subscale calculation'!$BO$1,1,IF('original data'!BK4='coded with subscale calculation'!$BO$2,2,IF('original data'!BK4='coded with subscale calculation'!$BO$3,3,IF('original data'!BK4='coded with subscale calculation'!$BO$4,4,IF('original data'!BK4='coded with subscale calculation'!$BO$5,5,IF('original data'!BK4='coded with subscale calculation'!$BQ$1,6,IF('original data'!BK4='coded with subscale calculation'!$BQ$2,7,"")))))))</f>
        <v>4</v>
      </c>
      <c r="BM11" s="4">
        <f>IF('original data'!BL4='coded with subscale calculation'!$BO$1,1,IF('original data'!BL4='coded with subscale calculation'!$BO$2,2,IF('original data'!BL4='coded with subscale calculation'!$BO$3,3,IF('original data'!BL4='coded with subscale calculation'!$BO$4,4,IF('original data'!BL4='coded with subscale calculation'!$BO$5,5,IF('original data'!BL4='coded with subscale calculation'!$BQ$1,6,IF('original data'!BL4='coded with subscale calculation'!$BQ$2,7,"")))))))</f>
        <v>5</v>
      </c>
      <c r="BN11" s="4">
        <f>IF('original data'!BM4='coded with subscale calculation'!$BO$1,7,IF('original data'!BM4='coded with subscale calculation'!$BO$2,6,IF('original data'!BM4='coded with subscale calculation'!$BO$3,5,IF('original data'!BM4='coded with subscale calculation'!$BO$4,4,IF('original data'!BM4='coded with subscale calculation'!$BO$5,3,IF('original data'!BM4='coded with subscale calculation'!$BQ$1,2,IF('original data'!BM4='coded with subscale calculation'!$BQ$2,1,"")))))))</f>
        <v>3</v>
      </c>
      <c r="BO11" s="4">
        <f>IF('original data'!BN4='coded with subscale calculation'!$BO$1,1,IF('original data'!BN4='coded with subscale calculation'!$BO$2,2,IF('original data'!BN4='coded with subscale calculation'!$BO$3,3,IF('original data'!BN4='coded with subscale calculation'!$BO$4,4,IF('original data'!BN4='coded with subscale calculation'!$BO$5,5,IF('original data'!BN4='coded with subscale calculation'!$BQ$1,6,IF('original data'!BN4='coded with subscale calculation'!$BQ$2,7,"")))))))</f>
        <v>2</v>
      </c>
      <c r="BP11" s="4">
        <f>IF('original data'!BO4='coded with subscale calculation'!$BO$1,1,IF('original data'!BO4='coded with subscale calculation'!$BO$2,2,IF('original data'!BO4='coded with subscale calculation'!$BO$3,3,IF('original data'!BO4='coded with subscale calculation'!$BO$4,4,IF('original data'!BO4='coded with subscale calculation'!$BO$5,5,IF('original data'!BO4='coded with subscale calculation'!$BQ$1,6,IF('original data'!BO4='coded with subscale calculation'!$BQ$2,7,"")))))))</f>
        <v>2</v>
      </c>
      <c r="BQ11" s="4">
        <f>IF('original data'!BP4='coded with subscale calculation'!$BO$1,1,IF('original data'!BP4='coded with subscale calculation'!$BO$2,2,IF('original data'!BP4='coded with subscale calculation'!$BO$3,3,IF('original data'!BP4='coded with subscale calculation'!$BO$4,4,IF('original data'!BP4='coded with subscale calculation'!$BO$5,5,IF('original data'!BP4='coded with subscale calculation'!$BQ$1,6,IF('original data'!BP4='coded with subscale calculation'!$BQ$2,7,"")))))))</f>
        <v>6</v>
      </c>
      <c r="BR11" s="4">
        <f>IF('original data'!BQ4='coded with subscale calculation'!$BO$1,1,IF('original data'!BQ4='coded with subscale calculation'!$BO$2,2,IF('original data'!BQ4='coded with subscale calculation'!$BO$3,3,IF('original data'!BQ4='coded with subscale calculation'!$BO$4,4,IF('original data'!BQ4='coded with subscale calculation'!$BO$5,5,IF('original data'!BQ4='coded with subscale calculation'!$BQ$1,6,IF('original data'!BQ4='coded with subscale calculation'!$BQ$2,7,"")))))))</f>
        <v>2</v>
      </c>
      <c r="BS11" s="4">
        <f>IF('original data'!BR4='coded with subscale calculation'!$BO$1,1,IF('original data'!BR4='coded with subscale calculation'!$BO$2,2,IF('original data'!BR4='coded with subscale calculation'!$BO$3,3,IF('original data'!BR4='coded with subscale calculation'!$BO$4,4,IF('original data'!BR4='coded with subscale calculation'!$BO$5,5,IF('original data'!BR4='coded with subscale calculation'!$BQ$1,6,IF('original data'!BR4='coded with subscale calculation'!$BQ$2,7,"")))))))</f>
        <v>2</v>
      </c>
      <c r="BT11" s="4">
        <f>IF('original data'!BS4='coded with subscale calculation'!$BO$1,1,IF('original data'!BS4='coded with subscale calculation'!$BO$2,2,IF('original data'!BS4='coded with subscale calculation'!$BO$3,3,IF('original data'!BS4='coded with subscale calculation'!$BO$4,4,IF('original data'!BS4='coded with subscale calculation'!$BO$5,5,IF('original data'!BS4='coded with subscale calculation'!$BQ$1,6,IF('original data'!BS4='coded with subscale calculation'!$BQ$2,7,"")))))))</f>
        <v>6</v>
      </c>
      <c r="BU11" s="4">
        <f>IF('original data'!BT4='coded with subscale calculation'!$BO$1,1,IF('original data'!BT4='coded with subscale calculation'!$BO$2,2,IF('original data'!BT4='coded with subscale calculation'!$BO$3,3,IF('original data'!BT4='coded with subscale calculation'!$BO$4,4,IF('original data'!BT4='coded with subscale calculation'!$BO$5,5,IF('original data'!BT4='coded with subscale calculation'!$BQ$1,6,IF('original data'!BT4='coded with subscale calculation'!$BQ$2,7,"")))))))</f>
        <v>2</v>
      </c>
      <c r="BV11" s="4">
        <f>IF('original data'!BU4='coded with subscale calculation'!$BO$1,1,IF('original data'!BU4='coded with subscale calculation'!$BO$2,2,IF('original data'!BU4='coded with subscale calculation'!$BO$3,3,IF('original data'!BU4='coded with subscale calculation'!$BO$4,4,IF('original data'!BU4='coded with subscale calculation'!$BO$5,5,IF('original data'!BU4='coded with subscale calculation'!$BQ$1,6,IF('original data'!BU4='coded with subscale calculation'!$BQ$2,7,"")))))))</f>
        <v>3</v>
      </c>
      <c r="BW11" s="4">
        <f>IF('original data'!BV4='coded with subscale calculation'!$BO$1,7,IF('original data'!BV4='coded with subscale calculation'!$BO$2,6,IF('original data'!BV4='coded with subscale calculation'!$BO$3,5,IF('original data'!BV4='coded with subscale calculation'!$BO$4,4,IF('original data'!BV4='coded with subscale calculation'!$BO$5,3,IF('original data'!BV4='coded with subscale calculation'!$BQ$1,2,IF('original data'!BV4='coded with subscale calculation'!$BQ$2,1,"")))))))</f>
        <v>5</v>
      </c>
      <c r="BX11" s="4">
        <f>IF('original data'!BW4='coded with subscale calculation'!$BO$1,1,IF('original data'!BW4='coded with subscale calculation'!$BO$2,2,IF('original data'!BW4='coded with subscale calculation'!$BO$3,3,IF('original data'!BW4='coded with subscale calculation'!$BO$4,4,IF('original data'!BW4='coded with subscale calculation'!$BO$5,5,IF('original data'!BW4='coded with subscale calculation'!$BQ$1,6,IF('original data'!BW4='coded with subscale calculation'!$BQ$2,7,"")))))))</f>
        <v>2</v>
      </c>
      <c r="BY11" s="4">
        <f>IF('original data'!BX4='coded with subscale calculation'!$BO$1,1,IF('original data'!BX4='coded with subscale calculation'!$BO$2,2,IF('original data'!BX4='coded with subscale calculation'!$BO$3,3,IF('original data'!BX4='coded with subscale calculation'!$BO$4,4,IF('original data'!BX4='coded with subscale calculation'!$BO$5,5,IF('original data'!BX4='coded with subscale calculation'!$BQ$1,6,IF('original data'!BX4='coded with subscale calculation'!$BQ$2,7,"")))))))</f>
        <v>5</v>
      </c>
      <c r="BZ11" s="4">
        <f>IF('original data'!BY4='coded with subscale calculation'!$BO$1,1,IF('original data'!BY4='coded with subscale calculation'!$BO$2,2,IF('original data'!BY4='coded with subscale calculation'!$BO$3,3,IF('original data'!BY4='coded with subscale calculation'!$BO$4,4,IF('original data'!BY4='coded with subscale calculation'!$BO$5,5,IF('original data'!BY4='coded with subscale calculation'!$BQ$1,6,IF('original data'!BY4='coded with subscale calculation'!$BQ$2,7,"")))))))</f>
        <v>3</v>
      </c>
      <c r="CA11" s="4">
        <f>IF('original data'!BZ4='coded with subscale calculation'!$BO$1,1,IF('original data'!BZ4='coded with subscale calculation'!$BO$2,2,IF('original data'!BZ4='coded with subscale calculation'!$BO$3,3,IF('original data'!BZ4='coded with subscale calculation'!$BO$4,4,IF('original data'!BZ4='coded with subscale calculation'!$BO$5,5,IF('original data'!BZ4='coded with subscale calculation'!$BQ$1,6,IF('original data'!BZ4='coded with subscale calculation'!$BQ$2,7,"")))))))</f>
        <v>2</v>
      </c>
      <c r="CB11" s="4">
        <f>IF('original data'!CA4='coded with subscale calculation'!$BO$1,1,IF('original data'!CA4='coded with subscale calculation'!$BO$2,2,IF('original data'!CA4='coded with subscale calculation'!$BO$3,3,IF('original data'!CA4='coded with subscale calculation'!$BO$4,4,IF('original data'!CA4='coded with subscale calculation'!$BO$5,5,IF('original data'!CA4='coded with subscale calculation'!$BQ$1,6,IF('original data'!CA4='coded with subscale calculation'!$BQ$2,7,"")))))))</f>
        <v>2</v>
      </c>
      <c r="CC11" s="4">
        <f>IF('original data'!CB4='coded with subscale calculation'!$BO$1,1,IF('original data'!CB4='coded with subscale calculation'!$BO$2,2,IF('original data'!CB4='coded with subscale calculation'!$BO$3,3,IF('original data'!CB4='coded with subscale calculation'!$BO$4,4,IF('original data'!CB4='coded with subscale calculation'!$BO$5,5,IF('original data'!CB4='coded with subscale calculation'!$BQ$1,6,IF('original data'!CB4='coded with subscale calculation'!$BQ$2,7,"")))))))</f>
        <v>5</v>
      </c>
      <c r="CD11" s="4">
        <f>IF('original data'!CC4='coded with subscale calculation'!$BO$1,7,IF('original data'!CC4='coded with subscale calculation'!$BO$2,6,IF('original data'!CC4='coded with subscale calculation'!$BO$3,5,IF('original data'!CC4='coded with subscale calculation'!$BO$4,4,IF('original data'!CC4='coded with subscale calculation'!$BO$5,3,IF('original data'!CC4='coded with subscale calculation'!$BQ$1,2,IF('original data'!CC4='coded with subscale calculation'!$BQ$2,1,"")))))))</f>
        <v>2</v>
      </c>
      <c r="CE11" s="4">
        <f>IF('original data'!CD4='coded with subscale calculation'!$BO$1,1,IF('original data'!CD4='coded with subscale calculation'!$BO$2,2,IF('original data'!CD4='coded with subscale calculation'!$BO$3,3,IF('original data'!CD4='coded with subscale calculation'!$BO$4,4,IF('original data'!CD4='coded with subscale calculation'!$BO$5,5,IF('original data'!CD4='coded with subscale calculation'!$BQ$1,6,IF('original data'!CD4='coded with subscale calculation'!$BQ$2,7,"")))))))</f>
        <v>2</v>
      </c>
      <c r="CF11" s="4">
        <f>IF('original data'!CE4='coded with subscale calculation'!$BO$1,1,IF('original data'!CE4='coded with subscale calculation'!$BO$2,2,IF('original data'!CE4='coded with subscale calculation'!$BO$3,3,IF('original data'!CE4='coded with subscale calculation'!$BO$4,4,IF('original data'!CE4='coded with subscale calculation'!$BO$5,5,IF('original data'!CE4='coded with subscale calculation'!$BQ$1,6,IF('original data'!CE4='coded with subscale calculation'!$BQ$2,7,"")))))))</f>
        <v>5</v>
      </c>
      <c r="CG11" s="4">
        <f>IF('original data'!CF4='coded with subscale calculation'!$BO$1,7,IF('original data'!CF4='coded with subscale calculation'!$BO$2,6,IF('original data'!CF4='coded with subscale calculation'!$BO$3,5,IF('original data'!CF4='coded with subscale calculation'!$BO$4,4,IF('original data'!CF4='coded with subscale calculation'!$BO$5,3,IF('original data'!CF4='coded with subscale calculation'!$BQ$1,2,IF('original data'!CF4='coded with subscale calculation'!$BQ$2,1,"")))))))</f>
        <v>2</v>
      </c>
      <c r="CH11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83</v>
      </c>
      <c r="CI11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24</v>
      </c>
      <c r="CJ11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40</v>
      </c>
      <c r="CK11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17</v>
      </c>
      <c r="CL11" s="4">
        <f>IF('original data'!CG4='coded with subscale calculation'!$CL$2,0,IF('original data'!CG4='coded with subscale calculation'!$CL$3,1,IF('original data'!CG4='coded with subscale calculation'!$CL$4,2,IF('original data'!CG4='coded with subscale calculation'!$CL$5,3,""))))</f>
        <v>0</v>
      </c>
      <c r="CM11" s="4">
        <f>IF('original data'!CH4='coded with subscale calculation'!$CL$2,0,IF('original data'!CH4='coded with subscale calculation'!$CL$3,1,IF('original data'!CH4='coded with subscale calculation'!$CL$4,2,IF('original data'!CH4='coded with subscale calculation'!$CL$5,3,""))))</f>
        <v>1</v>
      </c>
      <c r="CN11" s="4">
        <f>IF('original data'!CI4='coded with subscale calculation'!$CL$2,0,IF('original data'!CI4='coded with subscale calculation'!$CL$3,1,IF('original data'!CI4='coded with subscale calculation'!$CL$4,2,IF('original data'!CI4='coded with subscale calculation'!$CL$5,3,""))))</f>
        <v>1</v>
      </c>
      <c r="CO11" s="4">
        <f>IF('original data'!CJ4='coded with subscale calculation'!$CL$2,0,IF('original data'!CJ4='coded with subscale calculation'!$CL$3,1,IF('original data'!CJ4='coded with subscale calculation'!$CL$4,2,IF('original data'!CJ4='coded with subscale calculation'!$CL$5,3,""))))</f>
        <v>1</v>
      </c>
      <c r="CP11" s="4">
        <f>IF('original data'!CK4='coded with subscale calculation'!$CL$2,0,IF('original data'!CK4='coded with subscale calculation'!$CL$3,1,IF('original data'!CK4='coded with subscale calculation'!$CL$4,2,IF('original data'!CK4='coded with subscale calculation'!$CL$5,3,""))))</f>
        <v>2</v>
      </c>
      <c r="CQ11" s="4">
        <f>IF('original data'!CL4='coded with subscale calculation'!$CL$2,0,IF('original data'!CL4='coded with subscale calculation'!$CL$3,1,IF('original data'!CL4='coded with subscale calculation'!$CL$4,2,IF('original data'!CL4='coded with subscale calculation'!$CL$5,3,""))))</f>
        <v>0</v>
      </c>
      <c r="CR11" s="4">
        <f>IF('original data'!CM4='coded with subscale calculation'!$CL$2,0,IF('original data'!CM4='coded with subscale calculation'!$CL$3,1,IF('original data'!CM4='coded with subscale calculation'!$CL$4,2,IF('original data'!CM4='coded with subscale calculation'!$CL$5,3,""))))</f>
        <v>1</v>
      </c>
      <c r="CS11" s="4">
        <f>IF('original data'!CN4='coded with subscale calculation'!$CL$2,0,IF('original data'!CN4='coded with subscale calculation'!$CL$3,1,IF('original data'!CN4='coded with subscale calculation'!$CL$4,2,IF('original data'!CN4='coded with subscale calculation'!$CL$5,3,""))))</f>
        <v>0</v>
      </c>
      <c r="CT11" s="4">
        <f>IF('original data'!CO4='coded with subscale calculation'!$CL$2,0,IF('original data'!CO4='coded with subscale calculation'!$CL$3,1,IF('original data'!CO4='coded with subscale calculation'!$CL$4,2,IF('original data'!CO4='coded with subscale calculation'!$CL$5,3,""))))</f>
        <v>0</v>
      </c>
      <c r="CU11" s="4">
        <f>IF('original data'!CP4='coded with subscale calculation'!$CL$2,0,IF('original data'!CP4='coded with subscale calculation'!$CL$3,1,IF('original data'!CP4='coded with subscale calculation'!$CL$4,2,IF('original data'!CP4='coded with subscale calculation'!$CL$5,3,""))))</f>
        <v>0</v>
      </c>
      <c r="CV11" s="4">
        <f>IF('original data'!CQ4='coded with subscale calculation'!$CL$2,0,IF('original data'!CQ4='coded with subscale calculation'!$CL$3,1,IF('original data'!CQ4='coded with subscale calculation'!$CL$4,2,IF('original data'!CQ4='coded with subscale calculation'!$CL$5,3,""))))</f>
        <v>0</v>
      </c>
      <c r="CW11" s="4">
        <f>IF('original data'!CR4='coded with subscale calculation'!$CL$2,0,IF('original data'!CR4='coded with subscale calculation'!$CL$3,1,IF('original data'!CR4='coded with subscale calculation'!$CL$4,2,IF('original data'!CR4='coded with subscale calculation'!$CL$5,3,""))))</f>
        <v>1</v>
      </c>
      <c r="CX11" s="4">
        <f>IF('original data'!CS4='coded with subscale calculation'!$CL$2,0,IF('original data'!CS4='coded with subscale calculation'!$CL$3,1,IF('original data'!CS4='coded with subscale calculation'!$CL$4,2,IF('original data'!CS4='coded with subscale calculation'!$CL$5,3,""))))</f>
        <v>0</v>
      </c>
      <c r="CY11" s="4">
        <f>IF('original data'!CT4='coded with subscale calculation'!$CL$2,0,IF('original data'!CT4='coded with subscale calculation'!$CL$3,1,IF('original data'!CT4='coded with subscale calculation'!$CL$4,2,IF('original data'!CT4='coded with subscale calculation'!$CL$5,3,""))))</f>
        <v>1</v>
      </c>
      <c r="CZ11" s="4">
        <f>IF('original data'!CU4='coded with subscale calculation'!$CL$2,0,IF('original data'!CU4='coded with subscale calculation'!$CL$3,1,IF('original data'!CU4='coded with subscale calculation'!$CL$4,2,IF('original data'!CU4='coded with subscale calculation'!$CL$5,3,""))))</f>
        <v>0</v>
      </c>
      <c r="DA11" s="4">
        <f>IF('original data'!CV4='coded with subscale calculation'!$CL$2,0,IF('original data'!CV4='coded with subscale calculation'!$CL$3,1,IF('original data'!CV4='coded with subscale calculation'!$CL$4,2,IF('original data'!CV4='coded with subscale calculation'!$CL$5,3,""))))</f>
        <v>0</v>
      </c>
      <c r="DB11" s="4">
        <f>IF('original data'!CW4='coded with subscale calculation'!$CL$2,0,IF('original data'!CW4='coded with subscale calculation'!$CL$3,1,IF('original data'!CW4='coded with subscale calculation'!$CL$4,2,IF('original data'!CW4='coded with subscale calculation'!$CL$5,3,""))))</f>
        <v>0</v>
      </c>
      <c r="DC11" s="4">
        <f>IF('original data'!CX4='coded with subscale calculation'!$CL$2,0,IF('original data'!CX4='coded with subscale calculation'!$CL$3,1,IF('original data'!CX4='coded with subscale calculation'!$CL$4,2,IF('original data'!CX4='coded with subscale calculation'!$CL$5,3,""))))</f>
        <v>0</v>
      </c>
      <c r="DD11" s="4">
        <f>IF('original data'!CY4='coded with subscale calculation'!$CL$2,0,IF('original data'!CY4='coded with subscale calculation'!$CL$3,1,IF('original data'!CY4='coded with subscale calculation'!$CL$4,2,IF('original data'!CY4='coded with subscale calculation'!$CL$5,3,""))))</f>
        <v>0</v>
      </c>
      <c r="DE11" s="4">
        <f>IF('original data'!CZ4='coded with subscale calculation'!$CL$2,0,IF('original data'!CZ4='coded with subscale calculation'!$CL$3,1,IF('original data'!CZ4='coded with subscale calculation'!$CL$4,2,IF('original data'!CZ4='coded with subscale calculation'!$CL$5,3,""))))</f>
        <v>0</v>
      </c>
      <c r="DF11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6</v>
      </c>
      <c r="DG11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</v>
      </c>
      <c r="DH11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</v>
      </c>
      <c r="DI11" s="4">
        <f>SUM(Table134[[#This Row],[All of a sudden I feel really scared.]:[I suddenly shut down and become unable to think, speak or do things.]])</f>
        <v>8</v>
      </c>
    </row>
    <row r="12" spans="1:113" x14ac:dyDescent="0.45">
      <c r="A12">
        <v>9</v>
      </c>
      <c r="B12" s="2">
        <v>44312.402164351901</v>
      </c>
      <c r="C12" s="2">
        <v>44312.408194444397</v>
      </c>
      <c r="D12" s="4" t="s">
        <v>104</v>
      </c>
      <c r="E12" s="4"/>
      <c r="F12" s="4" t="s">
        <v>105</v>
      </c>
      <c r="G12" s="4" t="s">
        <v>105</v>
      </c>
      <c r="H12" s="4" t="s">
        <v>105</v>
      </c>
      <c r="I12" s="4" t="s">
        <v>105</v>
      </c>
      <c r="J12" s="4" t="s">
        <v>105</v>
      </c>
      <c r="K12" s="4" t="s">
        <v>105</v>
      </c>
      <c r="L12" s="4" t="s">
        <v>105</v>
      </c>
      <c r="M12" s="4" t="s">
        <v>105</v>
      </c>
      <c r="N12" s="3" t="s">
        <v>140</v>
      </c>
      <c r="O12" s="4" t="s">
        <v>141</v>
      </c>
      <c r="P12" s="4" t="s">
        <v>108</v>
      </c>
      <c r="Q12" s="4" t="s">
        <v>108</v>
      </c>
      <c r="R12" s="4" t="s">
        <v>109</v>
      </c>
      <c r="S12" s="4"/>
      <c r="T12" s="4"/>
      <c r="U12" s="4"/>
      <c r="V12" s="4" t="s">
        <v>109</v>
      </c>
      <c r="W12" s="4"/>
      <c r="X12" s="4"/>
      <c r="Y12" s="4"/>
      <c r="Z12" s="4"/>
      <c r="AA12" s="4"/>
      <c r="AB12" s="4"/>
      <c r="AC12" s="4">
        <f>IF('original data'!AC5='coded with subscale calculation'!$AC$2,0,IF('original data'!AC5='coded with subscale calculation'!$AC$3,1,IF('original data'!AC5='coded with subscale calculation'!$AC$4,2,"")))</f>
        <v>2</v>
      </c>
      <c r="AD12" s="4">
        <f>IF('original data'!AD5='coded with subscale calculation'!$AC$2,0,IF('original data'!AD5='coded with subscale calculation'!$AC$3,1,IF('original data'!AD5='coded with subscale calculation'!$AC$4,2,"")))</f>
        <v>2</v>
      </c>
      <c r="AE12" s="4">
        <f>IF('original data'!AE5='coded with subscale calculation'!$BO$1,1,IF('original data'!AE5='coded with subscale calculation'!$BO$2,2,IF('original data'!AE5='coded with subscale calculation'!$BO$3,3,IF('original data'!AE5='coded with subscale calculation'!$BO$4,4,IF('original data'!AE5='coded with subscale calculation'!$BO$5,5,IF('original data'!AE5='coded with subscale calculation'!$BQ$1,6,IF('original data'!AE5='coded with subscale calculation'!$BQ$2,7,"")))))))</f>
        <v>2</v>
      </c>
      <c r="AF12" s="4">
        <f>IF('original data'!AF5='coded with subscale calculation'!$AC$2,0,IF('original data'!AF5='coded with subscale calculation'!$AC$3,1,IF('original data'!AF5='coded with subscale calculation'!$AC$4,2,"")))</f>
        <v>2</v>
      </c>
      <c r="AG12" s="4">
        <f>IF('original data'!AG5='coded with subscale calculation'!$BO$1,7,IF('original data'!AG5='coded with subscale calculation'!$BO$2,6,IF('original data'!AG5='coded with subscale calculation'!$BO$3,5,IF('original data'!AG5='coded with subscale calculation'!$BO$4,4,IF('original data'!AG5='coded with subscale calculation'!$BO$5,5,IF('original data'!AG5='coded with subscale calculation'!$BQ$1,6,IF('original data'!AG5='coded with subscale calculation'!$BQ$2,7,"")))))))</f>
        <v>5</v>
      </c>
      <c r="AH12" s="4">
        <f>IF('original data'!AH5='coded with subscale calculation'!$AC$2,0,IF('original data'!AH5='coded with subscale calculation'!$AC$3,1,IF('original data'!AH5='coded with subscale calculation'!$AC$4,2,"")))</f>
        <v>0</v>
      </c>
      <c r="AI12" s="4">
        <f>IF('original data'!AI5='coded with subscale calculation'!$AI$2,1,IF('original data'!AI5='coded with subscale calculation'!$AI$3,2,IF('original data'!AI5='coded with subscale calculation'!$AI$4,3,IF('original data'!AI5='coded with subscale calculation'!$AI$5,4,""))))</f>
        <v>2</v>
      </c>
      <c r="AJ12" s="4">
        <f>IF('original data'!AJ5='coded with subscale calculation'!$AC$2,0,IF('original data'!AJ5='coded with subscale calculation'!$AC$3,1,IF('original data'!AJ5='coded with subscale calculation'!$AC$4,2,"")))</f>
        <v>0</v>
      </c>
      <c r="AK12" s="4">
        <f>IF('original data'!AK5='coded with subscale calculation'!$BO$1,1,IF('original data'!AK5='coded with subscale calculation'!$BO$2,2,IF('original data'!AK5='coded with subscale calculation'!$BO$3,3,IF('original data'!AK5='coded with subscale calculation'!$BO$4,4,IF('original data'!AK5='coded with subscale calculation'!$BO$5,5,IF('original data'!AK5='coded with subscale calculation'!$BQ$1,6,IF('original data'!AK5='coded with subscale calculation'!$BQ$2,7,"")))))))</f>
        <v>4</v>
      </c>
      <c r="AL12" s="4">
        <f>IF('original data'!AL5='coded with subscale calculation'!$AC$2,0,IF('original data'!AL5='coded with subscale calculation'!$AC$3,1,IF('original data'!AL5='coded with subscale calculation'!$AC$4,2,"")))</f>
        <v>2</v>
      </c>
      <c r="AM12" s="4">
        <f>IF('original data'!AM5='coded with subscale calculation'!$AI$2,1,IF('original data'!AM5='coded with subscale calculation'!$AI$3,2,IF('original data'!AM5='coded with subscale calculation'!$AI$4,3,IF('original data'!AM5='coded with subscale calculation'!$AI$5,4,""))))</f>
        <v>2</v>
      </c>
      <c r="AN12" s="4">
        <f>IF('original data'!AN5='coded with subscale calculation'!$AC$2,0,IF('original data'!AN5='coded with subscale calculation'!$AC$3,1,IF('original data'!AN5='coded with subscale calculation'!$AC$4,2,"")))</f>
        <v>2</v>
      </c>
      <c r="AO12" s="4">
        <f>IF('original data'!AO5='coded with subscale calculation'!$AI$2,1,IF('original data'!AO5='coded with subscale calculation'!$AI$3,2,IF('original data'!AO5='coded with subscale calculation'!$AI$4,3,IF('original data'!AO5='coded with subscale calculation'!$AI$5,4,""))))</f>
        <v>1</v>
      </c>
      <c r="AP12" s="4">
        <f>IF('original data'!AP5='coded with subscale calculation'!$AI$2,1,IF('original data'!AP5='coded with subscale calculation'!$AI$3,2,IF('original data'!AP5='coded with subscale calculation'!$AI$4,3,IF('original data'!AP5='coded with subscale calculation'!$AI$5,4,""))))</f>
        <v>2</v>
      </c>
      <c r="AQ12" s="4">
        <f>IF('original data'!AQ5='coded with subscale calculation'!$AI$2,1,IF('original data'!AQ5='coded with subscale calculation'!$AI$3,2,IF('original data'!AQ5='coded with subscale calculation'!$AI$4,3,IF('original data'!AQ5='coded with subscale calculation'!$AI$5,4,""))))</f>
        <v>2</v>
      </c>
      <c r="AR12" s="4">
        <f>IF('original data'!AR5='coded with subscale calculation'!$AI$2,1,IF('original data'!AR5='coded with subscale calculation'!$AI$3,2,IF('original data'!AR5='coded with subscale calculation'!$AI$4,3,IF('original data'!AR5='coded with subscale calculation'!$AI$5,4,""))))</f>
        <v>2</v>
      </c>
      <c r="AS12" s="4">
        <f>IF('original data'!AS5='coded with subscale calculation'!$AO$2,1,IF('original data'!AS5='coded with subscale calculation'!$AO$3,2,IF('original data'!AS5='coded with subscale calculation'!$AO$4,3,IF('original data'!AS5='coded with subscale calculation'!$AO$5,4,""))))</f>
        <v>1</v>
      </c>
      <c r="AT12" s="4">
        <f>IF('original data'!AT5='coded with subscale calculation'!$AO$2,1,IF('original data'!AT5='coded with subscale calculation'!$AO$3,2,IF('original data'!AT5='coded with subscale calculation'!$AO$4,3,IF('original data'!AT5='coded with subscale calculation'!$AO$5,4,""))))</f>
        <v>1</v>
      </c>
      <c r="AU12" s="4">
        <f>IF('original data'!AU5='coded with subscale calculation'!$AO$2,1,IF('original data'!AU5='coded with subscale calculation'!$AO$3,2,IF('original data'!AU5='coded with subscale calculation'!$AO$4,3,IF('original data'!AU5='coded with subscale calculation'!$AO$5,4,""))))</f>
        <v>1</v>
      </c>
      <c r="AV12" s="4">
        <f>IF('original data'!AV5='coded with subscale calculation'!$AO$2,1,IF('original data'!AV5='coded with subscale calculation'!$AO$3,2,IF('original data'!AV5='coded with subscale calculation'!$AO$4,3,IF('original data'!AV5='coded with subscale calculation'!$AO$5,4,""))))</f>
        <v>1</v>
      </c>
      <c r="AW12" s="4">
        <f>IF('original data'!AW5='coded with subscale calculation'!$AO$2,1,IF('original data'!AW5='coded with subscale calculation'!$AO$3,2,IF('original data'!AW5='coded with subscale calculation'!$AO$4,3,IF('original data'!AW5='coded with subscale calculation'!$AO$5,4,""))))</f>
        <v>3</v>
      </c>
      <c r="AX12" s="4">
        <f>IF('original data'!AX5='coded with subscale calculation'!$AO$2,1,IF('original data'!AX5='coded with subscale calculation'!$AO$3,2,IF('original data'!AX5='coded with subscale calculation'!$AO$4,3,IF('original data'!AX5='coded with subscale calculation'!$AO$5,4,""))))</f>
        <v>1</v>
      </c>
      <c r="AY12" s="4">
        <f>IF('original data'!AY5='coded with subscale calculation'!$AQ$2,1,IF('original data'!AY5='coded with subscale calculation'!$AQ$3,2,IF('original data'!AY5='coded with subscale calculation'!$AQ$4,3,IF('original data'!AY5='coded with subscale calculation'!$AQ$5,4,""))))</f>
        <v>3</v>
      </c>
      <c r="AZ12" s="4">
        <f>IF('original data'!AZ5='coded with subscale calculation'!$AQ$2,1,IF('original data'!AZ5='coded with subscale calculation'!$AQ$3,2,IF('original data'!AZ5='coded with subscale calculation'!$AQ$4,3,IF('original data'!AZ5='coded with subscale calculation'!$AQ$5,4,""))))</f>
        <v>4</v>
      </c>
      <c r="BA12" s="4">
        <f>IF('original data'!BA5='coded with subscale calculation'!$AQ$2,1,IF('original data'!BA5='coded with subscale calculation'!$AQ$3,2,IF('original data'!BA5='coded with subscale calculation'!$AQ$4,3,IF('original data'!BA5='coded with subscale calculation'!$AQ$5,4,""))))</f>
        <v>4</v>
      </c>
      <c r="BB12" s="4">
        <f>IF('original data'!BB5='coded with subscale calculation'!$AQ$2,1,IF('original data'!BB5='coded with subscale calculation'!$AQ$3,2,IF('original data'!BB5='coded with subscale calculation'!$AQ$4,3,IF('original data'!BB5='coded with subscale calculation'!$AS$5,4,""))))</f>
        <v>4</v>
      </c>
      <c r="BC12" s="4">
        <f>IF('original data'!BC5='coded with subscale calculation'!$AU$2,1,IF('original data'!BC5='coded with subscale calculation'!$AU$3,2,IF('original data'!BC5='coded with subscale calculation'!$AU$4,3,IF('original data'!BC5='coded with subscale calculation'!$AU$5,4,""))))</f>
        <v>4</v>
      </c>
      <c r="BD12" s="4">
        <f>IF('original data'!BD5='coded with subscale calculation'!$AU$2,1,IF('original data'!BD5='coded with subscale calculation'!$AU$3,2,IF('original data'!BD5='coded with subscale calculation'!$AU$4,3,IF('original data'!BD5='coded with subscale calculation'!$AU$5,4,""))))</f>
        <v>1</v>
      </c>
      <c r="BE12" s="4">
        <f>IF('original data'!BE5='coded with subscale calculation'!$AU$2,1,IF('original data'!BE5='coded with subscale calculation'!$AU$3,2,IF('original data'!BE5='coded with subscale calculation'!$AU$4,3,IF('original data'!BE5='coded with subscale calculation'!$AU$5,4,""))))</f>
        <v>1</v>
      </c>
      <c r="BF12" s="4">
        <f>IF('original data'!BF5='coded with subscale calculation'!$BF$3,1,IF('original data'!BF5='coded with subscale calculation'!$BF$4,2,IF('original data'!BF5='coded with subscale calculation'!$BF$5,3,"")))</f>
        <v>1</v>
      </c>
      <c r="BG12" s="4"/>
      <c r="BH12" s="4" t="s">
        <v>109</v>
      </c>
      <c r="BI12" s="4"/>
      <c r="BJ12" s="4" t="s">
        <v>109</v>
      </c>
      <c r="BK12" s="4"/>
      <c r="BL12" s="4">
        <f>IF('original data'!BK5='coded with subscale calculation'!$BO$1,1,IF('original data'!BK5='coded with subscale calculation'!$BO$2,2,IF('original data'!BK5='coded with subscale calculation'!$BO$3,3,IF('original data'!BK5='coded with subscale calculation'!$BO$4,4,IF('original data'!BK5='coded with subscale calculation'!$BO$5,5,IF('original data'!BK5='coded with subscale calculation'!$BQ$1,6,IF('original data'!BK5='coded with subscale calculation'!$BQ$2,7,"")))))))</f>
        <v>2</v>
      </c>
      <c r="BM12" s="4">
        <f>IF('original data'!BL5='coded with subscale calculation'!$BO$1,1,IF('original data'!BL5='coded with subscale calculation'!$BO$2,2,IF('original data'!BL5='coded with subscale calculation'!$BO$3,3,IF('original data'!BL5='coded with subscale calculation'!$BO$4,4,IF('original data'!BL5='coded with subscale calculation'!$BO$5,5,IF('original data'!BL5='coded with subscale calculation'!$BQ$1,6,IF('original data'!BL5='coded with subscale calculation'!$BQ$2,7,"")))))))</f>
        <v>6</v>
      </c>
      <c r="BN12" s="4">
        <f>IF('original data'!BM5='coded with subscale calculation'!$BO$1,7,IF('original data'!BM5='coded with subscale calculation'!$BO$2,6,IF('original data'!BM5='coded with subscale calculation'!$BO$3,5,IF('original data'!BM5='coded with subscale calculation'!$BO$4,4,IF('original data'!BM5='coded with subscale calculation'!$BO$5,3,IF('original data'!BM5='coded with subscale calculation'!$BQ$1,2,IF('original data'!BM5='coded with subscale calculation'!$BQ$2,1,"")))))))</f>
        <v>1</v>
      </c>
      <c r="BO12" s="4">
        <f>IF('original data'!BN5='coded with subscale calculation'!$BO$1,1,IF('original data'!BN5='coded with subscale calculation'!$BO$2,2,IF('original data'!BN5='coded with subscale calculation'!$BO$3,3,IF('original data'!BN5='coded with subscale calculation'!$BO$4,4,IF('original data'!BN5='coded with subscale calculation'!$BO$5,5,IF('original data'!BN5='coded with subscale calculation'!$BQ$1,6,IF('original data'!BN5='coded with subscale calculation'!$BQ$2,7,"")))))))</f>
        <v>4</v>
      </c>
      <c r="BP12" s="4">
        <f>IF('original data'!BO5='coded with subscale calculation'!$BO$1,1,IF('original data'!BO5='coded with subscale calculation'!$BO$2,2,IF('original data'!BO5='coded with subscale calculation'!$BO$3,3,IF('original data'!BO5='coded with subscale calculation'!$BO$4,4,IF('original data'!BO5='coded with subscale calculation'!$BO$5,5,IF('original data'!BO5='coded with subscale calculation'!$BQ$1,6,IF('original data'!BO5='coded with subscale calculation'!$BQ$2,7,"")))))))</f>
        <v>7</v>
      </c>
      <c r="BQ12" s="4">
        <f>IF('original data'!BP5='coded with subscale calculation'!$BO$1,1,IF('original data'!BP5='coded with subscale calculation'!$BO$2,2,IF('original data'!BP5='coded with subscale calculation'!$BO$3,3,IF('original data'!BP5='coded with subscale calculation'!$BO$4,4,IF('original data'!BP5='coded with subscale calculation'!$BO$5,5,IF('original data'!BP5='coded with subscale calculation'!$BQ$1,6,IF('original data'!BP5='coded with subscale calculation'!$BQ$2,7,"")))))))</f>
        <v>4</v>
      </c>
      <c r="BR12" s="4">
        <f>IF('original data'!BQ5='coded with subscale calculation'!$BO$1,1,IF('original data'!BQ5='coded with subscale calculation'!$BO$2,2,IF('original data'!BQ5='coded with subscale calculation'!$BO$3,3,IF('original data'!BQ5='coded with subscale calculation'!$BO$4,4,IF('original data'!BQ5='coded with subscale calculation'!$BO$5,5,IF('original data'!BQ5='coded with subscale calculation'!$BQ$1,6,IF('original data'!BQ5='coded with subscale calculation'!$BQ$2,7,"")))))))</f>
        <v>4</v>
      </c>
      <c r="BS12" s="4">
        <f>IF('original data'!BR5='coded with subscale calculation'!$BO$1,1,IF('original data'!BR5='coded with subscale calculation'!$BO$2,2,IF('original data'!BR5='coded with subscale calculation'!$BO$3,3,IF('original data'!BR5='coded with subscale calculation'!$BO$4,4,IF('original data'!BR5='coded with subscale calculation'!$BO$5,5,IF('original data'!BR5='coded with subscale calculation'!$BQ$1,6,IF('original data'!BR5='coded with subscale calculation'!$BQ$2,7,"")))))))</f>
        <v>4</v>
      </c>
      <c r="BT12" s="4">
        <f>IF('original data'!BS5='coded with subscale calculation'!$BO$1,1,IF('original data'!BS5='coded with subscale calculation'!$BO$2,2,IF('original data'!BS5='coded with subscale calculation'!$BO$3,3,IF('original data'!BS5='coded with subscale calculation'!$BO$4,4,IF('original data'!BS5='coded with subscale calculation'!$BO$5,5,IF('original data'!BS5='coded with subscale calculation'!$BQ$1,6,IF('original data'!BS5='coded with subscale calculation'!$BQ$2,7,"")))))))</f>
        <v>7</v>
      </c>
      <c r="BU12" s="4">
        <f>IF('original data'!BT5='coded with subscale calculation'!$BO$1,1,IF('original data'!BT5='coded with subscale calculation'!$BO$2,2,IF('original data'!BT5='coded with subscale calculation'!$BO$3,3,IF('original data'!BT5='coded with subscale calculation'!$BO$4,4,IF('original data'!BT5='coded with subscale calculation'!$BO$5,5,IF('original data'!BT5='coded with subscale calculation'!$BQ$1,6,IF('original data'!BT5='coded with subscale calculation'!$BQ$2,7,"")))))))</f>
        <v>7</v>
      </c>
      <c r="BV12" s="4">
        <f>IF('original data'!BU5='coded with subscale calculation'!$BO$1,1,IF('original data'!BU5='coded with subscale calculation'!$BO$2,2,IF('original data'!BU5='coded with subscale calculation'!$BO$3,3,IF('original data'!BU5='coded with subscale calculation'!$BO$4,4,IF('original data'!BU5='coded with subscale calculation'!$BO$5,5,IF('original data'!BU5='coded with subscale calculation'!$BQ$1,6,IF('original data'!BU5='coded with subscale calculation'!$BQ$2,7,"")))))))</f>
        <v>4</v>
      </c>
      <c r="BW12" s="4">
        <f>IF('original data'!BV5='coded with subscale calculation'!$BO$1,7,IF('original data'!BV5='coded with subscale calculation'!$BO$2,6,IF('original data'!BV5='coded with subscale calculation'!$BO$3,5,IF('original data'!BV5='coded with subscale calculation'!$BO$4,4,IF('original data'!BV5='coded with subscale calculation'!$BO$5,3,IF('original data'!BV5='coded with subscale calculation'!$BQ$1,2,IF('original data'!BV5='coded with subscale calculation'!$BQ$2,1,"")))))))</f>
        <v>1</v>
      </c>
      <c r="BX12" s="4">
        <f>IF('original data'!BW5='coded with subscale calculation'!$BO$1,1,IF('original data'!BW5='coded with subscale calculation'!$BO$2,2,IF('original data'!BW5='coded with subscale calculation'!$BO$3,3,IF('original data'!BW5='coded with subscale calculation'!$BO$4,4,IF('original data'!BW5='coded with subscale calculation'!$BO$5,5,IF('original data'!BW5='coded with subscale calculation'!$BQ$1,6,IF('original data'!BW5='coded with subscale calculation'!$BQ$2,7,"")))))))</f>
        <v>7</v>
      </c>
      <c r="BY12" s="4">
        <f>IF('original data'!BX5='coded with subscale calculation'!$BO$1,1,IF('original data'!BX5='coded with subscale calculation'!$BO$2,2,IF('original data'!BX5='coded with subscale calculation'!$BO$3,3,IF('original data'!BX5='coded with subscale calculation'!$BO$4,4,IF('original data'!BX5='coded with subscale calculation'!$BO$5,5,IF('original data'!BX5='coded with subscale calculation'!$BQ$1,6,IF('original data'!BX5='coded with subscale calculation'!$BQ$2,7,"")))))))</f>
        <v>4</v>
      </c>
      <c r="BZ12" s="4">
        <f>IF('original data'!BY5='coded with subscale calculation'!$BO$1,1,IF('original data'!BY5='coded with subscale calculation'!$BO$2,2,IF('original data'!BY5='coded with subscale calculation'!$BO$3,3,IF('original data'!BY5='coded with subscale calculation'!$BO$4,4,IF('original data'!BY5='coded with subscale calculation'!$BO$5,5,IF('original data'!BY5='coded with subscale calculation'!$BQ$1,6,IF('original data'!BY5='coded with subscale calculation'!$BQ$2,7,"")))))))</f>
        <v>4</v>
      </c>
      <c r="CA12" s="4">
        <f>IF('original data'!BZ5='coded with subscale calculation'!$BO$1,1,IF('original data'!BZ5='coded with subscale calculation'!$BO$2,2,IF('original data'!BZ5='coded with subscale calculation'!$BO$3,3,IF('original data'!BZ5='coded with subscale calculation'!$BO$4,4,IF('original data'!BZ5='coded with subscale calculation'!$BO$5,5,IF('original data'!BZ5='coded with subscale calculation'!$BQ$1,6,IF('original data'!BZ5='coded with subscale calculation'!$BQ$2,7,"")))))))</f>
        <v>7</v>
      </c>
      <c r="CB12" s="4">
        <f>IF('original data'!CA5='coded with subscale calculation'!$BO$1,1,IF('original data'!CA5='coded with subscale calculation'!$BO$2,2,IF('original data'!CA5='coded with subscale calculation'!$BO$3,3,IF('original data'!CA5='coded with subscale calculation'!$BO$4,4,IF('original data'!CA5='coded with subscale calculation'!$BO$5,5,IF('original data'!CA5='coded with subscale calculation'!$BQ$1,6,IF('original data'!CA5='coded with subscale calculation'!$BQ$2,7,"")))))))</f>
        <v>1</v>
      </c>
      <c r="CC12" s="4">
        <f>IF('original data'!CB5='coded with subscale calculation'!$BO$1,1,IF('original data'!CB5='coded with subscale calculation'!$BO$2,2,IF('original data'!CB5='coded with subscale calculation'!$BO$3,3,IF('original data'!CB5='coded with subscale calculation'!$BO$4,4,IF('original data'!CB5='coded with subscale calculation'!$BO$5,5,IF('original data'!CB5='coded with subscale calculation'!$BQ$1,6,IF('original data'!CB5='coded with subscale calculation'!$BQ$2,7,"")))))))</f>
        <v>7</v>
      </c>
      <c r="CD12" s="4">
        <f>IF('original data'!CC5='coded with subscale calculation'!$BO$1,7,IF('original data'!CC5='coded with subscale calculation'!$BO$2,6,IF('original data'!CC5='coded with subscale calculation'!$BO$3,5,IF('original data'!CC5='coded with subscale calculation'!$BO$4,4,IF('original data'!CC5='coded with subscale calculation'!$BO$5,3,IF('original data'!CC5='coded with subscale calculation'!$BQ$1,2,IF('original data'!CC5='coded with subscale calculation'!$BQ$2,1,"")))))))</f>
        <v>4</v>
      </c>
      <c r="CE12" s="4">
        <f>IF('original data'!CD5='coded with subscale calculation'!$BO$1,1,IF('original data'!CD5='coded with subscale calculation'!$BO$2,2,IF('original data'!CD5='coded with subscale calculation'!$BO$3,3,IF('original data'!CD5='coded with subscale calculation'!$BO$4,4,IF('original data'!CD5='coded with subscale calculation'!$BO$5,5,IF('original data'!CD5='coded with subscale calculation'!$BQ$1,6,IF('original data'!CD5='coded with subscale calculation'!$BQ$2,7,"")))))))</f>
        <v>4</v>
      </c>
      <c r="CF12" s="4">
        <f>IF('original data'!CE5='coded with subscale calculation'!$BO$1,1,IF('original data'!CE5='coded with subscale calculation'!$BO$2,2,IF('original data'!CE5='coded with subscale calculation'!$BO$3,3,IF('original data'!CE5='coded with subscale calculation'!$BO$4,4,IF('original data'!CE5='coded with subscale calculation'!$BO$5,5,IF('original data'!CE5='coded with subscale calculation'!$BQ$1,6,IF('original data'!CE5='coded with subscale calculation'!$BQ$2,7,"")))))))</f>
        <v>4</v>
      </c>
      <c r="CG12" s="4">
        <f>IF('original data'!CF5='coded with subscale calculation'!$BO$1,7,IF('original data'!CF5='coded with subscale calculation'!$BO$2,6,IF('original data'!CF5='coded with subscale calculation'!$BO$3,5,IF('original data'!CF5='coded with subscale calculation'!$BO$4,4,IF('original data'!CF5='coded with subscale calculation'!$BO$5,3,IF('original data'!CF5='coded with subscale calculation'!$BQ$1,2,IF('original data'!CF5='coded with subscale calculation'!$BQ$2,1,"")))))))</f>
        <v>4</v>
      </c>
      <c r="CH12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112</v>
      </c>
      <c r="CI12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32</v>
      </c>
      <c r="CJ12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38</v>
      </c>
      <c r="CK12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38</v>
      </c>
      <c r="CL12" s="4">
        <f>IF('original data'!CG5='coded with subscale calculation'!$CL$2,0,IF('original data'!CG5='coded with subscale calculation'!$CL$3,1,IF('original data'!CG5='coded with subscale calculation'!$CL$4,2,IF('original data'!CG5='coded with subscale calculation'!$CL$5,3,""))))</f>
        <v>3</v>
      </c>
      <c r="CM12" s="4">
        <f>IF('original data'!CH5='coded with subscale calculation'!$CL$2,0,IF('original data'!CH5='coded with subscale calculation'!$CL$3,1,IF('original data'!CH5='coded with subscale calculation'!$CL$4,2,IF('original data'!CH5='coded with subscale calculation'!$CL$5,3,""))))</f>
        <v>3</v>
      </c>
      <c r="CN12" s="4">
        <f>IF('original data'!CI5='coded with subscale calculation'!$CL$2,0,IF('original data'!CI5='coded with subscale calculation'!$CL$3,1,IF('original data'!CI5='coded with subscale calculation'!$CL$4,2,IF('original data'!CI5='coded with subscale calculation'!$CL$5,3,""))))</f>
        <v>3</v>
      </c>
      <c r="CO12" s="4">
        <f>IF('original data'!CJ5='coded with subscale calculation'!$CL$2,0,IF('original data'!CJ5='coded with subscale calculation'!$CL$3,1,IF('original data'!CJ5='coded with subscale calculation'!$CL$4,2,IF('original data'!CJ5='coded with subscale calculation'!$CL$5,3,""))))</f>
        <v>3</v>
      </c>
      <c r="CP12" s="4">
        <f>IF('original data'!CK5='coded with subscale calculation'!$CL$2,0,IF('original data'!CK5='coded with subscale calculation'!$CL$3,1,IF('original data'!CK5='coded with subscale calculation'!$CL$4,2,IF('original data'!CK5='coded with subscale calculation'!$CL$5,3,""))))</f>
        <v>3</v>
      </c>
      <c r="CQ12" s="4">
        <f>IF('original data'!CL5='coded with subscale calculation'!$CL$2,0,IF('original data'!CL5='coded with subscale calculation'!$CL$3,1,IF('original data'!CL5='coded with subscale calculation'!$CL$4,2,IF('original data'!CL5='coded with subscale calculation'!$CL$5,3,""))))</f>
        <v>1</v>
      </c>
      <c r="CR12" s="4">
        <f>IF('original data'!CM5='coded with subscale calculation'!$CL$2,0,IF('original data'!CM5='coded with subscale calculation'!$CL$3,1,IF('original data'!CM5='coded with subscale calculation'!$CL$4,2,IF('original data'!CM5='coded with subscale calculation'!$CL$5,3,""))))</f>
        <v>3</v>
      </c>
      <c r="CS12" s="4">
        <f>IF('original data'!CN5='coded with subscale calculation'!$CL$2,0,IF('original data'!CN5='coded with subscale calculation'!$CL$3,1,IF('original data'!CN5='coded with subscale calculation'!$CL$4,2,IF('original data'!CN5='coded with subscale calculation'!$CL$5,3,""))))</f>
        <v>3</v>
      </c>
      <c r="CT12" s="4">
        <f>IF('original data'!CO5='coded with subscale calculation'!$CL$2,0,IF('original data'!CO5='coded with subscale calculation'!$CL$3,1,IF('original data'!CO5='coded with subscale calculation'!$CL$4,2,IF('original data'!CO5='coded with subscale calculation'!$CL$5,3,""))))</f>
        <v>3</v>
      </c>
      <c r="CU12" s="4">
        <f>IF('original data'!CP5='coded with subscale calculation'!$CL$2,0,IF('original data'!CP5='coded with subscale calculation'!$CL$3,1,IF('original data'!CP5='coded with subscale calculation'!$CL$4,2,IF('original data'!CP5='coded with subscale calculation'!$CL$5,3,""))))</f>
        <v>3</v>
      </c>
      <c r="CV12" s="4">
        <f>IF('original data'!CQ5='coded with subscale calculation'!$CL$2,0,IF('original data'!CQ5='coded with subscale calculation'!$CL$3,1,IF('original data'!CQ5='coded with subscale calculation'!$CL$4,2,IF('original data'!CQ5='coded with subscale calculation'!$CL$5,3,""))))</f>
        <v>3</v>
      </c>
      <c r="CW12" s="4">
        <f>IF('original data'!CR5='coded with subscale calculation'!$CL$2,0,IF('original data'!CR5='coded with subscale calculation'!$CL$3,1,IF('original data'!CR5='coded with subscale calculation'!$CL$4,2,IF('original data'!CR5='coded with subscale calculation'!$CL$5,3,""))))</f>
        <v>3</v>
      </c>
      <c r="CX12" s="4">
        <f>IF('original data'!CS5='coded with subscale calculation'!$CL$2,0,IF('original data'!CS5='coded with subscale calculation'!$CL$3,1,IF('original data'!CS5='coded with subscale calculation'!$CL$4,2,IF('original data'!CS5='coded with subscale calculation'!$CL$5,3,""))))</f>
        <v>3</v>
      </c>
      <c r="CY12" s="4">
        <f>IF('original data'!CT5='coded with subscale calculation'!$CL$2,0,IF('original data'!CT5='coded with subscale calculation'!$CL$3,1,IF('original data'!CT5='coded with subscale calculation'!$CL$4,2,IF('original data'!CT5='coded with subscale calculation'!$CL$5,3,""))))</f>
        <v>3</v>
      </c>
      <c r="CZ12" s="4">
        <f>IF('original data'!CU5='coded with subscale calculation'!$CL$2,0,IF('original data'!CU5='coded with subscale calculation'!$CL$3,1,IF('original data'!CU5='coded with subscale calculation'!$CL$4,2,IF('original data'!CU5='coded with subscale calculation'!$CL$5,3,""))))</f>
        <v>3</v>
      </c>
      <c r="DA12" s="4">
        <f>IF('original data'!CV5='coded with subscale calculation'!$CL$2,0,IF('original data'!CV5='coded with subscale calculation'!$CL$3,1,IF('original data'!CV5='coded with subscale calculation'!$CL$4,2,IF('original data'!CV5='coded with subscale calculation'!$CL$5,3,""))))</f>
        <v>3</v>
      </c>
      <c r="DB12" s="4">
        <f>IF('original data'!CW5='coded with subscale calculation'!$CL$2,0,IF('original data'!CW5='coded with subscale calculation'!$CL$3,1,IF('original data'!CW5='coded with subscale calculation'!$CL$4,2,IF('original data'!CW5='coded with subscale calculation'!$CL$5,3,""))))</f>
        <v>0</v>
      </c>
      <c r="DC12" s="4">
        <f>IF('original data'!CX5='coded with subscale calculation'!$CL$2,0,IF('original data'!CX5='coded with subscale calculation'!$CL$3,1,IF('original data'!CX5='coded with subscale calculation'!$CL$4,2,IF('original data'!CX5='coded with subscale calculation'!$CL$5,3,""))))</f>
        <v>3</v>
      </c>
      <c r="DD12" s="4">
        <f>IF('original data'!CY5='coded with subscale calculation'!$CL$2,0,IF('original data'!CY5='coded with subscale calculation'!$CL$3,1,IF('original data'!CY5='coded with subscale calculation'!$CL$4,2,IF('original data'!CY5='coded with subscale calculation'!$CL$5,3,""))))</f>
        <v>3</v>
      </c>
      <c r="DE12" s="4">
        <f>IF('original data'!CZ5='coded with subscale calculation'!$CL$2,0,IF('original data'!CZ5='coded with subscale calculation'!$CL$3,1,IF('original data'!CZ5='coded with subscale calculation'!$CL$4,2,IF('original data'!CZ5='coded with subscale calculation'!$CL$5,3,""))))</f>
        <v>1</v>
      </c>
      <c r="DF12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18</v>
      </c>
      <c r="DG12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20</v>
      </c>
      <c r="DH12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15</v>
      </c>
      <c r="DI12" s="4">
        <f>SUM(Table134[[#This Row],[All of a sudden I feel really scared.]:[I suddenly shut down and become unable to think, speak or do things.]])</f>
        <v>53</v>
      </c>
    </row>
    <row r="13" spans="1:113" x14ac:dyDescent="0.45">
      <c r="A13">
        <v>10</v>
      </c>
      <c r="B13" s="2">
        <v>44312.403472222199</v>
      </c>
      <c r="C13" s="2">
        <v>44312.408437500002</v>
      </c>
      <c r="D13" s="4" t="s">
        <v>104</v>
      </c>
      <c r="E13" s="4"/>
      <c r="F13" s="4" t="s">
        <v>105</v>
      </c>
      <c r="G13" s="4" t="s">
        <v>105</v>
      </c>
      <c r="H13" s="4" t="s">
        <v>105</v>
      </c>
      <c r="I13" s="4" t="s">
        <v>105</v>
      </c>
      <c r="J13" s="4" t="s">
        <v>105</v>
      </c>
      <c r="K13" s="4" t="s">
        <v>105</v>
      </c>
      <c r="L13" s="4" t="s">
        <v>105</v>
      </c>
      <c r="M13" s="4" t="s">
        <v>105</v>
      </c>
      <c r="N13" s="3" t="s">
        <v>145</v>
      </c>
      <c r="O13" s="4" t="s">
        <v>107</v>
      </c>
      <c r="P13" s="4" t="s">
        <v>108</v>
      </c>
      <c r="Q13" s="4" t="s">
        <v>108</v>
      </c>
      <c r="R13" s="4" t="s">
        <v>109</v>
      </c>
      <c r="S13" s="4"/>
      <c r="T13" s="4"/>
      <c r="U13" s="4"/>
      <c r="V13" s="4" t="s">
        <v>109</v>
      </c>
      <c r="W13" s="4"/>
      <c r="X13" s="4"/>
      <c r="Y13" s="4"/>
      <c r="Z13" s="4"/>
      <c r="AA13" s="4"/>
      <c r="AB13" s="4"/>
      <c r="AC13" s="4">
        <f>IF('original data'!AC6='coded with subscale calculation'!$AC$2,0,IF('original data'!AC6='coded with subscale calculation'!$AC$3,1,IF('original data'!AC6='coded with subscale calculation'!$AC$4,2,"")))</f>
        <v>2</v>
      </c>
      <c r="AD13" s="4">
        <f>IF('original data'!AD6='coded with subscale calculation'!$AC$2,0,IF('original data'!AD6='coded with subscale calculation'!$AC$3,1,IF('original data'!AD6='coded with subscale calculation'!$AC$4,2,"")))</f>
        <v>1</v>
      </c>
      <c r="AE13" s="4">
        <f>IF('original data'!AE6='coded with subscale calculation'!$BO$1,1,IF('original data'!AE6='coded with subscale calculation'!$BO$2,2,IF('original data'!AE6='coded with subscale calculation'!$BO$3,3,IF('original data'!AE6='coded with subscale calculation'!$BO$4,4,IF('original data'!AE6='coded with subscale calculation'!$BO$5,5,IF('original data'!AE6='coded with subscale calculation'!$BQ$1,6,IF('original data'!AE6='coded with subscale calculation'!$BQ$2,7,"")))))))</f>
        <v>4</v>
      </c>
      <c r="AF13" s="4">
        <f>IF('original data'!AF6='coded with subscale calculation'!$AC$2,0,IF('original data'!AF6='coded with subscale calculation'!$AC$3,1,IF('original data'!AF6='coded with subscale calculation'!$AC$4,2,"")))</f>
        <v>2</v>
      </c>
      <c r="AG13" s="4">
        <f>IF('original data'!AG6='coded with subscale calculation'!$BO$1,7,IF('original data'!AG6='coded with subscale calculation'!$BO$2,6,IF('original data'!AG6='coded with subscale calculation'!$BO$3,5,IF('original data'!AG6='coded with subscale calculation'!$BO$4,4,IF('original data'!AG6='coded with subscale calculation'!$BO$5,5,IF('original data'!AG6='coded with subscale calculation'!$BQ$1,6,IF('original data'!AG6='coded with subscale calculation'!$BQ$2,7,"")))))))</f>
        <v>7</v>
      </c>
      <c r="AH13" s="4">
        <f>IF('original data'!AH6='coded with subscale calculation'!$AC$2,0,IF('original data'!AH6='coded with subscale calculation'!$AC$3,1,IF('original data'!AH6='coded with subscale calculation'!$AC$4,2,"")))</f>
        <v>2</v>
      </c>
      <c r="AI13" s="4">
        <f>IF('original data'!AI6='coded with subscale calculation'!$AI$2,1,IF('original data'!AI6='coded with subscale calculation'!$AI$3,2,IF('original data'!AI6='coded with subscale calculation'!$AI$4,3,IF('original data'!AI6='coded with subscale calculation'!$AI$5,4,""))))</f>
        <v>3</v>
      </c>
      <c r="AJ13" s="4">
        <f>IF('original data'!AJ6='coded with subscale calculation'!$AC$2,0,IF('original data'!AJ6='coded with subscale calculation'!$AC$3,1,IF('original data'!AJ6='coded with subscale calculation'!$AC$4,2,"")))</f>
        <v>2</v>
      </c>
      <c r="AK13" s="4">
        <f>IF('original data'!AK6='coded with subscale calculation'!$BO$1,1,IF('original data'!AK6='coded with subscale calculation'!$BO$2,2,IF('original data'!AK6='coded with subscale calculation'!$BO$3,3,IF('original data'!AK6='coded with subscale calculation'!$BO$4,4,IF('original data'!AK6='coded with subscale calculation'!$BO$5,5,IF('original data'!AK6='coded with subscale calculation'!$BQ$1,6,IF('original data'!AK6='coded with subscale calculation'!$BQ$2,7,"")))))))</f>
        <v>7</v>
      </c>
      <c r="AL13" s="4">
        <f>IF('original data'!AL6='coded with subscale calculation'!$AC$2,0,IF('original data'!AL6='coded with subscale calculation'!$AC$3,1,IF('original data'!AL6='coded with subscale calculation'!$AC$4,2,"")))</f>
        <v>1</v>
      </c>
      <c r="AM13" s="4">
        <f>IF('original data'!AM6='coded with subscale calculation'!$AI$2,1,IF('original data'!AM6='coded with subscale calculation'!$AI$3,2,IF('original data'!AM6='coded with subscale calculation'!$AI$4,3,IF('original data'!AM6='coded with subscale calculation'!$AI$5,4,""))))</f>
        <v>4</v>
      </c>
      <c r="AN13" s="4">
        <f>IF('original data'!AN6='coded with subscale calculation'!$AC$2,0,IF('original data'!AN6='coded with subscale calculation'!$AC$3,1,IF('original data'!AN6='coded with subscale calculation'!$AC$4,2,"")))</f>
        <v>1</v>
      </c>
      <c r="AO13" s="4">
        <f>IF('original data'!AO6='coded with subscale calculation'!$AI$2,1,IF('original data'!AO6='coded with subscale calculation'!$AI$3,2,IF('original data'!AO6='coded with subscale calculation'!$AI$4,3,IF('original data'!AO6='coded with subscale calculation'!$AI$5,4,""))))</f>
        <v>4</v>
      </c>
      <c r="AP13" s="4">
        <f>IF('original data'!AP6='coded with subscale calculation'!$AI$2,1,IF('original data'!AP6='coded with subscale calculation'!$AI$3,2,IF('original data'!AP6='coded with subscale calculation'!$AI$4,3,IF('original data'!AP6='coded with subscale calculation'!$AI$5,4,""))))</f>
        <v>4</v>
      </c>
      <c r="AQ13" s="4">
        <f>IF('original data'!AQ6='coded with subscale calculation'!$AI$2,1,IF('original data'!AQ6='coded with subscale calculation'!$AI$3,2,IF('original data'!AQ6='coded with subscale calculation'!$AI$4,3,IF('original data'!AQ6='coded with subscale calculation'!$AI$5,4,""))))</f>
        <v>4</v>
      </c>
      <c r="AR13" s="4">
        <f>IF('original data'!AR6='coded with subscale calculation'!$AI$2,1,IF('original data'!AR6='coded with subscale calculation'!$AI$3,2,IF('original data'!AR6='coded with subscale calculation'!$AI$4,3,IF('original data'!AR6='coded with subscale calculation'!$AI$5,4,""))))</f>
        <v>4</v>
      </c>
      <c r="AS13" s="4">
        <f>IF('original data'!AS6='coded with subscale calculation'!$AO$2,1,IF('original data'!AS6='coded with subscale calculation'!$AO$3,2,IF('original data'!AS6='coded with subscale calculation'!$AO$4,3,IF('original data'!AS6='coded with subscale calculation'!$AO$5,4,""))))</f>
        <v>1</v>
      </c>
      <c r="AT13" s="4">
        <f>IF('original data'!AT6='coded with subscale calculation'!$AO$2,1,IF('original data'!AT6='coded with subscale calculation'!$AO$3,2,IF('original data'!AT6='coded with subscale calculation'!$AO$4,3,IF('original data'!AT6='coded with subscale calculation'!$AO$5,4,""))))</f>
        <v>2</v>
      </c>
      <c r="AU13" s="4">
        <f>IF('original data'!AU6='coded with subscale calculation'!$AO$2,1,IF('original data'!AU6='coded with subscale calculation'!$AO$3,2,IF('original data'!AU6='coded with subscale calculation'!$AO$4,3,IF('original data'!AU6='coded with subscale calculation'!$AO$5,4,""))))</f>
        <v>3</v>
      </c>
      <c r="AV13" s="4">
        <f>IF('original data'!AV6='coded with subscale calculation'!$AO$2,1,IF('original data'!AV6='coded with subscale calculation'!$AO$3,2,IF('original data'!AV6='coded with subscale calculation'!$AO$4,3,IF('original data'!AV6='coded with subscale calculation'!$AO$5,4,""))))</f>
        <v>3</v>
      </c>
      <c r="AW13" s="4">
        <f>IF('original data'!AW6='coded with subscale calculation'!$AO$2,1,IF('original data'!AW6='coded with subscale calculation'!$AO$3,2,IF('original data'!AW6='coded with subscale calculation'!$AO$4,3,IF('original data'!AW6='coded with subscale calculation'!$AO$5,4,""))))</f>
        <v>2</v>
      </c>
      <c r="AX13" s="4">
        <f>IF('original data'!AX6='coded with subscale calculation'!$AO$2,1,IF('original data'!AX6='coded with subscale calculation'!$AO$3,2,IF('original data'!AX6='coded with subscale calculation'!$AO$4,3,IF('original data'!AX6='coded with subscale calculation'!$AO$5,4,""))))</f>
        <v>3</v>
      </c>
      <c r="AY13" s="4">
        <f>IF('original data'!AY6='coded with subscale calculation'!$AQ$2,1,IF('original data'!AY6='coded with subscale calculation'!$AQ$3,2,IF('original data'!AY6='coded with subscale calculation'!$AQ$4,3,IF('original data'!AY6='coded with subscale calculation'!$AQ$5,4,""))))</f>
        <v>3</v>
      </c>
      <c r="AZ13" s="4">
        <f>IF('original data'!AZ6='coded with subscale calculation'!$AQ$2,1,IF('original data'!AZ6='coded with subscale calculation'!$AQ$3,2,IF('original data'!AZ6='coded with subscale calculation'!$AQ$4,3,IF('original data'!AZ6='coded with subscale calculation'!$AQ$5,4,""))))</f>
        <v>3</v>
      </c>
      <c r="BA13" s="4">
        <f>IF('original data'!BA6='coded with subscale calculation'!$AQ$2,1,IF('original data'!BA6='coded with subscale calculation'!$AQ$3,2,IF('original data'!BA6='coded with subscale calculation'!$AQ$4,3,IF('original data'!BA6='coded with subscale calculation'!$AQ$5,4,""))))</f>
        <v>3</v>
      </c>
      <c r="BB13" s="4">
        <f>IF('original data'!BB6='coded with subscale calculation'!$AQ$2,1,IF('original data'!BB6='coded with subscale calculation'!$AQ$3,2,IF('original data'!BB6='coded with subscale calculation'!$AQ$4,3,IF('original data'!BB6='coded with subscale calculation'!$AS$5,4,""))))</f>
        <v>4</v>
      </c>
      <c r="BC13" s="4">
        <f>IF('original data'!BC6='coded with subscale calculation'!$AU$2,1,IF('original data'!BC6='coded with subscale calculation'!$AU$3,2,IF('original data'!BC6='coded with subscale calculation'!$AU$4,3,IF('original data'!BC6='coded with subscale calculation'!$AU$5,4,""))))</f>
        <v>4</v>
      </c>
      <c r="BD13" s="4">
        <f>IF('original data'!BD6='coded with subscale calculation'!$AU$2,1,IF('original data'!BD6='coded with subscale calculation'!$AU$3,2,IF('original data'!BD6='coded with subscale calculation'!$AU$4,3,IF('original data'!BD6='coded with subscale calculation'!$AU$5,4,""))))</f>
        <v>2</v>
      </c>
      <c r="BE13" s="4">
        <f>IF('original data'!BE6='coded with subscale calculation'!$AU$2,1,IF('original data'!BE6='coded with subscale calculation'!$AU$3,2,IF('original data'!BE6='coded with subscale calculation'!$AU$4,3,IF('original data'!BE6='coded with subscale calculation'!$AU$5,4,""))))</f>
        <v>2</v>
      </c>
      <c r="BF13" s="4">
        <f>IF('original data'!BF6='coded with subscale calculation'!$BF$3,1,IF('original data'!BF6='coded with subscale calculation'!$BF$4,2,IF('original data'!BF6='coded with subscale calculation'!$BF$5,3,"")))</f>
        <v>3</v>
      </c>
      <c r="BG13" s="4"/>
      <c r="BH13" s="4" t="s">
        <v>109</v>
      </c>
      <c r="BI13" s="4"/>
      <c r="BJ13" s="4" t="s">
        <v>109</v>
      </c>
      <c r="BK13" s="4"/>
      <c r="BL13" s="4">
        <f>IF('original data'!BK6='coded with subscale calculation'!$BO$1,1,IF('original data'!BK6='coded with subscale calculation'!$BO$2,2,IF('original data'!BK6='coded with subscale calculation'!$BO$3,3,IF('original data'!BK6='coded with subscale calculation'!$BO$4,4,IF('original data'!BK6='coded with subscale calculation'!$BO$5,5,IF('original data'!BK6='coded with subscale calculation'!$BQ$1,6,IF('original data'!BK6='coded with subscale calculation'!$BQ$2,7,"")))))))</f>
        <v>5</v>
      </c>
      <c r="BM13" s="4">
        <f>IF('original data'!BL6='coded with subscale calculation'!$BO$1,1,IF('original data'!BL6='coded with subscale calculation'!$BO$2,2,IF('original data'!BL6='coded with subscale calculation'!$BO$3,3,IF('original data'!BL6='coded with subscale calculation'!$BO$4,4,IF('original data'!BL6='coded with subscale calculation'!$BO$5,5,IF('original data'!BL6='coded with subscale calculation'!$BQ$1,6,IF('original data'!BL6='coded with subscale calculation'!$BQ$2,7,"")))))))</f>
        <v>7</v>
      </c>
      <c r="BN13" s="4">
        <f>IF('original data'!BM6='coded with subscale calculation'!$BO$1,7,IF('original data'!BM6='coded with subscale calculation'!$BO$2,6,IF('original data'!BM6='coded with subscale calculation'!$BO$3,5,IF('original data'!BM6='coded with subscale calculation'!$BO$4,4,IF('original data'!BM6='coded with subscale calculation'!$BO$5,3,IF('original data'!BM6='coded with subscale calculation'!$BQ$1,2,IF('original data'!BM6='coded with subscale calculation'!$BQ$2,1,"")))))))</f>
        <v>7</v>
      </c>
      <c r="BO13" s="4">
        <f>IF('original data'!BN6='coded with subscale calculation'!$BO$1,1,IF('original data'!BN6='coded with subscale calculation'!$BO$2,2,IF('original data'!BN6='coded with subscale calculation'!$BO$3,3,IF('original data'!BN6='coded with subscale calculation'!$BO$4,4,IF('original data'!BN6='coded with subscale calculation'!$BO$5,5,IF('original data'!BN6='coded with subscale calculation'!$BQ$1,6,IF('original data'!BN6='coded with subscale calculation'!$BQ$2,7,"")))))))</f>
        <v>7</v>
      </c>
      <c r="BP13" s="4">
        <f>IF('original data'!BO6='coded with subscale calculation'!$BO$1,1,IF('original data'!BO6='coded with subscale calculation'!$BO$2,2,IF('original data'!BO6='coded with subscale calculation'!$BO$3,3,IF('original data'!BO6='coded with subscale calculation'!$BO$4,4,IF('original data'!BO6='coded with subscale calculation'!$BO$5,5,IF('original data'!BO6='coded with subscale calculation'!$BQ$1,6,IF('original data'!BO6='coded with subscale calculation'!$BQ$2,7,"")))))))</f>
        <v>7</v>
      </c>
      <c r="BQ13" s="4">
        <f>IF('original data'!BP6='coded with subscale calculation'!$BO$1,1,IF('original data'!BP6='coded with subscale calculation'!$BO$2,2,IF('original data'!BP6='coded with subscale calculation'!$BO$3,3,IF('original data'!BP6='coded with subscale calculation'!$BO$4,4,IF('original data'!BP6='coded with subscale calculation'!$BO$5,5,IF('original data'!BP6='coded with subscale calculation'!$BQ$1,6,IF('original data'!BP6='coded with subscale calculation'!$BQ$2,7,"")))))))</f>
        <v>7</v>
      </c>
      <c r="BR13" s="4">
        <f>IF('original data'!BQ6='coded with subscale calculation'!$BO$1,1,IF('original data'!BQ6='coded with subscale calculation'!$BO$2,2,IF('original data'!BQ6='coded with subscale calculation'!$BO$3,3,IF('original data'!BQ6='coded with subscale calculation'!$BO$4,4,IF('original data'!BQ6='coded with subscale calculation'!$BO$5,5,IF('original data'!BQ6='coded with subscale calculation'!$BQ$1,6,IF('original data'!BQ6='coded with subscale calculation'!$BQ$2,7,"")))))))</f>
        <v>7</v>
      </c>
      <c r="BS13" s="4">
        <f>IF('original data'!BR6='coded with subscale calculation'!$BO$1,1,IF('original data'!BR6='coded with subscale calculation'!$BO$2,2,IF('original data'!BR6='coded with subscale calculation'!$BO$3,3,IF('original data'!BR6='coded with subscale calculation'!$BO$4,4,IF('original data'!BR6='coded with subscale calculation'!$BO$5,5,IF('original data'!BR6='coded with subscale calculation'!$BQ$1,6,IF('original data'!BR6='coded with subscale calculation'!$BQ$2,7,"")))))))</f>
        <v>7</v>
      </c>
      <c r="BT13" s="4">
        <f>IF('original data'!BS6='coded with subscale calculation'!$BO$1,1,IF('original data'!BS6='coded with subscale calculation'!$BO$2,2,IF('original data'!BS6='coded with subscale calculation'!$BO$3,3,IF('original data'!BS6='coded with subscale calculation'!$BO$4,4,IF('original data'!BS6='coded with subscale calculation'!$BO$5,5,IF('original data'!BS6='coded with subscale calculation'!$BQ$1,6,IF('original data'!BS6='coded with subscale calculation'!$BQ$2,7,"")))))))</f>
        <v>7</v>
      </c>
      <c r="BU13" s="4">
        <f>IF('original data'!BT6='coded with subscale calculation'!$BO$1,1,IF('original data'!BT6='coded with subscale calculation'!$BO$2,2,IF('original data'!BT6='coded with subscale calculation'!$BO$3,3,IF('original data'!BT6='coded with subscale calculation'!$BO$4,4,IF('original data'!BT6='coded with subscale calculation'!$BO$5,5,IF('original data'!BT6='coded with subscale calculation'!$BQ$1,6,IF('original data'!BT6='coded with subscale calculation'!$BQ$2,7,"")))))))</f>
        <v>7</v>
      </c>
      <c r="BV13" s="4">
        <f>IF('original data'!BU6='coded with subscale calculation'!$BO$1,1,IF('original data'!BU6='coded with subscale calculation'!$BO$2,2,IF('original data'!BU6='coded with subscale calculation'!$BO$3,3,IF('original data'!BU6='coded with subscale calculation'!$BO$4,4,IF('original data'!BU6='coded with subscale calculation'!$BO$5,5,IF('original data'!BU6='coded with subscale calculation'!$BQ$1,6,IF('original data'!BU6='coded with subscale calculation'!$BQ$2,7,"")))))))</f>
        <v>7</v>
      </c>
      <c r="BW13" s="4">
        <f>IF('original data'!BV6='coded with subscale calculation'!$BO$1,7,IF('original data'!BV6='coded with subscale calculation'!$BO$2,6,IF('original data'!BV6='coded with subscale calculation'!$BO$3,5,IF('original data'!BV6='coded with subscale calculation'!$BO$4,4,IF('original data'!BV6='coded with subscale calculation'!$BO$5,3,IF('original data'!BV6='coded with subscale calculation'!$BQ$1,2,IF('original data'!BV6='coded with subscale calculation'!$BQ$2,1,"")))))))</f>
        <v>4</v>
      </c>
      <c r="BX13" s="4">
        <f>IF('original data'!BW6='coded with subscale calculation'!$BO$1,1,IF('original data'!BW6='coded with subscale calculation'!$BO$2,2,IF('original data'!BW6='coded with subscale calculation'!$BO$3,3,IF('original data'!BW6='coded with subscale calculation'!$BO$4,4,IF('original data'!BW6='coded with subscale calculation'!$BO$5,5,IF('original data'!BW6='coded with subscale calculation'!$BQ$1,6,IF('original data'!BW6='coded with subscale calculation'!$BQ$2,7,"")))))))</f>
        <v>6</v>
      </c>
      <c r="BY13" s="4">
        <f>IF('original data'!BX6='coded with subscale calculation'!$BO$1,1,IF('original data'!BX6='coded with subscale calculation'!$BO$2,2,IF('original data'!BX6='coded with subscale calculation'!$BO$3,3,IF('original data'!BX6='coded with subscale calculation'!$BO$4,4,IF('original data'!BX6='coded with subscale calculation'!$BO$5,5,IF('original data'!BX6='coded with subscale calculation'!$BQ$1,6,IF('original data'!BX6='coded with subscale calculation'!$BQ$2,7,"")))))))</f>
        <v>7</v>
      </c>
      <c r="BZ13" s="4">
        <f>IF('original data'!BY6='coded with subscale calculation'!$BO$1,1,IF('original data'!BY6='coded with subscale calculation'!$BO$2,2,IF('original data'!BY6='coded with subscale calculation'!$BO$3,3,IF('original data'!BY6='coded with subscale calculation'!$BO$4,4,IF('original data'!BY6='coded with subscale calculation'!$BO$5,5,IF('original data'!BY6='coded with subscale calculation'!$BQ$1,6,IF('original data'!BY6='coded with subscale calculation'!$BQ$2,7,"")))))))</f>
        <v>7</v>
      </c>
      <c r="CA13" s="4">
        <f>IF('original data'!BZ6='coded with subscale calculation'!$BO$1,1,IF('original data'!BZ6='coded with subscale calculation'!$BO$2,2,IF('original data'!BZ6='coded with subscale calculation'!$BO$3,3,IF('original data'!BZ6='coded with subscale calculation'!$BO$4,4,IF('original data'!BZ6='coded with subscale calculation'!$BO$5,5,IF('original data'!BZ6='coded with subscale calculation'!$BQ$1,6,IF('original data'!BZ6='coded with subscale calculation'!$BQ$2,7,"")))))))</f>
        <v>7</v>
      </c>
      <c r="CB13" s="4">
        <f>IF('original data'!CA6='coded with subscale calculation'!$BO$1,1,IF('original data'!CA6='coded with subscale calculation'!$BO$2,2,IF('original data'!CA6='coded with subscale calculation'!$BO$3,3,IF('original data'!CA6='coded with subscale calculation'!$BO$4,4,IF('original data'!CA6='coded with subscale calculation'!$BO$5,5,IF('original data'!CA6='coded with subscale calculation'!$BQ$1,6,IF('original data'!CA6='coded with subscale calculation'!$BQ$2,7,"")))))))</f>
        <v>5</v>
      </c>
      <c r="CC13" s="4">
        <f>IF('original data'!CB6='coded with subscale calculation'!$BO$1,1,IF('original data'!CB6='coded with subscale calculation'!$BO$2,2,IF('original data'!CB6='coded with subscale calculation'!$BO$3,3,IF('original data'!CB6='coded with subscale calculation'!$BO$4,4,IF('original data'!CB6='coded with subscale calculation'!$BO$5,5,IF('original data'!CB6='coded with subscale calculation'!$BQ$1,6,IF('original data'!CB6='coded with subscale calculation'!$BQ$2,7,"")))))))</f>
        <v>5</v>
      </c>
      <c r="CD13" s="4">
        <f>IF('original data'!CC6='coded with subscale calculation'!$BO$1,7,IF('original data'!CC6='coded with subscale calculation'!$BO$2,6,IF('original data'!CC6='coded with subscale calculation'!$BO$3,5,IF('original data'!CC6='coded with subscale calculation'!$BO$4,4,IF('original data'!CC6='coded with subscale calculation'!$BO$5,3,IF('original data'!CC6='coded with subscale calculation'!$BQ$1,2,IF('original data'!CC6='coded with subscale calculation'!$BQ$2,1,"")))))))</f>
        <v>5</v>
      </c>
      <c r="CE13" s="4">
        <f>IF('original data'!CD6='coded with subscale calculation'!$BO$1,1,IF('original data'!CD6='coded with subscale calculation'!$BO$2,2,IF('original data'!CD6='coded with subscale calculation'!$BO$3,3,IF('original data'!CD6='coded with subscale calculation'!$BO$4,4,IF('original data'!CD6='coded with subscale calculation'!$BO$5,5,IF('original data'!CD6='coded with subscale calculation'!$BQ$1,6,IF('original data'!CD6='coded with subscale calculation'!$BQ$2,7,"")))))))</f>
        <v>7</v>
      </c>
      <c r="CF13" s="4">
        <f>IF('original data'!CE6='coded with subscale calculation'!$BO$1,1,IF('original data'!CE6='coded with subscale calculation'!$BO$2,2,IF('original data'!CE6='coded with subscale calculation'!$BO$3,3,IF('original data'!CE6='coded with subscale calculation'!$BO$4,4,IF('original data'!CE6='coded with subscale calculation'!$BO$5,5,IF('original data'!CE6='coded with subscale calculation'!$BQ$1,6,IF('original data'!CE6='coded with subscale calculation'!$BQ$2,7,"")))))))</f>
        <v>7</v>
      </c>
      <c r="CG13" s="4">
        <f>IF('original data'!CF6='coded with subscale calculation'!$BO$1,7,IF('original data'!CF6='coded with subscale calculation'!$BO$2,6,IF('original data'!CF6='coded with subscale calculation'!$BO$3,5,IF('original data'!CF6='coded with subscale calculation'!$BO$4,4,IF('original data'!CF6='coded with subscale calculation'!$BO$5,3,IF('original data'!CF6='coded with subscale calculation'!$BQ$1,2,IF('original data'!CF6='coded with subscale calculation'!$BQ$2,1,"")))))))</f>
        <v>6</v>
      </c>
      <c r="CH13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166</v>
      </c>
      <c r="CI13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56</v>
      </c>
      <c r="CJ13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51</v>
      </c>
      <c r="CK13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52</v>
      </c>
      <c r="CL13" s="4">
        <f>IF('original data'!CG6='coded with subscale calculation'!$CL$2,0,IF('original data'!CG6='coded with subscale calculation'!$CL$3,1,IF('original data'!CG6='coded with subscale calculation'!$CL$4,2,IF('original data'!CG6='coded with subscale calculation'!$CL$5,3,""))))</f>
        <v>3</v>
      </c>
      <c r="CM13" s="4">
        <f>IF('original data'!CH6='coded with subscale calculation'!$CL$2,0,IF('original data'!CH6='coded with subscale calculation'!$CL$3,1,IF('original data'!CH6='coded with subscale calculation'!$CL$4,2,IF('original data'!CH6='coded with subscale calculation'!$CL$5,3,""))))</f>
        <v>3</v>
      </c>
      <c r="CN13" s="4">
        <f>IF('original data'!CI6='coded with subscale calculation'!$CL$2,0,IF('original data'!CI6='coded with subscale calculation'!$CL$3,1,IF('original data'!CI6='coded with subscale calculation'!$CL$4,2,IF('original data'!CI6='coded with subscale calculation'!$CL$5,3,""))))</f>
        <v>3</v>
      </c>
      <c r="CO13" s="4">
        <f>IF('original data'!CJ6='coded with subscale calculation'!$CL$2,0,IF('original data'!CJ6='coded with subscale calculation'!$CL$3,1,IF('original data'!CJ6='coded with subscale calculation'!$CL$4,2,IF('original data'!CJ6='coded with subscale calculation'!$CL$5,3,""))))</f>
        <v>3</v>
      </c>
      <c r="CP13" s="4">
        <f>IF('original data'!CK6='coded with subscale calculation'!$CL$2,0,IF('original data'!CK6='coded with subscale calculation'!$CL$3,1,IF('original data'!CK6='coded with subscale calculation'!$CL$4,2,IF('original data'!CK6='coded with subscale calculation'!$CL$5,3,""))))</f>
        <v>3</v>
      </c>
      <c r="CQ13" s="4">
        <f>IF('original data'!CL6='coded with subscale calculation'!$CL$2,0,IF('original data'!CL6='coded with subscale calculation'!$CL$3,1,IF('original data'!CL6='coded with subscale calculation'!$CL$4,2,IF('original data'!CL6='coded with subscale calculation'!$CL$5,3,""))))</f>
        <v>3</v>
      </c>
      <c r="CR13" s="4">
        <f>IF('original data'!CM6='coded with subscale calculation'!$CL$2,0,IF('original data'!CM6='coded with subscale calculation'!$CL$3,1,IF('original data'!CM6='coded with subscale calculation'!$CL$4,2,IF('original data'!CM6='coded with subscale calculation'!$CL$5,3,""))))</f>
        <v>3</v>
      </c>
      <c r="CS13" s="4">
        <f>IF('original data'!CN6='coded with subscale calculation'!$CL$2,0,IF('original data'!CN6='coded with subscale calculation'!$CL$3,1,IF('original data'!CN6='coded with subscale calculation'!$CL$4,2,IF('original data'!CN6='coded with subscale calculation'!$CL$5,3,""))))</f>
        <v>3</v>
      </c>
      <c r="CT13" s="4">
        <f>IF('original data'!CO6='coded with subscale calculation'!$CL$2,0,IF('original data'!CO6='coded with subscale calculation'!$CL$3,1,IF('original data'!CO6='coded with subscale calculation'!$CL$4,2,IF('original data'!CO6='coded with subscale calculation'!$CL$5,3,""))))</f>
        <v>3</v>
      </c>
      <c r="CU13" s="4">
        <f>IF('original data'!CP6='coded with subscale calculation'!$CL$2,0,IF('original data'!CP6='coded with subscale calculation'!$CL$3,1,IF('original data'!CP6='coded with subscale calculation'!$CL$4,2,IF('original data'!CP6='coded with subscale calculation'!$CL$5,3,""))))</f>
        <v>3</v>
      </c>
      <c r="CV13" s="4">
        <f>IF('original data'!CQ6='coded with subscale calculation'!$CL$2,0,IF('original data'!CQ6='coded with subscale calculation'!$CL$3,1,IF('original data'!CQ6='coded with subscale calculation'!$CL$4,2,IF('original data'!CQ6='coded with subscale calculation'!$CL$5,3,""))))</f>
        <v>2</v>
      </c>
      <c r="CW13" s="4">
        <f>IF('original data'!CR6='coded with subscale calculation'!$CL$2,0,IF('original data'!CR6='coded with subscale calculation'!$CL$3,1,IF('original data'!CR6='coded with subscale calculation'!$CL$4,2,IF('original data'!CR6='coded with subscale calculation'!$CL$5,3,""))))</f>
        <v>3</v>
      </c>
      <c r="CX13" s="4">
        <f>IF('original data'!CS6='coded with subscale calculation'!$CL$2,0,IF('original data'!CS6='coded with subscale calculation'!$CL$3,1,IF('original data'!CS6='coded with subscale calculation'!$CL$4,2,IF('original data'!CS6='coded with subscale calculation'!$CL$5,3,""))))</f>
        <v>3</v>
      </c>
      <c r="CY13" s="4">
        <f>IF('original data'!CT6='coded with subscale calculation'!$CL$2,0,IF('original data'!CT6='coded with subscale calculation'!$CL$3,1,IF('original data'!CT6='coded with subscale calculation'!$CL$4,2,IF('original data'!CT6='coded with subscale calculation'!$CL$5,3,""))))</f>
        <v>3</v>
      </c>
      <c r="CZ13" s="4">
        <f>IF('original data'!CU6='coded with subscale calculation'!$CL$2,0,IF('original data'!CU6='coded with subscale calculation'!$CL$3,1,IF('original data'!CU6='coded with subscale calculation'!$CL$4,2,IF('original data'!CU6='coded with subscale calculation'!$CL$5,3,""))))</f>
        <v>3</v>
      </c>
      <c r="DA13" s="4">
        <f>IF('original data'!CV6='coded with subscale calculation'!$CL$2,0,IF('original data'!CV6='coded with subscale calculation'!$CL$3,1,IF('original data'!CV6='coded with subscale calculation'!$CL$4,2,IF('original data'!CV6='coded with subscale calculation'!$CL$5,3,""))))</f>
        <v>3</v>
      </c>
      <c r="DB13" s="4">
        <f>IF('original data'!CW6='coded with subscale calculation'!$CL$2,0,IF('original data'!CW6='coded with subscale calculation'!$CL$3,1,IF('original data'!CW6='coded with subscale calculation'!$CL$4,2,IF('original data'!CW6='coded with subscale calculation'!$CL$5,3,""))))</f>
        <v>3</v>
      </c>
      <c r="DC13" s="4">
        <f>IF('original data'!CX6='coded with subscale calculation'!$CL$2,0,IF('original data'!CX6='coded with subscale calculation'!$CL$3,1,IF('original data'!CX6='coded with subscale calculation'!$CL$4,2,IF('original data'!CX6='coded with subscale calculation'!$CL$5,3,""))))</f>
        <v>3</v>
      </c>
      <c r="DD13" s="4">
        <f>IF('original data'!CY6='coded with subscale calculation'!$CL$2,0,IF('original data'!CY6='coded with subscale calculation'!$CL$3,1,IF('original data'!CY6='coded with subscale calculation'!$CL$4,2,IF('original data'!CY6='coded with subscale calculation'!$CL$5,3,""))))</f>
        <v>3</v>
      </c>
      <c r="DE13" s="4">
        <f>IF('original data'!CZ6='coded with subscale calculation'!$CL$2,0,IF('original data'!CZ6='coded with subscale calculation'!$CL$3,1,IF('original data'!CZ6='coded with subscale calculation'!$CL$4,2,IF('original data'!CZ6='coded with subscale calculation'!$CL$5,3,""))))</f>
        <v>3</v>
      </c>
      <c r="DF13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18</v>
      </c>
      <c r="DG13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27</v>
      </c>
      <c r="DH13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14</v>
      </c>
      <c r="DI13" s="4">
        <f>SUM(Table134[[#This Row],[All of a sudden I feel really scared.]:[I suddenly shut down and become unable to think, speak or do things.]])</f>
        <v>59</v>
      </c>
    </row>
    <row r="14" spans="1:113" x14ac:dyDescent="0.45">
      <c r="A14">
        <v>11</v>
      </c>
      <c r="B14" s="2">
        <v>44312.403159722198</v>
      </c>
      <c r="C14" s="2">
        <v>44312.409895833298</v>
      </c>
      <c r="D14" s="4" t="s">
        <v>104</v>
      </c>
      <c r="E14" s="4"/>
      <c r="F14" s="4" t="s">
        <v>105</v>
      </c>
      <c r="G14" s="4" t="s">
        <v>105</v>
      </c>
      <c r="H14" s="4" t="s">
        <v>105</v>
      </c>
      <c r="I14" s="4" t="s">
        <v>105</v>
      </c>
      <c r="J14" s="4" t="s">
        <v>105</v>
      </c>
      <c r="K14" s="4" t="s">
        <v>105</v>
      </c>
      <c r="L14" s="4" t="s">
        <v>105</v>
      </c>
      <c r="M14" s="4" t="s">
        <v>105</v>
      </c>
      <c r="N14" s="3" t="s">
        <v>123</v>
      </c>
      <c r="O14" s="4" t="s">
        <v>107</v>
      </c>
      <c r="P14" s="4" t="s">
        <v>108</v>
      </c>
      <c r="Q14" s="4" t="s">
        <v>108</v>
      </c>
      <c r="R14" s="4" t="s">
        <v>109</v>
      </c>
      <c r="S14" s="4"/>
      <c r="T14" s="4"/>
      <c r="U14" s="4"/>
      <c r="V14" s="4" t="s">
        <v>109</v>
      </c>
      <c r="W14" s="4"/>
      <c r="X14" s="4"/>
      <c r="Y14" s="4"/>
      <c r="Z14" s="4"/>
      <c r="AA14" s="4"/>
      <c r="AB14" s="4"/>
      <c r="AC14" s="4">
        <f>IF('original data'!AC7='coded with subscale calculation'!$AC$2,0,IF('original data'!AC7='coded with subscale calculation'!$AC$3,1,IF('original data'!AC7='coded with subscale calculation'!$AC$4,2,"")))</f>
        <v>0</v>
      </c>
      <c r="AD14" s="4">
        <f>IF('original data'!AD7='coded with subscale calculation'!$AC$2,0,IF('original data'!AD7='coded with subscale calculation'!$AC$3,1,IF('original data'!AD7='coded with subscale calculation'!$AC$4,2,"")))</f>
        <v>1</v>
      </c>
      <c r="AE14" s="4">
        <f>IF('original data'!AE7='coded with subscale calculation'!$BO$1,1,IF('original data'!AE7='coded with subscale calculation'!$BO$2,2,IF('original data'!AE7='coded with subscale calculation'!$BO$3,3,IF('original data'!AE7='coded with subscale calculation'!$BO$4,4,IF('original data'!AE7='coded with subscale calculation'!$BO$5,5,IF('original data'!AE7='coded with subscale calculation'!$BQ$1,6,IF('original data'!AE7='coded with subscale calculation'!$BQ$2,7,"")))))))</f>
        <v>1</v>
      </c>
      <c r="AF14" s="4">
        <f>IF('original data'!AF7='coded with subscale calculation'!$AC$2,0,IF('original data'!AF7='coded with subscale calculation'!$AC$3,1,IF('original data'!AF7='coded with subscale calculation'!$AC$4,2,"")))</f>
        <v>1</v>
      </c>
      <c r="AG14" s="4">
        <f>IF('original data'!AG7='coded with subscale calculation'!$BO$1,7,IF('original data'!AG7='coded with subscale calculation'!$BO$2,6,IF('original data'!AG7='coded with subscale calculation'!$BO$3,5,IF('original data'!AG7='coded with subscale calculation'!$BO$4,4,IF('original data'!AG7='coded with subscale calculation'!$BO$5,5,IF('original data'!AG7='coded with subscale calculation'!$BQ$1,6,IF('original data'!AG7='coded with subscale calculation'!$BQ$2,7,"")))))))</f>
        <v>5</v>
      </c>
      <c r="AH14" s="4">
        <f>IF('original data'!AH7='coded with subscale calculation'!$AC$2,0,IF('original data'!AH7='coded with subscale calculation'!$AC$3,1,IF('original data'!AH7='coded with subscale calculation'!$AC$4,2,"")))</f>
        <v>0</v>
      </c>
      <c r="AI14" s="4">
        <f>IF('original data'!AI7='coded with subscale calculation'!$AI$2,1,IF('original data'!AI7='coded with subscale calculation'!$AI$3,2,IF('original data'!AI7='coded with subscale calculation'!$AI$4,3,IF('original data'!AI7='coded with subscale calculation'!$AI$5,4,""))))</f>
        <v>1</v>
      </c>
      <c r="AJ14" s="4">
        <f>IF('original data'!AJ7='coded with subscale calculation'!$AC$2,0,IF('original data'!AJ7='coded with subscale calculation'!$AC$3,1,IF('original data'!AJ7='coded with subscale calculation'!$AC$4,2,"")))</f>
        <v>1</v>
      </c>
      <c r="AK14" s="4">
        <f>IF('original data'!AK7='coded with subscale calculation'!$BO$1,1,IF('original data'!AK7='coded with subscale calculation'!$BO$2,2,IF('original data'!AK7='coded with subscale calculation'!$BO$3,3,IF('original data'!AK7='coded with subscale calculation'!$BO$4,4,IF('original data'!AK7='coded with subscale calculation'!$BO$5,5,IF('original data'!AK7='coded with subscale calculation'!$BQ$1,6,IF('original data'!AK7='coded with subscale calculation'!$BQ$2,7,"")))))))</f>
        <v>1</v>
      </c>
      <c r="AL14" s="4">
        <f>IF('original data'!AL7='coded with subscale calculation'!$AC$2,0,IF('original data'!AL7='coded with subscale calculation'!$AC$3,1,IF('original data'!AL7='coded with subscale calculation'!$AC$4,2,"")))</f>
        <v>1</v>
      </c>
      <c r="AM14" s="4">
        <f>IF('original data'!AM7='coded with subscale calculation'!$AI$2,1,IF('original data'!AM7='coded with subscale calculation'!$AI$3,2,IF('original data'!AM7='coded with subscale calculation'!$AI$4,3,IF('original data'!AM7='coded with subscale calculation'!$AI$5,4,""))))</f>
        <v>2</v>
      </c>
      <c r="AN14" s="4">
        <f>IF('original data'!AN7='coded with subscale calculation'!$AC$2,0,IF('original data'!AN7='coded with subscale calculation'!$AC$3,1,IF('original data'!AN7='coded with subscale calculation'!$AC$4,2,"")))</f>
        <v>0</v>
      </c>
      <c r="AO14" s="4">
        <f>IF('original data'!AO7='coded with subscale calculation'!$AI$2,1,IF('original data'!AO7='coded with subscale calculation'!$AI$3,2,IF('original data'!AO7='coded with subscale calculation'!$AI$4,3,IF('original data'!AO7='coded with subscale calculation'!$AI$5,4,""))))</f>
        <v>1</v>
      </c>
      <c r="AP14" s="4">
        <f>IF('original data'!AP7='coded with subscale calculation'!$AI$2,1,IF('original data'!AP7='coded with subscale calculation'!$AI$3,2,IF('original data'!AP7='coded with subscale calculation'!$AI$4,3,IF('original data'!AP7='coded with subscale calculation'!$AI$5,4,""))))</f>
        <v>1</v>
      </c>
      <c r="AQ14" s="4">
        <f>IF('original data'!AQ7='coded with subscale calculation'!$AI$2,1,IF('original data'!AQ7='coded with subscale calculation'!$AI$3,2,IF('original data'!AQ7='coded with subscale calculation'!$AI$4,3,IF('original data'!AQ7='coded with subscale calculation'!$AI$5,4,""))))</f>
        <v>1</v>
      </c>
      <c r="AR14" s="4">
        <f>IF('original data'!AR7='coded with subscale calculation'!$AI$2,1,IF('original data'!AR7='coded with subscale calculation'!$AI$3,2,IF('original data'!AR7='coded with subscale calculation'!$AI$4,3,IF('original data'!AR7='coded with subscale calculation'!$AI$5,4,""))))</f>
        <v>1</v>
      </c>
      <c r="AS14" s="4">
        <f>IF('original data'!AS7='coded with subscale calculation'!$AO$2,1,IF('original data'!AS7='coded with subscale calculation'!$AO$3,2,IF('original data'!AS7='coded with subscale calculation'!$AO$4,3,IF('original data'!AS7='coded with subscale calculation'!$AO$5,4,""))))</f>
        <v>1</v>
      </c>
      <c r="AT14" s="4">
        <f>IF('original data'!AT7='coded with subscale calculation'!$AO$2,1,IF('original data'!AT7='coded with subscale calculation'!$AO$3,2,IF('original data'!AT7='coded with subscale calculation'!$AO$4,3,IF('original data'!AT7='coded with subscale calculation'!$AO$5,4,""))))</f>
        <v>1</v>
      </c>
      <c r="AU14" s="4">
        <f>IF('original data'!AU7='coded with subscale calculation'!$AO$2,1,IF('original data'!AU7='coded with subscale calculation'!$AO$3,2,IF('original data'!AU7='coded with subscale calculation'!$AO$4,3,IF('original data'!AU7='coded with subscale calculation'!$AO$5,4,""))))</f>
        <v>1</v>
      </c>
      <c r="AV14" s="4">
        <f>IF('original data'!AV7='coded with subscale calculation'!$AO$2,1,IF('original data'!AV7='coded with subscale calculation'!$AO$3,2,IF('original data'!AV7='coded with subscale calculation'!$AO$4,3,IF('original data'!AV7='coded with subscale calculation'!$AO$5,4,""))))</f>
        <v>1</v>
      </c>
      <c r="AW14" s="4">
        <f>IF('original data'!AW7='coded with subscale calculation'!$AO$2,1,IF('original data'!AW7='coded with subscale calculation'!$AO$3,2,IF('original data'!AW7='coded with subscale calculation'!$AO$4,3,IF('original data'!AW7='coded with subscale calculation'!$AO$5,4,""))))</f>
        <v>1</v>
      </c>
      <c r="AX14" s="4">
        <f>IF('original data'!AX7='coded with subscale calculation'!$AO$2,1,IF('original data'!AX7='coded with subscale calculation'!$AO$3,2,IF('original data'!AX7='coded with subscale calculation'!$AO$4,3,IF('original data'!AX7='coded with subscale calculation'!$AO$5,4,""))))</f>
        <v>1</v>
      </c>
      <c r="AY14" s="4">
        <f>IF('original data'!AY7='coded with subscale calculation'!$AQ$2,1,IF('original data'!AY7='coded with subscale calculation'!$AQ$3,2,IF('original data'!AY7='coded with subscale calculation'!$AQ$4,3,IF('original data'!AY7='coded with subscale calculation'!$AQ$5,4,""))))</f>
        <v>1</v>
      </c>
      <c r="AZ14" s="4">
        <f>IF('original data'!AZ7='coded with subscale calculation'!$AQ$2,1,IF('original data'!AZ7='coded with subscale calculation'!$AQ$3,2,IF('original data'!AZ7='coded with subscale calculation'!$AQ$4,3,IF('original data'!AZ7='coded with subscale calculation'!$AQ$5,4,""))))</f>
        <v>1</v>
      </c>
      <c r="BA14" s="4">
        <f>IF('original data'!BA7='coded with subscale calculation'!$AQ$2,1,IF('original data'!BA7='coded with subscale calculation'!$AQ$3,2,IF('original data'!BA7='coded with subscale calculation'!$AQ$4,3,IF('original data'!BA7='coded with subscale calculation'!$AQ$5,4,""))))</f>
        <v>2</v>
      </c>
      <c r="BB14" s="4">
        <f>IF('original data'!BB7='coded with subscale calculation'!$AQ$2,1,IF('original data'!BB7='coded with subscale calculation'!$AQ$3,2,IF('original data'!BB7='coded with subscale calculation'!$AQ$4,3,IF('original data'!BB7='coded with subscale calculation'!$AS$5,4,""))))</f>
        <v>2</v>
      </c>
      <c r="BC14" s="4">
        <f>IF('original data'!BC7='coded with subscale calculation'!$AU$2,1,IF('original data'!BC7='coded with subscale calculation'!$AU$3,2,IF('original data'!BC7='coded with subscale calculation'!$AU$4,3,IF('original data'!BC7='coded with subscale calculation'!$AU$5,4,""))))</f>
        <v>2</v>
      </c>
      <c r="BD14" s="4">
        <f>IF('original data'!BD7='coded with subscale calculation'!$AU$2,1,IF('original data'!BD7='coded with subscale calculation'!$AU$3,2,IF('original data'!BD7='coded with subscale calculation'!$AU$4,3,IF('original data'!BD7='coded with subscale calculation'!$AU$5,4,""))))</f>
        <v>1</v>
      </c>
      <c r="BE14" s="4">
        <f>IF('original data'!BE7='coded with subscale calculation'!$AU$2,1,IF('original data'!BE7='coded with subscale calculation'!$AU$3,2,IF('original data'!BE7='coded with subscale calculation'!$AU$4,3,IF('original data'!BE7='coded with subscale calculation'!$AU$5,4,""))))</f>
        <v>1</v>
      </c>
      <c r="BF14" s="4">
        <f>IF('original data'!BF7='coded with subscale calculation'!$BF$3,1,IF('original data'!BF7='coded with subscale calculation'!$BF$4,2,IF('original data'!BF7='coded with subscale calculation'!$BF$5,3,"")))</f>
        <v>2</v>
      </c>
      <c r="BG14" s="4"/>
      <c r="BH14" s="4" t="s">
        <v>109</v>
      </c>
      <c r="BI14" s="4"/>
      <c r="BJ14" s="4" t="s">
        <v>109</v>
      </c>
      <c r="BK14" s="4"/>
      <c r="BL14" s="4">
        <f>IF('original data'!BK7='coded with subscale calculation'!$BO$1,1,IF('original data'!BK7='coded with subscale calculation'!$BO$2,2,IF('original data'!BK7='coded with subscale calculation'!$BO$3,3,IF('original data'!BK7='coded with subscale calculation'!$BO$4,4,IF('original data'!BK7='coded with subscale calculation'!$BO$5,5,IF('original data'!BK7='coded with subscale calculation'!$BQ$1,6,IF('original data'!BK7='coded with subscale calculation'!$BQ$2,7,"")))))))</f>
        <v>5</v>
      </c>
      <c r="BM14" s="4">
        <f>IF('original data'!BL7='coded with subscale calculation'!$BO$1,1,IF('original data'!BL7='coded with subscale calculation'!$BO$2,2,IF('original data'!BL7='coded with subscale calculation'!$BO$3,3,IF('original data'!BL7='coded with subscale calculation'!$BO$4,4,IF('original data'!BL7='coded with subscale calculation'!$BO$5,5,IF('original data'!BL7='coded with subscale calculation'!$BQ$1,6,IF('original data'!BL7='coded with subscale calculation'!$BQ$2,7,"")))))))</f>
        <v>3</v>
      </c>
      <c r="BN14" s="4">
        <f>IF('original data'!BM7='coded with subscale calculation'!$BO$1,7,IF('original data'!BM7='coded with subscale calculation'!$BO$2,6,IF('original data'!BM7='coded with subscale calculation'!$BO$3,5,IF('original data'!BM7='coded with subscale calculation'!$BO$4,4,IF('original data'!BM7='coded with subscale calculation'!$BO$5,3,IF('original data'!BM7='coded with subscale calculation'!$BQ$1,2,IF('original data'!BM7='coded with subscale calculation'!$BQ$2,1,"")))))))</f>
        <v>6</v>
      </c>
      <c r="BO14" s="4">
        <f>IF('original data'!BN7='coded with subscale calculation'!$BO$1,1,IF('original data'!BN7='coded with subscale calculation'!$BO$2,2,IF('original data'!BN7='coded with subscale calculation'!$BO$3,3,IF('original data'!BN7='coded with subscale calculation'!$BO$4,4,IF('original data'!BN7='coded with subscale calculation'!$BO$5,5,IF('original data'!BN7='coded with subscale calculation'!$BQ$1,6,IF('original data'!BN7='coded with subscale calculation'!$BQ$2,7,"")))))))</f>
        <v>1</v>
      </c>
      <c r="BP14" s="4">
        <f>IF('original data'!BO7='coded with subscale calculation'!$BO$1,1,IF('original data'!BO7='coded with subscale calculation'!$BO$2,2,IF('original data'!BO7='coded with subscale calculation'!$BO$3,3,IF('original data'!BO7='coded with subscale calculation'!$BO$4,4,IF('original data'!BO7='coded with subscale calculation'!$BO$5,5,IF('original data'!BO7='coded with subscale calculation'!$BQ$1,6,IF('original data'!BO7='coded with subscale calculation'!$BQ$2,7,"")))))))</f>
        <v>1</v>
      </c>
      <c r="BQ14" s="4">
        <f>IF('original data'!BP7='coded with subscale calculation'!$BO$1,1,IF('original data'!BP7='coded with subscale calculation'!$BO$2,2,IF('original data'!BP7='coded with subscale calculation'!$BO$3,3,IF('original data'!BP7='coded with subscale calculation'!$BO$4,4,IF('original data'!BP7='coded with subscale calculation'!$BO$5,5,IF('original data'!BP7='coded with subscale calculation'!$BQ$1,6,IF('original data'!BP7='coded with subscale calculation'!$BQ$2,7,"")))))))</f>
        <v>5</v>
      </c>
      <c r="BR14" s="4">
        <f>IF('original data'!BQ7='coded with subscale calculation'!$BO$1,1,IF('original data'!BQ7='coded with subscale calculation'!$BO$2,2,IF('original data'!BQ7='coded with subscale calculation'!$BO$3,3,IF('original data'!BQ7='coded with subscale calculation'!$BO$4,4,IF('original data'!BQ7='coded with subscale calculation'!$BO$5,5,IF('original data'!BQ7='coded with subscale calculation'!$BQ$1,6,IF('original data'!BQ7='coded with subscale calculation'!$BQ$2,7,"")))))))</f>
        <v>1</v>
      </c>
      <c r="BS14" s="4">
        <f>IF('original data'!BR7='coded with subscale calculation'!$BO$1,1,IF('original data'!BR7='coded with subscale calculation'!$BO$2,2,IF('original data'!BR7='coded with subscale calculation'!$BO$3,3,IF('original data'!BR7='coded with subscale calculation'!$BO$4,4,IF('original data'!BR7='coded with subscale calculation'!$BO$5,5,IF('original data'!BR7='coded with subscale calculation'!$BQ$1,6,IF('original data'!BR7='coded with subscale calculation'!$BQ$2,7,"")))))))</f>
        <v>1</v>
      </c>
      <c r="BT14" s="4">
        <f>IF('original data'!BS7='coded with subscale calculation'!$BO$1,1,IF('original data'!BS7='coded with subscale calculation'!$BO$2,2,IF('original data'!BS7='coded with subscale calculation'!$BO$3,3,IF('original data'!BS7='coded with subscale calculation'!$BO$4,4,IF('original data'!BS7='coded with subscale calculation'!$BO$5,5,IF('original data'!BS7='coded with subscale calculation'!$BQ$1,6,IF('original data'!BS7='coded with subscale calculation'!$BQ$2,7,"")))))))</f>
        <v>6</v>
      </c>
      <c r="BU14" s="4">
        <f>IF('original data'!BT7='coded with subscale calculation'!$BO$1,1,IF('original data'!BT7='coded with subscale calculation'!$BO$2,2,IF('original data'!BT7='coded with subscale calculation'!$BO$3,3,IF('original data'!BT7='coded with subscale calculation'!$BO$4,4,IF('original data'!BT7='coded with subscale calculation'!$BO$5,5,IF('original data'!BT7='coded with subscale calculation'!$BQ$1,6,IF('original data'!BT7='coded with subscale calculation'!$BQ$2,7,"")))))))</f>
        <v>3</v>
      </c>
      <c r="BV14" s="4">
        <f>IF('original data'!BU7='coded with subscale calculation'!$BO$1,1,IF('original data'!BU7='coded with subscale calculation'!$BO$2,2,IF('original data'!BU7='coded with subscale calculation'!$BO$3,3,IF('original data'!BU7='coded with subscale calculation'!$BO$4,4,IF('original data'!BU7='coded with subscale calculation'!$BO$5,5,IF('original data'!BU7='coded with subscale calculation'!$BQ$1,6,IF('original data'!BU7='coded with subscale calculation'!$BQ$2,7,"")))))))</f>
        <v>1</v>
      </c>
      <c r="BW14" s="4">
        <f>IF('original data'!BV7='coded with subscale calculation'!$BO$1,7,IF('original data'!BV7='coded with subscale calculation'!$BO$2,6,IF('original data'!BV7='coded with subscale calculation'!$BO$3,5,IF('original data'!BV7='coded with subscale calculation'!$BO$4,4,IF('original data'!BV7='coded with subscale calculation'!$BO$5,3,IF('original data'!BV7='coded with subscale calculation'!$BQ$1,2,IF('original data'!BV7='coded with subscale calculation'!$BQ$2,1,"")))))))</f>
        <v>4</v>
      </c>
      <c r="BX14" s="4">
        <f>IF('original data'!BW7='coded with subscale calculation'!$BO$1,1,IF('original data'!BW7='coded with subscale calculation'!$BO$2,2,IF('original data'!BW7='coded with subscale calculation'!$BO$3,3,IF('original data'!BW7='coded with subscale calculation'!$BO$4,4,IF('original data'!BW7='coded with subscale calculation'!$BO$5,5,IF('original data'!BW7='coded with subscale calculation'!$BQ$1,6,IF('original data'!BW7='coded with subscale calculation'!$BQ$2,7,"")))))))</f>
        <v>1</v>
      </c>
      <c r="BY14" s="4">
        <f>IF('original data'!BX7='coded with subscale calculation'!$BO$1,1,IF('original data'!BX7='coded with subscale calculation'!$BO$2,2,IF('original data'!BX7='coded with subscale calculation'!$BO$3,3,IF('original data'!BX7='coded with subscale calculation'!$BO$4,4,IF('original data'!BX7='coded with subscale calculation'!$BO$5,5,IF('original data'!BX7='coded with subscale calculation'!$BQ$1,6,IF('original data'!BX7='coded with subscale calculation'!$BQ$2,7,"")))))))</f>
        <v>3</v>
      </c>
      <c r="BZ14" s="4">
        <f>IF('original data'!BY7='coded with subscale calculation'!$BO$1,1,IF('original data'!BY7='coded with subscale calculation'!$BO$2,2,IF('original data'!BY7='coded with subscale calculation'!$BO$3,3,IF('original data'!BY7='coded with subscale calculation'!$BO$4,4,IF('original data'!BY7='coded with subscale calculation'!$BO$5,5,IF('original data'!BY7='coded with subscale calculation'!$BQ$1,6,IF('original data'!BY7='coded with subscale calculation'!$BQ$2,7,"")))))))</f>
        <v>3</v>
      </c>
      <c r="CA14" s="4">
        <f>IF('original data'!BZ7='coded with subscale calculation'!$BO$1,1,IF('original data'!BZ7='coded with subscale calculation'!$BO$2,2,IF('original data'!BZ7='coded with subscale calculation'!$BO$3,3,IF('original data'!BZ7='coded with subscale calculation'!$BO$4,4,IF('original data'!BZ7='coded with subscale calculation'!$BO$5,5,IF('original data'!BZ7='coded with subscale calculation'!$BQ$1,6,IF('original data'!BZ7='coded with subscale calculation'!$BQ$2,7,"")))))))</f>
        <v>1</v>
      </c>
      <c r="CB14" s="4">
        <f>IF('original data'!CA7='coded with subscale calculation'!$BO$1,1,IF('original data'!CA7='coded with subscale calculation'!$BO$2,2,IF('original data'!CA7='coded with subscale calculation'!$BO$3,3,IF('original data'!CA7='coded with subscale calculation'!$BO$4,4,IF('original data'!CA7='coded with subscale calculation'!$BO$5,5,IF('original data'!CA7='coded with subscale calculation'!$BQ$1,6,IF('original data'!CA7='coded with subscale calculation'!$BQ$2,7,"")))))))</f>
        <v>1</v>
      </c>
      <c r="CC14" s="4">
        <f>IF('original data'!CB7='coded with subscale calculation'!$BO$1,1,IF('original data'!CB7='coded with subscale calculation'!$BO$2,2,IF('original data'!CB7='coded with subscale calculation'!$BO$3,3,IF('original data'!CB7='coded with subscale calculation'!$BO$4,4,IF('original data'!CB7='coded with subscale calculation'!$BO$5,5,IF('original data'!CB7='coded with subscale calculation'!$BQ$1,6,IF('original data'!CB7='coded with subscale calculation'!$BQ$2,7,"")))))))</f>
        <v>5</v>
      </c>
      <c r="CD14" s="4">
        <f>IF('original data'!CC7='coded with subscale calculation'!$BO$1,7,IF('original data'!CC7='coded with subscale calculation'!$BO$2,6,IF('original data'!CC7='coded with subscale calculation'!$BO$3,5,IF('original data'!CC7='coded with subscale calculation'!$BO$4,4,IF('original data'!CC7='coded with subscale calculation'!$BO$5,3,IF('original data'!CC7='coded with subscale calculation'!$BQ$1,2,IF('original data'!CC7='coded with subscale calculation'!$BQ$2,1,"")))))))</f>
        <v>1</v>
      </c>
      <c r="CE14" s="4">
        <f>IF('original data'!CD7='coded with subscale calculation'!$BO$1,1,IF('original data'!CD7='coded with subscale calculation'!$BO$2,2,IF('original data'!CD7='coded with subscale calculation'!$BO$3,3,IF('original data'!CD7='coded with subscale calculation'!$BO$4,4,IF('original data'!CD7='coded with subscale calculation'!$BO$5,5,IF('original data'!CD7='coded with subscale calculation'!$BQ$1,6,IF('original data'!CD7='coded with subscale calculation'!$BQ$2,7,"")))))))</f>
        <v>1</v>
      </c>
      <c r="CF14" s="4">
        <f>IF('original data'!CE7='coded with subscale calculation'!$BO$1,1,IF('original data'!CE7='coded with subscale calculation'!$BO$2,2,IF('original data'!CE7='coded with subscale calculation'!$BO$3,3,IF('original data'!CE7='coded with subscale calculation'!$BO$4,4,IF('original data'!CE7='coded with subscale calculation'!$BO$5,5,IF('original data'!CE7='coded with subscale calculation'!$BQ$1,6,IF('original data'!CE7='coded with subscale calculation'!$BQ$2,7,"")))))))</f>
        <v>1</v>
      </c>
      <c r="CG14" s="4">
        <f>IF('original data'!CF7='coded with subscale calculation'!$BO$1,7,IF('original data'!CF7='coded with subscale calculation'!$BO$2,6,IF('original data'!CF7='coded with subscale calculation'!$BO$3,5,IF('original data'!CF7='coded with subscale calculation'!$BO$4,4,IF('original data'!CF7='coded with subscale calculation'!$BO$5,3,IF('original data'!CF7='coded with subscale calculation'!$BQ$1,2,IF('original data'!CF7='coded with subscale calculation'!$BQ$2,1,"")))))))</f>
        <v>2</v>
      </c>
      <c r="CH14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64</v>
      </c>
      <c r="CI14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15</v>
      </c>
      <c r="CJ14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32</v>
      </c>
      <c r="CK14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16</v>
      </c>
      <c r="CL14" s="4">
        <f>IF('original data'!CG7='coded with subscale calculation'!$CL$2,0,IF('original data'!CG7='coded with subscale calculation'!$CL$3,1,IF('original data'!CG7='coded with subscale calculation'!$CL$4,2,IF('original data'!CG7='coded with subscale calculation'!$CL$5,3,""))))</f>
        <v>1</v>
      </c>
      <c r="CM14" s="4">
        <f>IF('original data'!CH7='coded with subscale calculation'!$CL$2,0,IF('original data'!CH7='coded with subscale calculation'!$CL$3,1,IF('original data'!CH7='coded with subscale calculation'!$CL$4,2,IF('original data'!CH7='coded with subscale calculation'!$CL$5,3,""))))</f>
        <v>1</v>
      </c>
      <c r="CN14" s="4">
        <f>IF('original data'!CI7='coded with subscale calculation'!$CL$2,0,IF('original data'!CI7='coded with subscale calculation'!$CL$3,1,IF('original data'!CI7='coded with subscale calculation'!$CL$4,2,IF('original data'!CI7='coded with subscale calculation'!$CL$5,3,""))))</f>
        <v>1</v>
      </c>
      <c r="CO14" s="4">
        <f>IF('original data'!CJ7='coded with subscale calculation'!$CL$2,0,IF('original data'!CJ7='coded with subscale calculation'!$CL$3,1,IF('original data'!CJ7='coded with subscale calculation'!$CL$4,2,IF('original data'!CJ7='coded with subscale calculation'!$CL$5,3,""))))</f>
        <v>1</v>
      </c>
      <c r="CP14" s="4">
        <f>IF('original data'!CK7='coded with subscale calculation'!$CL$2,0,IF('original data'!CK7='coded with subscale calculation'!$CL$3,1,IF('original data'!CK7='coded with subscale calculation'!$CL$4,2,IF('original data'!CK7='coded with subscale calculation'!$CL$5,3,""))))</f>
        <v>3</v>
      </c>
      <c r="CQ14" s="4">
        <f>IF('original data'!CL7='coded with subscale calculation'!$CL$2,0,IF('original data'!CL7='coded with subscale calculation'!$CL$3,1,IF('original data'!CL7='coded with subscale calculation'!$CL$4,2,IF('original data'!CL7='coded with subscale calculation'!$CL$5,3,""))))</f>
        <v>0</v>
      </c>
      <c r="CR14" s="4">
        <f>IF('original data'!CM7='coded with subscale calculation'!$CL$2,0,IF('original data'!CM7='coded with subscale calculation'!$CL$3,1,IF('original data'!CM7='coded with subscale calculation'!$CL$4,2,IF('original data'!CM7='coded with subscale calculation'!$CL$5,3,""))))</f>
        <v>1</v>
      </c>
      <c r="CS14" s="4">
        <f>IF('original data'!CN7='coded with subscale calculation'!$CL$2,0,IF('original data'!CN7='coded with subscale calculation'!$CL$3,1,IF('original data'!CN7='coded with subscale calculation'!$CL$4,2,IF('original data'!CN7='coded with subscale calculation'!$CL$5,3,""))))</f>
        <v>1</v>
      </c>
      <c r="CT14" s="4">
        <f>IF('original data'!CO7='coded with subscale calculation'!$CL$2,0,IF('original data'!CO7='coded with subscale calculation'!$CL$3,1,IF('original data'!CO7='coded with subscale calculation'!$CL$4,2,IF('original data'!CO7='coded with subscale calculation'!$CL$5,3,""))))</f>
        <v>1</v>
      </c>
      <c r="CU14" s="4">
        <f>IF('original data'!CP7='coded with subscale calculation'!$CL$2,0,IF('original data'!CP7='coded with subscale calculation'!$CL$3,1,IF('original data'!CP7='coded with subscale calculation'!$CL$4,2,IF('original data'!CP7='coded with subscale calculation'!$CL$5,3,""))))</f>
        <v>0</v>
      </c>
      <c r="CV14" s="4">
        <f>IF('original data'!CQ7='coded with subscale calculation'!$CL$2,0,IF('original data'!CQ7='coded with subscale calculation'!$CL$3,1,IF('original data'!CQ7='coded with subscale calculation'!$CL$4,2,IF('original data'!CQ7='coded with subscale calculation'!$CL$5,3,""))))</f>
        <v>0</v>
      </c>
      <c r="CW14" s="4">
        <f>IF('original data'!CR7='coded with subscale calculation'!$CL$2,0,IF('original data'!CR7='coded with subscale calculation'!$CL$3,1,IF('original data'!CR7='coded with subscale calculation'!$CL$4,2,IF('original data'!CR7='coded with subscale calculation'!$CL$5,3,""))))</f>
        <v>2</v>
      </c>
      <c r="CX14" s="4">
        <f>IF('original data'!CS7='coded with subscale calculation'!$CL$2,0,IF('original data'!CS7='coded with subscale calculation'!$CL$3,1,IF('original data'!CS7='coded with subscale calculation'!$CL$4,2,IF('original data'!CS7='coded with subscale calculation'!$CL$5,3,""))))</f>
        <v>1</v>
      </c>
      <c r="CY14" s="4">
        <f>IF('original data'!CT7='coded with subscale calculation'!$CL$2,0,IF('original data'!CT7='coded with subscale calculation'!$CL$3,1,IF('original data'!CT7='coded with subscale calculation'!$CL$4,2,IF('original data'!CT7='coded with subscale calculation'!$CL$5,3,""))))</f>
        <v>0</v>
      </c>
      <c r="CZ14" s="4">
        <f>IF('original data'!CU7='coded with subscale calculation'!$CL$2,0,IF('original data'!CU7='coded with subscale calculation'!$CL$3,1,IF('original data'!CU7='coded with subscale calculation'!$CL$4,2,IF('original data'!CU7='coded with subscale calculation'!$CL$5,3,""))))</f>
        <v>1</v>
      </c>
      <c r="DA14" s="4">
        <f>IF('original data'!CV7='coded with subscale calculation'!$CL$2,0,IF('original data'!CV7='coded with subscale calculation'!$CL$3,1,IF('original data'!CV7='coded with subscale calculation'!$CL$4,2,IF('original data'!CV7='coded with subscale calculation'!$CL$5,3,""))))</f>
        <v>0</v>
      </c>
      <c r="DB14" s="4">
        <f>IF('original data'!CW7='coded with subscale calculation'!$CL$2,0,IF('original data'!CW7='coded with subscale calculation'!$CL$3,1,IF('original data'!CW7='coded with subscale calculation'!$CL$4,2,IF('original data'!CW7='coded with subscale calculation'!$CL$5,3,""))))</f>
        <v>0</v>
      </c>
      <c r="DC14" s="4">
        <f>IF('original data'!CX7='coded with subscale calculation'!$CL$2,0,IF('original data'!CX7='coded with subscale calculation'!$CL$3,1,IF('original data'!CX7='coded with subscale calculation'!$CL$4,2,IF('original data'!CX7='coded with subscale calculation'!$CL$5,3,""))))</f>
        <v>0</v>
      </c>
      <c r="DD14" s="4">
        <f>IF('original data'!CY7='coded with subscale calculation'!$CL$2,0,IF('original data'!CY7='coded with subscale calculation'!$CL$3,1,IF('original data'!CY7='coded with subscale calculation'!$CL$4,2,IF('original data'!CY7='coded with subscale calculation'!$CL$5,3,""))))</f>
        <v>0</v>
      </c>
      <c r="DE14" s="4">
        <f>IF('original data'!CZ7='coded with subscale calculation'!$CL$2,0,IF('original data'!CZ7='coded with subscale calculation'!$CL$3,1,IF('original data'!CZ7='coded with subscale calculation'!$CL$4,2,IF('original data'!CZ7='coded with subscale calculation'!$CL$5,3,""))))</f>
        <v>0</v>
      </c>
      <c r="DF14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7</v>
      </c>
      <c r="DG14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4</v>
      </c>
      <c r="DH14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3</v>
      </c>
      <c r="DI14" s="4">
        <f>SUM(Table134[[#This Row],[All of a sudden I feel really scared.]:[I suddenly shut down and become unable to think, speak or do things.]])</f>
        <v>14</v>
      </c>
    </row>
    <row r="15" spans="1:113" x14ac:dyDescent="0.45">
      <c r="A15">
        <v>12</v>
      </c>
      <c r="B15" s="2">
        <v>44312.402696759302</v>
      </c>
      <c r="C15" s="2">
        <v>44312.414120370398</v>
      </c>
      <c r="D15" s="4" t="s">
        <v>104</v>
      </c>
      <c r="E15" s="4"/>
      <c r="F15" s="4" t="s">
        <v>105</v>
      </c>
      <c r="G15" s="4" t="s">
        <v>105</v>
      </c>
      <c r="H15" s="4" t="s">
        <v>105</v>
      </c>
      <c r="I15" s="4" t="s">
        <v>105</v>
      </c>
      <c r="J15" s="4" t="s">
        <v>105</v>
      </c>
      <c r="K15" s="4" t="s">
        <v>105</v>
      </c>
      <c r="L15" s="4" t="s">
        <v>105</v>
      </c>
      <c r="M15" s="4" t="s">
        <v>105</v>
      </c>
      <c r="N15" s="3" t="s">
        <v>145</v>
      </c>
      <c r="O15" s="4" t="s">
        <v>107</v>
      </c>
      <c r="P15" s="4" t="s">
        <v>124</v>
      </c>
      <c r="Q15" s="4" t="s">
        <v>124</v>
      </c>
      <c r="R15" s="4" t="s">
        <v>109</v>
      </c>
      <c r="S15" s="4"/>
      <c r="T15" s="4"/>
      <c r="U15" s="4"/>
      <c r="V15" s="4" t="s">
        <v>109</v>
      </c>
      <c r="W15" s="4"/>
      <c r="X15" s="4"/>
      <c r="Y15" s="4"/>
      <c r="Z15" s="4"/>
      <c r="AA15" s="4"/>
      <c r="AB15" s="4"/>
      <c r="AC15" s="4">
        <f>IF('original data'!AC8='coded with subscale calculation'!$AC$2,0,IF('original data'!AC8='coded with subscale calculation'!$AC$3,1,IF('original data'!AC8='coded with subscale calculation'!$AC$4,2,"")))</f>
        <v>0</v>
      </c>
      <c r="AD15" s="4">
        <f>IF('original data'!AD8='coded with subscale calculation'!$AC$2,0,IF('original data'!AD8='coded with subscale calculation'!$AC$3,1,IF('original data'!AD8='coded with subscale calculation'!$AC$4,2,"")))</f>
        <v>0</v>
      </c>
      <c r="AE15" s="4">
        <f>IF('original data'!AE8='coded with subscale calculation'!$BO$1,1,IF('original data'!AE8='coded with subscale calculation'!$BO$2,2,IF('original data'!AE8='coded with subscale calculation'!$BO$3,3,IF('original data'!AE8='coded with subscale calculation'!$BO$4,4,IF('original data'!AE8='coded with subscale calculation'!$BO$5,5,IF('original data'!AE8='coded with subscale calculation'!$BQ$1,6,IF('original data'!AE8='coded with subscale calculation'!$BQ$2,7,"")))))))</f>
        <v>3</v>
      </c>
      <c r="AF15" s="4">
        <f>IF('original data'!AF8='coded with subscale calculation'!$AC$2,0,IF('original data'!AF8='coded with subscale calculation'!$AC$3,1,IF('original data'!AF8='coded with subscale calculation'!$AC$4,2,"")))</f>
        <v>0</v>
      </c>
      <c r="AG15" s="4">
        <f>IF('original data'!AG8='coded with subscale calculation'!$BO$1,7,IF('original data'!AG8='coded with subscale calculation'!$BO$2,6,IF('original data'!AG8='coded with subscale calculation'!$BO$3,5,IF('original data'!AG8='coded with subscale calculation'!$BO$4,4,IF('original data'!AG8='coded with subscale calculation'!$BO$5,5,IF('original data'!AG8='coded with subscale calculation'!$BQ$1,6,IF('original data'!AG8='coded with subscale calculation'!$BQ$2,7,"")))))))</f>
        <v>6</v>
      </c>
      <c r="AH15" s="4">
        <f>IF('original data'!AH8='coded with subscale calculation'!$AC$2,0,IF('original data'!AH8='coded with subscale calculation'!$AC$3,1,IF('original data'!AH8='coded with subscale calculation'!$AC$4,2,"")))</f>
        <v>1</v>
      </c>
      <c r="AI15" s="4">
        <f>IF('original data'!AI8='coded with subscale calculation'!$AI$2,1,IF('original data'!AI8='coded with subscale calculation'!$AI$3,2,IF('original data'!AI8='coded with subscale calculation'!$AI$4,3,IF('original data'!AI8='coded with subscale calculation'!$AI$5,4,""))))</f>
        <v>2</v>
      </c>
      <c r="AJ15" s="4">
        <f>IF('original data'!AJ8='coded with subscale calculation'!$AC$2,0,IF('original data'!AJ8='coded with subscale calculation'!$AC$3,1,IF('original data'!AJ8='coded with subscale calculation'!$AC$4,2,"")))</f>
        <v>1</v>
      </c>
      <c r="AK15" s="4">
        <f>IF('original data'!AK8='coded with subscale calculation'!$BO$1,1,IF('original data'!AK8='coded with subscale calculation'!$BO$2,2,IF('original data'!AK8='coded with subscale calculation'!$BO$3,3,IF('original data'!AK8='coded with subscale calculation'!$BO$4,4,IF('original data'!AK8='coded with subscale calculation'!$BO$5,5,IF('original data'!AK8='coded with subscale calculation'!$BQ$1,6,IF('original data'!AK8='coded with subscale calculation'!$BQ$2,7,"")))))))</f>
        <v>2</v>
      </c>
      <c r="AL15" s="4">
        <f>IF('original data'!AL8='coded with subscale calculation'!$AC$2,0,IF('original data'!AL8='coded with subscale calculation'!$AC$3,1,IF('original data'!AL8='coded with subscale calculation'!$AC$4,2,"")))</f>
        <v>0</v>
      </c>
      <c r="AM15" s="4">
        <f>IF('original data'!AM8='coded with subscale calculation'!$AI$2,1,IF('original data'!AM8='coded with subscale calculation'!$AI$3,2,IF('original data'!AM8='coded with subscale calculation'!$AI$4,3,IF('original data'!AM8='coded with subscale calculation'!$AI$5,4,""))))</f>
        <v>3</v>
      </c>
      <c r="AN15" s="4">
        <f>IF('original data'!AN8='coded with subscale calculation'!$AC$2,0,IF('original data'!AN8='coded with subscale calculation'!$AC$3,1,IF('original data'!AN8='coded with subscale calculation'!$AC$4,2,"")))</f>
        <v>0</v>
      </c>
      <c r="AO15" s="4">
        <f>IF('original data'!AO8='coded with subscale calculation'!$AI$2,1,IF('original data'!AO8='coded with subscale calculation'!$AI$3,2,IF('original data'!AO8='coded with subscale calculation'!$AI$4,3,IF('original data'!AO8='coded with subscale calculation'!$AI$5,4,""))))</f>
        <v>1</v>
      </c>
      <c r="AP15" s="4">
        <f>IF('original data'!AP8='coded with subscale calculation'!$AI$2,1,IF('original data'!AP8='coded with subscale calculation'!$AI$3,2,IF('original data'!AP8='coded with subscale calculation'!$AI$4,3,IF('original data'!AP8='coded with subscale calculation'!$AI$5,4,""))))</f>
        <v>1</v>
      </c>
      <c r="AQ15" s="4">
        <f>IF('original data'!AQ8='coded with subscale calculation'!$AI$2,1,IF('original data'!AQ8='coded with subscale calculation'!$AI$3,2,IF('original data'!AQ8='coded with subscale calculation'!$AI$4,3,IF('original data'!AQ8='coded with subscale calculation'!$AI$5,4,""))))</f>
        <v>1</v>
      </c>
      <c r="AR15" s="4">
        <f>IF('original data'!AR8='coded with subscale calculation'!$AI$2,1,IF('original data'!AR8='coded with subscale calculation'!$AI$3,2,IF('original data'!AR8='coded with subscale calculation'!$AI$4,3,IF('original data'!AR8='coded with subscale calculation'!$AI$5,4,""))))</f>
        <v>1</v>
      </c>
      <c r="AS15" s="4">
        <f>IF('original data'!AS8='coded with subscale calculation'!$AO$2,1,IF('original data'!AS8='coded with subscale calculation'!$AO$3,2,IF('original data'!AS8='coded with subscale calculation'!$AO$4,3,IF('original data'!AS8='coded with subscale calculation'!$AO$5,4,""))))</f>
        <v>2</v>
      </c>
      <c r="AT15" s="4">
        <f>IF('original data'!AT8='coded with subscale calculation'!$AO$2,1,IF('original data'!AT8='coded with subscale calculation'!$AO$3,2,IF('original data'!AT8='coded with subscale calculation'!$AO$4,3,IF('original data'!AT8='coded with subscale calculation'!$AO$5,4,""))))</f>
        <v>1</v>
      </c>
      <c r="AU15" s="4">
        <f>IF('original data'!AU8='coded with subscale calculation'!$AO$2,1,IF('original data'!AU8='coded with subscale calculation'!$AO$3,2,IF('original data'!AU8='coded with subscale calculation'!$AO$4,3,IF('original data'!AU8='coded with subscale calculation'!$AO$5,4,""))))</f>
        <v>1</v>
      </c>
      <c r="AV15" s="4">
        <f>IF('original data'!AV8='coded with subscale calculation'!$AO$2,1,IF('original data'!AV8='coded with subscale calculation'!$AO$3,2,IF('original data'!AV8='coded with subscale calculation'!$AO$4,3,IF('original data'!AV8='coded with subscale calculation'!$AO$5,4,""))))</f>
        <v>1</v>
      </c>
      <c r="AW15" s="4">
        <f>IF('original data'!AW8='coded with subscale calculation'!$AO$2,1,IF('original data'!AW8='coded with subscale calculation'!$AO$3,2,IF('original data'!AW8='coded with subscale calculation'!$AO$4,3,IF('original data'!AW8='coded with subscale calculation'!$AO$5,4,""))))</f>
        <v>1</v>
      </c>
      <c r="AX15" s="4">
        <f>IF('original data'!AX8='coded with subscale calculation'!$AO$2,1,IF('original data'!AX8='coded with subscale calculation'!$AO$3,2,IF('original data'!AX8='coded with subscale calculation'!$AO$4,3,IF('original data'!AX8='coded with subscale calculation'!$AO$5,4,""))))</f>
        <v>1</v>
      </c>
      <c r="AY15" s="4">
        <f>IF('original data'!AY8='coded with subscale calculation'!$AQ$2,1,IF('original data'!AY8='coded with subscale calculation'!$AQ$3,2,IF('original data'!AY8='coded with subscale calculation'!$AQ$4,3,IF('original data'!AY8='coded with subscale calculation'!$AQ$5,4,""))))</f>
        <v>1</v>
      </c>
      <c r="AZ15" s="4">
        <f>IF('original data'!AZ8='coded with subscale calculation'!$AQ$2,1,IF('original data'!AZ8='coded with subscale calculation'!$AQ$3,2,IF('original data'!AZ8='coded with subscale calculation'!$AQ$4,3,IF('original data'!AZ8='coded with subscale calculation'!$AQ$5,4,""))))</f>
        <v>1</v>
      </c>
      <c r="BA15" s="4">
        <f>IF('original data'!BA8='coded with subscale calculation'!$AQ$2,1,IF('original data'!BA8='coded with subscale calculation'!$AQ$3,2,IF('original data'!BA8='coded with subscale calculation'!$AQ$4,3,IF('original data'!BA8='coded with subscale calculation'!$AQ$5,4,""))))</f>
        <v>2</v>
      </c>
      <c r="BB15" s="4">
        <f>IF('original data'!BB8='coded with subscale calculation'!$AQ$2,1,IF('original data'!BB8='coded with subscale calculation'!$AQ$3,2,IF('original data'!BB8='coded with subscale calculation'!$AQ$4,3,IF('original data'!BB8='coded with subscale calculation'!$AS$5,4,""))))</f>
        <v>2</v>
      </c>
      <c r="BC15" s="4">
        <f>IF('original data'!BC8='coded with subscale calculation'!$AU$2,1,IF('original data'!BC8='coded with subscale calculation'!$AU$3,2,IF('original data'!BC8='coded with subscale calculation'!$AU$4,3,IF('original data'!BC8='coded with subscale calculation'!$AU$5,4,""))))</f>
        <v>2</v>
      </c>
      <c r="BD15" s="4">
        <f>IF('original data'!BD8='coded with subscale calculation'!$AU$2,1,IF('original data'!BD8='coded with subscale calculation'!$AU$3,2,IF('original data'!BD8='coded with subscale calculation'!$AU$4,3,IF('original data'!BD8='coded with subscale calculation'!$AU$5,4,""))))</f>
        <v>1</v>
      </c>
      <c r="BE15" s="4">
        <f>IF('original data'!BE8='coded with subscale calculation'!$AU$2,1,IF('original data'!BE8='coded with subscale calculation'!$AU$3,2,IF('original data'!BE8='coded with subscale calculation'!$AU$4,3,IF('original data'!BE8='coded with subscale calculation'!$AU$5,4,""))))</f>
        <v>1</v>
      </c>
      <c r="BF15" s="4">
        <f>IF('original data'!BF8='coded with subscale calculation'!$BF$3,1,IF('original data'!BF8='coded with subscale calculation'!$BF$4,2,IF('original data'!BF8='coded with subscale calculation'!$BF$5,3,"")))</f>
        <v>1</v>
      </c>
      <c r="BG15" s="4"/>
      <c r="BH15" s="4" t="s">
        <v>109</v>
      </c>
      <c r="BI15" s="4"/>
      <c r="BJ15" s="4" t="s">
        <v>109</v>
      </c>
      <c r="BK15" s="4"/>
      <c r="BL15" s="4">
        <f>IF('original data'!BK8='coded with subscale calculation'!$BO$1,1,IF('original data'!BK8='coded with subscale calculation'!$BO$2,2,IF('original data'!BK8='coded with subscale calculation'!$BO$3,3,IF('original data'!BK8='coded with subscale calculation'!$BO$4,4,IF('original data'!BK8='coded with subscale calculation'!$BO$5,5,IF('original data'!BK8='coded with subscale calculation'!$BQ$1,6,IF('original data'!BK8='coded with subscale calculation'!$BQ$2,7,"")))))))</f>
        <v>2</v>
      </c>
      <c r="BM15" s="4">
        <f>IF('original data'!BL8='coded with subscale calculation'!$BO$1,1,IF('original data'!BL8='coded with subscale calculation'!$BO$2,2,IF('original data'!BL8='coded with subscale calculation'!$BO$3,3,IF('original data'!BL8='coded with subscale calculation'!$BO$4,4,IF('original data'!BL8='coded with subscale calculation'!$BO$5,5,IF('original data'!BL8='coded with subscale calculation'!$BQ$1,6,IF('original data'!BL8='coded with subscale calculation'!$BQ$2,7,"")))))))</f>
        <v>2</v>
      </c>
      <c r="BN15" s="4">
        <f>IF('original data'!BM8='coded with subscale calculation'!$BO$1,7,IF('original data'!BM8='coded with subscale calculation'!$BO$2,6,IF('original data'!BM8='coded with subscale calculation'!$BO$3,5,IF('original data'!BM8='coded with subscale calculation'!$BO$4,4,IF('original data'!BM8='coded with subscale calculation'!$BO$5,3,IF('original data'!BM8='coded with subscale calculation'!$BQ$1,2,IF('original data'!BM8='coded with subscale calculation'!$BQ$2,1,"")))))))</f>
        <v>5</v>
      </c>
      <c r="BO15" s="4">
        <f>IF('original data'!BN8='coded with subscale calculation'!$BO$1,1,IF('original data'!BN8='coded with subscale calculation'!$BO$2,2,IF('original data'!BN8='coded with subscale calculation'!$BO$3,3,IF('original data'!BN8='coded with subscale calculation'!$BO$4,4,IF('original data'!BN8='coded with subscale calculation'!$BO$5,5,IF('original data'!BN8='coded with subscale calculation'!$BQ$1,6,IF('original data'!BN8='coded with subscale calculation'!$BQ$2,7,"")))))))</f>
        <v>1</v>
      </c>
      <c r="BP15" s="4">
        <f>IF('original data'!BO8='coded with subscale calculation'!$BO$1,1,IF('original data'!BO8='coded with subscale calculation'!$BO$2,2,IF('original data'!BO8='coded with subscale calculation'!$BO$3,3,IF('original data'!BO8='coded with subscale calculation'!$BO$4,4,IF('original data'!BO8='coded with subscale calculation'!$BO$5,5,IF('original data'!BO8='coded with subscale calculation'!$BQ$1,6,IF('original data'!BO8='coded with subscale calculation'!$BQ$2,7,"")))))))</f>
        <v>2</v>
      </c>
      <c r="BQ15" s="4">
        <f>IF('original data'!BP8='coded with subscale calculation'!$BO$1,1,IF('original data'!BP8='coded with subscale calculation'!$BO$2,2,IF('original data'!BP8='coded with subscale calculation'!$BO$3,3,IF('original data'!BP8='coded with subscale calculation'!$BO$4,4,IF('original data'!BP8='coded with subscale calculation'!$BO$5,5,IF('original data'!BP8='coded with subscale calculation'!$BQ$1,6,IF('original data'!BP8='coded with subscale calculation'!$BQ$2,7,"")))))))</f>
        <v>3</v>
      </c>
      <c r="BR15" s="4">
        <f>IF('original data'!BQ8='coded with subscale calculation'!$BO$1,1,IF('original data'!BQ8='coded with subscale calculation'!$BO$2,2,IF('original data'!BQ8='coded with subscale calculation'!$BO$3,3,IF('original data'!BQ8='coded with subscale calculation'!$BO$4,4,IF('original data'!BQ8='coded with subscale calculation'!$BO$5,5,IF('original data'!BQ8='coded with subscale calculation'!$BQ$1,6,IF('original data'!BQ8='coded with subscale calculation'!$BQ$2,7,"")))))))</f>
        <v>3</v>
      </c>
      <c r="BS15" s="4">
        <f>IF('original data'!BR8='coded with subscale calculation'!$BO$1,1,IF('original data'!BR8='coded with subscale calculation'!$BO$2,2,IF('original data'!BR8='coded with subscale calculation'!$BO$3,3,IF('original data'!BR8='coded with subscale calculation'!$BO$4,4,IF('original data'!BR8='coded with subscale calculation'!$BO$5,5,IF('original data'!BR8='coded with subscale calculation'!$BQ$1,6,IF('original data'!BR8='coded with subscale calculation'!$BQ$2,7,"")))))))</f>
        <v>2</v>
      </c>
      <c r="BT15" s="4">
        <f>IF('original data'!BS8='coded with subscale calculation'!$BO$1,1,IF('original data'!BS8='coded with subscale calculation'!$BO$2,2,IF('original data'!BS8='coded with subscale calculation'!$BO$3,3,IF('original data'!BS8='coded with subscale calculation'!$BO$4,4,IF('original data'!BS8='coded with subscale calculation'!$BO$5,5,IF('original data'!BS8='coded with subscale calculation'!$BQ$1,6,IF('original data'!BS8='coded with subscale calculation'!$BQ$2,7,"")))))))</f>
        <v>4</v>
      </c>
      <c r="BU15" s="4">
        <f>IF('original data'!BT8='coded with subscale calculation'!$BO$1,1,IF('original data'!BT8='coded with subscale calculation'!$BO$2,2,IF('original data'!BT8='coded with subscale calculation'!$BO$3,3,IF('original data'!BT8='coded with subscale calculation'!$BO$4,4,IF('original data'!BT8='coded with subscale calculation'!$BO$5,5,IF('original data'!BT8='coded with subscale calculation'!$BQ$1,6,IF('original data'!BT8='coded with subscale calculation'!$BQ$2,7,"")))))))</f>
        <v>2</v>
      </c>
      <c r="BV15" s="4">
        <f>IF('original data'!BU8='coded with subscale calculation'!$BO$1,1,IF('original data'!BU8='coded with subscale calculation'!$BO$2,2,IF('original data'!BU8='coded with subscale calculation'!$BO$3,3,IF('original data'!BU8='coded with subscale calculation'!$BO$4,4,IF('original data'!BU8='coded with subscale calculation'!$BO$5,5,IF('original data'!BU8='coded with subscale calculation'!$BQ$1,6,IF('original data'!BU8='coded with subscale calculation'!$BQ$2,7,"")))))))</f>
        <v>2</v>
      </c>
      <c r="BW15" s="4">
        <f>IF('original data'!BV8='coded with subscale calculation'!$BO$1,7,IF('original data'!BV8='coded with subscale calculation'!$BO$2,6,IF('original data'!BV8='coded with subscale calculation'!$BO$3,5,IF('original data'!BV8='coded with subscale calculation'!$BO$4,4,IF('original data'!BV8='coded with subscale calculation'!$BO$5,3,IF('original data'!BV8='coded with subscale calculation'!$BQ$1,2,IF('original data'!BV8='coded with subscale calculation'!$BQ$2,1,"")))))))</f>
        <v>4</v>
      </c>
      <c r="BX15" s="4">
        <f>IF('original data'!BW8='coded with subscale calculation'!$BO$1,1,IF('original data'!BW8='coded with subscale calculation'!$BO$2,2,IF('original data'!BW8='coded with subscale calculation'!$BO$3,3,IF('original data'!BW8='coded with subscale calculation'!$BO$4,4,IF('original data'!BW8='coded with subscale calculation'!$BO$5,5,IF('original data'!BW8='coded with subscale calculation'!$BQ$1,6,IF('original data'!BW8='coded with subscale calculation'!$BQ$2,7,"")))))))</f>
        <v>2</v>
      </c>
      <c r="BY15" s="4">
        <f>IF('original data'!BX8='coded with subscale calculation'!$BO$1,1,IF('original data'!BX8='coded with subscale calculation'!$BO$2,2,IF('original data'!BX8='coded with subscale calculation'!$BO$3,3,IF('original data'!BX8='coded with subscale calculation'!$BO$4,4,IF('original data'!BX8='coded with subscale calculation'!$BO$5,5,IF('original data'!BX8='coded with subscale calculation'!$BQ$1,6,IF('original data'!BX8='coded with subscale calculation'!$BQ$2,7,"")))))))</f>
        <v>1</v>
      </c>
      <c r="BZ15" s="4">
        <f>IF('original data'!BY8='coded with subscale calculation'!$BO$1,1,IF('original data'!BY8='coded with subscale calculation'!$BO$2,2,IF('original data'!BY8='coded with subscale calculation'!$BO$3,3,IF('original data'!BY8='coded with subscale calculation'!$BO$4,4,IF('original data'!BY8='coded with subscale calculation'!$BO$5,5,IF('original data'!BY8='coded with subscale calculation'!$BQ$1,6,IF('original data'!BY8='coded with subscale calculation'!$BQ$2,7,"")))))))</f>
        <v>3</v>
      </c>
      <c r="CA15" s="4">
        <f>IF('original data'!BZ8='coded with subscale calculation'!$BO$1,1,IF('original data'!BZ8='coded with subscale calculation'!$BO$2,2,IF('original data'!BZ8='coded with subscale calculation'!$BO$3,3,IF('original data'!BZ8='coded with subscale calculation'!$BO$4,4,IF('original data'!BZ8='coded with subscale calculation'!$BO$5,5,IF('original data'!BZ8='coded with subscale calculation'!$BQ$1,6,IF('original data'!BZ8='coded with subscale calculation'!$BQ$2,7,"")))))))</f>
        <v>4</v>
      </c>
      <c r="CB15" s="4">
        <f>IF('original data'!CA8='coded with subscale calculation'!$BO$1,1,IF('original data'!CA8='coded with subscale calculation'!$BO$2,2,IF('original data'!CA8='coded with subscale calculation'!$BO$3,3,IF('original data'!CA8='coded with subscale calculation'!$BO$4,4,IF('original data'!CA8='coded with subscale calculation'!$BO$5,5,IF('original data'!CA8='coded with subscale calculation'!$BQ$1,6,IF('original data'!CA8='coded with subscale calculation'!$BQ$2,7,"")))))))</f>
        <v>1</v>
      </c>
      <c r="CC15" s="4">
        <f>IF('original data'!CB8='coded with subscale calculation'!$BO$1,1,IF('original data'!CB8='coded with subscale calculation'!$BO$2,2,IF('original data'!CB8='coded with subscale calculation'!$BO$3,3,IF('original data'!CB8='coded with subscale calculation'!$BO$4,4,IF('original data'!CB8='coded with subscale calculation'!$BO$5,5,IF('original data'!CB8='coded with subscale calculation'!$BQ$1,6,IF('original data'!CB8='coded with subscale calculation'!$BQ$2,7,"")))))))</f>
        <v>2</v>
      </c>
      <c r="CD15" s="4">
        <f>IF('original data'!CC8='coded with subscale calculation'!$BO$1,7,IF('original data'!CC8='coded with subscale calculation'!$BO$2,6,IF('original data'!CC8='coded with subscale calculation'!$BO$3,5,IF('original data'!CC8='coded with subscale calculation'!$BO$4,4,IF('original data'!CC8='coded with subscale calculation'!$BO$5,3,IF('original data'!CC8='coded with subscale calculation'!$BQ$1,2,IF('original data'!CC8='coded with subscale calculation'!$BQ$2,1,"")))))))</f>
        <v>2</v>
      </c>
      <c r="CE15" s="4">
        <f>IF('original data'!CD8='coded with subscale calculation'!$BO$1,1,IF('original data'!CD8='coded with subscale calculation'!$BO$2,2,IF('original data'!CD8='coded with subscale calculation'!$BO$3,3,IF('original data'!CD8='coded with subscale calculation'!$BO$4,4,IF('original data'!CD8='coded with subscale calculation'!$BO$5,5,IF('original data'!CD8='coded with subscale calculation'!$BQ$1,6,IF('original data'!CD8='coded with subscale calculation'!$BQ$2,7,"")))))))</f>
        <v>2</v>
      </c>
      <c r="CF15" s="4">
        <f>IF('original data'!CE8='coded with subscale calculation'!$BO$1,1,IF('original data'!CE8='coded with subscale calculation'!$BO$2,2,IF('original data'!CE8='coded with subscale calculation'!$BO$3,3,IF('original data'!CE8='coded with subscale calculation'!$BO$4,4,IF('original data'!CE8='coded with subscale calculation'!$BO$5,5,IF('original data'!CE8='coded with subscale calculation'!$BQ$1,6,IF('original data'!CE8='coded with subscale calculation'!$BQ$2,7,"")))))))</f>
        <v>3</v>
      </c>
      <c r="CG15" s="4">
        <f>IF('original data'!CF8='coded with subscale calculation'!$BO$1,7,IF('original data'!CF8='coded with subscale calculation'!$BO$2,6,IF('original data'!CF8='coded with subscale calculation'!$BO$3,5,IF('original data'!CF8='coded with subscale calculation'!$BO$4,4,IF('original data'!CF8='coded with subscale calculation'!$BO$5,3,IF('original data'!CF8='coded with subscale calculation'!$BQ$1,2,IF('original data'!CF8='coded with subscale calculation'!$BQ$2,1,"")))))))</f>
        <v>3</v>
      </c>
      <c r="CH15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68</v>
      </c>
      <c r="CI15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16</v>
      </c>
      <c r="CJ15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27</v>
      </c>
      <c r="CK15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23</v>
      </c>
      <c r="CL15" s="4">
        <f>IF('original data'!CG8='coded with subscale calculation'!$CL$2,0,IF('original data'!CG8='coded with subscale calculation'!$CL$3,1,IF('original data'!CG8='coded with subscale calculation'!$CL$4,2,IF('original data'!CG8='coded with subscale calculation'!$CL$5,3,""))))</f>
        <v>1</v>
      </c>
      <c r="CM15" s="4">
        <f>IF('original data'!CH8='coded with subscale calculation'!$CL$2,0,IF('original data'!CH8='coded with subscale calculation'!$CL$3,1,IF('original data'!CH8='coded with subscale calculation'!$CL$4,2,IF('original data'!CH8='coded with subscale calculation'!$CL$5,3,""))))</f>
        <v>1</v>
      </c>
      <c r="CN15" s="4">
        <f>IF('original data'!CI8='coded with subscale calculation'!$CL$2,0,IF('original data'!CI8='coded with subscale calculation'!$CL$3,1,IF('original data'!CI8='coded with subscale calculation'!$CL$4,2,IF('original data'!CI8='coded with subscale calculation'!$CL$5,3,""))))</f>
        <v>0</v>
      </c>
      <c r="CO15" s="4">
        <f>IF('original data'!CJ8='coded with subscale calculation'!$CL$2,0,IF('original data'!CJ8='coded with subscale calculation'!$CL$3,1,IF('original data'!CJ8='coded with subscale calculation'!$CL$4,2,IF('original data'!CJ8='coded with subscale calculation'!$CL$5,3,""))))</f>
        <v>0</v>
      </c>
      <c r="CP15" s="4">
        <f>IF('original data'!CK8='coded with subscale calculation'!$CL$2,0,IF('original data'!CK8='coded with subscale calculation'!$CL$3,1,IF('original data'!CK8='coded with subscale calculation'!$CL$4,2,IF('original data'!CK8='coded with subscale calculation'!$CL$5,3,""))))</f>
        <v>1</v>
      </c>
      <c r="CQ15" s="4">
        <f>IF('original data'!CL8='coded with subscale calculation'!$CL$2,0,IF('original data'!CL8='coded with subscale calculation'!$CL$3,1,IF('original data'!CL8='coded with subscale calculation'!$CL$4,2,IF('original data'!CL8='coded with subscale calculation'!$CL$5,3,""))))</f>
        <v>0</v>
      </c>
      <c r="CR15" s="4">
        <f>IF('original data'!CM8='coded with subscale calculation'!$CL$2,0,IF('original data'!CM8='coded with subscale calculation'!$CL$3,1,IF('original data'!CM8='coded with subscale calculation'!$CL$4,2,IF('original data'!CM8='coded with subscale calculation'!$CL$5,3,""))))</f>
        <v>0</v>
      </c>
      <c r="CS15" s="4">
        <f>IF('original data'!CN8='coded with subscale calculation'!$CL$2,0,IF('original data'!CN8='coded with subscale calculation'!$CL$3,1,IF('original data'!CN8='coded with subscale calculation'!$CL$4,2,IF('original data'!CN8='coded with subscale calculation'!$CL$5,3,""))))</f>
        <v>0</v>
      </c>
      <c r="CT15" s="4">
        <f>IF('original data'!CO8='coded with subscale calculation'!$CL$2,0,IF('original data'!CO8='coded with subscale calculation'!$CL$3,1,IF('original data'!CO8='coded with subscale calculation'!$CL$4,2,IF('original data'!CO8='coded with subscale calculation'!$CL$5,3,""))))</f>
        <v>0</v>
      </c>
      <c r="CU15" s="4">
        <f>IF('original data'!CP8='coded with subscale calculation'!$CL$2,0,IF('original data'!CP8='coded with subscale calculation'!$CL$3,1,IF('original data'!CP8='coded with subscale calculation'!$CL$4,2,IF('original data'!CP8='coded with subscale calculation'!$CL$5,3,""))))</f>
        <v>1</v>
      </c>
      <c r="CV15" s="4">
        <f>IF('original data'!CQ8='coded with subscale calculation'!$CL$2,0,IF('original data'!CQ8='coded with subscale calculation'!$CL$3,1,IF('original data'!CQ8='coded with subscale calculation'!$CL$4,2,IF('original data'!CQ8='coded with subscale calculation'!$CL$5,3,""))))</f>
        <v>0</v>
      </c>
      <c r="CW15" s="4">
        <f>IF('original data'!CR8='coded with subscale calculation'!$CL$2,0,IF('original data'!CR8='coded with subscale calculation'!$CL$3,1,IF('original data'!CR8='coded with subscale calculation'!$CL$4,2,IF('original data'!CR8='coded with subscale calculation'!$CL$5,3,""))))</f>
        <v>1</v>
      </c>
      <c r="CX15" s="4">
        <f>IF('original data'!CS8='coded with subscale calculation'!$CL$2,0,IF('original data'!CS8='coded with subscale calculation'!$CL$3,1,IF('original data'!CS8='coded with subscale calculation'!$CL$4,2,IF('original data'!CS8='coded with subscale calculation'!$CL$5,3,""))))</f>
        <v>0</v>
      </c>
      <c r="CY15" s="4">
        <f>IF('original data'!CT8='coded with subscale calculation'!$CL$2,0,IF('original data'!CT8='coded with subscale calculation'!$CL$3,1,IF('original data'!CT8='coded with subscale calculation'!$CL$4,2,IF('original data'!CT8='coded with subscale calculation'!$CL$5,3,""))))</f>
        <v>1</v>
      </c>
      <c r="CZ15" s="4">
        <f>IF('original data'!CU8='coded with subscale calculation'!$CL$2,0,IF('original data'!CU8='coded with subscale calculation'!$CL$3,1,IF('original data'!CU8='coded with subscale calculation'!$CL$4,2,IF('original data'!CU8='coded with subscale calculation'!$CL$5,3,""))))</f>
        <v>1</v>
      </c>
      <c r="DA15" s="4">
        <f>IF('original data'!CV8='coded with subscale calculation'!$CL$2,0,IF('original data'!CV8='coded with subscale calculation'!$CL$3,1,IF('original data'!CV8='coded with subscale calculation'!$CL$4,2,IF('original data'!CV8='coded with subscale calculation'!$CL$5,3,""))))</f>
        <v>0</v>
      </c>
      <c r="DB15" s="4">
        <f>IF('original data'!CW8='coded with subscale calculation'!$CL$2,0,IF('original data'!CW8='coded with subscale calculation'!$CL$3,1,IF('original data'!CW8='coded with subscale calculation'!$CL$4,2,IF('original data'!CW8='coded with subscale calculation'!$CL$5,3,""))))</f>
        <v>0</v>
      </c>
      <c r="DC15" s="4">
        <f>IF('original data'!CX8='coded with subscale calculation'!$CL$2,0,IF('original data'!CX8='coded with subscale calculation'!$CL$3,1,IF('original data'!CX8='coded with subscale calculation'!$CL$4,2,IF('original data'!CX8='coded with subscale calculation'!$CL$5,3,""))))</f>
        <v>0</v>
      </c>
      <c r="DD15" s="4">
        <f>IF('original data'!CY8='coded with subscale calculation'!$CL$2,0,IF('original data'!CY8='coded with subscale calculation'!$CL$3,1,IF('original data'!CY8='coded with subscale calculation'!$CL$4,2,IF('original data'!CY8='coded with subscale calculation'!$CL$5,3,""))))</f>
        <v>1</v>
      </c>
      <c r="DE15" s="4">
        <f>IF('original data'!CZ8='coded with subscale calculation'!$CL$2,0,IF('original data'!CZ8='coded with subscale calculation'!$CL$3,1,IF('original data'!CZ8='coded with subscale calculation'!$CL$4,2,IF('original data'!CZ8='coded with subscale calculation'!$CL$5,3,""))))</f>
        <v>0</v>
      </c>
      <c r="DF15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5</v>
      </c>
      <c r="DG15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3</v>
      </c>
      <c r="DH15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0</v>
      </c>
      <c r="DI15" s="4">
        <f>SUM(Table134[[#This Row],[All of a sudden I feel really scared.]:[I suddenly shut down and become unable to think, speak or do things.]])</f>
        <v>8</v>
      </c>
    </row>
    <row r="16" spans="1:113" x14ac:dyDescent="0.45">
      <c r="A16">
        <v>13</v>
      </c>
      <c r="B16" s="2">
        <v>44312.407129629602</v>
      </c>
      <c r="C16" s="2">
        <v>44312.416782407403</v>
      </c>
      <c r="D16" s="4" t="s">
        <v>104</v>
      </c>
      <c r="E16" s="4"/>
      <c r="F16" s="4" t="s">
        <v>105</v>
      </c>
      <c r="G16" s="4" t="s">
        <v>105</v>
      </c>
      <c r="H16" s="4" t="s">
        <v>105</v>
      </c>
      <c r="I16" s="4" t="s">
        <v>105</v>
      </c>
      <c r="J16" s="4" t="s">
        <v>105</v>
      </c>
      <c r="K16" s="4" t="s">
        <v>105</v>
      </c>
      <c r="L16" s="4" t="s">
        <v>105</v>
      </c>
      <c r="M16" s="4" t="s">
        <v>105</v>
      </c>
      <c r="N16" s="4" t="s">
        <v>148</v>
      </c>
      <c r="O16" s="4" t="s">
        <v>107</v>
      </c>
      <c r="P16" s="4" t="s">
        <v>108</v>
      </c>
      <c r="Q16" s="4" t="s">
        <v>108</v>
      </c>
      <c r="R16" s="4" t="s">
        <v>109</v>
      </c>
      <c r="S16" s="4"/>
      <c r="T16" s="4"/>
      <c r="U16" s="4"/>
      <c r="V16" s="4" t="s">
        <v>109</v>
      </c>
      <c r="W16" s="4"/>
      <c r="X16" s="4"/>
      <c r="Y16" s="4"/>
      <c r="Z16" s="4"/>
      <c r="AA16" s="4"/>
      <c r="AB16" s="4"/>
      <c r="AC16" s="4">
        <f>IF('original data'!AC9='coded with subscale calculation'!$AC$2,0,IF('original data'!AC9='coded with subscale calculation'!$AC$3,1,IF('original data'!AC9='coded with subscale calculation'!$AC$4,2,"")))</f>
        <v>1</v>
      </c>
      <c r="AD16" s="4">
        <f>IF('original data'!AD9='coded with subscale calculation'!$AC$2,0,IF('original data'!AD9='coded with subscale calculation'!$AC$3,1,IF('original data'!AD9='coded with subscale calculation'!$AC$4,2,"")))</f>
        <v>2</v>
      </c>
      <c r="AE16" s="4">
        <f>IF('original data'!AE9='coded with subscale calculation'!$BO$1,1,IF('original data'!AE9='coded with subscale calculation'!$BO$2,2,IF('original data'!AE9='coded with subscale calculation'!$BO$3,3,IF('original data'!AE9='coded with subscale calculation'!$BO$4,4,IF('original data'!AE9='coded with subscale calculation'!$BO$5,5,IF('original data'!AE9='coded with subscale calculation'!$BQ$1,6,IF('original data'!AE9='coded with subscale calculation'!$BQ$2,7,"")))))))</f>
        <v>1</v>
      </c>
      <c r="AF16" s="4">
        <f>IF('original data'!AF9='coded with subscale calculation'!$AC$2,0,IF('original data'!AF9='coded with subscale calculation'!$AC$3,1,IF('original data'!AF9='coded with subscale calculation'!$AC$4,2,"")))</f>
        <v>0</v>
      </c>
      <c r="AG16" s="4">
        <f>IF('original data'!AG9='coded with subscale calculation'!$BO$1,7,IF('original data'!AG9='coded with subscale calculation'!$BO$2,6,IF('original data'!AG9='coded with subscale calculation'!$BO$3,5,IF('original data'!AG9='coded with subscale calculation'!$BO$4,4,IF('original data'!AG9='coded with subscale calculation'!$BO$5,5,IF('original data'!AG9='coded with subscale calculation'!$BQ$1,6,IF('original data'!AG9='coded with subscale calculation'!$BQ$2,7,"")))))))</f>
        <v>5</v>
      </c>
      <c r="AH16" s="4">
        <f>IF('original data'!AH9='coded with subscale calculation'!$AC$2,0,IF('original data'!AH9='coded with subscale calculation'!$AC$3,1,IF('original data'!AH9='coded with subscale calculation'!$AC$4,2,"")))</f>
        <v>0</v>
      </c>
      <c r="AI16" s="4">
        <f>IF('original data'!AI9='coded with subscale calculation'!$AI$2,1,IF('original data'!AI9='coded with subscale calculation'!$AI$3,2,IF('original data'!AI9='coded with subscale calculation'!$AI$4,3,IF('original data'!AI9='coded with subscale calculation'!$AI$5,4,""))))</f>
        <v>1</v>
      </c>
      <c r="AJ16" s="4">
        <f>IF('original data'!AJ9='coded with subscale calculation'!$AC$2,0,IF('original data'!AJ9='coded with subscale calculation'!$AC$3,1,IF('original data'!AJ9='coded with subscale calculation'!$AC$4,2,"")))</f>
        <v>1</v>
      </c>
      <c r="AK16" s="4">
        <f>IF('original data'!AK9='coded with subscale calculation'!$BO$1,1,IF('original data'!AK9='coded with subscale calculation'!$BO$2,2,IF('original data'!AK9='coded with subscale calculation'!$BO$3,3,IF('original data'!AK9='coded with subscale calculation'!$BO$4,4,IF('original data'!AK9='coded with subscale calculation'!$BO$5,5,IF('original data'!AK9='coded with subscale calculation'!$BQ$1,6,IF('original data'!AK9='coded with subscale calculation'!$BQ$2,7,"")))))))</f>
        <v>1</v>
      </c>
      <c r="AL16" s="4">
        <f>IF('original data'!AL9='coded with subscale calculation'!$AC$2,0,IF('original data'!AL9='coded with subscale calculation'!$AC$3,1,IF('original data'!AL9='coded with subscale calculation'!$AC$4,2,"")))</f>
        <v>0</v>
      </c>
      <c r="AM16" s="4">
        <f>IF('original data'!AM9='coded with subscale calculation'!$AI$2,1,IF('original data'!AM9='coded with subscale calculation'!$AI$3,2,IF('original data'!AM9='coded with subscale calculation'!$AI$4,3,IF('original data'!AM9='coded with subscale calculation'!$AI$5,4,""))))</f>
        <v>2</v>
      </c>
      <c r="AN16" s="4">
        <f>IF('original data'!AN9='coded with subscale calculation'!$AC$2,0,IF('original data'!AN9='coded with subscale calculation'!$AC$3,1,IF('original data'!AN9='coded with subscale calculation'!$AC$4,2,"")))</f>
        <v>1</v>
      </c>
      <c r="AO16" s="4">
        <f>IF('original data'!AO9='coded with subscale calculation'!$AI$2,1,IF('original data'!AO9='coded with subscale calculation'!$AI$3,2,IF('original data'!AO9='coded with subscale calculation'!$AI$4,3,IF('original data'!AO9='coded with subscale calculation'!$AI$5,4,""))))</f>
        <v>1</v>
      </c>
      <c r="AP16" s="4">
        <f>IF('original data'!AP9='coded with subscale calculation'!$AI$2,1,IF('original data'!AP9='coded with subscale calculation'!$AI$3,2,IF('original data'!AP9='coded with subscale calculation'!$AI$4,3,IF('original data'!AP9='coded with subscale calculation'!$AI$5,4,""))))</f>
        <v>2</v>
      </c>
      <c r="AQ16" s="4">
        <f>IF('original data'!AQ9='coded with subscale calculation'!$AI$2,1,IF('original data'!AQ9='coded with subscale calculation'!$AI$3,2,IF('original data'!AQ9='coded with subscale calculation'!$AI$4,3,IF('original data'!AQ9='coded with subscale calculation'!$AI$5,4,""))))</f>
        <v>1</v>
      </c>
      <c r="AR16" s="4">
        <f>IF('original data'!AR9='coded with subscale calculation'!$AI$2,1,IF('original data'!AR9='coded with subscale calculation'!$AI$3,2,IF('original data'!AR9='coded with subscale calculation'!$AI$4,3,IF('original data'!AR9='coded with subscale calculation'!$AI$5,4,""))))</f>
        <v>3</v>
      </c>
      <c r="AS16" s="4">
        <f>IF('original data'!AS9='coded with subscale calculation'!$AO$2,1,IF('original data'!AS9='coded with subscale calculation'!$AO$3,2,IF('original data'!AS9='coded with subscale calculation'!$AO$4,3,IF('original data'!AS9='coded with subscale calculation'!$AO$5,4,""))))</f>
        <v>1</v>
      </c>
      <c r="AT16" s="4">
        <f>IF('original data'!AT9='coded with subscale calculation'!$AO$2,1,IF('original data'!AT9='coded with subscale calculation'!$AO$3,2,IF('original data'!AT9='coded with subscale calculation'!$AO$4,3,IF('original data'!AT9='coded with subscale calculation'!$AO$5,4,""))))</f>
        <v>1</v>
      </c>
      <c r="AU16" s="4">
        <f>IF('original data'!AU9='coded with subscale calculation'!$AO$2,1,IF('original data'!AU9='coded with subscale calculation'!$AO$3,2,IF('original data'!AU9='coded with subscale calculation'!$AO$4,3,IF('original data'!AU9='coded with subscale calculation'!$AO$5,4,""))))</f>
        <v>2</v>
      </c>
      <c r="AV16" s="4">
        <f>IF('original data'!AV9='coded with subscale calculation'!$AO$2,1,IF('original data'!AV9='coded with subscale calculation'!$AO$3,2,IF('original data'!AV9='coded with subscale calculation'!$AO$4,3,IF('original data'!AV9='coded with subscale calculation'!$AO$5,4,""))))</f>
        <v>2</v>
      </c>
      <c r="AW16" s="4">
        <f>IF('original data'!AW9='coded with subscale calculation'!$AO$2,1,IF('original data'!AW9='coded with subscale calculation'!$AO$3,2,IF('original data'!AW9='coded with subscale calculation'!$AO$4,3,IF('original data'!AW9='coded with subscale calculation'!$AO$5,4,""))))</f>
        <v>1</v>
      </c>
      <c r="AX16" s="4">
        <f>IF('original data'!AX9='coded with subscale calculation'!$AO$2,1,IF('original data'!AX9='coded with subscale calculation'!$AO$3,2,IF('original data'!AX9='coded with subscale calculation'!$AO$4,3,IF('original data'!AX9='coded with subscale calculation'!$AO$5,4,""))))</f>
        <v>1</v>
      </c>
      <c r="AY16" s="4">
        <f>IF('original data'!AY9='coded with subscale calculation'!$AQ$2,1,IF('original data'!AY9='coded with subscale calculation'!$AQ$3,2,IF('original data'!AY9='coded with subscale calculation'!$AQ$4,3,IF('original data'!AY9='coded with subscale calculation'!$AQ$5,4,""))))</f>
        <v>1</v>
      </c>
      <c r="AZ16" s="4">
        <f>IF('original data'!AZ9='coded with subscale calculation'!$AQ$2,1,IF('original data'!AZ9='coded with subscale calculation'!$AQ$3,2,IF('original data'!AZ9='coded with subscale calculation'!$AQ$4,3,IF('original data'!AZ9='coded with subscale calculation'!$AQ$5,4,""))))</f>
        <v>1</v>
      </c>
      <c r="BA16" s="4">
        <f>IF('original data'!BA9='coded with subscale calculation'!$AQ$2,1,IF('original data'!BA9='coded with subscale calculation'!$AQ$3,2,IF('original data'!BA9='coded with subscale calculation'!$AQ$4,3,IF('original data'!BA9='coded with subscale calculation'!$AQ$5,4,""))))</f>
        <v>2</v>
      </c>
      <c r="BB16" s="4">
        <f>IF('original data'!BB9='coded with subscale calculation'!$AQ$2,1,IF('original data'!BB9='coded with subscale calculation'!$AQ$3,2,IF('original data'!BB9='coded with subscale calculation'!$AQ$4,3,IF('original data'!BB9='coded with subscale calculation'!$AS$5,4,""))))</f>
        <v>2</v>
      </c>
      <c r="BC16" s="4">
        <f>IF('original data'!BC9='coded with subscale calculation'!$AU$2,1,IF('original data'!BC9='coded with subscale calculation'!$AU$3,2,IF('original data'!BC9='coded with subscale calculation'!$AU$4,3,IF('original data'!BC9='coded with subscale calculation'!$AU$5,4,""))))</f>
        <v>1</v>
      </c>
      <c r="BD16" s="4">
        <f>IF('original data'!BD9='coded with subscale calculation'!$AU$2,1,IF('original data'!BD9='coded with subscale calculation'!$AU$3,2,IF('original data'!BD9='coded with subscale calculation'!$AU$4,3,IF('original data'!BD9='coded with subscale calculation'!$AU$5,4,""))))</f>
        <v>1</v>
      </c>
      <c r="BE16" s="4">
        <f>IF('original data'!BE9='coded with subscale calculation'!$AU$2,1,IF('original data'!BE9='coded with subscale calculation'!$AU$3,2,IF('original data'!BE9='coded with subscale calculation'!$AU$4,3,IF('original data'!BE9='coded with subscale calculation'!$AU$5,4,""))))</f>
        <v>1</v>
      </c>
      <c r="BF16" s="4">
        <f>IF('original data'!BF9='coded with subscale calculation'!$BF$3,1,IF('original data'!BF9='coded with subscale calculation'!$BF$4,2,IF('original data'!BF9='coded with subscale calculation'!$BF$5,3,"")))</f>
        <v>2</v>
      </c>
      <c r="BG16" s="4"/>
      <c r="BH16" s="4" t="s">
        <v>109</v>
      </c>
      <c r="BI16" s="4"/>
      <c r="BJ16" s="4" t="s">
        <v>109</v>
      </c>
      <c r="BK16" s="4"/>
      <c r="BL16" s="4">
        <f>IF('original data'!BK9='coded with subscale calculation'!$BO$1,1,IF('original data'!BK9='coded with subscale calculation'!$BO$2,2,IF('original data'!BK9='coded with subscale calculation'!$BO$3,3,IF('original data'!BK9='coded with subscale calculation'!$BO$4,4,IF('original data'!BK9='coded with subscale calculation'!$BO$5,5,IF('original data'!BK9='coded with subscale calculation'!$BQ$1,6,IF('original data'!BK9='coded with subscale calculation'!$BQ$2,7,"")))))))</f>
        <v>1</v>
      </c>
      <c r="BM16" s="4">
        <f>IF('original data'!BL9='coded with subscale calculation'!$BO$1,1,IF('original data'!BL9='coded with subscale calculation'!$BO$2,2,IF('original data'!BL9='coded with subscale calculation'!$BO$3,3,IF('original data'!BL9='coded with subscale calculation'!$BO$4,4,IF('original data'!BL9='coded with subscale calculation'!$BO$5,5,IF('original data'!BL9='coded with subscale calculation'!$BQ$1,6,IF('original data'!BL9='coded with subscale calculation'!$BQ$2,7,"")))))))</f>
        <v>2</v>
      </c>
      <c r="BN16" s="4">
        <f>IF('original data'!BM9='coded with subscale calculation'!$BO$1,7,IF('original data'!BM9='coded with subscale calculation'!$BO$2,6,IF('original data'!BM9='coded with subscale calculation'!$BO$3,5,IF('original data'!BM9='coded with subscale calculation'!$BO$4,4,IF('original data'!BM9='coded with subscale calculation'!$BO$5,3,IF('original data'!BM9='coded with subscale calculation'!$BQ$1,2,IF('original data'!BM9='coded with subscale calculation'!$BQ$2,1,"")))))))</f>
        <v>1</v>
      </c>
      <c r="BO16" s="4">
        <f>IF('original data'!BN9='coded with subscale calculation'!$BO$1,1,IF('original data'!BN9='coded with subscale calculation'!$BO$2,2,IF('original data'!BN9='coded with subscale calculation'!$BO$3,3,IF('original data'!BN9='coded with subscale calculation'!$BO$4,4,IF('original data'!BN9='coded with subscale calculation'!$BO$5,5,IF('original data'!BN9='coded with subscale calculation'!$BQ$1,6,IF('original data'!BN9='coded with subscale calculation'!$BQ$2,7,"")))))))</f>
        <v>5</v>
      </c>
      <c r="BP16" s="4">
        <f>IF('original data'!BO9='coded with subscale calculation'!$BO$1,1,IF('original data'!BO9='coded with subscale calculation'!$BO$2,2,IF('original data'!BO9='coded with subscale calculation'!$BO$3,3,IF('original data'!BO9='coded with subscale calculation'!$BO$4,4,IF('original data'!BO9='coded with subscale calculation'!$BO$5,5,IF('original data'!BO9='coded with subscale calculation'!$BQ$1,6,IF('original data'!BO9='coded with subscale calculation'!$BQ$2,7,"")))))))</f>
        <v>2</v>
      </c>
      <c r="BQ16" s="4">
        <f>IF('original data'!BP9='coded with subscale calculation'!$BO$1,1,IF('original data'!BP9='coded with subscale calculation'!$BO$2,2,IF('original data'!BP9='coded with subscale calculation'!$BO$3,3,IF('original data'!BP9='coded with subscale calculation'!$BO$4,4,IF('original data'!BP9='coded with subscale calculation'!$BO$5,5,IF('original data'!BP9='coded with subscale calculation'!$BQ$1,6,IF('original data'!BP9='coded with subscale calculation'!$BQ$2,7,"")))))))</f>
        <v>5</v>
      </c>
      <c r="BR16" s="4">
        <f>IF('original data'!BQ9='coded with subscale calculation'!$BO$1,1,IF('original data'!BQ9='coded with subscale calculation'!$BO$2,2,IF('original data'!BQ9='coded with subscale calculation'!$BO$3,3,IF('original data'!BQ9='coded with subscale calculation'!$BO$4,4,IF('original data'!BQ9='coded with subscale calculation'!$BO$5,5,IF('original data'!BQ9='coded with subscale calculation'!$BQ$1,6,IF('original data'!BQ9='coded with subscale calculation'!$BQ$2,7,"")))))))</f>
        <v>1</v>
      </c>
      <c r="BS16" s="4">
        <f>IF('original data'!BR9='coded with subscale calculation'!$BO$1,1,IF('original data'!BR9='coded with subscale calculation'!$BO$2,2,IF('original data'!BR9='coded with subscale calculation'!$BO$3,3,IF('original data'!BR9='coded with subscale calculation'!$BO$4,4,IF('original data'!BR9='coded with subscale calculation'!$BO$5,5,IF('original data'!BR9='coded with subscale calculation'!$BQ$1,6,IF('original data'!BR9='coded with subscale calculation'!$BQ$2,7,"")))))))</f>
        <v>2</v>
      </c>
      <c r="BT16" s="4">
        <f>IF('original data'!BS9='coded with subscale calculation'!$BO$1,1,IF('original data'!BS9='coded with subscale calculation'!$BO$2,2,IF('original data'!BS9='coded with subscale calculation'!$BO$3,3,IF('original data'!BS9='coded with subscale calculation'!$BO$4,4,IF('original data'!BS9='coded with subscale calculation'!$BO$5,5,IF('original data'!BS9='coded with subscale calculation'!$BQ$1,6,IF('original data'!BS9='coded with subscale calculation'!$BQ$2,7,"")))))))</f>
        <v>6</v>
      </c>
      <c r="BU16" s="4">
        <f>IF('original data'!BT9='coded with subscale calculation'!$BO$1,1,IF('original data'!BT9='coded with subscale calculation'!$BO$2,2,IF('original data'!BT9='coded with subscale calculation'!$BO$3,3,IF('original data'!BT9='coded with subscale calculation'!$BO$4,4,IF('original data'!BT9='coded with subscale calculation'!$BO$5,5,IF('original data'!BT9='coded with subscale calculation'!$BQ$1,6,IF('original data'!BT9='coded with subscale calculation'!$BQ$2,7,"")))))))</f>
        <v>2</v>
      </c>
      <c r="BV16" s="4">
        <f>IF('original data'!BU9='coded with subscale calculation'!$BO$1,1,IF('original data'!BU9='coded with subscale calculation'!$BO$2,2,IF('original data'!BU9='coded with subscale calculation'!$BO$3,3,IF('original data'!BU9='coded with subscale calculation'!$BO$4,4,IF('original data'!BU9='coded with subscale calculation'!$BO$5,5,IF('original data'!BU9='coded with subscale calculation'!$BQ$1,6,IF('original data'!BU9='coded with subscale calculation'!$BQ$2,7,"")))))))</f>
        <v>1</v>
      </c>
      <c r="BW16" s="4">
        <f>IF('original data'!BV9='coded with subscale calculation'!$BO$1,7,IF('original data'!BV9='coded with subscale calculation'!$BO$2,6,IF('original data'!BV9='coded with subscale calculation'!$BO$3,5,IF('original data'!BV9='coded with subscale calculation'!$BO$4,4,IF('original data'!BV9='coded with subscale calculation'!$BO$5,3,IF('original data'!BV9='coded with subscale calculation'!$BQ$1,2,IF('original data'!BV9='coded with subscale calculation'!$BQ$2,1,"")))))))</f>
        <v>5</v>
      </c>
      <c r="BX16" s="4">
        <f>IF('original data'!BW9='coded with subscale calculation'!$BO$1,1,IF('original data'!BW9='coded with subscale calculation'!$BO$2,2,IF('original data'!BW9='coded with subscale calculation'!$BO$3,3,IF('original data'!BW9='coded with subscale calculation'!$BO$4,4,IF('original data'!BW9='coded with subscale calculation'!$BO$5,5,IF('original data'!BW9='coded with subscale calculation'!$BQ$1,6,IF('original data'!BW9='coded with subscale calculation'!$BQ$2,7,"")))))))</f>
        <v>2</v>
      </c>
      <c r="BY16" s="4">
        <f>IF('original data'!BX9='coded with subscale calculation'!$BO$1,1,IF('original data'!BX9='coded with subscale calculation'!$BO$2,2,IF('original data'!BX9='coded with subscale calculation'!$BO$3,3,IF('original data'!BX9='coded with subscale calculation'!$BO$4,4,IF('original data'!BX9='coded with subscale calculation'!$BO$5,5,IF('original data'!BX9='coded with subscale calculation'!$BQ$1,6,IF('original data'!BX9='coded with subscale calculation'!$BQ$2,7,"")))))))</f>
        <v>1</v>
      </c>
      <c r="BZ16" s="4">
        <f>IF('original data'!BY9='coded with subscale calculation'!$BO$1,1,IF('original data'!BY9='coded with subscale calculation'!$BO$2,2,IF('original data'!BY9='coded with subscale calculation'!$BO$3,3,IF('original data'!BY9='coded with subscale calculation'!$BO$4,4,IF('original data'!BY9='coded with subscale calculation'!$BO$5,5,IF('original data'!BY9='coded with subscale calculation'!$BQ$1,6,IF('original data'!BY9='coded with subscale calculation'!$BQ$2,7,"")))))))</f>
        <v>5</v>
      </c>
      <c r="CA16" s="4">
        <f>IF('original data'!BZ9='coded with subscale calculation'!$BO$1,1,IF('original data'!BZ9='coded with subscale calculation'!$BO$2,2,IF('original data'!BZ9='coded with subscale calculation'!$BO$3,3,IF('original data'!BZ9='coded with subscale calculation'!$BO$4,4,IF('original data'!BZ9='coded with subscale calculation'!$BO$5,5,IF('original data'!BZ9='coded with subscale calculation'!$BQ$1,6,IF('original data'!BZ9='coded with subscale calculation'!$BQ$2,7,"")))))))</f>
        <v>1</v>
      </c>
      <c r="CB16" s="4">
        <f>IF('original data'!CA9='coded with subscale calculation'!$BO$1,1,IF('original data'!CA9='coded with subscale calculation'!$BO$2,2,IF('original data'!CA9='coded with subscale calculation'!$BO$3,3,IF('original data'!CA9='coded with subscale calculation'!$BO$4,4,IF('original data'!CA9='coded with subscale calculation'!$BO$5,5,IF('original data'!CA9='coded with subscale calculation'!$BQ$1,6,IF('original data'!CA9='coded with subscale calculation'!$BQ$2,7,"")))))))</f>
        <v>1</v>
      </c>
      <c r="CC16" s="4">
        <f>IF('original data'!CB9='coded with subscale calculation'!$BO$1,1,IF('original data'!CB9='coded with subscale calculation'!$BO$2,2,IF('original data'!CB9='coded with subscale calculation'!$BO$3,3,IF('original data'!CB9='coded with subscale calculation'!$BO$4,4,IF('original data'!CB9='coded with subscale calculation'!$BO$5,5,IF('original data'!CB9='coded with subscale calculation'!$BQ$1,6,IF('original data'!CB9='coded with subscale calculation'!$BQ$2,7,"")))))))</f>
        <v>6</v>
      </c>
      <c r="CD16" s="4">
        <f>IF('original data'!CC9='coded with subscale calculation'!$BO$1,7,IF('original data'!CC9='coded with subscale calculation'!$BO$2,6,IF('original data'!CC9='coded with subscale calculation'!$BO$3,5,IF('original data'!CC9='coded with subscale calculation'!$BO$4,4,IF('original data'!CC9='coded with subscale calculation'!$BO$5,3,IF('original data'!CC9='coded with subscale calculation'!$BQ$1,2,IF('original data'!CC9='coded with subscale calculation'!$BQ$2,1,"")))))))</f>
        <v>3</v>
      </c>
      <c r="CE16" s="4">
        <f>IF('original data'!CD9='coded with subscale calculation'!$BO$1,1,IF('original data'!CD9='coded with subscale calculation'!$BO$2,2,IF('original data'!CD9='coded with subscale calculation'!$BO$3,3,IF('original data'!CD9='coded with subscale calculation'!$BO$4,4,IF('original data'!CD9='coded with subscale calculation'!$BO$5,5,IF('original data'!CD9='coded with subscale calculation'!$BQ$1,6,IF('original data'!CD9='coded with subscale calculation'!$BQ$2,7,"")))))))</f>
        <v>1</v>
      </c>
      <c r="CF16" s="4">
        <f>IF('original data'!CE9='coded with subscale calculation'!$BO$1,1,IF('original data'!CE9='coded with subscale calculation'!$BO$2,2,IF('original data'!CE9='coded with subscale calculation'!$BO$3,3,IF('original data'!CE9='coded with subscale calculation'!$BO$4,4,IF('original data'!CE9='coded with subscale calculation'!$BO$5,5,IF('original data'!CE9='coded with subscale calculation'!$BQ$1,6,IF('original data'!CE9='coded with subscale calculation'!$BQ$2,7,"")))))))</f>
        <v>1</v>
      </c>
      <c r="CG16" s="4">
        <f>IF('original data'!CF9='coded with subscale calculation'!$BO$1,7,IF('original data'!CF9='coded with subscale calculation'!$BO$2,6,IF('original data'!CF9='coded with subscale calculation'!$BO$3,5,IF('original data'!CF9='coded with subscale calculation'!$BO$4,4,IF('original data'!CF9='coded with subscale calculation'!$BO$5,3,IF('original data'!CF9='coded with subscale calculation'!$BQ$1,2,IF('original data'!CF9='coded with subscale calculation'!$BQ$2,1,"")))))))</f>
        <v>3</v>
      </c>
      <c r="CH16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66</v>
      </c>
      <c r="CI16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15</v>
      </c>
      <c r="CJ16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35</v>
      </c>
      <c r="CK16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14</v>
      </c>
      <c r="CL16" s="4">
        <f>IF('original data'!CG9='coded with subscale calculation'!$CL$2,0,IF('original data'!CG9='coded with subscale calculation'!$CL$3,1,IF('original data'!CG9='coded with subscale calculation'!$CL$4,2,IF('original data'!CG9='coded with subscale calculation'!$CL$5,3,""))))</f>
        <v>1</v>
      </c>
      <c r="CM16" s="4">
        <f>IF('original data'!CH9='coded with subscale calculation'!$CL$2,0,IF('original data'!CH9='coded with subscale calculation'!$CL$3,1,IF('original data'!CH9='coded with subscale calculation'!$CL$4,2,IF('original data'!CH9='coded with subscale calculation'!$CL$5,3,""))))</f>
        <v>2</v>
      </c>
      <c r="CN16" s="4">
        <f>IF('original data'!CI9='coded with subscale calculation'!$CL$2,0,IF('original data'!CI9='coded with subscale calculation'!$CL$3,1,IF('original data'!CI9='coded with subscale calculation'!$CL$4,2,IF('original data'!CI9='coded with subscale calculation'!$CL$5,3,""))))</f>
        <v>2</v>
      </c>
      <c r="CO16" s="4">
        <f>IF('original data'!CJ9='coded with subscale calculation'!$CL$2,0,IF('original data'!CJ9='coded with subscale calculation'!$CL$3,1,IF('original data'!CJ9='coded with subscale calculation'!$CL$4,2,IF('original data'!CJ9='coded with subscale calculation'!$CL$5,3,""))))</f>
        <v>3</v>
      </c>
      <c r="CP16" s="4">
        <f>IF('original data'!CK9='coded with subscale calculation'!$CL$2,0,IF('original data'!CK9='coded with subscale calculation'!$CL$3,1,IF('original data'!CK9='coded with subscale calculation'!$CL$4,2,IF('original data'!CK9='coded with subscale calculation'!$CL$5,3,""))))</f>
        <v>2</v>
      </c>
      <c r="CQ16" s="4">
        <f>IF('original data'!CL9='coded with subscale calculation'!$CL$2,0,IF('original data'!CL9='coded with subscale calculation'!$CL$3,1,IF('original data'!CL9='coded with subscale calculation'!$CL$4,2,IF('original data'!CL9='coded with subscale calculation'!$CL$5,3,""))))</f>
        <v>2</v>
      </c>
      <c r="CR16" s="4">
        <f>IF('original data'!CM9='coded with subscale calculation'!$CL$2,0,IF('original data'!CM9='coded with subscale calculation'!$CL$3,1,IF('original data'!CM9='coded with subscale calculation'!$CL$4,2,IF('original data'!CM9='coded with subscale calculation'!$CL$5,3,""))))</f>
        <v>1</v>
      </c>
      <c r="CS16" s="4">
        <f>IF('original data'!CN9='coded with subscale calculation'!$CL$2,0,IF('original data'!CN9='coded with subscale calculation'!$CL$3,1,IF('original data'!CN9='coded with subscale calculation'!$CL$4,2,IF('original data'!CN9='coded with subscale calculation'!$CL$5,3,""))))</f>
        <v>2</v>
      </c>
      <c r="CT16" s="4">
        <f>IF('original data'!CO9='coded with subscale calculation'!$CL$2,0,IF('original data'!CO9='coded with subscale calculation'!$CL$3,1,IF('original data'!CO9='coded with subscale calculation'!$CL$4,2,IF('original data'!CO9='coded with subscale calculation'!$CL$5,3,""))))</f>
        <v>0</v>
      </c>
      <c r="CU16" s="4">
        <f>IF('original data'!CP9='coded with subscale calculation'!$CL$2,0,IF('original data'!CP9='coded with subscale calculation'!$CL$3,1,IF('original data'!CP9='coded with subscale calculation'!$CL$4,2,IF('original data'!CP9='coded with subscale calculation'!$CL$5,3,""))))</f>
        <v>2</v>
      </c>
      <c r="CV16" s="4">
        <f>IF('original data'!CQ9='coded with subscale calculation'!$CL$2,0,IF('original data'!CQ9='coded with subscale calculation'!$CL$3,1,IF('original data'!CQ9='coded with subscale calculation'!$CL$4,2,IF('original data'!CQ9='coded with subscale calculation'!$CL$5,3,""))))</f>
        <v>0</v>
      </c>
      <c r="CW16" s="4">
        <f>IF('original data'!CR9='coded with subscale calculation'!$CL$2,0,IF('original data'!CR9='coded with subscale calculation'!$CL$3,1,IF('original data'!CR9='coded with subscale calculation'!$CL$4,2,IF('original data'!CR9='coded with subscale calculation'!$CL$5,3,""))))</f>
        <v>3</v>
      </c>
      <c r="CX16" s="4">
        <f>IF('original data'!CS9='coded with subscale calculation'!$CL$2,0,IF('original data'!CS9='coded with subscale calculation'!$CL$3,1,IF('original data'!CS9='coded with subscale calculation'!$CL$4,2,IF('original data'!CS9='coded with subscale calculation'!$CL$5,3,""))))</f>
        <v>1</v>
      </c>
      <c r="CY16" s="4">
        <f>IF('original data'!CT9='coded with subscale calculation'!$CL$2,0,IF('original data'!CT9='coded with subscale calculation'!$CL$3,1,IF('original data'!CT9='coded with subscale calculation'!$CL$4,2,IF('original data'!CT9='coded with subscale calculation'!$CL$5,3,""))))</f>
        <v>3</v>
      </c>
      <c r="CZ16" s="4">
        <f>IF('original data'!CU9='coded with subscale calculation'!$CL$2,0,IF('original data'!CU9='coded with subscale calculation'!$CL$3,1,IF('original data'!CU9='coded with subscale calculation'!$CL$4,2,IF('original data'!CU9='coded with subscale calculation'!$CL$5,3,""))))</f>
        <v>3</v>
      </c>
      <c r="DA16" s="4">
        <f>IF('original data'!CV9='coded with subscale calculation'!$CL$2,0,IF('original data'!CV9='coded with subscale calculation'!$CL$3,1,IF('original data'!CV9='coded with subscale calculation'!$CL$4,2,IF('original data'!CV9='coded with subscale calculation'!$CL$5,3,""))))</f>
        <v>2</v>
      </c>
      <c r="DB16" s="4">
        <f>IF('original data'!CW9='coded with subscale calculation'!$CL$2,0,IF('original data'!CW9='coded with subscale calculation'!$CL$3,1,IF('original data'!CW9='coded with subscale calculation'!$CL$4,2,IF('original data'!CW9='coded with subscale calculation'!$CL$5,3,""))))</f>
        <v>0</v>
      </c>
      <c r="DC16" s="4">
        <f>IF('original data'!CX9='coded with subscale calculation'!$CL$2,0,IF('original data'!CX9='coded with subscale calculation'!$CL$3,1,IF('original data'!CX9='coded with subscale calculation'!$CL$4,2,IF('original data'!CX9='coded with subscale calculation'!$CL$5,3,""))))</f>
        <v>0</v>
      </c>
      <c r="DD16" s="4">
        <f>IF('original data'!CY9='coded with subscale calculation'!$CL$2,0,IF('original data'!CY9='coded with subscale calculation'!$CL$3,1,IF('original data'!CY9='coded with subscale calculation'!$CL$4,2,IF('original data'!CY9='coded with subscale calculation'!$CL$5,3,""))))</f>
        <v>2</v>
      </c>
      <c r="DE16" s="4">
        <f>IF('original data'!CZ9='coded with subscale calculation'!$CL$2,0,IF('original data'!CZ9='coded with subscale calculation'!$CL$3,1,IF('original data'!CZ9='coded with subscale calculation'!$CL$4,2,IF('original data'!CZ9='coded with subscale calculation'!$CL$5,3,""))))</f>
        <v>0</v>
      </c>
      <c r="DF16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15</v>
      </c>
      <c r="DG16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14</v>
      </c>
      <c r="DH16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2</v>
      </c>
      <c r="DI16" s="4">
        <f>SUM(Table134[[#This Row],[All of a sudden I feel really scared.]:[I suddenly shut down and become unable to think, speak or do things.]])</f>
        <v>31</v>
      </c>
    </row>
    <row r="17" spans="1:113" x14ac:dyDescent="0.45">
      <c r="A17">
        <v>14</v>
      </c>
      <c r="B17" s="2">
        <v>44312.411898148101</v>
      </c>
      <c r="C17" s="2">
        <v>44312.417476851901</v>
      </c>
      <c r="D17" s="4" t="s">
        <v>104</v>
      </c>
      <c r="E17" s="4"/>
      <c r="F17" s="4" t="s">
        <v>105</v>
      </c>
      <c r="G17" s="4" t="s">
        <v>105</v>
      </c>
      <c r="H17" s="4" t="s">
        <v>105</v>
      </c>
      <c r="I17" s="4" t="s">
        <v>105</v>
      </c>
      <c r="J17" s="4" t="s">
        <v>105</v>
      </c>
      <c r="K17" s="4" t="s">
        <v>105</v>
      </c>
      <c r="L17" s="4" t="s">
        <v>105</v>
      </c>
      <c r="M17" s="4" t="s">
        <v>105</v>
      </c>
      <c r="N17" s="3" t="s">
        <v>145</v>
      </c>
      <c r="O17" s="4" t="s">
        <v>149</v>
      </c>
      <c r="P17" s="4" t="s">
        <v>124</v>
      </c>
      <c r="Q17" s="4" t="s">
        <v>124</v>
      </c>
      <c r="R17" s="4" t="s">
        <v>109</v>
      </c>
      <c r="S17" s="4"/>
      <c r="T17" s="4"/>
      <c r="U17" s="4"/>
      <c r="V17" s="4" t="s">
        <v>109</v>
      </c>
      <c r="W17" s="4"/>
      <c r="X17" s="4"/>
      <c r="Y17" s="4"/>
      <c r="Z17" s="4"/>
      <c r="AA17" s="4"/>
      <c r="AB17" s="4"/>
      <c r="AC17" s="4">
        <f>IF('original data'!AC10='coded with subscale calculation'!$AC$2,0,IF('original data'!AC10='coded with subscale calculation'!$AC$3,1,IF('original data'!AC10='coded with subscale calculation'!$AC$4,2,"")))</f>
        <v>1</v>
      </c>
      <c r="AD17" s="4">
        <f>IF('original data'!AD10='coded with subscale calculation'!$AC$2,0,IF('original data'!AD10='coded with subscale calculation'!$AC$3,1,IF('original data'!AD10='coded with subscale calculation'!$AC$4,2,"")))</f>
        <v>0</v>
      </c>
      <c r="AE17" s="4">
        <f>IF('original data'!AE10='coded with subscale calculation'!$BO$1,1,IF('original data'!AE10='coded with subscale calculation'!$BO$2,2,IF('original data'!AE10='coded with subscale calculation'!$BO$3,3,IF('original data'!AE10='coded with subscale calculation'!$BO$4,4,IF('original data'!AE10='coded with subscale calculation'!$BO$5,5,IF('original data'!AE10='coded with subscale calculation'!$BQ$1,6,IF('original data'!AE10='coded with subscale calculation'!$BQ$2,7,"")))))))</f>
        <v>7</v>
      </c>
      <c r="AF17" s="4">
        <f>IF('original data'!AF10='coded with subscale calculation'!$AC$2,0,IF('original data'!AF10='coded with subscale calculation'!$AC$3,1,IF('original data'!AF10='coded with subscale calculation'!$AC$4,2,"")))</f>
        <v>0</v>
      </c>
      <c r="AG17" s="4">
        <f>IF('original data'!AG10='coded with subscale calculation'!$BO$1,7,IF('original data'!AG10='coded with subscale calculation'!$BO$2,6,IF('original data'!AG10='coded with subscale calculation'!$BO$3,5,IF('original data'!AG10='coded with subscale calculation'!$BO$4,4,IF('original data'!AG10='coded with subscale calculation'!$BO$5,5,IF('original data'!AG10='coded with subscale calculation'!$BQ$1,6,IF('original data'!AG10='coded with subscale calculation'!$BQ$2,7,"")))))))</f>
        <v>5</v>
      </c>
      <c r="AH17" s="4">
        <f>IF('original data'!AH10='coded with subscale calculation'!$AC$2,0,IF('original data'!AH10='coded with subscale calculation'!$AC$3,1,IF('original data'!AH10='coded with subscale calculation'!$AC$4,2,"")))</f>
        <v>2</v>
      </c>
      <c r="AI17" s="4">
        <f>IF('original data'!AI10='coded with subscale calculation'!$AI$2,1,IF('original data'!AI10='coded with subscale calculation'!$AI$3,2,IF('original data'!AI10='coded with subscale calculation'!$AI$4,3,IF('original data'!AI10='coded with subscale calculation'!$AI$5,4,""))))</f>
        <v>1</v>
      </c>
      <c r="AJ17" s="4">
        <f>IF('original data'!AJ10='coded with subscale calculation'!$AC$2,0,IF('original data'!AJ10='coded with subscale calculation'!$AC$3,1,IF('original data'!AJ10='coded with subscale calculation'!$AC$4,2,"")))</f>
        <v>2</v>
      </c>
      <c r="AK17" s="4">
        <f>IF('original data'!AK10='coded with subscale calculation'!$BO$1,1,IF('original data'!AK10='coded with subscale calculation'!$BO$2,2,IF('original data'!AK10='coded with subscale calculation'!$BO$3,3,IF('original data'!AK10='coded with subscale calculation'!$BO$4,4,IF('original data'!AK10='coded with subscale calculation'!$BO$5,5,IF('original data'!AK10='coded with subscale calculation'!$BQ$1,6,IF('original data'!AK10='coded with subscale calculation'!$BQ$2,7,"")))))))</f>
        <v>5</v>
      </c>
      <c r="AL17" s="4">
        <f>IF('original data'!AL10='coded with subscale calculation'!$AC$2,0,IF('original data'!AL10='coded with subscale calculation'!$AC$3,1,IF('original data'!AL10='coded with subscale calculation'!$AC$4,2,"")))</f>
        <v>2</v>
      </c>
      <c r="AM17" s="4">
        <f>IF('original data'!AM10='coded with subscale calculation'!$AI$2,1,IF('original data'!AM10='coded with subscale calculation'!$AI$3,2,IF('original data'!AM10='coded with subscale calculation'!$AI$4,3,IF('original data'!AM10='coded with subscale calculation'!$AI$5,4,""))))</f>
        <v>4</v>
      </c>
      <c r="AN17" s="4">
        <f>IF('original data'!AN10='coded with subscale calculation'!$AC$2,0,IF('original data'!AN10='coded with subscale calculation'!$AC$3,1,IF('original data'!AN10='coded with subscale calculation'!$AC$4,2,"")))</f>
        <v>2</v>
      </c>
      <c r="AO17" s="4">
        <f>IF('original data'!AO10='coded with subscale calculation'!$AI$2,1,IF('original data'!AO10='coded with subscale calculation'!$AI$3,2,IF('original data'!AO10='coded with subscale calculation'!$AI$4,3,IF('original data'!AO10='coded with subscale calculation'!$AI$5,4,""))))</f>
        <v>1</v>
      </c>
      <c r="AP17" s="4">
        <f>IF('original data'!AP10='coded with subscale calculation'!$AI$2,1,IF('original data'!AP10='coded with subscale calculation'!$AI$3,2,IF('original data'!AP10='coded with subscale calculation'!$AI$4,3,IF('original data'!AP10='coded with subscale calculation'!$AI$5,4,""))))</f>
        <v>1</v>
      </c>
      <c r="AQ17" s="4">
        <f>IF('original data'!AQ10='coded with subscale calculation'!$AI$2,1,IF('original data'!AQ10='coded with subscale calculation'!$AI$3,2,IF('original data'!AQ10='coded with subscale calculation'!$AI$4,3,IF('original data'!AQ10='coded with subscale calculation'!$AI$5,4,""))))</f>
        <v>1</v>
      </c>
      <c r="AR17" s="4">
        <f>IF('original data'!AR10='coded with subscale calculation'!$AI$2,1,IF('original data'!AR10='coded with subscale calculation'!$AI$3,2,IF('original data'!AR10='coded with subscale calculation'!$AI$4,3,IF('original data'!AR10='coded with subscale calculation'!$AI$5,4,""))))</f>
        <v>1</v>
      </c>
      <c r="AS17" s="4">
        <f>IF('original data'!AS10='coded with subscale calculation'!$AO$2,1,IF('original data'!AS10='coded with subscale calculation'!$AO$3,2,IF('original data'!AS10='coded with subscale calculation'!$AO$4,3,IF('original data'!AS10='coded with subscale calculation'!$AO$5,4,""))))</f>
        <v>1</v>
      </c>
      <c r="AT17" s="4">
        <f>IF('original data'!AT10='coded with subscale calculation'!$AO$2,1,IF('original data'!AT10='coded with subscale calculation'!$AO$3,2,IF('original data'!AT10='coded with subscale calculation'!$AO$4,3,IF('original data'!AT10='coded with subscale calculation'!$AO$5,4,""))))</f>
        <v>2</v>
      </c>
      <c r="AU17" s="4">
        <f>IF('original data'!AU10='coded with subscale calculation'!$AO$2,1,IF('original data'!AU10='coded with subscale calculation'!$AO$3,2,IF('original data'!AU10='coded with subscale calculation'!$AO$4,3,IF('original data'!AU10='coded with subscale calculation'!$AO$5,4,""))))</f>
        <v>3</v>
      </c>
      <c r="AV17" s="4">
        <f>IF('original data'!AV10='coded with subscale calculation'!$AO$2,1,IF('original data'!AV10='coded with subscale calculation'!$AO$3,2,IF('original data'!AV10='coded with subscale calculation'!$AO$4,3,IF('original data'!AV10='coded with subscale calculation'!$AO$5,4,""))))</f>
        <v>2</v>
      </c>
      <c r="AW17" s="4">
        <f>IF('original data'!AW10='coded with subscale calculation'!$AO$2,1,IF('original data'!AW10='coded with subscale calculation'!$AO$3,2,IF('original data'!AW10='coded with subscale calculation'!$AO$4,3,IF('original data'!AW10='coded with subscale calculation'!$AO$5,4,""))))</f>
        <v>3</v>
      </c>
      <c r="AX17" s="4">
        <f>IF('original data'!AX10='coded with subscale calculation'!$AO$2,1,IF('original data'!AX10='coded with subscale calculation'!$AO$3,2,IF('original data'!AX10='coded with subscale calculation'!$AO$4,3,IF('original data'!AX10='coded with subscale calculation'!$AO$5,4,""))))</f>
        <v>1</v>
      </c>
      <c r="AY17" s="4">
        <f>IF('original data'!AY10='coded with subscale calculation'!$AQ$2,1,IF('original data'!AY10='coded with subscale calculation'!$AQ$3,2,IF('original data'!AY10='coded with subscale calculation'!$AQ$4,3,IF('original data'!AY10='coded with subscale calculation'!$AQ$5,4,""))))</f>
        <v>1</v>
      </c>
      <c r="AZ17" s="4">
        <f>IF('original data'!AZ10='coded with subscale calculation'!$AQ$2,1,IF('original data'!AZ10='coded with subscale calculation'!$AQ$3,2,IF('original data'!AZ10='coded with subscale calculation'!$AQ$4,3,IF('original data'!AZ10='coded with subscale calculation'!$AQ$5,4,""))))</f>
        <v>1</v>
      </c>
      <c r="BA17" s="4">
        <f>IF('original data'!BA10='coded with subscale calculation'!$AQ$2,1,IF('original data'!BA10='coded with subscale calculation'!$AQ$3,2,IF('original data'!BA10='coded with subscale calculation'!$AQ$4,3,IF('original data'!BA10='coded with subscale calculation'!$AQ$5,4,""))))</f>
        <v>3</v>
      </c>
      <c r="BB17" s="4">
        <f>IF('original data'!BB10='coded with subscale calculation'!$AQ$2,1,IF('original data'!BB10='coded with subscale calculation'!$AQ$3,2,IF('original data'!BB10='coded with subscale calculation'!$AQ$4,3,IF('original data'!BB10='coded with subscale calculation'!$AS$5,4,""))))</f>
        <v>3</v>
      </c>
      <c r="BC17" s="4">
        <f>IF('original data'!BC10='coded with subscale calculation'!$AU$2,1,IF('original data'!BC10='coded with subscale calculation'!$AU$3,2,IF('original data'!BC10='coded with subscale calculation'!$AU$4,3,IF('original data'!BC10='coded with subscale calculation'!$AU$5,4,""))))</f>
        <v>2</v>
      </c>
      <c r="BD17" s="4">
        <f>IF('original data'!BD10='coded with subscale calculation'!$AU$2,1,IF('original data'!BD10='coded with subscale calculation'!$AU$3,2,IF('original data'!BD10='coded with subscale calculation'!$AU$4,3,IF('original data'!BD10='coded with subscale calculation'!$AU$5,4,""))))</f>
        <v>1</v>
      </c>
      <c r="BE17" s="4">
        <f>IF('original data'!BE10='coded with subscale calculation'!$AU$2,1,IF('original data'!BE10='coded with subscale calculation'!$AU$3,2,IF('original data'!BE10='coded with subscale calculation'!$AU$4,3,IF('original data'!BE10='coded with subscale calculation'!$AU$5,4,""))))</f>
        <v>1</v>
      </c>
      <c r="BF17" s="4">
        <f>IF('original data'!BF10='coded with subscale calculation'!$BF$3,1,IF('original data'!BF10='coded with subscale calculation'!$BF$4,2,IF('original data'!BF10='coded with subscale calculation'!$BF$5,3,"")))</f>
        <v>2</v>
      </c>
      <c r="BG17" s="4"/>
      <c r="BH17" s="4" t="s">
        <v>109</v>
      </c>
      <c r="BI17" s="4"/>
      <c r="BJ17" s="4" t="s">
        <v>109</v>
      </c>
      <c r="BK17" s="4"/>
      <c r="BL17" s="4">
        <f>IF('original data'!BK10='coded with subscale calculation'!$BO$1,1,IF('original data'!BK10='coded with subscale calculation'!$BO$2,2,IF('original data'!BK10='coded with subscale calculation'!$BO$3,3,IF('original data'!BK10='coded with subscale calculation'!$BO$4,4,IF('original data'!BK10='coded with subscale calculation'!$BO$5,5,IF('original data'!BK10='coded with subscale calculation'!$BQ$1,6,IF('original data'!BK10='coded with subscale calculation'!$BQ$2,7,"")))))))</f>
        <v>7</v>
      </c>
      <c r="BM17" s="4">
        <f>IF('original data'!BL10='coded with subscale calculation'!$BO$1,1,IF('original data'!BL10='coded with subscale calculation'!$BO$2,2,IF('original data'!BL10='coded with subscale calculation'!$BO$3,3,IF('original data'!BL10='coded with subscale calculation'!$BO$4,4,IF('original data'!BL10='coded with subscale calculation'!$BO$5,5,IF('original data'!BL10='coded with subscale calculation'!$BQ$1,6,IF('original data'!BL10='coded with subscale calculation'!$BQ$2,7,"")))))))</f>
        <v>5</v>
      </c>
      <c r="BN17" s="4">
        <f>IF('original data'!BM10='coded with subscale calculation'!$BO$1,7,IF('original data'!BM10='coded with subscale calculation'!$BO$2,6,IF('original data'!BM10='coded with subscale calculation'!$BO$3,5,IF('original data'!BM10='coded with subscale calculation'!$BO$4,4,IF('original data'!BM10='coded with subscale calculation'!$BO$5,3,IF('original data'!BM10='coded with subscale calculation'!$BQ$1,2,IF('original data'!BM10='coded with subscale calculation'!$BQ$2,1,"")))))))</f>
        <v>5</v>
      </c>
      <c r="BO17" s="4">
        <f>IF('original data'!BN10='coded with subscale calculation'!$BO$1,1,IF('original data'!BN10='coded with subscale calculation'!$BO$2,2,IF('original data'!BN10='coded with subscale calculation'!$BO$3,3,IF('original data'!BN10='coded with subscale calculation'!$BO$4,4,IF('original data'!BN10='coded with subscale calculation'!$BO$5,5,IF('original data'!BN10='coded with subscale calculation'!$BQ$1,6,IF('original data'!BN10='coded with subscale calculation'!$BQ$2,7,"")))))))</f>
        <v>1</v>
      </c>
      <c r="BP17" s="4">
        <f>IF('original data'!BO10='coded with subscale calculation'!$BO$1,1,IF('original data'!BO10='coded with subscale calculation'!$BO$2,2,IF('original data'!BO10='coded with subscale calculation'!$BO$3,3,IF('original data'!BO10='coded with subscale calculation'!$BO$4,4,IF('original data'!BO10='coded with subscale calculation'!$BO$5,5,IF('original data'!BO10='coded with subscale calculation'!$BQ$1,6,IF('original data'!BO10='coded with subscale calculation'!$BQ$2,7,"")))))))</f>
        <v>6</v>
      </c>
      <c r="BQ17" s="4">
        <f>IF('original data'!BP10='coded with subscale calculation'!$BO$1,1,IF('original data'!BP10='coded with subscale calculation'!$BO$2,2,IF('original data'!BP10='coded with subscale calculation'!$BO$3,3,IF('original data'!BP10='coded with subscale calculation'!$BO$4,4,IF('original data'!BP10='coded with subscale calculation'!$BO$5,5,IF('original data'!BP10='coded with subscale calculation'!$BQ$1,6,IF('original data'!BP10='coded with subscale calculation'!$BQ$2,7,"")))))))</f>
        <v>5</v>
      </c>
      <c r="BR17" s="4">
        <f>IF('original data'!BQ10='coded with subscale calculation'!$BO$1,1,IF('original data'!BQ10='coded with subscale calculation'!$BO$2,2,IF('original data'!BQ10='coded with subscale calculation'!$BO$3,3,IF('original data'!BQ10='coded with subscale calculation'!$BO$4,4,IF('original data'!BQ10='coded with subscale calculation'!$BO$5,5,IF('original data'!BQ10='coded with subscale calculation'!$BQ$1,6,IF('original data'!BQ10='coded with subscale calculation'!$BQ$2,7,"")))))))</f>
        <v>5</v>
      </c>
      <c r="BS17" s="4">
        <f>IF('original data'!BR10='coded with subscale calculation'!$BO$1,1,IF('original data'!BR10='coded with subscale calculation'!$BO$2,2,IF('original data'!BR10='coded with subscale calculation'!$BO$3,3,IF('original data'!BR10='coded with subscale calculation'!$BO$4,4,IF('original data'!BR10='coded with subscale calculation'!$BO$5,5,IF('original data'!BR10='coded with subscale calculation'!$BQ$1,6,IF('original data'!BR10='coded with subscale calculation'!$BQ$2,7,"")))))))</f>
        <v>5</v>
      </c>
      <c r="BT17" s="4">
        <f>IF('original data'!BS10='coded with subscale calculation'!$BO$1,1,IF('original data'!BS10='coded with subscale calculation'!$BO$2,2,IF('original data'!BS10='coded with subscale calculation'!$BO$3,3,IF('original data'!BS10='coded with subscale calculation'!$BO$4,4,IF('original data'!BS10='coded with subscale calculation'!$BO$5,5,IF('original data'!BS10='coded with subscale calculation'!$BQ$1,6,IF('original data'!BS10='coded with subscale calculation'!$BQ$2,7,"")))))))</f>
        <v>5</v>
      </c>
      <c r="BU17" s="4">
        <f>IF('original data'!BT10='coded with subscale calculation'!$BO$1,1,IF('original data'!BT10='coded with subscale calculation'!$BO$2,2,IF('original data'!BT10='coded with subscale calculation'!$BO$3,3,IF('original data'!BT10='coded with subscale calculation'!$BO$4,4,IF('original data'!BT10='coded with subscale calculation'!$BO$5,5,IF('original data'!BT10='coded with subscale calculation'!$BQ$1,6,IF('original data'!BT10='coded with subscale calculation'!$BQ$2,7,"")))))))</f>
        <v>7</v>
      </c>
      <c r="BV17" s="4">
        <f>IF('original data'!BU10='coded with subscale calculation'!$BO$1,1,IF('original data'!BU10='coded with subscale calculation'!$BO$2,2,IF('original data'!BU10='coded with subscale calculation'!$BO$3,3,IF('original data'!BU10='coded with subscale calculation'!$BO$4,4,IF('original data'!BU10='coded with subscale calculation'!$BO$5,5,IF('original data'!BU10='coded with subscale calculation'!$BQ$1,6,IF('original data'!BU10='coded with subscale calculation'!$BQ$2,7,"")))))))</f>
        <v>4</v>
      </c>
      <c r="BW17" s="4">
        <f>IF('original data'!BV10='coded with subscale calculation'!$BO$1,7,IF('original data'!BV10='coded with subscale calculation'!$BO$2,6,IF('original data'!BV10='coded with subscale calculation'!$BO$3,5,IF('original data'!BV10='coded with subscale calculation'!$BO$4,4,IF('original data'!BV10='coded with subscale calculation'!$BO$5,3,IF('original data'!BV10='coded with subscale calculation'!$BQ$1,2,IF('original data'!BV10='coded with subscale calculation'!$BQ$2,1,"")))))))</f>
        <v>6</v>
      </c>
      <c r="BX17" s="4">
        <f>IF('original data'!BW10='coded with subscale calculation'!$BO$1,1,IF('original data'!BW10='coded with subscale calculation'!$BO$2,2,IF('original data'!BW10='coded with subscale calculation'!$BO$3,3,IF('original data'!BW10='coded with subscale calculation'!$BO$4,4,IF('original data'!BW10='coded with subscale calculation'!$BO$5,5,IF('original data'!BW10='coded with subscale calculation'!$BQ$1,6,IF('original data'!BW10='coded with subscale calculation'!$BQ$2,7,"")))))))</f>
        <v>3</v>
      </c>
      <c r="BY17" s="4">
        <f>IF('original data'!BX10='coded with subscale calculation'!$BO$1,1,IF('original data'!BX10='coded with subscale calculation'!$BO$2,2,IF('original data'!BX10='coded with subscale calculation'!$BO$3,3,IF('original data'!BX10='coded with subscale calculation'!$BO$4,4,IF('original data'!BX10='coded with subscale calculation'!$BO$5,5,IF('original data'!BX10='coded with subscale calculation'!$BQ$1,6,IF('original data'!BX10='coded with subscale calculation'!$BQ$2,7,"")))))))</f>
        <v>6</v>
      </c>
      <c r="BZ17" s="4">
        <f>IF('original data'!BY10='coded with subscale calculation'!$BO$1,1,IF('original data'!BY10='coded with subscale calculation'!$BO$2,2,IF('original data'!BY10='coded with subscale calculation'!$BO$3,3,IF('original data'!BY10='coded with subscale calculation'!$BO$4,4,IF('original data'!BY10='coded with subscale calculation'!$BO$5,5,IF('original data'!BY10='coded with subscale calculation'!$BQ$1,6,IF('original data'!BY10='coded with subscale calculation'!$BQ$2,7,"")))))))</f>
        <v>5</v>
      </c>
      <c r="CA17" s="4">
        <f>IF('original data'!BZ10='coded with subscale calculation'!$BO$1,1,IF('original data'!BZ10='coded with subscale calculation'!$BO$2,2,IF('original data'!BZ10='coded with subscale calculation'!$BO$3,3,IF('original data'!BZ10='coded with subscale calculation'!$BO$4,4,IF('original data'!BZ10='coded with subscale calculation'!$BO$5,5,IF('original data'!BZ10='coded with subscale calculation'!$BQ$1,6,IF('original data'!BZ10='coded with subscale calculation'!$BQ$2,7,"")))))))</f>
        <v>4</v>
      </c>
      <c r="CB17" s="4">
        <f>IF('original data'!CA10='coded with subscale calculation'!$BO$1,1,IF('original data'!CA10='coded with subscale calculation'!$BO$2,2,IF('original data'!CA10='coded with subscale calculation'!$BO$3,3,IF('original data'!CA10='coded with subscale calculation'!$BO$4,4,IF('original data'!CA10='coded with subscale calculation'!$BO$5,5,IF('original data'!CA10='coded with subscale calculation'!$BQ$1,6,IF('original data'!CA10='coded with subscale calculation'!$BQ$2,7,"")))))))</f>
        <v>2</v>
      </c>
      <c r="CC17" s="4">
        <f>IF('original data'!CB10='coded with subscale calculation'!$BO$1,1,IF('original data'!CB10='coded with subscale calculation'!$BO$2,2,IF('original data'!CB10='coded with subscale calculation'!$BO$3,3,IF('original data'!CB10='coded with subscale calculation'!$BO$4,4,IF('original data'!CB10='coded with subscale calculation'!$BO$5,5,IF('original data'!CB10='coded with subscale calculation'!$BQ$1,6,IF('original data'!CB10='coded with subscale calculation'!$BQ$2,7,"")))))))</f>
        <v>5</v>
      </c>
      <c r="CD17" s="4">
        <f>IF('original data'!CC10='coded with subscale calculation'!$BO$1,7,IF('original data'!CC10='coded with subscale calculation'!$BO$2,6,IF('original data'!CC10='coded with subscale calculation'!$BO$3,5,IF('original data'!CC10='coded with subscale calculation'!$BO$4,4,IF('original data'!CC10='coded with subscale calculation'!$BO$5,3,IF('original data'!CC10='coded with subscale calculation'!$BQ$1,2,IF('original data'!CC10='coded with subscale calculation'!$BQ$2,1,"")))))))</f>
        <v>6</v>
      </c>
      <c r="CE17" s="4">
        <f>IF('original data'!CD10='coded with subscale calculation'!$BO$1,1,IF('original data'!CD10='coded with subscale calculation'!$BO$2,2,IF('original data'!CD10='coded with subscale calculation'!$BO$3,3,IF('original data'!CD10='coded with subscale calculation'!$BO$4,4,IF('original data'!CD10='coded with subscale calculation'!$BO$5,5,IF('original data'!CD10='coded with subscale calculation'!$BQ$1,6,IF('original data'!CD10='coded with subscale calculation'!$BQ$2,7,"")))))))</f>
        <v>7</v>
      </c>
      <c r="CF17" s="4">
        <f>IF('original data'!CE10='coded with subscale calculation'!$BO$1,1,IF('original data'!CE10='coded with subscale calculation'!$BO$2,2,IF('original data'!CE10='coded with subscale calculation'!$BO$3,3,IF('original data'!CE10='coded with subscale calculation'!$BO$4,4,IF('original data'!CE10='coded with subscale calculation'!$BO$5,5,IF('original data'!CE10='coded with subscale calculation'!$BQ$1,6,IF('original data'!CE10='coded with subscale calculation'!$BQ$2,7,"")))))))</f>
        <v>4</v>
      </c>
      <c r="CG17" s="4">
        <f>IF('original data'!CF10='coded with subscale calculation'!$BO$1,7,IF('original data'!CF10='coded with subscale calculation'!$BO$2,6,IF('original data'!CF10='coded with subscale calculation'!$BO$3,5,IF('original data'!CF10='coded with subscale calculation'!$BO$4,4,IF('original data'!CF10='coded with subscale calculation'!$BO$5,3,IF('original data'!CF10='coded with subscale calculation'!$BQ$1,2,IF('original data'!CF10='coded with subscale calculation'!$BQ$2,1,"")))))))</f>
        <v>6</v>
      </c>
      <c r="CH17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131</v>
      </c>
      <c r="CI17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45</v>
      </c>
      <c r="CJ17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40</v>
      </c>
      <c r="CK17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41</v>
      </c>
      <c r="CL17" s="4" t="str">
        <f>IF('original data'!CG10='coded with subscale calculation'!$CL$2,0,IF('original data'!CG10='coded with subscale calculation'!$CL$3,1,IF('original data'!CG10='coded with subscale calculation'!$CL$4,2,IF('original data'!CG10='coded with subscale calculation'!$CL$5,3,""))))</f>
        <v/>
      </c>
      <c r="CM17" s="4" t="str">
        <f>IF('original data'!CH10='coded with subscale calculation'!$CL$2,0,IF('original data'!CH10='coded with subscale calculation'!$CL$3,1,IF('original data'!CH10='coded with subscale calculation'!$CL$4,2,IF('original data'!CH10='coded with subscale calculation'!$CL$5,3,""))))</f>
        <v/>
      </c>
      <c r="CN17" s="4" t="str">
        <f>IF('original data'!CI10='coded with subscale calculation'!$CL$2,0,IF('original data'!CI10='coded with subscale calculation'!$CL$3,1,IF('original data'!CI10='coded with subscale calculation'!$CL$4,2,IF('original data'!CI10='coded with subscale calculation'!$CL$5,3,""))))</f>
        <v/>
      </c>
      <c r="CO17" s="4" t="str">
        <f>IF('original data'!CJ10='coded with subscale calculation'!$CL$2,0,IF('original data'!CJ10='coded with subscale calculation'!$CL$3,1,IF('original data'!CJ10='coded with subscale calculation'!$CL$4,2,IF('original data'!CJ10='coded with subscale calculation'!$CL$5,3,""))))</f>
        <v/>
      </c>
      <c r="CP17" s="4" t="str">
        <f>IF('original data'!CK10='coded with subscale calculation'!$CL$2,0,IF('original data'!CK10='coded with subscale calculation'!$CL$3,1,IF('original data'!CK10='coded with subscale calculation'!$CL$4,2,IF('original data'!CK10='coded with subscale calculation'!$CL$5,3,""))))</f>
        <v/>
      </c>
      <c r="CQ17" s="4" t="str">
        <f>IF('original data'!CL10='coded with subscale calculation'!$CL$2,0,IF('original data'!CL10='coded with subscale calculation'!$CL$3,1,IF('original data'!CL10='coded with subscale calculation'!$CL$4,2,IF('original data'!CL10='coded with subscale calculation'!$CL$5,3,""))))</f>
        <v/>
      </c>
      <c r="CR17" s="4" t="str">
        <f>IF('original data'!CM10='coded with subscale calculation'!$CL$2,0,IF('original data'!CM10='coded with subscale calculation'!$CL$3,1,IF('original data'!CM10='coded with subscale calculation'!$CL$4,2,IF('original data'!CM10='coded with subscale calculation'!$CL$5,3,""))))</f>
        <v/>
      </c>
      <c r="CS17" s="4" t="str">
        <f>IF('original data'!CN10='coded with subscale calculation'!$CL$2,0,IF('original data'!CN10='coded with subscale calculation'!$CL$3,1,IF('original data'!CN10='coded with subscale calculation'!$CL$4,2,IF('original data'!CN10='coded with subscale calculation'!$CL$5,3,""))))</f>
        <v/>
      </c>
      <c r="CT17" s="4" t="str">
        <f>IF('original data'!CO10='coded with subscale calculation'!$CL$2,0,IF('original data'!CO10='coded with subscale calculation'!$CL$3,1,IF('original data'!CO10='coded with subscale calculation'!$CL$4,2,IF('original data'!CO10='coded with subscale calculation'!$CL$5,3,""))))</f>
        <v/>
      </c>
      <c r="CU17" s="4" t="str">
        <f>IF('original data'!CP10='coded with subscale calculation'!$CL$2,0,IF('original data'!CP10='coded with subscale calculation'!$CL$3,1,IF('original data'!CP10='coded with subscale calculation'!$CL$4,2,IF('original data'!CP10='coded with subscale calculation'!$CL$5,3,""))))</f>
        <v/>
      </c>
      <c r="CV17" s="4" t="str">
        <f>IF('original data'!CQ10='coded with subscale calculation'!$CL$2,0,IF('original data'!CQ10='coded with subscale calculation'!$CL$3,1,IF('original data'!CQ10='coded with subscale calculation'!$CL$4,2,IF('original data'!CQ10='coded with subscale calculation'!$CL$5,3,""))))</f>
        <v/>
      </c>
      <c r="CW17" s="4" t="str">
        <f>IF('original data'!CR10='coded with subscale calculation'!$CL$2,0,IF('original data'!CR10='coded with subscale calculation'!$CL$3,1,IF('original data'!CR10='coded with subscale calculation'!$CL$4,2,IF('original data'!CR10='coded with subscale calculation'!$CL$5,3,""))))</f>
        <v/>
      </c>
      <c r="CX17" s="4" t="str">
        <f>IF('original data'!CS10='coded with subscale calculation'!$CL$2,0,IF('original data'!CS10='coded with subscale calculation'!$CL$3,1,IF('original data'!CS10='coded with subscale calculation'!$CL$4,2,IF('original data'!CS10='coded with subscale calculation'!$CL$5,3,""))))</f>
        <v/>
      </c>
      <c r="CY17" s="4" t="str">
        <f>IF('original data'!CT10='coded with subscale calculation'!$CL$2,0,IF('original data'!CT10='coded with subscale calculation'!$CL$3,1,IF('original data'!CT10='coded with subscale calculation'!$CL$4,2,IF('original data'!CT10='coded with subscale calculation'!$CL$5,3,""))))</f>
        <v/>
      </c>
      <c r="CZ17" s="4" t="str">
        <f>IF('original data'!CU10='coded with subscale calculation'!$CL$2,0,IF('original data'!CU10='coded with subscale calculation'!$CL$3,1,IF('original data'!CU10='coded with subscale calculation'!$CL$4,2,IF('original data'!CU10='coded with subscale calculation'!$CL$5,3,""))))</f>
        <v/>
      </c>
      <c r="DA17" s="4" t="str">
        <f>IF('original data'!CV10='coded with subscale calculation'!$CL$2,0,IF('original data'!CV10='coded with subscale calculation'!$CL$3,1,IF('original data'!CV10='coded with subscale calculation'!$CL$4,2,IF('original data'!CV10='coded with subscale calculation'!$CL$5,3,""))))</f>
        <v/>
      </c>
      <c r="DB17" s="4" t="str">
        <f>IF('original data'!CW10='coded with subscale calculation'!$CL$2,0,IF('original data'!CW10='coded with subscale calculation'!$CL$3,1,IF('original data'!CW10='coded with subscale calculation'!$CL$4,2,IF('original data'!CW10='coded with subscale calculation'!$CL$5,3,""))))</f>
        <v/>
      </c>
      <c r="DC17" s="4" t="str">
        <f>IF('original data'!CX10='coded with subscale calculation'!$CL$2,0,IF('original data'!CX10='coded with subscale calculation'!$CL$3,1,IF('original data'!CX10='coded with subscale calculation'!$CL$4,2,IF('original data'!CX10='coded with subscale calculation'!$CL$5,3,""))))</f>
        <v/>
      </c>
      <c r="DD17" s="4" t="str">
        <f>IF('original data'!CY10='coded with subscale calculation'!$CL$2,0,IF('original data'!CY10='coded with subscale calculation'!$CL$3,1,IF('original data'!CY10='coded with subscale calculation'!$CL$4,2,IF('original data'!CY10='coded with subscale calculation'!$CL$5,3,""))))</f>
        <v/>
      </c>
      <c r="DE17" s="4" t="str">
        <f>IF('original data'!CZ10='coded with subscale calculation'!$CL$2,0,IF('original data'!CZ10='coded with subscale calculation'!$CL$3,1,IF('original data'!CZ10='coded with subscale calculation'!$CL$4,2,IF('original data'!CZ10='coded with subscale calculation'!$CL$5,3,""))))</f>
        <v/>
      </c>
      <c r="DF17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0</v>
      </c>
      <c r="DG17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0</v>
      </c>
      <c r="DH17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0</v>
      </c>
      <c r="DI17" s="4">
        <f>SUM(Table134[[#This Row],[All of a sudden I feel really scared.]:[I suddenly shut down and become unable to think, speak or do things.]])</f>
        <v>0</v>
      </c>
    </row>
    <row r="18" spans="1:113" x14ac:dyDescent="0.45">
      <c r="A18">
        <v>15</v>
      </c>
      <c r="B18" s="2">
        <v>44312.403055555602</v>
      </c>
      <c r="C18" s="2">
        <v>44312.418761574103</v>
      </c>
      <c r="D18" s="4" t="s">
        <v>104</v>
      </c>
      <c r="E18" s="4"/>
      <c r="F18" s="4" t="s">
        <v>105</v>
      </c>
      <c r="G18" s="4" t="s">
        <v>105</v>
      </c>
      <c r="H18" s="4" t="s">
        <v>105</v>
      </c>
      <c r="I18" s="4" t="s">
        <v>105</v>
      </c>
      <c r="J18" s="4" t="s">
        <v>105</v>
      </c>
      <c r="K18" s="4" t="s">
        <v>105</v>
      </c>
      <c r="L18" s="4" t="s">
        <v>105</v>
      </c>
      <c r="M18" s="4" t="s">
        <v>105</v>
      </c>
      <c r="N18" s="3" t="s">
        <v>123</v>
      </c>
      <c r="O18" s="4" t="s">
        <v>107</v>
      </c>
      <c r="P18" s="4" t="s">
        <v>150</v>
      </c>
      <c r="Q18" s="4" t="s">
        <v>108</v>
      </c>
      <c r="R18" s="4" t="s">
        <v>109</v>
      </c>
      <c r="S18" s="4"/>
      <c r="T18" s="4"/>
      <c r="U18" s="4"/>
      <c r="V18" s="4" t="s">
        <v>109</v>
      </c>
      <c r="W18" s="4"/>
      <c r="X18" s="4"/>
      <c r="Y18" s="4"/>
      <c r="Z18" s="4"/>
      <c r="AA18" s="4"/>
      <c r="AB18" s="4"/>
      <c r="AC18" s="4">
        <f>IF('original data'!AC11='coded with subscale calculation'!$AC$2,0,IF('original data'!AC11='coded with subscale calculation'!$AC$3,1,IF('original data'!AC11='coded with subscale calculation'!$AC$4,2,"")))</f>
        <v>0</v>
      </c>
      <c r="AD18" s="4">
        <f>IF('original data'!AD11='coded with subscale calculation'!$AC$2,0,IF('original data'!AD11='coded with subscale calculation'!$AC$3,1,IF('original data'!AD11='coded with subscale calculation'!$AC$4,2,"")))</f>
        <v>0</v>
      </c>
      <c r="AE18" s="4">
        <f>IF('original data'!AE11='coded with subscale calculation'!$BO$1,1,IF('original data'!AE11='coded with subscale calculation'!$BO$2,2,IF('original data'!AE11='coded with subscale calculation'!$BO$3,3,IF('original data'!AE11='coded with subscale calculation'!$BO$4,4,IF('original data'!AE11='coded with subscale calculation'!$BO$5,5,IF('original data'!AE11='coded with subscale calculation'!$BQ$1,6,IF('original data'!AE11='coded with subscale calculation'!$BQ$2,7,"")))))))</f>
        <v>2</v>
      </c>
      <c r="AF18" s="4">
        <f>IF('original data'!AF11='coded with subscale calculation'!$AC$2,0,IF('original data'!AF11='coded with subscale calculation'!$AC$3,1,IF('original data'!AF11='coded with subscale calculation'!$AC$4,2,"")))</f>
        <v>1</v>
      </c>
      <c r="AG18" s="4">
        <f>IF('original data'!AG11='coded with subscale calculation'!$BO$1,7,IF('original data'!AG11='coded with subscale calculation'!$BO$2,6,IF('original data'!AG11='coded with subscale calculation'!$BO$3,5,IF('original data'!AG11='coded with subscale calculation'!$BO$4,4,IF('original data'!AG11='coded with subscale calculation'!$BO$5,5,IF('original data'!AG11='coded with subscale calculation'!$BQ$1,6,IF('original data'!AG11='coded with subscale calculation'!$BQ$2,7,"")))))))</f>
        <v>5</v>
      </c>
      <c r="AH18" s="4">
        <f>IF('original data'!AH11='coded with subscale calculation'!$AC$2,0,IF('original data'!AH11='coded with subscale calculation'!$AC$3,1,IF('original data'!AH11='coded with subscale calculation'!$AC$4,2,"")))</f>
        <v>0</v>
      </c>
      <c r="AI18" s="4">
        <f>IF('original data'!AI11='coded with subscale calculation'!$AI$2,1,IF('original data'!AI11='coded with subscale calculation'!$AI$3,2,IF('original data'!AI11='coded with subscale calculation'!$AI$4,3,IF('original data'!AI11='coded with subscale calculation'!$AI$5,4,""))))</f>
        <v>2</v>
      </c>
      <c r="AJ18" s="4">
        <f>IF('original data'!AJ11='coded with subscale calculation'!$AC$2,0,IF('original data'!AJ11='coded with subscale calculation'!$AC$3,1,IF('original data'!AJ11='coded with subscale calculation'!$AC$4,2,"")))</f>
        <v>0</v>
      </c>
      <c r="AK18" s="4">
        <f>IF('original data'!AK11='coded with subscale calculation'!$BO$1,1,IF('original data'!AK11='coded with subscale calculation'!$BO$2,2,IF('original data'!AK11='coded with subscale calculation'!$BO$3,3,IF('original data'!AK11='coded with subscale calculation'!$BO$4,4,IF('original data'!AK11='coded with subscale calculation'!$BO$5,5,IF('original data'!AK11='coded with subscale calculation'!$BQ$1,6,IF('original data'!AK11='coded with subscale calculation'!$BQ$2,7,"")))))))</f>
        <v>3</v>
      </c>
      <c r="AL18" s="4">
        <f>IF('original data'!AL11='coded with subscale calculation'!$AC$2,0,IF('original data'!AL11='coded with subscale calculation'!$AC$3,1,IF('original data'!AL11='coded with subscale calculation'!$AC$4,2,"")))</f>
        <v>0</v>
      </c>
      <c r="AM18" s="4">
        <f>IF('original data'!AM11='coded with subscale calculation'!$AI$2,1,IF('original data'!AM11='coded with subscale calculation'!$AI$3,2,IF('original data'!AM11='coded with subscale calculation'!$AI$4,3,IF('original data'!AM11='coded with subscale calculation'!$AI$5,4,""))))</f>
        <v>3</v>
      </c>
      <c r="AN18" s="4">
        <f>IF('original data'!AN11='coded with subscale calculation'!$AC$2,0,IF('original data'!AN11='coded with subscale calculation'!$AC$3,1,IF('original data'!AN11='coded with subscale calculation'!$AC$4,2,"")))</f>
        <v>0</v>
      </c>
      <c r="AO18" s="4">
        <f>IF('original data'!AO11='coded with subscale calculation'!$AI$2,1,IF('original data'!AO11='coded with subscale calculation'!$AI$3,2,IF('original data'!AO11='coded with subscale calculation'!$AI$4,3,IF('original data'!AO11='coded with subscale calculation'!$AI$5,4,""))))</f>
        <v>2</v>
      </c>
      <c r="AP18" s="4">
        <f>IF('original data'!AP11='coded with subscale calculation'!$AI$2,1,IF('original data'!AP11='coded with subscale calculation'!$AI$3,2,IF('original data'!AP11='coded with subscale calculation'!$AI$4,3,IF('original data'!AP11='coded with subscale calculation'!$AI$5,4,""))))</f>
        <v>1</v>
      </c>
      <c r="AQ18" s="4">
        <f>IF('original data'!AQ11='coded with subscale calculation'!$AI$2,1,IF('original data'!AQ11='coded with subscale calculation'!$AI$3,2,IF('original data'!AQ11='coded with subscale calculation'!$AI$4,3,IF('original data'!AQ11='coded with subscale calculation'!$AI$5,4,""))))</f>
        <v>1</v>
      </c>
      <c r="AR18" s="4">
        <f>IF('original data'!AR11='coded with subscale calculation'!$AI$2,1,IF('original data'!AR11='coded with subscale calculation'!$AI$3,2,IF('original data'!AR11='coded with subscale calculation'!$AI$4,3,IF('original data'!AR11='coded with subscale calculation'!$AI$5,4,""))))</f>
        <v>2</v>
      </c>
      <c r="AS18" s="4">
        <f>IF('original data'!AS11='coded with subscale calculation'!$AO$2,1,IF('original data'!AS11='coded with subscale calculation'!$AO$3,2,IF('original data'!AS11='coded with subscale calculation'!$AO$4,3,IF('original data'!AS11='coded with subscale calculation'!$AO$5,4,""))))</f>
        <v>3</v>
      </c>
      <c r="AT18" s="4">
        <f>IF('original data'!AT11='coded with subscale calculation'!$AO$2,1,IF('original data'!AT11='coded with subscale calculation'!$AO$3,2,IF('original data'!AT11='coded with subscale calculation'!$AO$4,3,IF('original data'!AT11='coded with subscale calculation'!$AO$5,4,""))))</f>
        <v>1</v>
      </c>
      <c r="AU18" s="4">
        <f>IF('original data'!AU11='coded with subscale calculation'!$AO$2,1,IF('original data'!AU11='coded with subscale calculation'!$AO$3,2,IF('original data'!AU11='coded with subscale calculation'!$AO$4,3,IF('original data'!AU11='coded with subscale calculation'!$AO$5,4,""))))</f>
        <v>1</v>
      </c>
      <c r="AV18" s="4">
        <f>IF('original data'!AV11='coded with subscale calculation'!$AO$2,1,IF('original data'!AV11='coded with subscale calculation'!$AO$3,2,IF('original data'!AV11='coded with subscale calculation'!$AO$4,3,IF('original data'!AV11='coded with subscale calculation'!$AO$5,4,""))))</f>
        <v>2</v>
      </c>
      <c r="AW18" s="4">
        <f>IF('original data'!AW11='coded with subscale calculation'!$AO$2,1,IF('original data'!AW11='coded with subscale calculation'!$AO$3,2,IF('original data'!AW11='coded with subscale calculation'!$AO$4,3,IF('original data'!AW11='coded with subscale calculation'!$AO$5,4,""))))</f>
        <v>1</v>
      </c>
      <c r="AX18" s="4">
        <f>IF('original data'!AX11='coded with subscale calculation'!$AO$2,1,IF('original data'!AX11='coded with subscale calculation'!$AO$3,2,IF('original data'!AX11='coded with subscale calculation'!$AO$4,3,IF('original data'!AX11='coded with subscale calculation'!$AO$5,4,""))))</f>
        <v>1</v>
      </c>
      <c r="AY18" s="4">
        <f>IF('original data'!AY11='coded with subscale calculation'!$AQ$2,1,IF('original data'!AY11='coded with subscale calculation'!$AQ$3,2,IF('original data'!AY11='coded with subscale calculation'!$AQ$4,3,IF('original data'!AY11='coded with subscale calculation'!$AQ$5,4,""))))</f>
        <v>3</v>
      </c>
      <c r="AZ18" s="4">
        <f>IF('original data'!AZ11='coded with subscale calculation'!$AQ$2,1,IF('original data'!AZ11='coded with subscale calculation'!$AQ$3,2,IF('original data'!AZ11='coded with subscale calculation'!$AQ$4,3,IF('original data'!AZ11='coded with subscale calculation'!$AQ$5,4,""))))</f>
        <v>2</v>
      </c>
      <c r="BA18" s="4">
        <f>IF('original data'!BA11='coded with subscale calculation'!$AQ$2,1,IF('original data'!BA11='coded with subscale calculation'!$AQ$3,2,IF('original data'!BA11='coded with subscale calculation'!$AQ$4,3,IF('original data'!BA11='coded with subscale calculation'!$AQ$5,4,""))))</f>
        <v>1</v>
      </c>
      <c r="BB18" s="4">
        <f>IF('original data'!BB11='coded with subscale calculation'!$AQ$2,1,IF('original data'!BB11='coded with subscale calculation'!$AQ$3,2,IF('original data'!BB11='coded with subscale calculation'!$AQ$4,3,IF('original data'!BB11='coded with subscale calculation'!$AS$5,4,""))))</f>
        <v>2</v>
      </c>
      <c r="BC18" s="4">
        <f>IF('original data'!BC11='coded with subscale calculation'!$AU$2,1,IF('original data'!BC11='coded with subscale calculation'!$AU$3,2,IF('original data'!BC11='coded with subscale calculation'!$AU$4,3,IF('original data'!BC11='coded with subscale calculation'!$AU$5,4,""))))</f>
        <v>1</v>
      </c>
      <c r="BD18" s="4">
        <f>IF('original data'!BD11='coded with subscale calculation'!$AU$2,1,IF('original data'!BD11='coded with subscale calculation'!$AU$3,2,IF('original data'!BD11='coded with subscale calculation'!$AU$4,3,IF('original data'!BD11='coded with subscale calculation'!$AU$5,4,""))))</f>
        <v>1</v>
      </c>
      <c r="BE18" s="4">
        <f>IF('original data'!BE11='coded with subscale calculation'!$AU$2,1,IF('original data'!BE11='coded with subscale calculation'!$AU$3,2,IF('original data'!BE11='coded with subscale calculation'!$AU$4,3,IF('original data'!BE11='coded with subscale calculation'!$AU$5,4,""))))</f>
        <v>1</v>
      </c>
      <c r="BF18" s="4">
        <f>IF('original data'!BF11='coded with subscale calculation'!$BF$3,1,IF('original data'!BF11='coded with subscale calculation'!$BF$4,2,IF('original data'!BF11='coded with subscale calculation'!$BF$5,3,"")))</f>
        <v>2</v>
      </c>
      <c r="BG18" s="4"/>
      <c r="BH18" s="4" t="s">
        <v>109</v>
      </c>
      <c r="BI18" s="4"/>
      <c r="BJ18" s="4" t="s">
        <v>109</v>
      </c>
      <c r="BK18" s="4"/>
      <c r="BL18" s="4">
        <f>IF('original data'!BK11='coded with subscale calculation'!$BO$1,1,IF('original data'!BK11='coded with subscale calculation'!$BO$2,2,IF('original data'!BK11='coded with subscale calculation'!$BO$3,3,IF('original data'!BK11='coded with subscale calculation'!$BO$4,4,IF('original data'!BK11='coded with subscale calculation'!$BO$5,5,IF('original data'!BK11='coded with subscale calculation'!$BQ$1,6,IF('original data'!BK11='coded with subscale calculation'!$BQ$2,7,"")))))))</f>
        <v>3</v>
      </c>
      <c r="BM18" s="4">
        <f>IF('original data'!BL11='coded with subscale calculation'!$BO$1,1,IF('original data'!BL11='coded with subscale calculation'!$BO$2,2,IF('original data'!BL11='coded with subscale calculation'!$BO$3,3,IF('original data'!BL11='coded with subscale calculation'!$BO$4,4,IF('original data'!BL11='coded with subscale calculation'!$BO$5,5,IF('original data'!BL11='coded with subscale calculation'!$BQ$1,6,IF('original data'!BL11='coded with subscale calculation'!$BQ$2,7,"")))))))</f>
        <v>5</v>
      </c>
      <c r="BN18" s="4">
        <f>IF('original data'!BM11='coded with subscale calculation'!$BO$1,7,IF('original data'!BM11='coded with subscale calculation'!$BO$2,6,IF('original data'!BM11='coded with subscale calculation'!$BO$3,5,IF('original data'!BM11='coded with subscale calculation'!$BO$4,4,IF('original data'!BM11='coded with subscale calculation'!$BO$5,3,IF('original data'!BM11='coded with subscale calculation'!$BQ$1,2,IF('original data'!BM11='coded with subscale calculation'!$BQ$2,1,"")))))))</f>
        <v>2</v>
      </c>
      <c r="BO18" s="4">
        <f>IF('original data'!BN11='coded with subscale calculation'!$BO$1,1,IF('original data'!BN11='coded with subscale calculation'!$BO$2,2,IF('original data'!BN11='coded with subscale calculation'!$BO$3,3,IF('original data'!BN11='coded with subscale calculation'!$BO$4,4,IF('original data'!BN11='coded with subscale calculation'!$BO$5,5,IF('original data'!BN11='coded with subscale calculation'!$BQ$1,6,IF('original data'!BN11='coded with subscale calculation'!$BQ$2,7,"")))))))</f>
        <v>2</v>
      </c>
      <c r="BP18" s="4">
        <f>IF('original data'!BO11='coded with subscale calculation'!$BO$1,1,IF('original data'!BO11='coded with subscale calculation'!$BO$2,2,IF('original data'!BO11='coded with subscale calculation'!$BO$3,3,IF('original data'!BO11='coded with subscale calculation'!$BO$4,4,IF('original data'!BO11='coded with subscale calculation'!$BO$5,5,IF('original data'!BO11='coded with subscale calculation'!$BQ$1,6,IF('original data'!BO11='coded with subscale calculation'!$BQ$2,7,"")))))))</f>
        <v>1</v>
      </c>
      <c r="BQ18" s="4">
        <f>IF('original data'!BP11='coded with subscale calculation'!$BO$1,1,IF('original data'!BP11='coded with subscale calculation'!$BO$2,2,IF('original data'!BP11='coded with subscale calculation'!$BO$3,3,IF('original data'!BP11='coded with subscale calculation'!$BO$4,4,IF('original data'!BP11='coded with subscale calculation'!$BO$5,5,IF('original data'!BP11='coded with subscale calculation'!$BQ$1,6,IF('original data'!BP11='coded with subscale calculation'!$BQ$2,7,"")))))))</f>
        <v>5</v>
      </c>
      <c r="BR18" s="4">
        <f>IF('original data'!BQ11='coded with subscale calculation'!$BO$1,1,IF('original data'!BQ11='coded with subscale calculation'!$BO$2,2,IF('original data'!BQ11='coded with subscale calculation'!$BO$3,3,IF('original data'!BQ11='coded with subscale calculation'!$BO$4,4,IF('original data'!BQ11='coded with subscale calculation'!$BO$5,5,IF('original data'!BQ11='coded with subscale calculation'!$BQ$1,6,IF('original data'!BQ11='coded with subscale calculation'!$BQ$2,7,"")))))))</f>
        <v>3</v>
      </c>
      <c r="BS18" s="4">
        <f>IF('original data'!BR11='coded with subscale calculation'!$BO$1,1,IF('original data'!BR11='coded with subscale calculation'!$BO$2,2,IF('original data'!BR11='coded with subscale calculation'!$BO$3,3,IF('original data'!BR11='coded with subscale calculation'!$BO$4,4,IF('original data'!BR11='coded with subscale calculation'!$BO$5,5,IF('original data'!BR11='coded with subscale calculation'!$BQ$1,6,IF('original data'!BR11='coded with subscale calculation'!$BQ$2,7,"")))))))</f>
        <v>2</v>
      </c>
      <c r="BT18" s="4">
        <f>IF('original data'!BS11='coded with subscale calculation'!$BO$1,1,IF('original data'!BS11='coded with subscale calculation'!$BO$2,2,IF('original data'!BS11='coded with subscale calculation'!$BO$3,3,IF('original data'!BS11='coded with subscale calculation'!$BO$4,4,IF('original data'!BS11='coded with subscale calculation'!$BO$5,5,IF('original data'!BS11='coded with subscale calculation'!$BQ$1,6,IF('original data'!BS11='coded with subscale calculation'!$BQ$2,7,"")))))))</f>
        <v>6</v>
      </c>
      <c r="BU18" s="4">
        <f>IF('original data'!BT11='coded with subscale calculation'!$BO$1,1,IF('original data'!BT11='coded with subscale calculation'!$BO$2,2,IF('original data'!BT11='coded with subscale calculation'!$BO$3,3,IF('original data'!BT11='coded with subscale calculation'!$BO$4,4,IF('original data'!BT11='coded with subscale calculation'!$BO$5,5,IF('original data'!BT11='coded with subscale calculation'!$BQ$1,6,IF('original data'!BT11='coded with subscale calculation'!$BQ$2,7,"")))))))</f>
        <v>5</v>
      </c>
      <c r="BV18" s="4">
        <f>IF('original data'!BU11='coded with subscale calculation'!$BO$1,1,IF('original data'!BU11='coded with subscale calculation'!$BO$2,2,IF('original data'!BU11='coded with subscale calculation'!$BO$3,3,IF('original data'!BU11='coded with subscale calculation'!$BO$4,4,IF('original data'!BU11='coded with subscale calculation'!$BO$5,5,IF('original data'!BU11='coded with subscale calculation'!$BQ$1,6,IF('original data'!BU11='coded with subscale calculation'!$BQ$2,7,"")))))))</f>
        <v>2</v>
      </c>
      <c r="BW18" s="4">
        <f>IF('original data'!BV11='coded with subscale calculation'!$BO$1,7,IF('original data'!BV11='coded with subscale calculation'!$BO$2,6,IF('original data'!BV11='coded with subscale calculation'!$BO$3,5,IF('original data'!BV11='coded with subscale calculation'!$BO$4,4,IF('original data'!BV11='coded with subscale calculation'!$BO$5,3,IF('original data'!BV11='coded with subscale calculation'!$BQ$1,2,IF('original data'!BV11='coded with subscale calculation'!$BQ$2,1,"")))))))</f>
        <v>2</v>
      </c>
      <c r="BX18" s="4">
        <f>IF('original data'!BW11='coded with subscale calculation'!$BO$1,1,IF('original data'!BW11='coded with subscale calculation'!$BO$2,2,IF('original data'!BW11='coded with subscale calculation'!$BO$3,3,IF('original data'!BW11='coded with subscale calculation'!$BO$4,4,IF('original data'!BW11='coded with subscale calculation'!$BO$5,5,IF('original data'!BW11='coded with subscale calculation'!$BQ$1,6,IF('original data'!BW11='coded with subscale calculation'!$BQ$2,7,"")))))))</f>
        <v>5</v>
      </c>
      <c r="BY18" s="4">
        <f>IF('original data'!BX11='coded with subscale calculation'!$BO$1,1,IF('original data'!BX11='coded with subscale calculation'!$BO$2,2,IF('original data'!BX11='coded with subscale calculation'!$BO$3,3,IF('original data'!BX11='coded with subscale calculation'!$BO$4,4,IF('original data'!BX11='coded with subscale calculation'!$BO$5,5,IF('original data'!BX11='coded with subscale calculation'!$BQ$1,6,IF('original data'!BX11='coded with subscale calculation'!$BQ$2,7,"")))))))</f>
        <v>3</v>
      </c>
      <c r="BZ18" s="4">
        <f>IF('original data'!BY11='coded with subscale calculation'!$BO$1,1,IF('original data'!BY11='coded with subscale calculation'!$BO$2,2,IF('original data'!BY11='coded with subscale calculation'!$BO$3,3,IF('original data'!BY11='coded with subscale calculation'!$BO$4,4,IF('original data'!BY11='coded with subscale calculation'!$BO$5,5,IF('original data'!BY11='coded with subscale calculation'!$BQ$1,6,IF('original data'!BY11='coded with subscale calculation'!$BQ$2,7,"")))))))</f>
        <v>2</v>
      </c>
      <c r="CA18" s="4">
        <f>IF('original data'!BZ11='coded with subscale calculation'!$BO$1,1,IF('original data'!BZ11='coded with subscale calculation'!$BO$2,2,IF('original data'!BZ11='coded with subscale calculation'!$BO$3,3,IF('original data'!BZ11='coded with subscale calculation'!$BO$4,4,IF('original data'!BZ11='coded with subscale calculation'!$BO$5,5,IF('original data'!BZ11='coded with subscale calculation'!$BQ$1,6,IF('original data'!BZ11='coded with subscale calculation'!$BQ$2,7,"")))))))</f>
        <v>3</v>
      </c>
      <c r="CB18" s="4">
        <f>IF('original data'!CA11='coded with subscale calculation'!$BO$1,1,IF('original data'!CA11='coded with subscale calculation'!$BO$2,2,IF('original data'!CA11='coded with subscale calculation'!$BO$3,3,IF('original data'!CA11='coded with subscale calculation'!$BO$4,4,IF('original data'!CA11='coded with subscale calculation'!$BO$5,5,IF('original data'!CA11='coded with subscale calculation'!$BQ$1,6,IF('original data'!CA11='coded with subscale calculation'!$BQ$2,7,"")))))))</f>
        <v>2</v>
      </c>
      <c r="CC18" s="4">
        <f>IF('original data'!CB11='coded with subscale calculation'!$BO$1,1,IF('original data'!CB11='coded with subscale calculation'!$BO$2,2,IF('original data'!CB11='coded with subscale calculation'!$BO$3,3,IF('original data'!CB11='coded with subscale calculation'!$BO$4,4,IF('original data'!CB11='coded with subscale calculation'!$BO$5,5,IF('original data'!CB11='coded with subscale calculation'!$BQ$1,6,IF('original data'!CB11='coded with subscale calculation'!$BQ$2,7,"")))))))</f>
        <v>4</v>
      </c>
      <c r="CD18" s="4">
        <f>IF('original data'!CC11='coded with subscale calculation'!$BO$1,7,IF('original data'!CC11='coded with subscale calculation'!$BO$2,6,IF('original data'!CC11='coded with subscale calculation'!$BO$3,5,IF('original data'!CC11='coded with subscale calculation'!$BO$4,4,IF('original data'!CC11='coded with subscale calculation'!$BO$5,3,IF('original data'!CC11='coded with subscale calculation'!$BQ$1,2,IF('original data'!CC11='coded with subscale calculation'!$BQ$2,1,"")))))))</f>
        <v>3</v>
      </c>
      <c r="CE18" s="4">
        <f>IF('original data'!CD11='coded with subscale calculation'!$BO$1,1,IF('original data'!CD11='coded with subscale calculation'!$BO$2,2,IF('original data'!CD11='coded with subscale calculation'!$BO$3,3,IF('original data'!CD11='coded with subscale calculation'!$BO$4,4,IF('original data'!CD11='coded with subscale calculation'!$BO$5,5,IF('original data'!CD11='coded with subscale calculation'!$BQ$1,6,IF('original data'!CD11='coded with subscale calculation'!$BQ$2,7,"")))))))</f>
        <v>1</v>
      </c>
      <c r="CF18" s="4">
        <f>IF('original data'!CE11='coded with subscale calculation'!$BO$1,1,IF('original data'!CE11='coded with subscale calculation'!$BO$2,2,IF('original data'!CE11='coded with subscale calculation'!$BO$3,3,IF('original data'!CE11='coded with subscale calculation'!$BO$4,4,IF('original data'!CE11='coded with subscale calculation'!$BO$5,5,IF('original data'!CE11='coded with subscale calculation'!$BQ$1,6,IF('original data'!CE11='coded with subscale calculation'!$BQ$2,7,"")))))))</f>
        <v>5</v>
      </c>
      <c r="CG18" s="4">
        <f>IF('original data'!CF11='coded with subscale calculation'!$BO$1,7,IF('original data'!CF11='coded with subscale calculation'!$BO$2,6,IF('original data'!CF11='coded with subscale calculation'!$BO$3,5,IF('original data'!CF11='coded with subscale calculation'!$BO$4,4,IF('original data'!CF11='coded with subscale calculation'!$BO$5,3,IF('original data'!CF11='coded with subscale calculation'!$BQ$1,2,IF('original data'!CF11='coded with subscale calculation'!$BQ$2,1,"")))))))</f>
        <v>6</v>
      </c>
      <c r="CH18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84</v>
      </c>
      <c r="CI18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18</v>
      </c>
      <c r="CJ18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34</v>
      </c>
      <c r="CK18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30</v>
      </c>
      <c r="CL18" s="4">
        <f>IF('original data'!CG11='coded with subscale calculation'!$CL$2,0,IF('original data'!CG11='coded with subscale calculation'!$CL$3,1,IF('original data'!CG11='coded with subscale calculation'!$CL$4,2,IF('original data'!CG11='coded with subscale calculation'!$CL$5,3,""))))</f>
        <v>1</v>
      </c>
      <c r="CM18" s="4">
        <f>IF('original data'!CH11='coded with subscale calculation'!$CL$2,0,IF('original data'!CH11='coded with subscale calculation'!$CL$3,1,IF('original data'!CH11='coded with subscale calculation'!$CL$4,2,IF('original data'!CH11='coded with subscale calculation'!$CL$5,3,""))))</f>
        <v>1</v>
      </c>
      <c r="CN18" s="4">
        <f>IF('original data'!CI11='coded with subscale calculation'!$CL$2,0,IF('original data'!CI11='coded with subscale calculation'!$CL$3,1,IF('original data'!CI11='coded with subscale calculation'!$CL$4,2,IF('original data'!CI11='coded with subscale calculation'!$CL$5,3,""))))</f>
        <v>0</v>
      </c>
      <c r="CO18" s="4">
        <f>IF('original data'!CJ11='coded with subscale calculation'!$CL$2,0,IF('original data'!CJ11='coded with subscale calculation'!$CL$3,1,IF('original data'!CJ11='coded with subscale calculation'!$CL$4,2,IF('original data'!CJ11='coded with subscale calculation'!$CL$5,3,""))))</f>
        <v>2</v>
      </c>
      <c r="CP18" s="4">
        <f>IF('original data'!CK11='coded with subscale calculation'!$CL$2,0,IF('original data'!CK11='coded with subscale calculation'!$CL$3,1,IF('original data'!CK11='coded with subscale calculation'!$CL$4,2,IF('original data'!CK11='coded with subscale calculation'!$CL$5,3,""))))</f>
        <v>2</v>
      </c>
      <c r="CQ18" s="4">
        <f>IF('original data'!CL11='coded with subscale calculation'!$CL$2,0,IF('original data'!CL11='coded with subscale calculation'!$CL$3,1,IF('original data'!CL11='coded with subscale calculation'!$CL$4,2,IF('original data'!CL11='coded with subscale calculation'!$CL$5,3,""))))</f>
        <v>0</v>
      </c>
      <c r="CR18" s="4">
        <f>IF('original data'!CM11='coded with subscale calculation'!$CL$2,0,IF('original data'!CM11='coded with subscale calculation'!$CL$3,1,IF('original data'!CM11='coded with subscale calculation'!$CL$4,2,IF('original data'!CM11='coded with subscale calculation'!$CL$5,3,""))))</f>
        <v>2</v>
      </c>
      <c r="CS18" s="4">
        <f>IF('original data'!CN11='coded with subscale calculation'!$CL$2,0,IF('original data'!CN11='coded with subscale calculation'!$CL$3,1,IF('original data'!CN11='coded with subscale calculation'!$CL$4,2,IF('original data'!CN11='coded with subscale calculation'!$CL$5,3,""))))</f>
        <v>1</v>
      </c>
      <c r="CT18" s="4">
        <f>IF('original data'!CO11='coded with subscale calculation'!$CL$2,0,IF('original data'!CO11='coded with subscale calculation'!$CL$3,1,IF('original data'!CO11='coded with subscale calculation'!$CL$4,2,IF('original data'!CO11='coded with subscale calculation'!$CL$5,3,""))))</f>
        <v>0</v>
      </c>
      <c r="CU18" s="4">
        <f>IF('original data'!CP11='coded with subscale calculation'!$CL$2,0,IF('original data'!CP11='coded with subscale calculation'!$CL$3,1,IF('original data'!CP11='coded with subscale calculation'!$CL$4,2,IF('original data'!CP11='coded with subscale calculation'!$CL$5,3,""))))</f>
        <v>1</v>
      </c>
      <c r="CV18" s="4">
        <f>IF('original data'!CQ11='coded with subscale calculation'!$CL$2,0,IF('original data'!CQ11='coded with subscale calculation'!$CL$3,1,IF('original data'!CQ11='coded with subscale calculation'!$CL$4,2,IF('original data'!CQ11='coded with subscale calculation'!$CL$5,3,""))))</f>
        <v>0</v>
      </c>
      <c r="CW18" s="4">
        <f>IF('original data'!CR11='coded with subscale calculation'!$CL$2,0,IF('original data'!CR11='coded with subscale calculation'!$CL$3,1,IF('original data'!CR11='coded with subscale calculation'!$CL$4,2,IF('original data'!CR11='coded with subscale calculation'!$CL$5,3,""))))</f>
        <v>1</v>
      </c>
      <c r="CX18" s="4">
        <f>IF('original data'!CS11='coded with subscale calculation'!$CL$2,0,IF('original data'!CS11='coded with subscale calculation'!$CL$3,1,IF('original data'!CS11='coded with subscale calculation'!$CL$4,2,IF('original data'!CS11='coded with subscale calculation'!$CL$5,3,""))))</f>
        <v>0</v>
      </c>
      <c r="CY18" s="4">
        <f>IF('original data'!CT11='coded with subscale calculation'!$CL$2,0,IF('original data'!CT11='coded with subscale calculation'!$CL$3,1,IF('original data'!CT11='coded with subscale calculation'!$CL$4,2,IF('original data'!CT11='coded with subscale calculation'!$CL$5,3,""))))</f>
        <v>1</v>
      </c>
      <c r="CZ18" s="4">
        <f>IF('original data'!CU11='coded with subscale calculation'!$CL$2,0,IF('original data'!CU11='coded with subscale calculation'!$CL$3,1,IF('original data'!CU11='coded with subscale calculation'!$CL$4,2,IF('original data'!CU11='coded with subscale calculation'!$CL$5,3,""))))</f>
        <v>0</v>
      </c>
      <c r="DA18" s="4">
        <f>IF('original data'!CV11='coded with subscale calculation'!$CL$2,0,IF('original data'!CV11='coded with subscale calculation'!$CL$3,1,IF('original data'!CV11='coded with subscale calculation'!$CL$4,2,IF('original data'!CV11='coded with subscale calculation'!$CL$5,3,""))))</f>
        <v>0</v>
      </c>
      <c r="DB18" s="4">
        <f>IF('original data'!CW11='coded with subscale calculation'!$CL$2,0,IF('original data'!CW11='coded with subscale calculation'!$CL$3,1,IF('original data'!CW11='coded with subscale calculation'!$CL$4,2,IF('original data'!CW11='coded with subscale calculation'!$CL$5,3,""))))</f>
        <v>0</v>
      </c>
      <c r="DC18" s="4">
        <f>IF('original data'!CX11='coded with subscale calculation'!$CL$2,0,IF('original data'!CX11='coded with subscale calculation'!$CL$3,1,IF('original data'!CX11='coded with subscale calculation'!$CL$4,2,IF('original data'!CX11='coded with subscale calculation'!$CL$5,3,""))))</f>
        <v>1</v>
      </c>
      <c r="DD18" s="4">
        <f>IF('original data'!CY11='coded with subscale calculation'!$CL$2,0,IF('original data'!CY11='coded with subscale calculation'!$CL$3,1,IF('original data'!CY11='coded with subscale calculation'!$CL$4,2,IF('original data'!CY11='coded with subscale calculation'!$CL$5,3,""))))</f>
        <v>0</v>
      </c>
      <c r="DE18" s="4">
        <f>IF('original data'!CZ11='coded with subscale calculation'!$CL$2,0,IF('original data'!CZ11='coded with subscale calculation'!$CL$3,1,IF('original data'!CZ11='coded with subscale calculation'!$CL$4,2,IF('original data'!CZ11='coded with subscale calculation'!$CL$5,3,""))))</f>
        <v>2</v>
      </c>
      <c r="DF18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8</v>
      </c>
      <c r="DG18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4</v>
      </c>
      <c r="DH18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3</v>
      </c>
      <c r="DI18" s="4">
        <f>SUM(Table134[[#This Row],[All of a sudden I feel really scared.]:[I suddenly shut down and become unable to think, speak or do things.]])</f>
        <v>15</v>
      </c>
    </row>
    <row r="19" spans="1:113" x14ac:dyDescent="0.45">
      <c r="A19">
        <v>16</v>
      </c>
      <c r="B19" s="2">
        <v>44312.4089930556</v>
      </c>
      <c r="C19" s="2">
        <v>44312.420590277798</v>
      </c>
      <c r="D19" s="4" t="s">
        <v>104</v>
      </c>
      <c r="E19" s="4"/>
      <c r="F19" s="4" t="s">
        <v>105</v>
      </c>
      <c r="G19" s="4" t="s">
        <v>105</v>
      </c>
      <c r="H19" s="4" t="s">
        <v>105</v>
      </c>
      <c r="I19" s="4" t="s">
        <v>105</v>
      </c>
      <c r="J19" s="4" t="s">
        <v>105</v>
      </c>
      <c r="K19" s="4" t="s">
        <v>105</v>
      </c>
      <c r="L19" s="4" t="s">
        <v>105</v>
      </c>
      <c r="M19" s="4" t="s">
        <v>105</v>
      </c>
      <c r="N19" s="3" t="s">
        <v>145</v>
      </c>
      <c r="O19" s="4" t="s">
        <v>107</v>
      </c>
      <c r="P19" s="4" t="s">
        <v>108</v>
      </c>
      <c r="Q19" s="4" t="s">
        <v>108</v>
      </c>
      <c r="R19" s="4" t="s">
        <v>109</v>
      </c>
      <c r="S19" s="4"/>
      <c r="T19" s="4"/>
      <c r="U19" s="4"/>
      <c r="V19" s="4" t="s">
        <v>109</v>
      </c>
      <c r="W19" s="4"/>
      <c r="X19" s="4"/>
      <c r="Y19" s="4"/>
      <c r="Z19" s="4"/>
      <c r="AA19" s="4"/>
      <c r="AB19" s="4"/>
      <c r="AC19" s="4">
        <f>IF('original data'!AC12='coded with subscale calculation'!$AC$2,0,IF('original data'!AC12='coded with subscale calculation'!$AC$3,1,IF('original data'!AC12='coded with subscale calculation'!$AC$4,2,"")))</f>
        <v>1</v>
      </c>
      <c r="AD19" s="4">
        <f>IF('original data'!AD12='coded with subscale calculation'!$AC$2,0,IF('original data'!AD12='coded with subscale calculation'!$AC$3,1,IF('original data'!AD12='coded with subscale calculation'!$AC$4,2,"")))</f>
        <v>2</v>
      </c>
      <c r="AE19" s="4">
        <f>IF('original data'!AE12='coded with subscale calculation'!$BO$1,1,IF('original data'!AE12='coded with subscale calculation'!$BO$2,2,IF('original data'!AE12='coded with subscale calculation'!$BO$3,3,IF('original data'!AE12='coded with subscale calculation'!$BO$4,4,IF('original data'!AE12='coded with subscale calculation'!$BO$5,5,IF('original data'!AE12='coded with subscale calculation'!$BQ$1,6,IF('original data'!AE12='coded with subscale calculation'!$BQ$2,7,"")))))))</f>
        <v>2</v>
      </c>
      <c r="AF19" s="4">
        <f>IF('original data'!AF12='coded with subscale calculation'!$AC$2,0,IF('original data'!AF12='coded with subscale calculation'!$AC$3,1,IF('original data'!AF12='coded with subscale calculation'!$AC$4,2,"")))</f>
        <v>1</v>
      </c>
      <c r="AG19" s="4">
        <f>IF('original data'!AG12='coded with subscale calculation'!$BO$1,7,IF('original data'!AG12='coded with subscale calculation'!$BO$2,6,IF('original data'!AG12='coded with subscale calculation'!$BO$3,5,IF('original data'!AG12='coded with subscale calculation'!$BO$4,4,IF('original data'!AG12='coded with subscale calculation'!$BO$5,5,IF('original data'!AG12='coded with subscale calculation'!$BQ$1,6,IF('original data'!AG12='coded with subscale calculation'!$BQ$2,7,"")))))))</f>
        <v>5</v>
      </c>
      <c r="AH19" s="4">
        <f>IF('original data'!AH12='coded with subscale calculation'!$AC$2,0,IF('original data'!AH12='coded with subscale calculation'!$AC$3,1,IF('original data'!AH12='coded with subscale calculation'!$AC$4,2,"")))</f>
        <v>0</v>
      </c>
      <c r="AI19" s="4">
        <f>IF('original data'!AI12='coded with subscale calculation'!$AI$2,1,IF('original data'!AI12='coded with subscale calculation'!$AI$3,2,IF('original data'!AI12='coded with subscale calculation'!$AI$4,3,IF('original data'!AI12='coded with subscale calculation'!$AI$5,4,""))))</f>
        <v>2</v>
      </c>
      <c r="AJ19" s="4">
        <f>IF('original data'!AJ12='coded with subscale calculation'!$AC$2,0,IF('original data'!AJ12='coded with subscale calculation'!$AC$3,1,IF('original data'!AJ12='coded with subscale calculation'!$AC$4,2,"")))</f>
        <v>2</v>
      </c>
      <c r="AK19" s="4">
        <f>IF('original data'!AK12='coded with subscale calculation'!$BO$1,1,IF('original data'!AK12='coded with subscale calculation'!$BO$2,2,IF('original data'!AK12='coded with subscale calculation'!$BO$3,3,IF('original data'!AK12='coded with subscale calculation'!$BO$4,4,IF('original data'!AK12='coded with subscale calculation'!$BO$5,5,IF('original data'!AK12='coded with subscale calculation'!$BQ$1,6,IF('original data'!AK12='coded with subscale calculation'!$BQ$2,7,"")))))))</f>
        <v>6</v>
      </c>
      <c r="AL19" s="4">
        <f>IF('original data'!AL12='coded with subscale calculation'!$AC$2,0,IF('original data'!AL12='coded with subscale calculation'!$AC$3,1,IF('original data'!AL12='coded with subscale calculation'!$AC$4,2,"")))</f>
        <v>2</v>
      </c>
      <c r="AM19" s="4">
        <f>IF('original data'!AM12='coded with subscale calculation'!$AI$2,1,IF('original data'!AM12='coded with subscale calculation'!$AI$3,2,IF('original data'!AM12='coded with subscale calculation'!$AI$4,3,IF('original data'!AM12='coded with subscale calculation'!$AI$5,4,""))))</f>
        <v>3</v>
      </c>
      <c r="AN19" s="4">
        <f>IF('original data'!AN12='coded with subscale calculation'!$AC$2,0,IF('original data'!AN12='coded with subscale calculation'!$AC$3,1,IF('original data'!AN12='coded with subscale calculation'!$AC$4,2,"")))</f>
        <v>1</v>
      </c>
      <c r="AO19" s="4">
        <f>IF('original data'!AO12='coded with subscale calculation'!$AI$2,1,IF('original data'!AO12='coded with subscale calculation'!$AI$3,2,IF('original data'!AO12='coded with subscale calculation'!$AI$4,3,IF('original data'!AO12='coded with subscale calculation'!$AI$5,4,""))))</f>
        <v>1</v>
      </c>
      <c r="AP19" s="4">
        <f>IF('original data'!AP12='coded with subscale calculation'!$AI$2,1,IF('original data'!AP12='coded with subscale calculation'!$AI$3,2,IF('original data'!AP12='coded with subscale calculation'!$AI$4,3,IF('original data'!AP12='coded with subscale calculation'!$AI$5,4,""))))</f>
        <v>4</v>
      </c>
      <c r="AQ19" s="4">
        <f>IF('original data'!AQ12='coded with subscale calculation'!$AI$2,1,IF('original data'!AQ12='coded with subscale calculation'!$AI$3,2,IF('original data'!AQ12='coded with subscale calculation'!$AI$4,3,IF('original data'!AQ12='coded with subscale calculation'!$AI$5,4,""))))</f>
        <v>2</v>
      </c>
      <c r="AR19" s="4">
        <f>IF('original data'!AR12='coded with subscale calculation'!$AI$2,1,IF('original data'!AR12='coded with subscale calculation'!$AI$3,2,IF('original data'!AR12='coded with subscale calculation'!$AI$4,3,IF('original data'!AR12='coded with subscale calculation'!$AI$5,4,""))))</f>
        <v>3</v>
      </c>
      <c r="AS19" s="4">
        <f>IF('original data'!AS12='coded with subscale calculation'!$AO$2,1,IF('original data'!AS12='coded with subscale calculation'!$AO$3,2,IF('original data'!AS12='coded with subscale calculation'!$AO$4,3,IF('original data'!AS12='coded with subscale calculation'!$AO$5,4,""))))</f>
        <v>1</v>
      </c>
      <c r="AT19" s="4">
        <f>IF('original data'!AT12='coded with subscale calculation'!$AO$2,1,IF('original data'!AT12='coded with subscale calculation'!$AO$3,2,IF('original data'!AT12='coded with subscale calculation'!$AO$4,3,IF('original data'!AT12='coded with subscale calculation'!$AO$5,4,""))))</f>
        <v>1</v>
      </c>
      <c r="AU19" s="4">
        <f>IF('original data'!AU12='coded with subscale calculation'!$AO$2,1,IF('original data'!AU12='coded with subscale calculation'!$AO$3,2,IF('original data'!AU12='coded with subscale calculation'!$AO$4,3,IF('original data'!AU12='coded with subscale calculation'!$AO$5,4,""))))</f>
        <v>1</v>
      </c>
      <c r="AV19" s="4">
        <f>IF('original data'!AV12='coded with subscale calculation'!$AO$2,1,IF('original data'!AV12='coded with subscale calculation'!$AO$3,2,IF('original data'!AV12='coded with subscale calculation'!$AO$4,3,IF('original data'!AV12='coded with subscale calculation'!$AO$5,4,""))))</f>
        <v>1</v>
      </c>
      <c r="AW19" s="4">
        <f>IF('original data'!AW12='coded with subscale calculation'!$AO$2,1,IF('original data'!AW12='coded with subscale calculation'!$AO$3,2,IF('original data'!AW12='coded with subscale calculation'!$AO$4,3,IF('original data'!AW12='coded with subscale calculation'!$AO$5,4,""))))</f>
        <v>2</v>
      </c>
      <c r="AX19" s="4">
        <f>IF('original data'!AX12='coded with subscale calculation'!$AO$2,1,IF('original data'!AX12='coded with subscale calculation'!$AO$3,2,IF('original data'!AX12='coded with subscale calculation'!$AO$4,3,IF('original data'!AX12='coded with subscale calculation'!$AO$5,4,""))))</f>
        <v>2</v>
      </c>
      <c r="AY19" s="4">
        <f>IF('original data'!AY12='coded with subscale calculation'!$AQ$2,1,IF('original data'!AY12='coded with subscale calculation'!$AQ$3,2,IF('original data'!AY12='coded with subscale calculation'!$AQ$4,3,IF('original data'!AY12='coded with subscale calculation'!$AQ$5,4,""))))</f>
        <v>2</v>
      </c>
      <c r="AZ19" s="4">
        <f>IF('original data'!AZ12='coded with subscale calculation'!$AQ$2,1,IF('original data'!AZ12='coded with subscale calculation'!$AQ$3,2,IF('original data'!AZ12='coded with subscale calculation'!$AQ$4,3,IF('original data'!AZ12='coded with subscale calculation'!$AQ$5,4,""))))</f>
        <v>2</v>
      </c>
      <c r="BA19" s="4">
        <f>IF('original data'!BA12='coded with subscale calculation'!$AQ$2,1,IF('original data'!BA12='coded with subscale calculation'!$AQ$3,2,IF('original data'!BA12='coded with subscale calculation'!$AQ$4,3,IF('original data'!BA12='coded with subscale calculation'!$AQ$5,4,""))))</f>
        <v>2</v>
      </c>
      <c r="BB19" s="4">
        <f>IF('original data'!BB12='coded with subscale calculation'!$AQ$2,1,IF('original data'!BB12='coded with subscale calculation'!$AQ$3,2,IF('original data'!BB12='coded with subscale calculation'!$AQ$4,3,IF('original data'!BB12='coded with subscale calculation'!$AS$5,4,""))))</f>
        <v>1</v>
      </c>
      <c r="BC19" s="4">
        <f>IF('original data'!BC12='coded with subscale calculation'!$AU$2,1,IF('original data'!BC12='coded with subscale calculation'!$AU$3,2,IF('original data'!BC12='coded with subscale calculation'!$AU$4,3,IF('original data'!BC12='coded with subscale calculation'!$AU$5,4,""))))</f>
        <v>3</v>
      </c>
      <c r="BD19" s="4">
        <f>IF('original data'!BD12='coded with subscale calculation'!$AU$2,1,IF('original data'!BD12='coded with subscale calculation'!$AU$3,2,IF('original data'!BD12='coded with subscale calculation'!$AU$4,3,IF('original data'!BD12='coded with subscale calculation'!$AU$5,4,""))))</f>
        <v>2</v>
      </c>
      <c r="BE19" s="4">
        <f>IF('original data'!BE12='coded with subscale calculation'!$AU$2,1,IF('original data'!BE12='coded with subscale calculation'!$AU$3,2,IF('original data'!BE12='coded with subscale calculation'!$AU$4,3,IF('original data'!BE12='coded with subscale calculation'!$AU$5,4,""))))</f>
        <v>1</v>
      </c>
      <c r="BF19" s="4">
        <f>IF('original data'!BF12='coded with subscale calculation'!$BF$3,1,IF('original data'!BF12='coded with subscale calculation'!$BF$4,2,IF('original data'!BF12='coded with subscale calculation'!$BF$5,3,"")))</f>
        <v>2</v>
      </c>
      <c r="BG19" s="4"/>
      <c r="BH19" s="4" t="s">
        <v>109</v>
      </c>
      <c r="BI19" s="4"/>
      <c r="BJ19" s="4" t="s">
        <v>105</v>
      </c>
      <c r="BK19" s="4" t="s">
        <v>152</v>
      </c>
      <c r="BL19" s="4">
        <f>IF('original data'!BK12='coded with subscale calculation'!$BO$1,1,IF('original data'!BK12='coded with subscale calculation'!$BO$2,2,IF('original data'!BK12='coded with subscale calculation'!$BO$3,3,IF('original data'!BK12='coded with subscale calculation'!$BO$4,4,IF('original data'!BK12='coded with subscale calculation'!$BO$5,5,IF('original data'!BK12='coded with subscale calculation'!$BQ$1,6,IF('original data'!BK12='coded with subscale calculation'!$BQ$2,7,"")))))))</f>
        <v>3</v>
      </c>
      <c r="BM19" s="4">
        <f>IF('original data'!BL12='coded with subscale calculation'!$BO$1,1,IF('original data'!BL12='coded with subscale calculation'!$BO$2,2,IF('original data'!BL12='coded with subscale calculation'!$BO$3,3,IF('original data'!BL12='coded with subscale calculation'!$BO$4,4,IF('original data'!BL12='coded with subscale calculation'!$BO$5,5,IF('original data'!BL12='coded with subscale calculation'!$BQ$1,6,IF('original data'!BL12='coded with subscale calculation'!$BQ$2,7,"")))))))</f>
        <v>2</v>
      </c>
      <c r="BN19" s="4">
        <f>IF('original data'!BM12='coded with subscale calculation'!$BO$1,7,IF('original data'!BM12='coded with subscale calculation'!$BO$2,6,IF('original data'!BM12='coded with subscale calculation'!$BO$3,5,IF('original data'!BM12='coded with subscale calculation'!$BO$4,4,IF('original data'!BM12='coded with subscale calculation'!$BO$5,3,IF('original data'!BM12='coded with subscale calculation'!$BQ$1,2,IF('original data'!BM12='coded with subscale calculation'!$BQ$2,1,"")))))))</f>
        <v>1</v>
      </c>
      <c r="BO19" s="4">
        <f>IF('original data'!BN12='coded with subscale calculation'!$BO$1,1,IF('original data'!BN12='coded with subscale calculation'!$BO$2,2,IF('original data'!BN12='coded with subscale calculation'!$BO$3,3,IF('original data'!BN12='coded with subscale calculation'!$BO$4,4,IF('original data'!BN12='coded with subscale calculation'!$BO$5,5,IF('original data'!BN12='coded with subscale calculation'!$BQ$1,6,IF('original data'!BN12='coded with subscale calculation'!$BQ$2,7,"")))))))</f>
        <v>6</v>
      </c>
      <c r="BP19" s="4">
        <f>IF('original data'!BO12='coded with subscale calculation'!$BO$1,1,IF('original data'!BO12='coded with subscale calculation'!$BO$2,2,IF('original data'!BO12='coded with subscale calculation'!$BO$3,3,IF('original data'!BO12='coded with subscale calculation'!$BO$4,4,IF('original data'!BO12='coded with subscale calculation'!$BO$5,5,IF('original data'!BO12='coded with subscale calculation'!$BQ$1,6,IF('original data'!BO12='coded with subscale calculation'!$BQ$2,7,"")))))))</f>
        <v>4</v>
      </c>
      <c r="BQ19" s="4">
        <f>IF('original data'!BP12='coded with subscale calculation'!$BO$1,1,IF('original data'!BP12='coded with subscale calculation'!$BO$2,2,IF('original data'!BP12='coded with subscale calculation'!$BO$3,3,IF('original data'!BP12='coded with subscale calculation'!$BO$4,4,IF('original data'!BP12='coded with subscale calculation'!$BO$5,5,IF('original data'!BP12='coded with subscale calculation'!$BQ$1,6,IF('original data'!BP12='coded with subscale calculation'!$BQ$2,7,"")))))))</f>
        <v>5</v>
      </c>
      <c r="BR19" s="4">
        <f>IF('original data'!BQ12='coded with subscale calculation'!$BO$1,1,IF('original data'!BQ12='coded with subscale calculation'!$BO$2,2,IF('original data'!BQ12='coded with subscale calculation'!$BO$3,3,IF('original data'!BQ12='coded with subscale calculation'!$BO$4,4,IF('original data'!BQ12='coded with subscale calculation'!$BO$5,5,IF('original data'!BQ12='coded with subscale calculation'!$BQ$1,6,IF('original data'!BQ12='coded with subscale calculation'!$BQ$2,7,"")))))))</f>
        <v>6</v>
      </c>
      <c r="BS19" s="4">
        <f>IF('original data'!BR12='coded with subscale calculation'!$BO$1,1,IF('original data'!BR12='coded with subscale calculation'!$BO$2,2,IF('original data'!BR12='coded with subscale calculation'!$BO$3,3,IF('original data'!BR12='coded with subscale calculation'!$BO$4,4,IF('original data'!BR12='coded with subscale calculation'!$BO$5,5,IF('original data'!BR12='coded with subscale calculation'!$BQ$1,6,IF('original data'!BR12='coded with subscale calculation'!$BQ$2,7,"")))))))</f>
        <v>3</v>
      </c>
      <c r="BT19" s="4">
        <f>IF('original data'!BS12='coded with subscale calculation'!$BO$1,1,IF('original data'!BS12='coded with subscale calculation'!$BO$2,2,IF('original data'!BS12='coded with subscale calculation'!$BO$3,3,IF('original data'!BS12='coded with subscale calculation'!$BO$4,4,IF('original data'!BS12='coded with subscale calculation'!$BO$5,5,IF('original data'!BS12='coded with subscale calculation'!$BQ$1,6,IF('original data'!BS12='coded with subscale calculation'!$BQ$2,7,"")))))))</f>
        <v>7</v>
      </c>
      <c r="BU19" s="4">
        <f>IF('original data'!BT12='coded with subscale calculation'!$BO$1,1,IF('original data'!BT12='coded with subscale calculation'!$BO$2,2,IF('original data'!BT12='coded with subscale calculation'!$BO$3,3,IF('original data'!BT12='coded with subscale calculation'!$BO$4,4,IF('original data'!BT12='coded with subscale calculation'!$BO$5,5,IF('original data'!BT12='coded with subscale calculation'!$BQ$1,6,IF('original data'!BT12='coded with subscale calculation'!$BQ$2,7,"")))))))</f>
        <v>4</v>
      </c>
      <c r="BV19" s="4">
        <f>IF('original data'!BU12='coded with subscale calculation'!$BO$1,1,IF('original data'!BU12='coded with subscale calculation'!$BO$2,2,IF('original data'!BU12='coded with subscale calculation'!$BO$3,3,IF('original data'!BU12='coded with subscale calculation'!$BO$4,4,IF('original data'!BU12='coded with subscale calculation'!$BO$5,5,IF('original data'!BU12='coded with subscale calculation'!$BQ$1,6,IF('original data'!BU12='coded with subscale calculation'!$BQ$2,7,"")))))))</f>
        <v>2</v>
      </c>
      <c r="BW19" s="4">
        <f>IF('original data'!BV12='coded with subscale calculation'!$BO$1,7,IF('original data'!BV12='coded with subscale calculation'!$BO$2,6,IF('original data'!BV12='coded with subscale calculation'!$BO$3,5,IF('original data'!BV12='coded with subscale calculation'!$BO$4,4,IF('original data'!BV12='coded with subscale calculation'!$BO$5,3,IF('original data'!BV12='coded with subscale calculation'!$BQ$1,2,IF('original data'!BV12='coded with subscale calculation'!$BQ$2,1,"")))))))</f>
        <v>7</v>
      </c>
      <c r="BX19" s="4">
        <f>IF('original data'!BW12='coded with subscale calculation'!$BO$1,1,IF('original data'!BW12='coded with subscale calculation'!$BO$2,2,IF('original data'!BW12='coded with subscale calculation'!$BO$3,3,IF('original data'!BW12='coded with subscale calculation'!$BO$4,4,IF('original data'!BW12='coded with subscale calculation'!$BO$5,5,IF('original data'!BW12='coded with subscale calculation'!$BQ$1,6,IF('original data'!BW12='coded with subscale calculation'!$BQ$2,7,"")))))))</f>
        <v>5</v>
      </c>
      <c r="BY19" s="4">
        <f>IF('original data'!BX12='coded with subscale calculation'!$BO$1,1,IF('original data'!BX12='coded with subscale calculation'!$BO$2,2,IF('original data'!BX12='coded with subscale calculation'!$BO$3,3,IF('original data'!BX12='coded with subscale calculation'!$BO$4,4,IF('original data'!BX12='coded with subscale calculation'!$BO$5,5,IF('original data'!BX12='coded with subscale calculation'!$BQ$1,6,IF('original data'!BX12='coded with subscale calculation'!$BQ$2,7,"")))))))</f>
        <v>3</v>
      </c>
      <c r="BZ19" s="4">
        <f>IF('original data'!BY12='coded with subscale calculation'!$BO$1,1,IF('original data'!BY12='coded with subscale calculation'!$BO$2,2,IF('original data'!BY12='coded with subscale calculation'!$BO$3,3,IF('original data'!BY12='coded with subscale calculation'!$BO$4,4,IF('original data'!BY12='coded with subscale calculation'!$BO$5,5,IF('original data'!BY12='coded with subscale calculation'!$BQ$1,6,IF('original data'!BY12='coded with subscale calculation'!$BQ$2,7,"")))))))</f>
        <v>3</v>
      </c>
      <c r="CA19" s="4">
        <f>IF('original data'!BZ12='coded with subscale calculation'!$BO$1,1,IF('original data'!BZ12='coded with subscale calculation'!$BO$2,2,IF('original data'!BZ12='coded with subscale calculation'!$BO$3,3,IF('original data'!BZ12='coded with subscale calculation'!$BO$4,4,IF('original data'!BZ12='coded with subscale calculation'!$BO$5,5,IF('original data'!BZ12='coded with subscale calculation'!$BQ$1,6,IF('original data'!BZ12='coded with subscale calculation'!$BQ$2,7,"")))))))</f>
        <v>3</v>
      </c>
      <c r="CB19" s="4">
        <f>IF('original data'!CA12='coded with subscale calculation'!$BO$1,1,IF('original data'!CA12='coded with subscale calculation'!$BO$2,2,IF('original data'!CA12='coded with subscale calculation'!$BO$3,3,IF('original data'!CA12='coded with subscale calculation'!$BO$4,4,IF('original data'!CA12='coded with subscale calculation'!$BO$5,5,IF('original data'!CA12='coded with subscale calculation'!$BQ$1,6,IF('original data'!CA12='coded with subscale calculation'!$BQ$2,7,"")))))))</f>
        <v>6</v>
      </c>
      <c r="CC19" s="4">
        <f>IF('original data'!CB12='coded with subscale calculation'!$BO$1,1,IF('original data'!CB12='coded with subscale calculation'!$BO$2,2,IF('original data'!CB12='coded with subscale calculation'!$BO$3,3,IF('original data'!CB12='coded with subscale calculation'!$BO$4,4,IF('original data'!CB12='coded with subscale calculation'!$BO$5,5,IF('original data'!CB12='coded with subscale calculation'!$BQ$1,6,IF('original data'!CB12='coded with subscale calculation'!$BQ$2,7,"")))))))</f>
        <v>6</v>
      </c>
      <c r="CD19" s="4">
        <f>IF('original data'!CC12='coded with subscale calculation'!$BO$1,7,IF('original data'!CC12='coded with subscale calculation'!$BO$2,6,IF('original data'!CC12='coded with subscale calculation'!$BO$3,5,IF('original data'!CC12='coded with subscale calculation'!$BO$4,4,IF('original data'!CC12='coded with subscale calculation'!$BO$5,3,IF('original data'!CC12='coded with subscale calculation'!$BQ$1,2,IF('original data'!CC12='coded with subscale calculation'!$BQ$2,1,"")))))))</f>
        <v>6</v>
      </c>
      <c r="CE19" s="4">
        <f>IF('original data'!CD12='coded with subscale calculation'!$BO$1,1,IF('original data'!CD12='coded with subscale calculation'!$BO$2,2,IF('original data'!CD12='coded with subscale calculation'!$BO$3,3,IF('original data'!CD12='coded with subscale calculation'!$BO$4,4,IF('original data'!CD12='coded with subscale calculation'!$BO$5,5,IF('original data'!CD12='coded with subscale calculation'!$BQ$1,6,IF('original data'!CD12='coded with subscale calculation'!$BQ$2,7,"")))))))</f>
        <v>1</v>
      </c>
      <c r="CF19" s="4">
        <f>IF('original data'!CE12='coded with subscale calculation'!$BO$1,1,IF('original data'!CE12='coded with subscale calculation'!$BO$2,2,IF('original data'!CE12='coded with subscale calculation'!$BO$3,3,IF('original data'!CE12='coded with subscale calculation'!$BO$4,4,IF('original data'!CE12='coded with subscale calculation'!$BO$5,5,IF('original data'!CE12='coded with subscale calculation'!$BQ$1,6,IF('original data'!CE12='coded with subscale calculation'!$BQ$2,7,"")))))))</f>
        <v>3</v>
      </c>
      <c r="CG19" s="4">
        <f>IF('original data'!CF12='coded with subscale calculation'!$BO$1,7,IF('original data'!CF12='coded with subscale calculation'!$BO$2,6,IF('original data'!CF12='coded with subscale calculation'!$BO$3,5,IF('original data'!CF12='coded with subscale calculation'!$BO$4,4,IF('original data'!CF12='coded with subscale calculation'!$BO$5,3,IF('original data'!CF12='coded with subscale calculation'!$BQ$1,2,IF('original data'!CF12='coded with subscale calculation'!$BQ$2,1,"")))))))</f>
        <v>5</v>
      </c>
      <c r="CH19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107</v>
      </c>
      <c r="CI19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30</v>
      </c>
      <c r="CJ19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38</v>
      </c>
      <c r="CK19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36</v>
      </c>
      <c r="CL19" s="4">
        <f>IF('original data'!CG12='coded with subscale calculation'!$CL$2,0,IF('original data'!CG12='coded with subscale calculation'!$CL$3,1,IF('original data'!CG12='coded with subscale calculation'!$CL$4,2,IF('original data'!CG12='coded with subscale calculation'!$CL$5,3,""))))</f>
        <v>2</v>
      </c>
      <c r="CM19" s="4">
        <f>IF('original data'!CH12='coded with subscale calculation'!$CL$2,0,IF('original data'!CH12='coded with subscale calculation'!$CL$3,1,IF('original data'!CH12='coded with subscale calculation'!$CL$4,2,IF('original data'!CH12='coded with subscale calculation'!$CL$5,3,""))))</f>
        <v>3</v>
      </c>
      <c r="CN19" s="4">
        <f>IF('original data'!CI12='coded with subscale calculation'!$CL$2,0,IF('original data'!CI12='coded with subscale calculation'!$CL$3,1,IF('original data'!CI12='coded with subscale calculation'!$CL$4,2,IF('original data'!CI12='coded with subscale calculation'!$CL$5,3,""))))</f>
        <v>2</v>
      </c>
      <c r="CO19" s="4">
        <f>IF('original data'!CJ12='coded with subscale calculation'!$CL$2,0,IF('original data'!CJ12='coded with subscale calculation'!$CL$3,1,IF('original data'!CJ12='coded with subscale calculation'!$CL$4,2,IF('original data'!CJ12='coded with subscale calculation'!$CL$5,3,""))))</f>
        <v>3</v>
      </c>
      <c r="CP19" s="4">
        <f>IF('original data'!CK12='coded with subscale calculation'!$CL$2,0,IF('original data'!CK12='coded with subscale calculation'!$CL$3,1,IF('original data'!CK12='coded with subscale calculation'!$CL$4,2,IF('original data'!CK12='coded with subscale calculation'!$CL$5,3,""))))</f>
        <v>3</v>
      </c>
      <c r="CQ19" s="4">
        <f>IF('original data'!CL12='coded with subscale calculation'!$CL$2,0,IF('original data'!CL12='coded with subscale calculation'!$CL$3,1,IF('original data'!CL12='coded with subscale calculation'!$CL$4,2,IF('original data'!CL12='coded with subscale calculation'!$CL$5,3,""))))</f>
        <v>1</v>
      </c>
      <c r="CR19" s="4">
        <f>IF('original data'!CM12='coded with subscale calculation'!$CL$2,0,IF('original data'!CM12='coded with subscale calculation'!$CL$3,1,IF('original data'!CM12='coded with subscale calculation'!$CL$4,2,IF('original data'!CM12='coded with subscale calculation'!$CL$5,3,""))))</f>
        <v>2</v>
      </c>
      <c r="CS19" s="4">
        <f>IF('original data'!CN12='coded with subscale calculation'!$CL$2,0,IF('original data'!CN12='coded with subscale calculation'!$CL$3,1,IF('original data'!CN12='coded with subscale calculation'!$CL$4,2,IF('original data'!CN12='coded with subscale calculation'!$CL$5,3,""))))</f>
        <v>1</v>
      </c>
      <c r="CT19" s="4">
        <f>IF('original data'!CO12='coded with subscale calculation'!$CL$2,0,IF('original data'!CO12='coded with subscale calculation'!$CL$3,1,IF('original data'!CO12='coded with subscale calculation'!$CL$4,2,IF('original data'!CO12='coded with subscale calculation'!$CL$5,3,""))))</f>
        <v>1</v>
      </c>
      <c r="CU19" s="4">
        <f>IF('original data'!CP12='coded with subscale calculation'!$CL$2,0,IF('original data'!CP12='coded with subscale calculation'!$CL$3,1,IF('original data'!CP12='coded with subscale calculation'!$CL$4,2,IF('original data'!CP12='coded with subscale calculation'!$CL$5,3,""))))</f>
        <v>2</v>
      </c>
      <c r="CV19" s="4">
        <f>IF('original data'!CQ12='coded with subscale calculation'!$CL$2,0,IF('original data'!CQ12='coded with subscale calculation'!$CL$3,1,IF('original data'!CQ12='coded with subscale calculation'!$CL$4,2,IF('original data'!CQ12='coded with subscale calculation'!$CL$5,3,""))))</f>
        <v>0</v>
      </c>
      <c r="CW19" s="4">
        <f>IF('original data'!CR12='coded with subscale calculation'!$CL$2,0,IF('original data'!CR12='coded with subscale calculation'!$CL$3,1,IF('original data'!CR12='coded with subscale calculation'!$CL$4,2,IF('original data'!CR12='coded with subscale calculation'!$CL$5,3,""))))</f>
        <v>3</v>
      </c>
      <c r="CX19" s="4">
        <f>IF('original data'!CS12='coded with subscale calculation'!$CL$2,0,IF('original data'!CS12='coded with subscale calculation'!$CL$3,1,IF('original data'!CS12='coded with subscale calculation'!$CL$4,2,IF('original data'!CS12='coded with subscale calculation'!$CL$5,3,""))))</f>
        <v>1</v>
      </c>
      <c r="CY19" s="4">
        <f>IF('original data'!CT12='coded with subscale calculation'!$CL$2,0,IF('original data'!CT12='coded with subscale calculation'!$CL$3,1,IF('original data'!CT12='coded with subscale calculation'!$CL$4,2,IF('original data'!CT12='coded with subscale calculation'!$CL$5,3,""))))</f>
        <v>3</v>
      </c>
      <c r="CZ19" s="4">
        <f>IF('original data'!CU12='coded with subscale calculation'!$CL$2,0,IF('original data'!CU12='coded with subscale calculation'!$CL$3,1,IF('original data'!CU12='coded with subscale calculation'!$CL$4,2,IF('original data'!CU12='coded with subscale calculation'!$CL$5,3,""))))</f>
        <v>1</v>
      </c>
      <c r="DA19" s="4">
        <f>IF('original data'!CV12='coded with subscale calculation'!$CL$2,0,IF('original data'!CV12='coded with subscale calculation'!$CL$3,1,IF('original data'!CV12='coded with subscale calculation'!$CL$4,2,IF('original data'!CV12='coded with subscale calculation'!$CL$5,3,""))))</f>
        <v>0</v>
      </c>
      <c r="DB19" s="4">
        <f>IF('original data'!CW12='coded with subscale calculation'!$CL$2,0,IF('original data'!CW12='coded with subscale calculation'!$CL$3,1,IF('original data'!CW12='coded with subscale calculation'!$CL$4,2,IF('original data'!CW12='coded with subscale calculation'!$CL$5,3,""))))</f>
        <v>1</v>
      </c>
      <c r="DC19" s="4">
        <f>IF('original data'!CX12='coded with subscale calculation'!$CL$2,0,IF('original data'!CX12='coded with subscale calculation'!$CL$3,1,IF('original data'!CX12='coded with subscale calculation'!$CL$4,2,IF('original data'!CX12='coded with subscale calculation'!$CL$5,3,""))))</f>
        <v>2</v>
      </c>
      <c r="DD19" s="4">
        <f>IF('original data'!CY12='coded with subscale calculation'!$CL$2,0,IF('original data'!CY12='coded with subscale calculation'!$CL$3,1,IF('original data'!CY12='coded with subscale calculation'!$CL$4,2,IF('original data'!CY12='coded with subscale calculation'!$CL$5,3,""))))</f>
        <v>3</v>
      </c>
      <c r="DE19" s="4">
        <f>IF('original data'!CZ12='coded with subscale calculation'!$CL$2,0,IF('original data'!CZ12='coded with subscale calculation'!$CL$3,1,IF('original data'!CZ12='coded with subscale calculation'!$CL$4,2,IF('original data'!CZ12='coded with subscale calculation'!$CL$5,3,""))))</f>
        <v>2</v>
      </c>
      <c r="DF19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17</v>
      </c>
      <c r="DG19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13</v>
      </c>
      <c r="DH19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6</v>
      </c>
      <c r="DI19" s="4">
        <f>SUM(Table134[[#This Row],[All of a sudden I feel really scared.]:[I suddenly shut down and become unable to think, speak or do things.]])</f>
        <v>36</v>
      </c>
    </row>
    <row r="20" spans="1:113" x14ac:dyDescent="0.45">
      <c r="A20">
        <v>17</v>
      </c>
      <c r="B20" s="2">
        <v>44312.4161805556</v>
      </c>
      <c r="C20" s="2">
        <v>44312.426168981503</v>
      </c>
      <c r="D20" s="4" t="s">
        <v>104</v>
      </c>
      <c r="E20" s="4"/>
      <c r="F20" s="4" t="s">
        <v>105</v>
      </c>
      <c r="G20" s="4" t="s">
        <v>105</v>
      </c>
      <c r="H20" s="4" t="s">
        <v>105</v>
      </c>
      <c r="I20" s="4" t="s">
        <v>105</v>
      </c>
      <c r="J20" s="4" t="s">
        <v>105</v>
      </c>
      <c r="K20" s="4" t="s">
        <v>105</v>
      </c>
      <c r="L20" s="4" t="s">
        <v>105</v>
      </c>
      <c r="M20" s="4" t="s">
        <v>105</v>
      </c>
      <c r="N20" s="3" t="s">
        <v>145</v>
      </c>
      <c r="O20" s="4" t="s">
        <v>153</v>
      </c>
      <c r="P20" s="4" t="s">
        <v>108</v>
      </c>
      <c r="Q20" s="4" t="s">
        <v>108</v>
      </c>
      <c r="R20" s="4" t="s">
        <v>105</v>
      </c>
      <c r="S20" s="3" t="s">
        <v>154</v>
      </c>
      <c r="T20" s="4" t="s">
        <v>155</v>
      </c>
      <c r="U20" s="3" t="s">
        <v>127</v>
      </c>
      <c r="V20" s="4"/>
      <c r="W20" s="4"/>
      <c r="X20" s="4"/>
      <c r="Y20" s="4"/>
      <c r="Z20" s="4"/>
      <c r="AA20" s="4"/>
      <c r="AB20" s="4"/>
      <c r="AC20" s="4">
        <f>IF('original data'!AC13='coded with subscale calculation'!$AC$2,0,IF('original data'!AC13='coded with subscale calculation'!$AC$3,1,IF('original data'!AC13='coded with subscale calculation'!$AC$4,2,"")))</f>
        <v>1</v>
      </c>
      <c r="AD20" s="4">
        <f>IF('original data'!AD13='coded with subscale calculation'!$AC$2,0,IF('original data'!AD13='coded with subscale calculation'!$AC$3,1,IF('original data'!AD13='coded with subscale calculation'!$AC$4,2,"")))</f>
        <v>1</v>
      </c>
      <c r="AE20" s="4">
        <f>IF('original data'!AE13='coded with subscale calculation'!$BO$1,1,IF('original data'!AE13='coded with subscale calculation'!$BO$2,2,IF('original data'!AE13='coded with subscale calculation'!$BO$3,3,IF('original data'!AE13='coded with subscale calculation'!$BO$4,4,IF('original data'!AE13='coded with subscale calculation'!$BO$5,5,IF('original data'!AE13='coded with subscale calculation'!$BQ$1,6,IF('original data'!AE13='coded with subscale calculation'!$BQ$2,7,"")))))))</f>
        <v>6</v>
      </c>
      <c r="AF20" s="4">
        <f>IF('original data'!AF13='coded with subscale calculation'!$AC$2,0,IF('original data'!AF13='coded with subscale calculation'!$AC$3,1,IF('original data'!AF13='coded with subscale calculation'!$AC$4,2,"")))</f>
        <v>2</v>
      </c>
      <c r="AG20" s="4">
        <f>IF('original data'!AG13='coded with subscale calculation'!$BO$1,7,IF('original data'!AG13='coded with subscale calculation'!$BO$2,6,IF('original data'!AG13='coded with subscale calculation'!$BO$3,5,IF('original data'!AG13='coded with subscale calculation'!$BO$4,4,IF('original data'!AG13='coded with subscale calculation'!$BO$5,5,IF('original data'!AG13='coded with subscale calculation'!$BQ$1,6,IF('original data'!AG13='coded with subscale calculation'!$BQ$2,7,"")))))))</f>
        <v>5</v>
      </c>
      <c r="AH20" s="4">
        <f>IF('original data'!AH13='coded with subscale calculation'!$AC$2,0,IF('original data'!AH13='coded with subscale calculation'!$AC$3,1,IF('original data'!AH13='coded with subscale calculation'!$AC$4,2,"")))</f>
        <v>0</v>
      </c>
      <c r="AI20" s="4">
        <f>IF('original data'!AI13='coded with subscale calculation'!$AI$2,1,IF('original data'!AI13='coded with subscale calculation'!$AI$3,2,IF('original data'!AI13='coded with subscale calculation'!$AI$4,3,IF('original data'!AI13='coded with subscale calculation'!$AI$5,4,""))))</f>
        <v>2</v>
      </c>
      <c r="AJ20" s="4">
        <f>IF('original data'!AJ13='coded with subscale calculation'!$AC$2,0,IF('original data'!AJ13='coded with subscale calculation'!$AC$3,1,IF('original data'!AJ13='coded with subscale calculation'!$AC$4,2,"")))</f>
        <v>1</v>
      </c>
      <c r="AK20" s="4">
        <f>IF('original data'!AK13='coded with subscale calculation'!$BO$1,1,IF('original data'!AK13='coded with subscale calculation'!$BO$2,2,IF('original data'!AK13='coded with subscale calculation'!$BO$3,3,IF('original data'!AK13='coded with subscale calculation'!$BO$4,4,IF('original data'!AK13='coded with subscale calculation'!$BO$5,5,IF('original data'!AK13='coded with subscale calculation'!$BQ$1,6,IF('original data'!AK13='coded with subscale calculation'!$BQ$2,7,"")))))))</f>
        <v>6</v>
      </c>
      <c r="AL20" s="4">
        <f>IF('original data'!AL13='coded with subscale calculation'!$AC$2,0,IF('original data'!AL13='coded with subscale calculation'!$AC$3,1,IF('original data'!AL13='coded with subscale calculation'!$AC$4,2,"")))</f>
        <v>1</v>
      </c>
      <c r="AM20" s="4">
        <f>IF('original data'!AM13='coded with subscale calculation'!$AI$2,1,IF('original data'!AM13='coded with subscale calculation'!$AI$3,2,IF('original data'!AM13='coded with subscale calculation'!$AI$4,3,IF('original data'!AM13='coded with subscale calculation'!$AI$5,4,""))))</f>
        <v>3</v>
      </c>
      <c r="AN20" s="4">
        <f>IF('original data'!AN13='coded with subscale calculation'!$AC$2,0,IF('original data'!AN13='coded with subscale calculation'!$AC$3,1,IF('original data'!AN13='coded with subscale calculation'!$AC$4,2,"")))</f>
        <v>2</v>
      </c>
      <c r="AO20" s="4">
        <f>IF('original data'!AO13='coded with subscale calculation'!$AI$2,1,IF('original data'!AO13='coded with subscale calculation'!$AI$3,2,IF('original data'!AO13='coded with subscale calculation'!$AI$4,3,IF('original data'!AO13='coded with subscale calculation'!$AI$5,4,""))))</f>
        <v>1</v>
      </c>
      <c r="AP20" s="4">
        <f>IF('original data'!AP13='coded with subscale calculation'!$AI$2,1,IF('original data'!AP13='coded with subscale calculation'!$AI$3,2,IF('original data'!AP13='coded with subscale calculation'!$AI$4,3,IF('original data'!AP13='coded with subscale calculation'!$AI$5,4,""))))</f>
        <v>1</v>
      </c>
      <c r="AQ20" s="4">
        <f>IF('original data'!AQ13='coded with subscale calculation'!$AI$2,1,IF('original data'!AQ13='coded with subscale calculation'!$AI$3,2,IF('original data'!AQ13='coded with subscale calculation'!$AI$4,3,IF('original data'!AQ13='coded with subscale calculation'!$AI$5,4,""))))</f>
        <v>1</v>
      </c>
      <c r="AR20" s="4">
        <f>IF('original data'!AR13='coded with subscale calculation'!$AI$2,1,IF('original data'!AR13='coded with subscale calculation'!$AI$3,2,IF('original data'!AR13='coded with subscale calculation'!$AI$4,3,IF('original data'!AR13='coded with subscale calculation'!$AI$5,4,""))))</f>
        <v>4</v>
      </c>
      <c r="AS20" s="4">
        <f>IF('original data'!AS13='coded with subscale calculation'!$AO$2,1,IF('original data'!AS13='coded with subscale calculation'!$AO$3,2,IF('original data'!AS13='coded with subscale calculation'!$AO$4,3,IF('original data'!AS13='coded with subscale calculation'!$AO$5,4,""))))</f>
        <v>2</v>
      </c>
      <c r="AT20" s="4">
        <f>IF('original data'!AT13='coded with subscale calculation'!$AO$2,1,IF('original data'!AT13='coded with subscale calculation'!$AO$3,2,IF('original data'!AT13='coded with subscale calculation'!$AO$4,3,IF('original data'!AT13='coded with subscale calculation'!$AO$5,4,""))))</f>
        <v>2</v>
      </c>
      <c r="AU20" s="4">
        <f>IF('original data'!AU13='coded with subscale calculation'!$AO$2,1,IF('original data'!AU13='coded with subscale calculation'!$AO$3,2,IF('original data'!AU13='coded with subscale calculation'!$AO$4,3,IF('original data'!AU13='coded with subscale calculation'!$AO$5,4,""))))</f>
        <v>2</v>
      </c>
      <c r="AV20" s="4">
        <f>IF('original data'!AV13='coded with subscale calculation'!$AO$2,1,IF('original data'!AV13='coded with subscale calculation'!$AO$3,2,IF('original data'!AV13='coded with subscale calculation'!$AO$4,3,IF('original data'!AV13='coded with subscale calculation'!$AO$5,4,""))))</f>
        <v>3</v>
      </c>
      <c r="AW20" s="4">
        <f>IF('original data'!AW13='coded with subscale calculation'!$AO$2,1,IF('original data'!AW13='coded with subscale calculation'!$AO$3,2,IF('original data'!AW13='coded with subscale calculation'!$AO$4,3,IF('original data'!AW13='coded with subscale calculation'!$AO$5,4,""))))</f>
        <v>1</v>
      </c>
      <c r="AX20" s="4">
        <f>IF('original data'!AX13='coded with subscale calculation'!$AO$2,1,IF('original data'!AX13='coded with subscale calculation'!$AO$3,2,IF('original data'!AX13='coded with subscale calculation'!$AO$4,3,IF('original data'!AX13='coded with subscale calculation'!$AO$5,4,""))))</f>
        <v>3</v>
      </c>
      <c r="AY20" s="4">
        <f>IF('original data'!AY13='coded with subscale calculation'!$AQ$2,1,IF('original data'!AY13='coded with subscale calculation'!$AQ$3,2,IF('original data'!AY13='coded with subscale calculation'!$AQ$4,3,IF('original data'!AY13='coded with subscale calculation'!$AQ$5,4,""))))</f>
        <v>2</v>
      </c>
      <c r="AZ20" s="4">
        <f>IF('original data'!AZ13='coded with subscale calculation'!$AQ$2,1,IF('original data'!AZ13='coded with subscale calculation'!$AQ$3,2,IF('original data'!AZ13='coded with subscale calculation'!$AQ$4,3,IF('original data'!AZ13='coded with subscale calculation'!$AQ$5,4,""))))</f>
        <v>2</v>
      </c>
      <c r="BA20" s="4">
        <f>IF('original data'!BA13='coded with subscale calculation'!$AQ$2,1,IF('original data'!BA13='coded with subscale calculation'!$AQ$3,2,IF('original data'!BA13='coded with subscale calculation'!$AQ$4,3,IF('original data'!BA13='coded with subscale calculation'!$AQ$5,4,""))))</f>
        <v>2</v>
      </c>
      <c r="BB20" s="4">
        <f>IF('original data'!BB13='coded with subscale calculation'!$AQ$2,1,IF('original data'!BB13='coded with subscale calculation'!$AQ$3,2,IF('original data'!BB13='coded with subscale calculation'!$AQ$4,3,IF('original data'!BB13='coded with subscale calculation'!$AS$5,4,""))))</f>
        <v>3</v>
      </c>
      <c r="BC20" s="4">
        <f>IF('original data'!BC13='coded with subscale calculation'!$AU$2,1,IF('original data'!BC13='coded with subscale calculation'!$AU$3,2,IF('original data'!BC13='coded with subscale calculation'!$AU$4,3,IF('original data'!BC13='coded with subscale calculation'!$AU$5,4,""))))</f>
        <v>2</v>
      </c>
      <c r="BD20" s="4">
        <f>IF('original data'!BD13='coded with subscale calculation'!$AU$2,1,IF('original data'!BD13='coded with subscale calculation'!$AU$3,2,IF('original data'!BD13='coded with subscale calculation'!$AU$4,3,IF('original data'!BD13='coded with subscale calculation'!$AU$5,4,""))))</f>
        <v>1</v>
      </c>
      <c r="BE20" s="4">
        <f>IF('original data'!BE13='coded with subscale calculation'!$AU$2,1,IF('original data'!BE13='coded with subscale calculation'!$AU$3,2,IF('original data'!BE13='coded with subscale calculation'!$AU$4,3,IF('original data'!BE13='coded with subscale calculation'!$AU$5,4,""))))</f>
        <v>2</v>
      </c>
      <c r="BF20" s="4">
        <f>IF('original data'!BF13='coded with subscale calculation'!$BF$3,1,IF('original data'!BF13='coded with subscale calculation'!$BF$4,2,IF('original data'!BF13='coded with subscale calculation'!$BF$5,3,"")))</f>
        <v>2</v>
      </c>
      <c r="BG20" s="4"/>
      <c r="BH20" s="4" t="s">
        <v>105</v>
      </c>
      <c r="BI20" s="4" t="s">
        <v>156</v>
      </c>
      <c r="BJ20" s="4" t="s">
        <v>105</v>
      </c>
      <c r="BK20" s="4" t="s">
        <v>157</v>
      </c>
      <c r="BL20" s="4">
        <f>IF('original data'!BK13='coded with subscale calculation'!$BO$1,1,IF('original data'!BK13='coded with subscale calculation'!$BO$2,2,IF('original data'!BK13='coded with subscale calculation'!$BO$3,3,IF('original data'!BK13='coded with subscale calculation'!$BO$4,4,IF('original data'!BK13='coded with subscale calculation'!$BO$5,5,IF('original data'!BK13='coded with subscale calculation'!$BQ$1,6,IF('original data'!BK13='coded with subscale calculation'!$BQ$2,7,"")))))))</f>
        <v>5</v>
      </c>
      <c r="BM20" s="4">
        <f>IF('original data'!BL13='coded with subscale calculation'!$BO$1,1,IF('original data'!BL13='coded with subscale calculation'!$BO$2,2,IF('original data'!BL13='coded with subscale calculation'!$BO$3,3,IF('original data'!BL13='coded with subscale calculation'!$BO$4,4,IF('original data'!BL13='coded with subscale calculation'!$BO$5,5,IF('original data'!BL13='coded with subscale calculation'!$BQ$1,6,IF('original data'!BL13='coded with subscale calculation'!$BQ$2,7,"")))))))</f>
        <v>7</v>
      </c>
      <c r="BN20" s="4">
        <f>IF('original data'!BM13='coded with subscale calculation'!$BO$1,7,IF('original data'!BM13='coded with subscale calculation'!$BO$2,6,IF('original data'!BM13='coded with subscale calculation'!$BO$3,5,IF('original data'!BM13='coded with subscale calculation'!$BO$4,4,IF('original data'!BM13='coded with subscale calculation'!$BO$5,3,IF('original data'!BM13='coded with subscale calculation'!$BQ$1,2,IF('original data'!BM13='coded with subscale calculation'!$BQ$2,1,"")))))))</f>
        <v>6</v>
      </c>
      <c r="BO20" s="4">
        <f>IF('original data'!BN13='coded with subscale calculation'!$BO$1,1,IF('original data'!BN13='coded with subscale calculation'!$BO$2,2,IF('original data'!BN13='coded with subscale calculation'!$BO$3,3,IF('original data'!BN13='coded with subscale calculation'!$BO$4,4,IF('original data'!BN13='coded with subscale calculation'!$BO$5,5,IF('original data'!BN13='coded with subscale calculation'!$BQ$1,6,IF('original data'!BN13='coded with subscale calculation'!$BQ$2,7,"")))))))</f>
        <v>5</v>
      </c>
      <c r="BP20" s="4">
        <f>IF('original data'!BO13='coded with subscale calculation'!$BO$1,1,IF('original data'!BO13='coded with subscale calculation'!$BO$2,2,IF('original data'!BO13='coded with subscale calculation'!$BO$3,3,IF('original data'!BO13='coded with subscale calculation'!$BO$4,4,IF('original data'!BO13='coded with subscale calculation'!$BO$5,5,IF('original data'!BO13='coded with subscale calculation'!$BQ$1,6,IF('original data'!BO13='coded with subscale calculation'!$BQ$2,7,"")))))))</f>
        <v>6</v>
      </c>
      <c r="BQ20" s="4">
        <f>IF('original data'!BP13='coded with subscale calculation'!$BO$1,1,IF('original data'!BP13='coded with subscale calculation'!$BO$2,2,IF('original data'!BP13='coded with subscale calculation'!$BO$3,3,IF('original data'!BP13='coded with subscale calculation'!$BO$4,4,IF('original data'!BP13='coded with subscale calculation'!$BO$5,5,IF('original data'!BP13='coded with subscale calculation'!$BQ$1,6,IF('original data'!BP13='coded with subscale calculation'!$BQ$2,7,"")))))))</f>
        <v>6</v>
      </c>
      <c r="BR20" s="4">
        <f>IF('original data'!BQ13='coded with subscale calculation'!$BO$1,1,IF('original data'!BQ13='coded with subscale calculation'!$BO$2,2,IF('original data'!BQ13='coded with subscale calculation'!$BO$3,3,IF('original data'!BQ13='coded with subscale calculation'!$BO$4,4,IF('original data'!BQ13='coded with subscale calculation'!$BO$5,5,IF('original data'!BQ13='coded with subscale calculation'!$BQ$1,6,IF('original data'!BQ13='coded with subscale calculation'!$BQ$2,7,"")))))))</f>
        <v>6</v>
      </c>
      <c r="BS20" s="4">
        <f>IF('original data'!BR13='coded with subscale calculation'!$BO$1,1,IF('original data'!BR13='coded with subscale calculation'!$BO$2,2,IF('original data'!BR13='coded with subscale calculation'!$BO$3,3,IF('original data'!BR13='coded with subscale calculation'!$BO$4,4,IF('original data'!BR13='coded with subscale calculation'!$BO$5,5,IF('original data'!BR13='coded with subscale calculation'!$BQ$1,6,IF('original data'!BR13='coded with subscale calculation'!$BQ$2,7,"")))))))</f>
        <v>6</v>
      </c>
      <c r="BT20" s="4">
        <f>IF('original data'!BS13='coded with subscale calculation'!$BO$1,1,IF('original data'!BS13='coded with subscale calculation'!$BO$2,2,IF('original data'!BS13='coded with subscale calculation'!$BO$3,3,IF('original data'!BS13='coded with subscale calculation'!$BO$4,4,IF('original data'!BS13='coded with subscale calculation'!$BO$5,5,IF('original data'!BS13='coded with subscale calculation'!$BQ$1,6,IF('original data'!BS13='coded with subscale calculation'!$BQ$2,7,"")))))))</f>
        <v>6</v>
      </c>
      <c r="BU20" s="4">
        <f>IF('original data'!BT13='coded with subscale calculation'!$BO$1,1,IF('original data'!BT13='coded with subscale calculation'!$BO$2,2,IF('original data'!BT13='coded with subscale calculation'!$BO$3,3,IF('original data'!BT13='coded with subscale calculation'!$BO$4,4,IF('original data'!BT13='coded with subscale calculation'!$BO$5,5,IF('original data'!BT13='coded with subscale calculation'!$BQ$1,6,IF('original data'!BT13='coded with subscale calculation'!$BQ$2,7,"")))))))</f>
        <v>6</v>
      </c>
      <c r="BV20" s="4">
        <f>IF('original data'!BU13='coded with subscale calculation'!$BO$1,1,IF('original data'!BU13='coded with subscale calculation'!$BO$2,2,IF('original data'!BU13='coded with subscale calculation'!$BO$3,3,IF('original data'!BU13='coded with subscale calculation'!$BO$4,4,IF('original data'!BU13='coded with subscale calculation'!$BO$5,5,IF('original data'!BU13='coded with subscale calculation'!$BQ$1,6,IF('original data'!BU13='coded with subscale calculation'!$BQ$2,7,"")))))))</f>
        <v>6</v>
      </c>
      <c r="BW20" s="4">
        <f>IF('original data'!BV13='coded with subscale calculation'!$BO$1,7,IF('original data'!BV13='coded with subscale calculation'!$BO$2,6,IF('original data'!BV13='coded with subscale calculation'!$BO$3,5,IF('original data'!BV13='coded with subscale calculation'!$BO$4,4,IF('original data'!BV13='coded with subscale calculation'!$BO$5,3,IF('original data'!BV13='coded with subscale calculation'!$BQ$1,2,IF('original data'!BV13='coded with subscale calculation'!$BQ$2,1,"")))))))</f>
        <v>2</v>
      </c>
      <c r="BX20" s="4">
        <f>IF('original data'!BW13='coded with subscale calculation'!$BO$1,1,IF('original data'!BW13='coded with subscale calculation'!$BO$2,2,IF('original data'!BW13='coded with subscale calculation'!$BO$3,3,IF('original data'!BW13='coded with subscale calculation'!$BO$4,4,IF('original data'!BW13='coded with subscale calculation'!$BO$5,5,IF('original data'!BW13='coded with subscale calculation'!$BQ$1,6,IF('original data'!BW13='coded with subscale calculation'!$BQ$2,7,"")))))))</f>
        <v>7</v>
      </c>
      <c r="BY20" s="4">
        <f>IF('original data'!BX13='coded with subscale calculation'!$BO$1,1,IF('original data'!BX13='coded with subscale calculation'!$BO$2,2,IF('original data'!BX13='coded with subscale calculation'!$BO$3,3,IF('original data'!BX13='coded with subscale calculation'!$BO$4,4,IF('original data'!BX13='coded with subscale calculation'!$BO$5,5,IF('original data'!BX13='coded with subscale calculation'!$BQ$1,6,IF('original data'!BX13='coded with subscale calculation'!$BQ$2,7,"")))))))</f>
        <v>5</v>
      </c>
      <c r="BZ20" s="4">
        <f>IF('original data'!BY13='coded with subscale calculation'!$BO$1,1,IF('original data'!BY13='coded with subscale calculation'!$BO$2,2,IF('original data'!BY13='coded with subscale calculation'!$BO$3,3,IF('original data'!BY13='coded with subscale calculation'!$BO$4,4,IF('original data'!BY13='coded with subscale calculation'!$BO$5,5,IF('original data'!BY13='coded with subscale calculation'!$BQ$1,6,IF('original data'!BY13='coded with subscale calculation'!$BQ$2,7,"")))))))</f>
        <v>6</v>
      </c>
      <c r="CA20" s="4">
        <f>IF('original data'!BZ13='coded with subscale calculation'!$BO$1,1,IF('original data'!BZ13='coded with subscale calculation'!$BO$2,2,IF('original data'!BZ13='coded with subscale calculation'!$BO$3,3,IF('original data'!BZ13='coded with subscale calculation'!$BO$4,4,IF('original data'!BZ13='coded with subscale calculation'!$BO$5,5,IF('original data'!BZ13='coded with subscale calculation'!$BQ$1,6,IF('original data'!BZ13='coded with subscale calculation'!$BQ$2,7,"")))))))</f>
        <v>7</v>
      </c>
      <c r="CB20" s="4">
        <f>IF('original data'!CA13='coded with subscale calculation'!$BO$1,1,IF('original data'!CA13='coded with subscale calculation'!$BO$2,2,IF('original data'!CA13='coded with subscale calculation'!$BO$3,3,IF('original data'!CA13='coded with subscale calculation'!$BO$4,4,IF('original data'!CA13='coded with subscale calculation'!$BO$5,5,IF('original data'!CA13='coded with subscale calculation'!$BQ$1,6,IF('original data'!CA13='coded with subscale calculation'!$BQ$2,7,"")))))))</f>
        <v>5</v>
      </c>
      <c r="CC20" s="4">
        <f>IF('original data'!CB13='coded with subscale calculation'!$BO$1,1,IF('original data'!CB13='coded with subscale calculation'!$BO$2,2,IF('original data'!CB13='coded with subscale calculation'!$BO$3,3,IF('original data'!CB13='coded with subscale calculation'!$BO$4,4,IF('original data'!CB13='coded with subscale calculation'!$BO$5,5,IF('original data'!CB13='coded with subscale calculation'!$BQ$1,6,IF('original data'!CB13='coded with subscale calculation'!$BQ$2,7,"")))))))</f>
        <v>3</v>
      </c>
      <c r="CD20" s="4">
        <f>IF('original data'!CC13='coded with subscale calculation'!$BO$1,7,IF('original data'!CC13='coded with subscale calculation'!$BO$2,6,IF('original data'!CC13='coded with subscale calculation'!$BO$3,5,IF('original data'!CC13='coded with subscale calculation'!$BO$4,4,IF('original data'!CC13='coded with subscale calculation'!$BO$5,3,IF('original data'!CC13='coded with subscale calculation'!$BQ$1,2,IF('original data'!CC13='coded with subscale calculation'!$BQ$2,1,"")))))))</f>
        <v>6</v>
      </c>
      <c r="CE20" s="4">
        <f>IF('original data'!CD13='coded with subscale calculation'!$BO$1,1,IF('original data'!CD13='coded with subscale calculation'!$BO$2,2,IF('original data'!CD13='coded with subscale calculation'!$BO$3,3,IF('original data'!CD13='coded with subscale calculation'!$BO$4,4,IF('original data'!CD13='coded with subscale calculation'!$BO$5,5,IF('original data'!CD13='coded with subscale calculation'!$BQ$1,6,IF('original data'!CD13='coded with subscale calculation'!$BQ$2,7,"")))))))</f>
        <v>5</v>
      </c>
      <c r="CF20" s="4">
        <f>IF('original data'!CE13='coded with subscale calculation'!$BO$1,1,IF('original data'!CE13='coded with subscale calculation'!$BO$2,2,IF('original data'!CE13='coded with subscale calculation'!$BO$3,3,IF('original data'!CE13='coded with subscale calculation'!$BO$4,4,IF('original data'!CE13='coded with subscale calculation'!$BO$5,5,IF('original data'!CE13='coded with subscale calculation'!$BQ$1,6,IF('original data'!CE13='coded with subscale calculation'!$BQ$2,7,"")))))))</f>
        <v>6</v>
      </c>
      <c r="CG20" s="4">
        <f>IF('original data'!CF13='coded with subscale calculation'!$BO$1,7,IF('original data'!CF13='coded with subscale calculation'!$BO$2,6,IF('original data'!CF13='coded with subscale calculation'!$BO$3,5,IF('original data'!CF13='coded with subscale calculation'!$BO$4,4,IF('original data'!CF13='coded with subscale calculation'!$BO$5,3,IF('original data'!CF13='coded with subscale calculation'!$BQ$1,2,IF('original data'!CF13='coded with subscale calculation'!$BQ$2,1,"")))))))</f>
        <v>5</v>
      </c>
      <c r="CH20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145</v>
      </c>
      <c r="CI20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49</v>
      </c>
      <c r="CJ20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41</v>
      </c>
      <c r="CK20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49</v>
      </c>
      <c r="CL20" s="4">
        <f>IF('original data'!CG13='coded with subscale calculation'!$CL$2,0,IF('original data'!CG13='coded with subscale calculation'!$CL$3,1,IF('original data'!CG13='coded with subscale calculation'!$CL$4,2,IF('original data'!CG13='coded with subscale calculation'!$CL$5,3,""))))</f>
        <v>2</v>
      </c>
      <c r="CM20" s="4">
        <f>IF('original data'!CH13='coded with subscale calculation'!$CL$2,0,IF('original data'!CH13='coded with subscale calculation'!$CL$3,1,IF('original data'!CH13='coded with subscale calculation'!$CL$4,2,IF('original data'!CH13='coded with subscale calculation'!$CL$5,3,""))))</f>
        <v>3</v>
      </c>
      <c r="CN20" s="4">
        <f>IF('original data'!CI13='coded with subscale calculation'!$CL$2,0,IF('original data'!CI13='coded with subscale calculation'!$CL$3,1,IF('original data'!CI13='coded with subscale calculation'!$CL$4,2,IF('original data'!CI13='coded with subscale calculation'!$CL$5,3,""))))</f>
        <v>2</v>
      </c>
      <c r="CO20" s="4">
        <f>IF('original data'!CJ13='coded with subscale calculation'!$CL$2,0,IF('original data'!CJ13='coded with subscale calculation'!$CL$3,1,IF('original data'!CJ13='coded with subscale calculation'!$CL$4,2,IF('original data'!CJ13='coded with subscale calculation'!$CL$5,3,""))))</f>
        <v>3</v>
      </c>
      <c r="CP20" s="4">
        <f>IF('original data'!CK13='coded with subscale calculation'!$CL$2,0,IF('original data'!CK13='coded with subscale calculation'!$CL$3,1,IF('original data'!CK13='coded with subscale calculation'!$CL$4,2,IF('original data'!CK13='coded with subscale calculation'!$CL$5,3,""))))</f>
        <v>3</v>
      </c>
      <c r="CQ20" s="4">
        <f>IF('original data'!CL13='coded with subscale calculation'!$CL$2,0,IF('original data'!CL13='coded with subscale calculation'!$CL$3,1,IF('original data'!CL13='coded with subscale calculation'!$CL$4,2,IF('original data'!CL13='coded with subscale calculation'!$CL$5,3,""))))</f>
        <v>1</v>
      </c>
      <c r="CR20" s="4">
        <f>IF('original data'!CM13='coded with subscale calculation'!$CL$2,0,IF('original data'!CM13='coded with subscale calculation'!$CL$3,1,IF('original data'!CM13='coded with subscale calculation'!$CL$4,2,IF('original data'!CM13='coded with subscale calculation'!$CL$5,3,""))))</f>
        <v>2</v>
      </c>
      <c r="CS20" s="4">
        <f>IF('original data'!CN13='coded with subscale calculation'!$CL$2,0,IF('original data'!CN13='coded with subscale calculation'!$CL$3,1,IF('original data'!CN13='coded with subscale calculation'!$CL$4,2,IF('original data'!CN13='coded with subscale calculation'!$CL$5,3,""))))</f>
        <v>2</v>
      </c>
      <c r="CT20" s="4">
        <f>IF('original data'!CO13='coded with subscale calculation'!$CL$2,0,IF('original data'!CO13='coded with subscale calculation'!$CL$3,1,IF('original data'!CO13='coded with subscale calculation'!$CL$4,2,IF('original data'!CO13='coded with subscale calculation'!$CL$5,3,""))))</f>
        <v>2</v>
      </c>
      <c r="CU20" s="4">
        <f>IF('original data'!CP13='coded with subscale calculation'!$CL$2,0,IF('original data'!CP13='coded with subscale calculation'!$CL$3,1,IF('original data'!CP13='coded with subscale calculation'!$CL$4,2,IF('original data'!CP13='coded with subscale calculation'!$CL$5,3,""))))</f>
        <v>3</v>
      </c>
      <c r="CV20" s="4">
        <f>IF('original data'!CQ13='coded with subscale calculation'!$CL$2,0,IF('original data'!CQ13='coded with subscale calculation'!$CL$3,1,IF('original data'!CQ13='coded with subscale calculation'!$CL$4,2,IF('original data'!CQ13='coded with subscale calculation'!$CL$5,3,""))))</f>
        <v>2</v>
      </c>
      <c r="CW20" s="4">
        <f>IF('original data'!CR13='coded with subscale calculation'!$CL$2,0,IF('original data'!CR13='coded with subscale calculation'!$CL$3,1,IF('original data'!CR13='coded with subscale calculation'!$CL$4,2,IF('original data'!CR13='coded with subscale calculation'!$CL$5,3,""))))</f>
        <v>3</v>
      </c>
      <c r="CX20" s="4">
        <f>IF('original data'!CS13='coded with subscale calculation'!$CL$2,0,IF('original data'!CS13='coded with subscale calculation'!$CL$3,1,IF('original data'!CS13='coded with subscale calculation'!$CL$4,2,IF('original data'!CS13='coded with subscale calculation'!$CL$5,3,""))))</f>
        <v>3</v>
      </c>
      <c r="CY20" s="4">
        <f>IF('original data'!CT13='coded with subscale calculation'!$CL$2,0,IF('original data'!CT13='coded with subscale calculation'!$CL$3,1,IF('original data'!CT13='coded with subscale calculation'!$CL$4,2,IF('original data'!CT13='coded with subscale calculation'!$CL$5,3,""))))</f>
        <v>3</v>
      </c>
      <c r="CZ20" s="4">
        <f>IF('original data'!CU13='coded with subscale calculation'!$CL$2,0,IF('original data'!CU13='coded with subscale calculation'!$CL$3,1,IF('original data'!CU13='coded with subscale calculation'!$CL$4,2,IF('original data'!CU13='coded with subscale calculation'!$CL$5,3,""))))</f>
        <v>2</v>
      </c>
      <c r="DA20" s="4">
        <f>IF('original data'!CV13='coded with subscale calculation'!$CL$2,0,IF('original data'!CV13='coded with subscale calculation'!$CL$3,1,IF('original data'!CV13='coded with subscale calculation'!$CL$4,2,IF('original data'!CV13='coded with subscale calculation'!$CL$5,3,""))))</f>
        <v>1</v>
      </c>
      <c r="DB20" s="4">
        <f>IF('original data'!CW13='coded with subscale calculation'!$CL$2,0,IF('original data'!CW13='coded with subscale calculation'!$CL$3,1,IF('original data'!CW13='coded with subscale calculation'!$CL$4,2,IF('original data'!CW13='coded with subscale calculation'!$CL$5,3,""))))</f>
        <v>1</v>
      </c>
      <c r="DC20" s="4">
        <f>IF('original data'!CX13='coded with subscale calculation'!$CL$2,0,IF('original data'!CX13='coded with subscale calculation'!$CL$3,1,IF('original data'!CX13='coded with subscale calculation'!$CL$4,2,IF('original data'!CX13='coded with subscale calculation'!$CL$5,3,""))))</f>
        <v>3</v>
      </c>
      <c r="DD20" s="4">
        <f>IF('original data'!CY13='coded with subscale calculation'!$CL$2,0,IF('original data'!CY13='coded with subscale calculation'!$CL$3,1,IF('original data'!CY13='coded with subscale calculation'!$CL$4,2,IF('original data'!CY13='coded with subscale calculation'!$CL$5,3,""))))</f>
        <v>1</v>
      </c>
      <c r="DE20" s="4">
        <f>IF('original data'!CZ13='coded with subscale calculation'!$CL$2,0,IF('original data'!CZ13='coded with subscale calculation'!$CL$3,1,IF('original data'!CZ13='coded with subscale calculation'!$CL$4,2,IF('original data'!CZ13='coded with subscale calculation'!$CL$5,3,""))))</f>
        <v>2</v>
      </c>
      <c r="DF20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18</v>
      </c>
      <c r="DG20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14</v>
      </c>
      <c r="DH20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12</v>
      </c>
      <c r="DI20" s="4">
        <f>SUM(Table134[[#This Row],[All of a sudden I feel really scared.]:[I suddenly shut down and become unable to think, speak or do things.]])</f>
        <v>44</v>
      </c>
    </row>
    <row r="21" spans="1:113" x14ac:dyDescent="0.45">
      <c r="A21">
        <v>18</v>
      </c>
      <c r="B21" s="2">
        <v>44312.420023148101</v>
      </c>
      <c r="C21" s="2">
        <v>44312.4281597222</v>
      </c>
      <c r="D21" s="4" t="s">
        <v>104</v>
      </c>
      <c r="E21" s="4"/>
      <c r="F21" s="4" t="s">
        <v>105</v>
      </c>
      <c r="G21" s="4" t="s">
        <v>105</v>
      </c>
      <c r="H21" s="4" t="s">
        <v>105</v>
      </c>
      <c r="I21" s="4" t="s">
        <v>105</v>
      </c>
      <c r="J21" s="4" t="s">
        <v>105</v>
      </c>
      <c r="K21" s="4" t="s">
        <v>105</v>
      </c>
      <c r="L21" s="4" t="s">
        <v>105</v>
      </c>
      <c r="M21" s="4" t="s">
        <v>105</v>
      </c>
      <c r="N21" s="3" t="s">
        <v>145</v>
      </c>
      <c r="O21" s="4" t="s">
        <v>107</v>
      </c>
      <c r="P21" s="4" t="s">
        <v>108</v>
      </c>
      <c r="Q21" s="4" t="s">
        <v>108</v>
      </c>
      <c r="R21" s="4" t="s">
        <v>109</v>
      </c>
      <c r="S21" s="4"/>
      <c r="T21" s="4"/>
      <c r="U21" s="4"/>
      <c r="V21" s="4" t="s">
        <v>109</v>
      </c>
      <c r="W21" s="4"/>
      <c r="X21" s="4"/>
      <c r="Y21" s="4"/>
      <c r="Z21" s="4"/>
      <c r="AA21" s="4"/>
      <c r="AB21" s="4"/>
      <c r="AC21" s="4">
        <f>IF('original data'!AC14='coded with subscale calculation'!$AC$2,0,IF('original data'!AC14='coded with subscale calculation'!$AC$3,1,IF('original data'!AC14='coded with subscale calculation'!$AC$4,2,"")))</f>
        <v>0</v>
      </c>
      <c r="AD21" s="4">
        <f>IF('original data'!AD14='coded with subscale calculation'!$AC$2,0,IF('original data'!AD14='coded with subscale calculation'!$AC$3,1,IF('original data'!AD14='coded with subscale calculation'!$AC$4,2,"")))</f>
        <v>0</v>
      </c>
      <c r="AE21" s="4">
        <f>IF('original data'!AE14='coded with subscale calculation'!$BO$1,1,IF('original data'!AE14='coded with subscale calculation'!$BO$2,2,IF('original data'!AE14='coded with subscale calculation'!$BO$3,3,IF('original data'!AE14='coded with subscale calculation'!$BO$4,4,IF('original data'!AE14='coded with subscale calculation'!$BO$5,5,IF('original data'!AE14='coded with subscale calculation'!$BQ$1,6,IF('original data'!AE14='coded with subscale calculation'!$BQ$2,7,"")))))))</f>
        <v>1</v>
      </c>
      <c r="AF21" s="4">
        <f>IF('original data'!AF14='coded with subscale calculation'!$AC$2,0,IF('original data'!AF14='coded with subscale calculation'!$AC$3,1,IF('original data'!AF14='coded with subscale calculation'!$AC$4,2,"")))</f>
        <v>0</v>
      </c>
      <c r="AG21" s="4">
        <f>IF('original data'!AG14='coded with subscale calculation'!$BO$1,7,IF('original data'!AG14='coded with subscale calculation'!$BO$2,6,IF('original data'!AG14='coded with subscale calculation'!$BO$3,5,IF('original data'!AG14='coded with subscale calculation'!$BO$4,4,IF('original data'!AG14='coded with subscale calculation'!$BO$5,5,IF('original data'!AG14='coded with subscale calculation'!$BQ$1,6,IF('original data'!AG14='coded with subscale calculation'!$BQ$2,7,"")))))))</f>
        <v>5</v>
      </c>
      <c r="AH21" s="4">
        <f>IF('original data'!AH14='coded with subscale calculation'!$AC$2,0,IF('original data'!AH14='coded with subscale calculation'!$AC$3,1,IF('original data'!AH14='coded with subscale calculation'!$AC$4,2,"")))</f>
        <v>0</v>
      </c>
      <c r="AI21" s="4">
        <f>IF('original data'!AI14='coded with subscale calculation'!$AI$2,1,IF('original data'!AI14='coded with subscale calculation'!$AI$3,2,IF('original data'!AI14='coded with subscale calculation'!$AI$4,3,IF('original data'!AI14='coded with subscale calculation'!$AI$5,4,""))))</f>
        <v>2</v>
      </c>
      <c r="AJ21" s="4">
        <f>IF('original data'!AJ14='coded with subscale calculation'!$AC$2,0,IF('original data'!AJ14='coded with subscale calculation'!$AC$3,1,IF('original data'!AJ14='coded with subscale calculation'!$AC$4,2,"")))</f>
        <v>1</v>
      </c>
      <c r="AK21" s="4">
        <f>IF('original data'!AK14='coded with subscale calculation'!$BO$1,1,IF('original data'!AK14='coded with subscale calculation'!$BO$2,2,IF('original data'!AK14='coded with subscale calculation'!$BO$3,3,IF('original data'!AK14='coded with subscale calculation'!$BO$4,4,IF('original data'!AK14='coded with subscale calculation'!$BO$5,5,IF('original data'!AK14='coded with subscale calculation'!$BQ$1,6,IF('original data'!AK14='coded with subscale calculation'!$BQ$2,7,"")))))))</f>
        <v>6</v>
      </c>
      <c r="AL21" s="4">
        <f>IF('original data'!AL14='coded with subscale calculation'!$AC$2,0,IF('original data'!AL14='coded with subscale calculation'!$AC$3,1,IF('original data'!AL14='coded with subscale calculation'!$AC$4,2,"")))</f>
        <v>0</v>
      </c>
      <c r="AM21" s="4">
        <f>IF('original data'!AM14='coded with subscale calculation'!$AI$2,1,IF('original data'!AM14='coded with subscale calculation'!$AI$3,2,IF('original data'!AM14='coded with subscale calculation'!$AI$4,3,IF('original data'!AM14='coded with subscale calculation'!$AI$5,4,""))))</f>
        <v>3</v>
      </c>
      <c r="AN21" s="4">
        <f>IF('original data'!AN14='coded with subscale calculation'!$AC$2,0,IF('original data'!AN14='coded with subscale calculation'!$AC$3,1,IF('original data'!AN14='coded with subscale calculation'!$AC$4,2,"")))</f>
        <v>0</v>
      </c>
      <c r="AO21" s="4">
        <f>IF('original data'!AO14='coded with subscale calculation'!$AI$2,1,IF('original data'!AO14='coded with subscale calculation'!$AI$3,2,IF('original data'!AO14='coded with subscale calculation'!$AI$4,3,IF('original data'!AO14='coded with subscale calculation'!$AI$5,4,""))))</f>
        <v>1</v>
      </c>
      <c r="AP21" s="4">
        <f>IF('original data'!AP14='coded with subscale calculation'!$AI$2,1,IF('original data'!AP14='coded with subscale calculation'!$AI$3,2,IF('original data'!AP14='coded with subscale calculation'!$AI$4,3,IF('original data'!AP14='coded with subscale calculation'!$AI$5,4,""))))</f>
        <v>3</v>
      </c>
      <c r="AQ21" s="4">
        <f>IF('original data'!AQ14='coded with subscale calculation'!$AI$2,1,IF('original data'!AQ14='coded with subscale calculation'!$AI$3,2,IF('original data'!AQ14='coded with subscale calculation'!$AI$4,3,IF('original data'!AQ14='coded with subscale calculation'!$AI$5,4,""))))</f>
        <v>2</v>
      </c>
      <c r="AR21" s="4">
        <f>IF('original data'!AR14='coded with subscale calculation'!$AI$2,1,IF('original data'!AR14='coded with subscale calculation'!$AI$3,2,IF('original data'!AR14='coded with subscale calculation'!$AI$4,3,IF('original data'!AR14='coded with subscale calculation'!$AI$5,4,""))))</f>
        <v>2</v>
      </c>
      <c r="AS21" s="4">
        <f>IF('original data'!AS14='coded with subscale calculation'!$AO$2,1,IF('original data'!AS14='coded with subscale calculation'!$AO$3,2,IF('original data'!AS14='coded with subscale calculation'!$AO$4,3,IF('original data'!AS14='coded with subscale calculation'!$AO$5,4,""))))</f>
        <v>1</v>
      </c>
      <c r="AT21" s="4">
        <f>IF('original data'!AT14='coded with subscale calculation'!$AO$2,1,IF('original data'!AT14='coded with subscale calculation'!$AO$3,2,IF('original data'!AT14='coded with subscale calculation'!$AO$4,3,IF('original data'!AT14='coded with subscale calculation'!$AO$5,4,""))))</f>
        <v>1</v>
      </c>
      <c r="AU21" s="4">
        <f>IF('original data'!AU14='coded with subscale calculation'!$AO$2,1,IF('original data'!AU14='coded with subscale calculation'!$AO$3,2,IF('original data'!AU14='coded with subscale calculation'!$AO$4,3,IF('original data'!AU14='coded with subscale calculation'!$AO$5,4,""))))</f>
        <v>1</v>
      </c>
      <c r="AV21" s="4">
        <f>IF('original data'!AV14='coded with subscale calculation'!$AO$2,1,IF('original data'!AV14='coded with subscale calculation'!$AO$3,2,IF('original data'!AV14='coded with subscale calculation'!$AO$4,3,IF('original data'!AV14='coded with subscale calculation'!$AO$5,4,""))))</f>
        <v>1</v>
      </c>
      <c r="AW21" s="4">
        <f>IF('original data'!AW14='coded with subscale calculation'!$AO$2,1,IF('original data'!AW14='coded with subscale calculation'!$AO$3,2,IF('original data'!AW14='coded with subscale calculation'!$AO$4,3,IF('original data'!AW14='coded with subscale calculation'!$AO$5,4,""))))</f>
        <v>1</v>
      </c>
      <c r="AX21" s="4">
        <f>IF('original data'!AX14='coded with subscale calculation'!$AO$2,1,IF('original data'!AX14='coded with subscale calculation'!$AO$3,2,IF('original data'!AX14='coded with subscale calculation'!$AO$4,3,IF('original data'!AX14='coded with subscale calculation'!$AO$5,4,""))))</f>
        <v>1</v>
      </c>
      <c r="AY21" s="4">
        <f>IF('original data'!AY14='coded with subscale calculation'!$AQ$2,1,IF('original data'!AY14='coded with subscale calculation'!$AQ$3,2,IF('original data'!AY14='coded with subscale calculation'!$AQ$4,3,IF('original data'!AY14='coded with subscale calculation'!$AQ$5,4,""))))</f>
        <v>1</v>
      </c>
      <c r="AZ21" s="4">
        <f>IF('original data'!AZ14='coded with subscale calculation'!$AQ$2,1,IF('original data'!AZ14='coded with subscale calculation'!$AQ$3,2,IF('original data'!AZ14='coded with subscale calculation'!$AQ$4,3,IF('original data'!AZ14='coded with subscale calculation'!$AQ$5,4,""))))</f>
        <v>1</v>
      </c>
      <c r="BA21" s="4">
        <f>IF('original data'!BA14='coded with subscale calculation'!$AQ$2,1,IF('original data'!BA14='coded with subscale calculation'!$AQ$3,2,IF('original data'!BA14='coded with subscale calculation'!$AQ$4,3,IF('original data'!BA14='coded with subscale calculation'!$AQ$5,4,""))))</f>
        <v>1</v>
      </c>
      <c r="BB21" s="4">
        <f>IF('original data'!BB14='coded with subscale calculation'!$AQ$2,1,IF('original data'!BB14='coded with subscale calculation'!$AQ$3,2,IF('original data'!BB14='coded with subscale calculation'!$AQ$4,3,IF('original data'!BB14='coded with subscale calculation'!$AS$5,4,""))))</f>
        <v>1</v>
      </c>
      <c r="BC21" s="4">
        <f>IF('original data'!BC14='coded with subscale calculation'!$AU$2,1,IF('original data'!BC14='coded with subscale calculation'!$AU$3,2,IF('original data'!BC14='coded with subscale calculation'!$AU$4,3,IF('original data'!BC14='coded with subscale calculation'!$AU$5,4,""))))</f>
        <v>2</v>
      </c>
      <c r="BD21" s="4">
        <f>IF('original data'!BD14='coded with subscale calculation'!$AU$2,1,IF('original data'!BD14='coded with subscale calculation'!$AU$3,2,IF('original data'!BD14='coded with subscale calculation'!$AU$4,3,IF('original data'!BD14='coded with subscale calculation'!$AU$5,4,""))))</f>
        <v>1</v>
      </c>
      <c r="BE21" s="4">
        <f>IF('original data'!BE14='coded with subscale calculation'!$AU$2,1,IF('original data'!BE14='coded with subscale calculation'!$AU$3,2,IF('original data'!BE14='coded with subscale calculation'!$AU$4,3,IF('original data'!BE14='coded with subscale calculation'!$AU$5,4,""))))</f>
        <v>1</v>
      </c>
      <c r="BF21" s="4">
        <f>IF('original data'!BF14='coded with subscale calculation'!$BF$3,1,IF('original data'!BF14='coded with subscale calculation'!$BF$4,2,IF('original data'!BF14='coded with subscale calculation'!$BF$5,3,"")))</f>
        <v>1</v>
      </c>
      <c r="BG21" s="4"/>
      <c r="BH21" s="4" t="s">
        <v>109</v>
      </c>
      <c r="BI21" s="4"/>
      <c r="BJ21" s="4" t="s">
        <v>105</v>
      </c>
      <c r="BK21" s="4" t="s">
        <v>158</v>
      </c>
      <c r="BL21" s="4">
        <f>IF('original data'!BK14='coded with subscale calculation'!$BO$1,1,IF('original data'!BK14='coded with subscale calculation'!$BO$2,2,IF('original data'!BK14='coded with subscale calculation'!$BO$3,3,IF('original data'!BK14='coded with subscale calculation'!$BO$4,4,IF('original data'!BK14='coded with subscale calculation'!$BO$5,5,IF('original data'!BK14='coded with subscale calculation'!$BQ$1,6,IF('original data'!BK14='coded with subscale calculation'!$BQ$2,7,"")))))))</f>
        <v>5</v>
      </c>
      <c r="BM21" s="4">
        <f>IF('original data'!BL14='coded with subscale calculation'!$BO$1,1,IF('original data'!BL14='coded with subscale calculation'!$BO$2,2,IF('original data'!BL14='coded with subscale calculation'!$BO$3,3,IF('original data'!BL14='coded with subscale calculation'!$BO$4,4,IF('original data'!BL14='coded with subscale calculation'!$BO$5,5,IF('original data'!BL14='coded with subscale calculation'!$BQ$1,6,IF('original data'!BL14='coded with subscale calculation'!$BQ$2,7,"")))))))</f>
        <v>6</v>
      </c>
      <c r="BN21" s="4">
        <f>IF('original data'!BM14='coded with subscale calculation'!$BO$1,7,IF('original data'!BM14='coded with subscale calculation'!$BO$2,6,IF('original data'!BM14='coded with subscale calculation'!$BO$3,5,IF('original data'!BM14='coded with subscale calculation'!$BO$4,4,IF('original data'!BM14='coded with subscale calculation'!$BO$5,3,IF('original data'!BM14='coded with subscale calculation'!$BQ$1,2,IF('original data'!BM14='coded with subscale calculation'!$BQ$2,1,"")))))))</f>
        <v>6</v>
      </c>
      <c r="BO21" s="4">
        <f>IF('original data'!BN14='coded with subscale calculation'!$BO$1,1,IF('original data'!BN14='coded with subscale calculation'!$BO$2,2,IF('original data'!BN14='coded with subscale calculation'!$BO$3,3,IF('original data'!BN14='coded with subscale calculation'!$BO$4,4,IF('original data'!BN14='coded with subscale calculation'!$BO$5,5,IF('original data'!BN14='coded with subscale calculation'!$BQ$1,6,IF('original data'!BN14='coded with subscale calculation'!$BQ$2,7,"")))))))</f>
        <v>1</v>
      </c>
      <c r="BP21" s="4">
        <f>IF('original data'!BO14='coded with subscale calculation'!$BO$1,1,IF('original data'!BO14='coded with subscale calculation'!$BO$2,2,IF('original data'!BO14='coded with subscale calculation'!$BO$3,3,IF('original data'!BO14='coded with subscale calculation'!$BO$4,4,IF('original data'!BO14='coded with subscale calculation'!$BO$5,5,IF('original data'!BO14='coded with subscale calculation'!$BQ$1,6,IF('original data'!BO14='coded with subscale calculation'!$BQ$2,7,"")))))))</f>
        <v>5</v>
      </c>
      <c r="BQ21" s="4">
        <f>IF('original data'!BP14='coded with subscale calculation'!$BO$1,1,IF('original data'!BP14='coded with subscale calculation'!$BO$2,2,IF('original data'!BP14='coded with subscale calculation'!$BO$3,3,IF('original data'!BP14='coded with subscale calculation'!$BO$4,4,IF('original data'!BP14='coded with subscale calculation'!$BO$5,5,IF('original data'!BP14='coded with subscale calculation'!$BQ$1,6,IF('original data'!BP14='coded with subscale calculation'!$BQ$2,7,"")))))))</f>
        <v>5</v>
      </c>
      <c r="BR21" s="4">
        <f>IF('original data'!BQ14='coded with subscale calculation'!$BO$1,1,IF('original data'!BQ14='coded with subscale calculation'!$BO$2,2,IF('original data'!BQ14='coded with subscale calculation'!$BO$3,3,IF('original data'!BQ14='coded with subscale calculation'!$BO$4,4,IF('original data'!BQ14='coded with subscale calculation'!$BO$5,5,IF('original data'!BQ14='coded with subscale calculation'!$BQ$1,6,IF('original data'!BQ14='coded with subscale calculation'!$BQ$2,7,"")))))))</f>
        <v>6</v>
      </c>
      <c r="BS21" s="4">
        <f>IF('original data'!BR14='coded with subscale calculation'!$BO$1,1,IF('original data'!BR14='coded with subscale calculation'!$BO$2,2,IF('original data'!BR14='coded with subscale calculation'!$BO$3,3,IF('original data'!BR14='coded with subscale calculation'!$BO$4,4,IF('original data'!BR14='coded with subscale calculation'!$BO$5,5,IF('original data'!BR14='coded with subscale calculation'!$BQ$1,6,IF('original data'!BR14='coded with subscale calculation'!$BQ$2,7,"")))))))</f>
        <v>3</v>
      </c>
      <c r="BT21" s="4">
        <f>IF('original data'!BS14='coded with subscale calculation'!$BO$1,1,IF('original data'!BS14='coded with subscale calculation'!$BO$2,2,IF('original data'!BS14='coded with subscale calculation'!$BO$3,3,IF('original data'!BS14='coded with subscale calculation'!$BO$4,4,IF('original data'!BS14='coded with subscale calculation'!$BO$5,5,IF('original data'!BS14='coded with subscale calculation'!$BQ$1,6,IF('original data'!BS14='coded with subscale calculation'!$BQ$2,7,"")))))))</f>
        <v>7</v>
      </c>
      <c r="BU21" s="4">
        <f>IF('original data'!BT14='coded with subscale calculation'!$BO$1,1,IF('original data'!BT14='coded with subscale calculation'!$BO$2,2,IF('original data'!BT14='coded with subscale calculation'!$BO$3,3,IF('original data'!BT14='coded with subscale calculation'!$BO$4,4,IF('original data'!BT14='coded with subscale calculation'!$BO$5,5,IF('original data'!BT14='coded with subscale calculation'!$BQ$1,6,IF('original data'!BT14='coded with subscale calculation'!$BQ$2,7,"")))))))</f>
        <v>4</v>
      </c>
      <c r="BV21" s="4">
        <f>IF('original data'!BU14='coded with subscale calculation'!$BO$1,1,IF('original data'!BU14='coded with subscale calculation'!$BO$2,2,IF('original data'!BU14='coded with subscale calculation'!$BO$3,3,IF('original data'!BU14='coded with subscale calculation'!$BO$4,4,IF('original data'!BU14='coded with subscale calculation'!$BO$5,5,IF('original data'!BU14='coded with subscale calculation'!$BQ$1,6,IF('original data'!BU14='coded with subscale calculation'!$BQ$2,7,"")))))))</f>
        <v>2</v>
      </c>
      <c r="BW21" s="4">
        <f>IF('original data'!BV14='coded with subscale calculation'!$BO$1,7,IF('original data'!BV14='coded with subscale calculation'!$BO$2,6,IF('original data'!BV14='coded with subscale calculation'!$BO$3,5,IF('original data'!BV14='coded with subscale calculation'!$BO$4,4,IF('original data'!BV14='coded with subscale calculation'!$BO$5,3,IF('original data'!BV14='coded with subscale calculation'!$BQ$1,2,IF('original data'!BV14='coded with subscale calculation'!$BQ$2,1,"")))))))</f>
        <v>7</v>
      </c>
      <c r="BX21" s="4">
        <f>IF('original data'!BW14='coded with subscale calculation'!$BO$1,1,IF('original data'!BW14='coded with subscale calculation'!$BO$2,2,IF('original data'!BW14='coded with subscale calculation'!$BO$3,3,IF('original data'!BW14='coded with subscale calculation'!$BO$4,4,IF('original data'!BW14='coded with subscale calculation'!$BO$5,5,IF('original data'!BW14='coded with subscale calculation'!$BQ$1,6,IF('original data'!BW14='coded with subscale calculation'!$BQ$2,7,"")))))))</f>
        <v>2</v>
      </c>
      <c r="BY21" s="4">
        <f>IF('original data'!BX14='coded with subscale calculation'!$BO$1,1,IF('original data'!BX14='coded with subscale calculation'!$BO$2,2,IF('original data'!BX14='coded with subscale calculation'!$BO$3,3,IF('original data'!BX14='coded with subscale calculation'!$BO$4,4,IF('original data'!BX14='coded with subscale calculation'!$BO$5,5,IF('original data'!BX14='coded with subscale calculation'!$BQ$1,6,IF('original data'!BX14='coded with subscale calculation'!$BQ$2,7,"")))))))</f>
        <v>1</v>
      </c>
      <c r="BZ21" s="4">
        <f>IF('original data'!BY14='coded with subscale calculation'!$BO$1,1,IF('original data'!BY14='coded with subscale calculation'!$BO$2,2,IF('original data'!BY14='coded with subscale calculation'!$BO$3,3,IF('original data'!BY14='coded with subscale calculation'!$BO$4,4,IF('original data'!BY14='coded with subscale calculation'!$BO$5,5,IF('original data'!BY14='coded with subscale calculation'!$BQ$1,6,IF('original data'!BY14='coded with subscale calculation'!$BQ$2,7,"")))))))</f>
        <v>4</v>
      </c>
      <c r="CA21" s="4">
        <f>IF('original data'!BZ14='coded with subscale calculation'!$BO$1,1,IF('original data'!BZ14='coded with subscale calculation'!$BO$2,2,IF('original data'!BZ14='coded with subscale calculation'!$BO$3,3,IF('original data'!BZ14='coded with subscale calculation'!$BO$4,4,IF('original data'!BZ14='coded with subscale calculation'!$BO$5,5,IF('original data'!BZ14='coded with subscale calculation'!$BQ$1,6,IF('original data'!BZ14='coded with subscale calculation'!$BQ$2,7,"")))))))</f>
        <v>3</v>
      </c>
      <c r="CB21" s="4">
        <f>IF('original data'!CA14='coded with subscale calculation'!$BO$1,1,IF('original data'!CA14='coded with subscale calculation'!$BO$2,2,IF('original data'!CA14='coded with subscale calculation'!$BO$3,3,IF('original data'!CA14='coded with subscale calculation'!$BO$4,4,IF('original data'!CA14='coded with subscale calculation'!$BO$5,5,IF('original data'!CA14='coded with subscale calculation'!$BQ$1,6,IF('original data'!CA14='coded with subscale calculation'!$BQ$2,7,"")))))))</f>
        <v>1</v>
      </c>
      <c r="CC21" s="4">
        <f>IF('original data'!CB14='coded with subscale calculation'!$BO$1,1,IF('original data'!CB14='coded with subscale calculation'!$BO$2,2,IF('original data'!CB14='coded with subscale calculation'!$BO$3,3,IF('original data'!CB14='coded with subscale calculation'!$BO$4,4,IF('original data'!CB14='coded with subscale calculation'!$BO$5,5,IF('original data'!CB14='coded with subscale calculation'!$BQ$1,6,IF('original data'!CB14='coded with subscale calculation'!$BQ$2,7,"")))))))</f>
        <v>6</v>
      </c>
      <c r="CD21" s="4">
        <f>IF('original data'!CC14='coded with subscale calculation'!$BO$1,7,IF('original data'!CC14='coded with subscale calculation'!$BO$2,6,IF('original data'!CC14='coded with subscale calculation'!$BO$3,5,IF('original data'!CC14='coded with subscale calculation'!$BO$4,4,IF('original data'!CC14='coded with subscale calculation'!$BO$5,3,IF('original data'!CC14='coded with subscale calculation'!$BQ$1,2,IF('original data'!CC14='coded with subscale calculation'!$BQ$2,1,"")))))))</f>
        <v>4</v>
      </c>
      <c r="CE21" s="4">
        <f>IF('original data'!CD14='coded with subscale calculation'!$BO$1,1,IF('original data'!CD14='coded with subscale calculation'!$BO$2,2,IF('original data'!CD14='coded with subscale calculation'!$BO$3,3,IF('original data'!CD14='coded with subscale calculation'!$BO$4,4,IF('original data'!CD14='coded with subscale calculation'!$BO$5,5,IF('original data'!CD14='coded with subscale calculation'!$BQ$1,6,IF('original data'!CD14='coded with subscale calculation'!$BQ$2,7,"")))))))</f>
        <v>1</v>
      </c>
      <c r="CF21" s="4">
        <f>IF('original data'!CE14='coded with subscale calculation'!$BO$1,1,IF('original data'!CE14='coded with subscale calculation'!$BO$2,2,IF('original data'!CE14='coded with subscale calculation'!$BO$3,3,IF('original data'!CE14='coded with subscale calculation'!$BO$4,4,IF('original data'!CE14='coded with subscale calculation'!$BO$5,5,IF('original data'!CE14='coded with subscale calculation'!$BQ$1,6,IF('original data'!CE14='coded with subscale calculation'!$BQ$2,7,"")))))))</f>
        <v>6</v>
      </c>
      <c r="CG21" s="4">
        <f>IF('original data'!CF14='coded with subscale calculation'!$BO$1,7,IF('original data'!CF14='coded with subscale calculation'!$BO$2,6,IF('original data'!CF14='coded with subscale calculation'!$BO$3,5,IF('original data'!CF14='coded with subscale calculation'!$BO$4,4,IF('original data'!CF14='coded with subscale calculation'!$BO$5,3,IF('original data'!CF14='coded with subscale calculation'!$BQ$1,2,IF('original data'!CF14='coded with subscale calculation'!$BQ$2,1,"")))))))</f>
        <v>3</v>
      </c>
      <c r="CH21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103</v>
      </c>
      <c r="CI21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20</v>
      </c>
      <c r="CJ21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46</v>
      </c>
      <c r="CK21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34</v>
      </c>
      <c r="CL21" s="4">
        <f>IF('original data'!CG14='coded with subscale calculation'!$CL$2,0,IF('original data'!CG14='coded with subscale calculation'!$CL$3,1,IF('original data'!CG14='coded with subscale calculation'!$CL$4,2,IF('original data'!CG14='coded with subscale calculation'!$CL$5,3,""))))</f>
        <v>2</v>
      </c>
      <c r="CM21" s="4">
        <f>IF('original data'!CH14='coded with subscale calculation'!$CL$2,0,IF('original data'!CH14='coded with subscale calculation'!$CL$3,1,IF('original data'!CH14='coded with subscale calculation'!$CL$4,2,IF('original data'!CH14='coded with subscale calculation'!$CL$5,3,""))))</f>
        <v>3</v>
      </c>
      <c r="CN21" s="4">
        <f>IF('original data'!CI14='coded with subscale calculation'!$CL$2,0,IF('original data'!CI14='coded with subscale calculation'!$CL$3,1,IF('original data'!CI14='coded with subscale calculation'!$CL$4,2,IF('original data'!CI14='coded with subscale calculation'!$CL$5,3,""))))</f>
        <v>3</v>
      </c>
      <c r="CO21" s="4">
        <f>IF('original data'!CJ14='coded with subscale calculation'!$CL$2,0,IF('original data'!CJ14='coded with subscale calculation'!$CL$3,1,IF('original data'!CJ14='coded with subscale calculation'!$CL$4,2,IF('original data'!CJ14='coded with subscale calculation'!$CL$5,3,""))))</f>
        <v>3</v>
      </c>
      <c r="CP21" s="4">
        <f>IF('original data'!CK14='coded with subscale calculation'!$CL$2,0,IF('original data'!CK14='coded with subscale calculation'!$CL$3,1,IF('original data'!CK14='coded with subscale calculation'!$CL$4,2,IF('original data'!CK14='coded with subscale calculation'!$CL$5,3,""))))</f>
        <v>3</v>
      </c>
      <c r="CQ21" s="4">
        <f>IF('original data'!CL14='coded with subscale calculation'!$CL$2,0,IF('original data'!CL14='coded with subscale calculation'!$CL$3,1,IF('original data'!CL14='coded with subscale calculation'!$CL$4,2,IF('original data'!CL14='coded with subscale calculation'!$CL$5,3,""))))</f>
        <v>2</v>
      </c>
      <c r="CR21" s="4">
        <f>IF('original data'!CM14='coded with subscale calculation'!$CL$2,0,IF('original data'!CM14='coded with subscale calculation'!$CL$3,1,IF('original data'!CM14='coded with subscale calculation'!$CL$4,2,IF('original data'!CM14='coded with subscale calculation'!$CL$5,3,""))))</f>
        <v>3</v>
      </c>
      <c r="CS21" s="4">
        <f>IF('original data'!CN14='coded with subscale calculation'!$CL$2,0,IF('original data'!CN14='coded with subscale calculation'!$CL$3,1,IF('original data'!CN14='coded with subscale calculation'!$CL$4,2,IF('original data'!CN14='coded with subscale calculation'!$CL$5,3,""))))</f>
        <v>2</v>
      </c>
      <c r="CT21" s="4">
        <f>IF('original data'!CO14='coded with subscale calculation'!$CL$2,0,IF('original data'!CO14='coded with subscale calculation'!$CL$3,1,IF('original data'!CO14='coded with subscale calculation'!$CL$4,2,IF('original data'!CO14='coded with subscale calculation'!$CL$5,3,""))))</f>
        <v>1</v>
      </c>
      <c r="CU21" s="4">
        <f>IF('original data'!CP14='coded with subscale calculation'!$CL$2,0,IF('original data'!CP14='coded with subscale calculation'!$CL$3,1,IF('original data'!CP14='coded with subscale calculation'!$CL$4,2,IF('original data'!CP14='coded with subscale calculation'!$CL$5,3,""))))</f>
        <v>3</v>
      </c>
      <c r="CV21" s="4">
        <f>IF('original data'!CQ14='coded with subscale calculation'!$CL$2,0,IF('original data'!CQ14='coded with subscale calculation'!$CL$3,1,IF('original data'!CQ14='coded with subscale calculation'!$CL$4,2,IF('original data'!CQ14='coded with subscale calculation'!$CL$5,3,""))))</f>
        <v>1</v>
      </c>
      <c r="CW21" s="4">
        <f>IF('original data'!CR14='coded with subscale calculation'!$CL$2,0,IF('original data'!CR14='coded with subscale calculation'!$CL$3,1,IF('original data'!CR14='coded with subscale calculation'!$CL$4,2,IF('original data'!CR14='coded with subscale calculation'!$CL$5,3,""))))</f>
        <v>3</v>
      </c>
      <c r="CX21" s="4">
        <f>IF('original data'!CS14='coded with subscale calculation'!$CL$2,0,IF('original data'!CS14='coded with subscale calculation'!$CL$3,1,IF('original data'!CS14='coded with subscale calculation'!$CL$4,2,IF('original data'!CS14='coded with subscale calculation'!$CL$5,3,""))))</f>
        <v>3</v>
      </c>
      <c r="CY21" s="4">
        <f>IF('original data'!CT14='coded with subscale calculation'!$CL$2,0,IF('original data'!CT14='coded with subscale calculation'!$CL$3,1,IF('original data'!CT14='coded with subscale calculation'!$CL$4,2,IF('original data'!CT14='coded with subscale calculation'!$CL$5,3,""))))</f>
        <v>3</v>
      </c>
      <c r="CZ21" s="4">
        <f>IF('original data'!CU14='coded with subscale calculation'!$CL$2,0,IF('original data'!CU14='coded with subscale calculation'!$CL$3,1,IF('original data'!CU14='coded with subscale calculation'!$CL$4,2,IF('original data'!CU14='coded with subscale calculation'!$CL$5,3,""))))</f>
        <v>3</v>
      </c>
      <c r="DA21" s="4">
        <f>IF('original data'!CV14='coded with subscale calculation'!$CL$2,0,IF('original data'!CV14='coded with subscale calculation'!$CL$3,1,IF('original data'!CV14='coded with subscale calculation'!$CL$4,2,IF('original data'!CV14='coded with subscale calculation'!$CL$5,3,""))))</f>
        <v>1</v>
      </c>
      <c r="DB21" s="4">
        <f>IF('original data'!CW14='coded with subscale calculation'!$CL$2,0,IF('original data'!CW14='coded with subscale calculation'!$CL$3,1,IF('original data'!CW14='coded with subscale calculation'!$CL$4,2,IF('original data'!CW14='coded with subscale calculation'!$CL$5,3,""))))</f>
        <v>0</v>
      </c>
      <c r="DC21" s="4">
        <f>IF('original data'!CX14='coded with subscale calculation'!$CL$2,0,IF('original data'!CX14='coded with subscale calculation'!$CL$3,1,IF('original data'!CX14='coded with subscale calculation'!$CL$4,2,IF('original data'!CX14='coded with subscale calculation'!$CL$5,3,""))))</f>
        <v>0</v>
      </c>
      <c r="DD21" s="4">
        <f>IF('original data'!CY14='coded with subscale calculation'!$CL$2,0,IF('original data'!CY14='coded with subscale calculation'!$CL$3,1,IF('original data'!CY14='coded with subscale calculation'!$CL$4,2,IF('original data'!CY14='coded with subscale calculation'!$CL$5,3,""))))</f>
        <v>3</v>
      </c>
      <c r="DE21" s="4">
        <f>IF('original data'!CZ14='coded with subscale calculation'!$CL$2,0,IF('original data'!CZ14='coded with subscale calculation'!$CL$3,1,IF('original data'!CZ14='coded with subscale calculation'!$CL$4,2,IF('original data'!CZ14='coded with subscale calculation'!$CL$5,3,""))))</f>
        <v>3</v>
      </c>
      <c r="DF21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18</v>
      </c>
      <c r="DG21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19</v>
      </c>
      <c r="DH21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8</v>
      </c>
      <c r="DI21" s="4">
        <f>SUM(Table134[[#This Row],[All of a sudden I feel really scared.]:[I suddenly shut down and become unable to think, speak or do things.]])</f>
        <v>45</v>
      </c>
    </row>
    <row r="22" spans="1:113" x14ac:dyDescent="0.45">
      <c r="A22">
        <v>19</v>
      </c>
      <c r="B22" s="2">
        <v>44312.423240740703</v>
      </c>
      <c r="C22" s="2">
        <v>44312.4284722222</v>
      </c>
      <c r="D22" s="4" t="s">
        <v>104</v>
      </c>
      <c r="E22" s="4"/>
      <c r="F22" s="4" t="s">
        <v>105</v>
      </c>
      <c r="G22" s="4" t="s">
        <v>105</v>
      </c>
      <c r="H22" s="4" t="s">
        <v>105</v>
      </c>
      <c r="I22" s="4" t="s">
        <v>105</v>
      </c>
      <c r="J22" s="4" t="s">
        <v>105</v>
      </c>
      <c r="K22" s="4" t="s">
        <v>105</v>
      </c>
      <c r="L22" s="4" t="s">
        <v>105</v>
      </c>
      <c r="M22" s="4" t="s">
        <v>105</v>
      </c>
      <c r="N22" s="3" t="s">
        <v>145</v>
      </c>
      <c r="O22" s="4" t="s">
        <v>107</v>
      </c>
      <c r="P22" s="4" t="s">
        <v>108</v>
      </c>
      <c r="Q22" s="4" t="s">
        <v>108</v>
      </c>
      <c r="R22" s="4" t="s">
        <v>109</v>
      </c>
      <c r="S22" s="4"/>
      <c r="T22" s="4"/>
      <c r="U22" s="4"/>
      <c r="V22" s="4" t="s">
        <v>109</v>
      </c>
      <c r="W22" s="4"/>
      <c r="X22" s="4"/>
      <c r="Y22" s="4"/>
      <c r="Z22" s="4"/>
      <c r="AA22" s="4"/>
      <c r="AB22" s="4"/>
      <c r="AC22" s="4">
        <f>IF('original data'!AC15='coded with subscale calculation'!$AC$2,0,IF('original data'!AC15='coded with subscale calculation'!$AC$3,1,IF('original data'!AC15='coded with subscale calculation'!$AC$4,2,"")))</f>
        <v>1</v>
      </c>
      <c r="AD22" s="4">
        <f>IF('original data'!AD15='coded with subscale calculation'!$AC$2,0,IF('original data'!AD15='coded with subscale calculation'!$AC$3,1,IF('original data'!AD15='coded with subscale calculation'!$AC$4,2,"")))</f>
        <v>0</v>
      </c>
      <c r="AE22" s="4">
        <f>IF('original data'!AE15='coded with subscale calculation'!$BO$1,1,IF('original data'!AE15='coded with subscale calculation'!$BO$2,2,IF('original data'!AE15='coded with subscale calculation'!$BO$3,3,IF('original data'!AE15='coded with subscale calculation'!$BO$4,4,IF('original data'!AE15='coded with subscale calculation'!$BO$5,5,IF('original data'!AE15='coded with subscale calculation'!$BQ$1,6,IF('original data'!AE15='coded with subscale calculation'!$BQ$2,7,"")))))))</f>
        <v>2</v>
      </c>
      <c r="AF22" s="4">
        <f>IF('original data'!AF15='coded with subscale calculation'!$AC$2,0,IF('original data'!AF15='coded with subscale calculation'!$AC$3,1,IF('original data'!AF15='coded with subscale calculation'!$AC$4,2,"")))</f>
        <v>1</v>
      </c>
      <c r="AG22" s="4">
        <f>IF('original data'!AG15='coded with subscale calculation'!$BO$1,7,IF('original data'!AG15='coded with subscale calculation'!$BO$2,6,IF('original data'!AG15='coded with subscale calculation'!$BO$3,5,IF('original data'!AG15='coded with subscale calculation'!$BO$4,4,IF('original data'!AG15='coded with subscale calculation'!$BO$5,5,IF('original data'!AG15='coded with subscale calculation'!$BQ$1,6,IF('original data'!AG15='coded with subscale calculation'!$BQ$2,7,"")))))))</f>
        <v>5</v>
      </c>
      <c r="AH22" s="4">
        <f>IF('original data'!AH15='coded with subscale calculation'!$AC$2,0,IF('original data'!AH15='coded with subscale calculation'!$AC$3,1,IF('original data'!AH15='coded with subscale calculation'!$AC$4,2,"")))</f>
        <v>0</v>
      </c>
      <c r="AI22" s="4">
        <f>IF('original data'!AI15='coded with subscale calculation'!$AI$2,1,IF('original data'!AI15='coded with subscale calculation'!$AI$3,2,IF('original data'!AI15='coded with subscale calculation'!$AI$4,3,IF('original data'!AI15='coded with subscale calculation'!$AI$5,4,""))))</f>
        <v>1</v>
      </c>
      <c r="AJ22" s="4">
        <f>IF('original data'!AJ15='coded with subscale calculation'!$AC$2,0,IF('original data'!AJ15='coded with subscale calculation'!$AC$3,1,IF('original data'!AJ15='coded with subscale calculation'!$AC$4,2,"")))</f>
        <v>2</v>
      </c>
      <c r="AK22" s="4">
        <f>IF('original data'!AK15='coded with subscale calculation'!$BO$1,1,IF('original data'!AK15='coded with subscale calculation'!$BO$2,2,IF('original data'!AK15='coded with subscale calculation'!$BO$3,3,IF('original data'!AK15='coded with subscale calculation'!$BO$4,4,IF('original data'!AK15='coded with subscale calculation'!$BO$5,5,IF('original data'!AK15='coded with subscale calculation'!$BQ$1,6,IF('original data'!AK15='coded with subscale calculation'!$BQ$2,7,"")))))))</f>
        <v>2</v>
      </c>
      <c r="AL22" s="4">
        <f>IF('original data'!AL15='coded with subscale calculation'!$AC$2,0,IF('original data'!AL15='coded with subscale calculation'!$AC$3,1,IF('original data'!AL15='coded with subscale calculation'!$AC$4,2,"")))</f>
        <v>1</v>
      </c>
      <c r="AM22" s="4">
        <f>IF('original data'!AM15='coded with subscale calculation'!$AI$2,1,IF('original data'!AM15='coded with subscale calculation'!$AI$3,2,IF('original data'!AM15='coded with subscale calculation'!$AI$4,3,IF('original data'!AM15='coded with subscale calculation'!$AI$5,4,""))))</f>
        <v>1</v>
      </c>
      <c r="AN22" s="4">
        <f>IF('original data'!AN15='coded with subscale calculation'!$AC$2,0,IF('original data'!AN15='coded with subscale calculation'!$AC$3,1,IF('original data'!AN15='coded with subscale calculation'!$AC$4,2,"")))</f>
        <v>0</v>
      </c>
      <c r="AO22" s="4">
        <f>IF('original data'!AO15='coded with subscale calculation'!$AI$2,1,IF('original data'!AO15='coded with subscale calculation'!$AI$3,2,IF('original data'!AO15='coded with subscale calculation'!$AI$4,3,IF('original data'!AO15='coded with subscale calculation'!$AI$5,4,""))))</f>
        <v>1</v>
      </c>
      <c r="AP22" s="4">
        <f>IF('original data'!AP15='coded with subscale calculation'!$AI$2,1,IF('original data'!AP15='coded with subscale calculation'!$AI$3,2,IF('original data'!AP15='coded with subscale calculation'!$AI$4,3,IF('original data'!AP15='coded with subscale calculation'!$AI$5,4,""))))</f>
        <v>1</v>
      </c>
      <c r="AQ22" s="4">
        <f>IF('original data'!AQ15='coded with subscale calculation'!$AI$2,1,IF('original data'!AQ15='coded with subscale calculation'!$AI$3,2,IF('original data'!AQ15='coded with subscale calculation'!$AI$4,3,IF('original data'!AQ15='coded with subscale calculation'!$AI$5,4,""))))</f>
        <v>1</v>
      </c>
      <c r="AR22" s="4">
        <f>IF('original data'!AR15='coded with subscale calculation'!$AI$2,1,IF('original data'!AR15='coded with subscale calculation'!$AI$3,2,IF('original data'!AR15='coded with subscale calculation'!$AI$4,3,IF('original data'!AR15='coded with subscale calculation'!$AI$5,4,""))))</f>
        <v>1</v>
      </c>
      <c r="AS22" s="4">
        <f>IF('original data'!AS15='coded with subscale calculation'!$AO$2,1,IF('original data'!AS15='coded with subscale calculation'!$AO$3,2,IF('original data'!AS15='coded with subscale calculation'!$AO$4,3,IF('original data'!AS15='coded with subscale calculation'!$AO$5,4,""))))</f>
        <v>1</v>
      </c>
      <c r="AT22" s="4">
        <f>IF('original data'!AT15='coded with subscale calculation'!$AO$2,1,IF('original data'!AT15='coded with subscale calculation'!$AO$3,2,IF('original data'!AT15='coded with subscale calculation'!$AO$4,3,IF('original data'!AT15='coded with subscale calculation'!$AO$5,4,""))))</f>
        <v>1</v>
      </c>
      <c r="AU22" s="4">
        <f>IF('original data'!AU15='coded with subscale calculation'!$AO$2,1,IF('original data'!AU15='coded with subscale calculation'!$AO$3,2,IF('original data'!AU15='coded with subscale calculation'!$AO$4,3,IF('original data'!AU15='coded with subscale calculation'!$AO$5,4,""))))</f>
        <v>1</v>
      </c>
      <c r="AV22" s="4">
        <f>IF('original data'!AV15='coded with subscale calculation'!$AO$2,1,IF('original data'!AV15='coded with subscale calculation'!$AO$3,2,IF('original data'!AV15='coded with subscale calculation'!$AO$4,3,IF('original data'!AV15='coded with subscale calculation'!$AO$5,4,""))))</f>
        <v>1</v>
      </c>
      <c r="AW22" s="4">
        <f>IF('original data'!AW15='coded with subscale calculation'!$AO$2,1,IF('original data'!AW15='coded with subscale calculation'!$AO$3,2,IF('original data'!AW15='coded with subscale calculation'!$AO$4,3,IF('original data'!AW15='coded with subscale calculation'!$AO$5,4,""))))</f>
        <v>1</v>
      </c>
      <c r="AX22" s="4">
        <f>IF('original data'!AX15='coded with subscale calculation'!$AO$2,1,IF('original data'!AX15='coded with subscale calculation'!$AO$3,2,IF('original data'!AX15='coded with subscale calculation'!$AO$4,3,IF('original data'!AX15='coded with subscale calculation'!$AO$5,4,""))))</f>
        <v>1</v>
      </c>
      <c r="AY22" s="4">
        <f>IF('original data'!AY15='coded with subscale calculation'!$AQ$2,1,IF('original data'!AY15='coded with subscale calculation'!$AQ$3,2,IF('original data'!AY15='coded with subscale calculation'!$AQ$4,3,IF('original data'!AY15='coded with subscale calculation'!$AQ$5,4,""))))</f>
        <v>1</v>
      </c>
      <c r="AZ22" s="4">
        <f>IF('original data'!AZ15='coded with subscale calculation'!$AQ$2,1,IF('original data'!AZ15='coded with subscale calculation'!$AQ$3,2,IF('original data'!AZ15='coded with subscale calculation'!$AQ$4,3,IF('original data'!AZ15='coded with subscale calculation'!$AQ$5,4,""))))</f>
        <v>1</v>
      </c>
      <c r="BA22" s="4">
        <f>IF('original data'!BA15='coded with subscale calculation'!$AQ$2,1,IF('original data'!BA15='coded with subscale calculation'!$AQ$3,2,IF('original data'!BA15='coded with subscale calculation'!$AQ$4,3,IF('original data'!BA15='coded with subscale calculation'!$AQ$5,4,""))))</f>
        <v>1</v>
      </c>
      <c r="BB22" s="4">
        <f>IF('original data'!BB15='coded with subscale calculation'!$AQ$2,1,IF('original data'!BB15='coded with subscale calculation'!$AQ$3,2,IF('original data'!BB15='coded with subscale calculation'!$AQ$4,3,IF('original data'!BB15='coded with subscale calculation'!$AS$5,4,""))))</f>
        <v>2</v>
      </c>
      <c r="BC22" s="4">
        <f>IF('original data'!BC15='coded with subscale calculation'!$AU$2,1,IF('original data'!BC15='coded with subscale calculation'!$AU$3,2,IF('original data'!BC15='coded with subscale calculation'!$AU$4,3,IF('original data'!BC15='coded with subscale calculation'!$AU$5,4,""))))</f>
        <v>2</v>
      </c>
      <c r="BD22" s="4">
        <f>IF('original data'!BD15='coded with subscale calculation'!$AU$2,1,IF('original data'!BD15='coded with subscale calculation'!$AU$3,2,IF('original data'!BD15='coded with subscale calculation'!$AU$4,3,IF('original data'!BD15='coded with subscale calculation'!$AU$5,4,""))))</f>
        <v>1</v>
      </c>
      <c r="BE22" s="4">
        <f>IF('original data'!BE15='coded with subscale calculation'!$AU$2,1,IF('original data'!BE15='coded with subscale calculation'!$AU$3,2,IF('original data'!BE15='coded with subscale calculation'!$AU$4,3,IF('original data'!BE15='coded with subscale calculation'!$AU$5,4,""))))</f>
        <v>1</v>
      </c>
      <c r="BF22" s="4">
        <f>IF('original data'!BF15='coded with subscale calculation'!$BF$3,1,IF('original data'!BF15='coded with subscale calculation'!$BF$4,2,IF('original data'!BF15='coded with subscale calculation'!$BF$5,3,"")))</f>
        <v>1</v>
      </c>
      <c r="BG22" s="4"/>
      <c r="BH22" s="4" t="s">
        <v>109</v>
      </c>
      <c r="BI22" s="4"/>
      <c r="BJ22" s="4" t="s">
        <v>109</v>
      </c>
      <c r="BK22" s="4"/>
      <c r="BL22" s="4">
        <f>IF('original data'!BK15='coded with subscale calculation'!$BO$1,1,IF('original data'!BK15='coded with subscale calculation'!$BO$2,2,IF('original data'!BK15='coded with subscale calculation'!$BO$3,3,IF('original data'!BK15='coded with subscale calculation'!$BO$4,4,IF('original data'!BK15='coded with subscale calculation'!$BO$5,5,IF('original data'!BK15='coded with subscale calculation'!$BQ$1,6,IF('original data'!BK15='coded with subscale calculation'!$BQ$2,7,"")))))))</f>
        <v>2</v>
      </c>
      <c r="BM22" s="4">
        <f>IF('original data'!BL15='coded with subscale calculation'!$BO$1,1,IF('original data'!BL15='coded with subscale calculation'!$BO$2,2,IF('original data'!BL15='coded with subscale calculation'!$BO$3,3,IF('original data'!BL15='coded with subscale calculation'!$BO$4,4,IF('original data'!BL15='coded with subscale calculation'!$BO$5,5,IF('original data'!BL15='coded with subscale calculation'!$BQ$1,6,IF('original data'!BL15='coded with subscale calculation'!$BQ$2,7,"")))))))</f>
        <v>2</v>
      </c>
      <c r="BN22" s="4">
        <f>IF('original data'!BM15='coded with subscale calculation'!$BO$1,7,IF('original data'!BM15='coded with subscale calculation'!$BO$2,6,IF('original data'!BM15='coded with subscale calculation'!$BO$3,5,IF('original data'!BM15='coded with subscale calculation'!$BO$4,4,IF('original data'!BM15='coded with subscale calculation'!$BO$5,3,IF('original data'!BM15='coded with subscale calculation'!$BQ$1,2,IF('original data'!BM15='coded with subscale calculation'!$BQ$2,1,"")))))))</f>
        <v>6</v>
      </c>
      <c r="BO22" s="4">
        <f>IF('original data'!BN15='coded with subscale calculation'!$BO$1,1,IF('original data'!BN15='coded with subscale calculation'!$BO$2,2,IF('original data'!BN15='coded with subscale calculation'!$BO$3,3,IF('original data'!BN15='coded with subscale calculation'!$BO$4,4,IF('original data'!BN15='coded with subscale calculation'!$BO$5,5,IF('original data'!BN15='coded with subscale calculation'!$BQ$1,6,IF('original data'!BN15='coded with subscale calculation'!$BQ$2,7,"")))))))</f>
        <v>2</v>
      </c>
      <c r="BP22" s="4">
        <f>IF('original data'!BO15='coded with subscale calculation'!$BO$1,1,IF('original data'!BO15='coded with subscale calculation'!$BO$2,2,IF('original data'!BO15='coded with subscale calculation'!$BO$3,3,IF('original data'!BO15='coded with subscale calculation'!$BO$4,4,IF('original data'!BO15='coded with subscale calculation'!$BO$5,5,IF('original data'!BO15='coded with subscale calculation'!$BQ$1,6,IF('original data'!BO15='coded with subscale calculation'!$BQ$2,7,"")))))))</f>
        <v>2</v>
      </c>
      <c r="BQ22" s="4">
        <f>IF('original data'!BP15='coded with subscale calculation'!$BO$1,1,IF('original data'!BP15='coded with subscale calculation'!$BO$2,2,IF('original data'!BP15='coded with subscale calculation'!$BO$3,3,IF('original data'!BP15='coded with subscale calculation'!$BO$4,4,IF('original data'!BP15='coded with subscale calculation'!$BO$5,5,IF('original data'!BP15='coded with subscale calculation'!$BQ$1,6,IF('original data'!BP15='coded with subscale calculation'!$BQ$2,7,"")))))))</f>
        <v>4</v>
      </c>
      <c r="BR22" s="4">
        <f>IF('original data'!BQ15='coded with subscale calculation'!$BO$1,1,IF('original data'!BQ15='coded with subscale calculation'!$BO$2,2,IF('original data'!BQ15='coded with subscale calculation'!$BO$3,3,IF('original data'!BQ15='coded with subscale calculation'!$BO$4,4,IF('original data'!BQ15='coded with subscale calculation'!$BO$5,5,IF('original data'!BQ15='coded with subscale calculation'!$BQ$1,6,IF('original data'!BQ15='coded with subscale calculation'!$BQ$2,7,"")))))))</f>
        <v>2</v>
      </c>
      <c r="BS22" s="4">
        <f>IF('original data'!BR15='coded with subscale calculation'!$BO$1,1,IF('original data'!BR15='coded with subscale calculation'!$BO$2,2,IF('original data'!BR15='coded with subscale calculation'!$BO$3,3,IF('original data'!BR15='coded with subscale calculation'!$BO$4,4,IF('original data'!BR15='coded with subscale calculation'!$BO$5,5,IF('original data'!BR15='coded with subscale calculation'!$BQ$1,6,IF('original data'!BR15='coded with subscale calculation'!$BQ$2,7,"")))))))</f>
        <v>2</v>
      </c>
      <c r="BT22" s="4">
        <f>IF('original data'!BS15='coded with subscale calculation'!$BO$1,1,IF('original data'!BS15='coded with subscale calculation'!$BO$2,2,IF('original data'!BS15='coded with subscale calculation'!$BO$3,3,IF('original data'!BS15='coded with subscale calculation'!$BO$4,4,IF('original data'!BS15='coded with subscale calculation'!$BO$5,5,IF('original data'!BS15='coded with subscale calculation'!$BQ$1,6,IF('original data'!BS15='coded with subscale calculation'!$BQ$2,7,"")))))))</f>
        <v>5</v>
      </c>
      <c r="BU22" s="4">
        <f>IF('original data'!BT15='coded with subscale calculation'!$BO$1,1,IF('original data'!BT15='coded with subscale calculation'!$BO$2,2,IF('original data'!BT15='coded with subscale calculation'!$BO$3,3,IF('original data'!BT15='coded with subscale calculation'!$BO$4,4,IF('original data'!BT15='coded with subscale calculation'!$BO$5,5,IF('original data'!BT15='coded with subscale calculation'!$BQ$1,6,IF('original data'!BT15='coded with subscale calculation'!$BQ$2,7,"")))))))</f>
        <v>2</v>
      </c>
      <c r="BV22" s="4">
        <f>IF('original data'!BU15='coded with subscale calculation'!$BO$1,1,IF('original data'!BU15='coded with subscale calculation'!$BO$2,2,IF('original data'!BU15='coded with subscale calculation'!$BO$3,3,IF('original data'!BU15='coded with subscale calculation'!$BO$4,4,IF('original data'!BU15='coded with subscale calculation'!$BO$5,5,IF('original data'!BU15='coded with subscale calculation'!$BQ$1,6,IF('original data'!BU15='coded with subscale calculation'!$BQ$2,7,"")))))))</f>
        <v>2</v>
      </c>
      <c r="BW22" s="4">
        <f>IF('original data'!BV15='coded with subscale calculation'!$BO$1,7,IF('original data'!BV15='coded with subscale calculation'!$BO$2,6,IF('original data'!BV15='coded with subscale calculation'!$BO$3,5,IF('original data'!BV15='coded with subscale calculation'!$BO$4,4,IF('original data'!BV15='coded with subscale calculation'!$BO$5,3,IF('original data'!BV15='coded with subscale calculation'!$BQ$1,2,IF('original data'!BV15='coded with subscale calculation'!$BQ$2,1,"")))))))</f>
        <v>4</v>
      </c>
      <c r="BX22" s="4">
        <f>IF('original data'!BW15='coded with subscale calculation'!$BO$1,1,IF('original data'!BW15='coded with subscale calculation'!$BO$2,2,IF('original data'!BW15='coded with subscale calculation'!$BO$3,3,IF('original data'!BW15='coded with subscale calculation'!$BO$4,4,IF('original data'!BW15='coded with subscale calculation'!$BO$5,5,IF('original data'!BW15='coded with subscale calculation'!$BQ$1,6,IF('original data'!BW15='coded with subscale calculation'!$BQ$2,7,"")))))))</f>
        <v>2</v>
      </c>
      <c r="BY22" s="4">
        <f>IF('original data'!BX15='coded with subscale calculation'!$BO$1,1,IF('original data'!BX15='coded with subscale calculation'!$BO$2,2,IF('original data'!BX15='coded with subscale calculation'!$BO$3,3,IF('original data'!BX15='coded with subscale calculation'!$BO$4,4,IF('original data'!BX15='coded with subscale calculation'!$BO$5,5,IF('original data'!BX15='coded with subscale calculation'!$BQ$1,6,IF('original data'!BX15='coded with subscale calculation'!$BQ$2,7,"")))))))</f>
        <v>2</v>
      </c>
      <c r="BZ22" s="4">
        <f>IF('original data'!BY15='coded with subscale calculation'!$BO$1,1,IF('original data'!BY15='coded with subscale calculation'!$BO$2,2,IF('original data'!BY15='coded with subscale calculation'!$BO$3,3,IF('original data'!BY15='coded with subscale calculation'!$BO$4,4,IF('original data'!BY15='coded with subscale calculation'!$BO$5,5,IF('original data'!BY15='coded with subscale calculation'!$BQ$1,6,IF('original data'!BY15='coded with subscale calculation'!$BQ$2,7,"")))))))</f>
        <v>2</v>
      </c>
      <c r="CA22" s="4">
        <f>IF('original data'!BZ15='coded with subscale calculation'!$BO$1,1,IF('original data'!BZ15='coded with subscale calculation'!$BO$2,2,IF('original data'!BZ15='coded with subscale calculation'!$BO$3,3,IF('original data'!BZ15='coded with subscale calculation'!$BO$4,4,IF('original data'!BZ15='coded with subscale calculation'!$BO$5,5,IF('original data'!BZ15='coded with subscale calculation'!$BQ$1,6,IF('original data'!BZ15='coded with subscale calculation'!$BQ$2,7,"")))))))</f>
        <v>2</v>
      </c>
      <c r="CB22" s="4">
        <f>IF('original data'!CA15='coded with subscale calculation'!$BO$1,1,IF('original data'!CA15='coded with subscale calculation'!$BO$2,2,IF('original data'!CA15='coded with subscale calculation'!$BO$3,3,IF('original data'!CA15='coded with subscale calculation'!$BO$4,4,IF('original data'!CA15='coded with subscale calculation'!$BO$5,5,IF('original data'!CA15='coded with subscale calculation'!$BQ$1,6,IF('original data'!CA15='coded with subscale calculation'!$BQ$2,7,"")))))))</f>
        <v>2</v>
      </c>
      <c r="CC22" s="4">
        <f>IF('original data'!CB15='coded with subscale calculation'!$BO$1,1,IF('original data'!CB15='coded with subscale calculation'!$BO$2,2,IF('original data'!CB15='coded with subscale calculation'!$BO$3,3,IF('original data'!CB15='coded with subscale calculation'!$BO$4,4,IF('original data'!CB15='coded with subscale calculation'!$BO$5,5,IF('original data'!CB15='coded with subscale calculation'!$BQ$1,6,IF('original data'!CB15='coded with subscale calculation'!$BQ$2,7,"")))))))</f>
        <v>4</v>
      </c>
      <c r="CD22" s="4">
        <f>IF('original data'!CC15='coded with subscale calculation'!$BO$1,7,IF('original data'!CC15='coded with subscale calculation'!$BO$2,6,IF('original data'!CC15='coded with subscale calculation'!$BO$3,5,IF('original data'!CC15='coded with subscale calculation'!$BO$4,4,IF('original data'!CC15='coded with subscale calculation'!$BO$5,3,IF('original data'!CC15='coded with subscale calculation'!$BQ$1,2,IF('original data'!CC15='coded with subscale calculation'!$BQ$2,1,"")))))))</f>
        <v>3</v>
      </c>
      <c r="CE22" s="4">
        <f>IF('original data'!CD15='coded with subscale calculation'!$BO$1,1,IF('original data'!CD15='coded with subscale calculation'!$BO$2,2,IF('original data'!CD15='coded with subscale calculation'!$BO$3,3,IF('original data'!CD15='coded with subscale calculation'!$BO$4,4,IF('original data'!CD15='coded with subscale calculation'!$BO$5,5,IF('original data'!CD15='coded with subscale calculation'!$BQ$1,6,IF('original data'!CD15='coded with subscale calculation'!$BQ$2,7,"")))))))</f>
        <v>2</v>
      </c>
      <c r="CF22" s="4">
        <f>IF('original data'!CE15='coded with subscale calculation'!$BO$1,1,IF('original data'!CE15='coded with subscale calculation'!$BO$2,2,IF('original data'!CE15='coded with subscale calculation'!$BO$3,3,IF('original data'!CE15='coded with subscale calculation'!$BO$4,4,IF('original data'!CE15='coded with subscale calculation'!$BO$5,5,IF('original data'!CE15='coded with subscale calculation'!$BQ$1,6,IF('original data'!CE15='coded with subscale calculation'!$BQ$2,7,"")))))))</f>
        <v>3</v>
      </c>
      <c r="CG22" s="4">
        <f>IF('original data'!CF15='coded with subscale calculation'!$BO$1,7,IF('original data'!CF15='coded with subscale calculation'!$BO$2,6,IF('original data'!CF15='coded with subscale calculation'!$BO$3,5,IF('original data'!CF15='coded with subscale calculation'!$BO$4,4,IF('original data'!CF15='coded with subscale calculation'!$BO$5,3,IF('original data'!CF15='coded with subscale calculation'!$BQ$1,2,IF('original data'!CF15='coded with subscale calculation'!$BQ$2,1,"")))))))</f>
        <v>2</v>
      </c>
      <c r="CH22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70</v>
      </c>
      <c r="CI22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18</v>
      </c>
      <c r="CJ22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29</v>
      </c>
      <c r="CK22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21</v>
      </c>
      <c r="CL22" s="4">
        <f>IF('original data'!CG15='coded with subscale calculation'!$CL$2,0,IF('original data'!CG15='coded with subscale calculation'!$CL$3,1,IF('original data'!CG15='coded with subscale calculation'!$CL$4,2,IF('original data'!CG15='coded with subscale calculation'!$CL$5,3,""))))</f>
        <v>0</v>
      </c>
      <c r="CM22" s="4">
        <f>IF('original data'!CH15='coded with subscale calculation'!$CL$2,0,IF('original data'!CH15='coded with subscale calculation'!$CL$3,1,IF('original data'!CH15='coded with subscale calculation'!$CL$4,2,IF('original data'!CH15='coded with subscale calculation'!$CL$5,3,""))))</f>
        <v>1</v>
      </c>
      <c r="CN22" s="4">
        <f>IF('original data'!CI15='coded with subscale calculation'!$CL$2,0,IF('original data'!CI15='coded with subscale calculation'!$CL$3,1,IF('original data'!CI15='coded with subscale calculation'!$CL$4,2,IF('original data'!CI15='coded with subscale calculation'!$CL$5,3,""))))</f>
        <v>0</v>
      </c>
      <c r="CO22" s="4">
        <f>IF('original data'!CJ15='coded with subscale calculation'!$CL$2,0,IF('original data'!CJ15='coded with subscale calculation'!$CL$3,1,IF('original data'!CJ15='coded with subscale calculation'!$CL$4,2,IF('original data'!CJ15='coded with subscale calculation'!$CL$5,3,""))))</f>
        <v>1</v>
      </c>
      <c r="CP22" s="4">
        <f>IF('original data'!CK15='coded with subscale calculation'!$CL$2,0,IF('original data'!CK15='coded with subscale calculation'!$CL$3,1,IF('original data'!CK15='coded with subscale calculation'!$CL$4,2,IF('original data'!CK15='coded with subscale calculation'!$CL$5,3,""))))</f>
        <v>1</v>
      </c>
      <c r="CQ22" s="4">
        <f>IF('original data'!CL15='coded with subscale calculation'!$CL$2,0,IF('original data'!CL15='coded with subscale calculation'!$CL$3,1,IF('original data'!CL15='coded with subscale calculation'!$CL$4,2,IF('original data'!CL15='coded with subscale calculation'!$CL$5,3,""))))</f>
        <v>0</v>
      </c>
      <c r="CR22" s="4">
        <f>IF('original data'!CM15='coded with subscale calculation'!$CL$2,0,IF('original data'!CM15='coded with subscale calculation'!$CL$3,1,IF('original data'!CM15='coded with subscale calculation'!$CL$4,2,IF('original data'!CM15='coded with subscale calculation'!$CL$5,3,""))))</f>
        <v>0</v>
      </c>
      <c r="CS22" s="4">
        <f>IF('original data'!CN15='coded with subscale calculation'!$CL$2,0,IF('original data'!CN15='coded with subscale calculation'!$CL$3,1,IF('original data'!CN15='coded with subscale calculation'!$CL$4,2,IF('original data'!CN15='coded with subscale calculation'!$CL$5,3,""))))</f>
        <v>0</v>
      </c>
      <c r="CT22" s="4">
        <f>IF('original data'!CO15='coded with subscale calculation'!$CL$2,0,IF('original data'!CO15='coded with subscale calculation'!$CL$3,1,IF('original data'!CO15='coded with subscale calculation'!$CL$4,2,IF('original data'!CO15='coded with subscale calculation'!$CL$5,3,""))))</f>
        <v>0</v>
      </c>
      <c r="CU22" s="4">
        <f>IF('original data'!CP15='coded with subscale calculation'!$CL$2,0,IF('original data'!CP15='coded with subscale calculation'!$CL$3,1,IF('original data'!CP15='coded with subscale calculation'!$CL$4,2,IF('original data'!CP15='coded with subscale calculation'!$CL$5,3,""))))</f>
        <v>0</v>
      </c>
      <c r="CV22" s="4">
        <f>IF('original data'!CQ15='coded with subscale calculation'!$CL$2,0,IF('original data'!CQ15='coded with subscale calculation'!$CL$3,1,IF('original data'!CQ15='coded with subscale calculation'!$CL$4,2,IF('original data'!CQ15='coded with subscale calculation'!$CL$5,3,""))))</f>
        <v>0</v>
      </c>
      <c r="CW22" s="4">
        <f>IF('original data'!CR15='coded with subscale calculation'!$CL$2,0,IF('original data'!CR15='coded with subscale calculation'!$CL$3,1,IF('original data'!CR15='coded with subscale calculation'!$CL$4,2,IF('original data'!CR15='coded with subscale calculation'!$CL$5,3,""))))</f>
        <v>2</v>
      </c>
      <c r="CX22" s="4">
        <f>IF('original data'!CS15='coded with subscale calculation'!$CL$2,0,IF('original data'!CS15='coded with subscale calculation'!$CL$3,1,IF('original data'!CS15='coded with subscale calculation'!$CL$4,2,IF('original data'!CS15='coded with subscale calculation'!$CL$5,3,""))))</f>
        <v>0</v>
      </c>
      <c r="CY22" s="4">
        <f>IF('original data'!CT15='coded with subscale calculation'!$CL$2,0,IF('original data'!CT15='coded with subscale calculation'!$CL$3,1,IF('original data'!CT15='coded with subscale calculation'!$CL$4,2,IF('original data'!CT15='coded with subscale calculation'!$CL$5,3,""))))</f>
        <v>0</v>
      </c>
      <c r="CZ22" s="4">
        <f>IF('original data'!CU15='coded with subscale calculation'!$CL$2,0,IF('original data'!CU15='coded with subscale calculation'!$CL$3,1,IF('original data'!CU15='coded with subscale calculation'!$CL$4,2,IF('original data'!CU15='coded with subscale calculation'!$CL$5,3,""))))</f>
        <v>2</v>
      </c>
      <c r="DA22" s="4">
        <f>IF('original data'!CV15='coded with subscale calculation'!$CL$2,0,IF('original data'!CV15='coded with subscale calculation'!$CL$3,1,IF('original data'!CV15='coded with subscale calculation'!$CL$4,2,IF('original data'!CV15='coded with subscale calculation'!$CL$5,3,""))))</f>
        <v>0</v>
      </c>
      <c r="DB22" s="4">
        <f>IF('original data'!CW15='coded with subscale calculation'!$CL$2,0,IF('original data'!CW15='coded with subscale calculation'!$CL$3,1,IF('original data'!CW15='coded with subscale calculation'!$CL$4,2,IF('original data'!CW15='coded with subscale calculation'!$CL$5,3,""))))</f>
        <v>0</v>
      </c>
      <c r="DC22" s="4">
        <f>IF('original data'!CX15='coded with subscale calculation'!$CL$2,0,IF('original data'!CX15='coded with subscale calculation'!$CL$3,1,IF('original data'!CX15='coded with subscale calculation'!$CL$4,2,IF('original data'!CX15='coded with subscale calculation'!$CL$5,3,""))))</f>
        <v>0</v>
      </c>
      <c r="DD22" s="4">
        <f>IF('original data'!CY15='coded with subscale calculation'!$CL$2,0,IF('original data'!CY15='coded with subscale calculation'!$CL$3,1,IF('original data'!CY15='coded with subscale calculation'!$CL$4,2,IF('original data'!CY15='coded with subscale calculation'!$CL$5,3,""))))</f>
        <v>1</v>
      </c>
      <c r="DE22" s="4">
        <f>IF('original data'!CZ15='coded with subscale calculation'!$CL$2,0,IF('original data'!CZ15='coded with subscale calculation'!$CL$3,1,IF('original data'!CZ15='coded with subscale calculation'!$CL$4,2,IF('original data'!CZ15='coded with subscale calculation'!$CL$5,3,""))))</f>
        <v>0</v>
      </c>
      <c r="DF22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5</v>
      </c>
      <c r="DG22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3</v>
      </c>
      <c r="DH22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0</v>
      </c>
      <c r="DI22" s="4">
        <f>SUM(Table134[[#This Row],[All of a sudden I feel really scared.]:[I suddenly shut down and become unable to think, speak or do things.]])</f>
        <v>8</v>
      </c>
    </row>
    <row r="23" spans="1:113" x14ac:dyDescent="0.45">
      <c r="A23">
        <v>20</v>
      </c>
      <c r="B23" s="2">
        <v>44312.435509259303</v>
      </c>
      <c r="C23" s="2">
        <v>44312.440740740698</v>
      </c>
      <c r="D23" s="4" t="s">
        <v>104</v>
      </c>
      <c r="E23" s="4"/>
      <c r="F23" s="4" t="s">
        <v>105</v>
      </c>
      <c r="G23" s="4" t="s">
        <v>105</v>
      </c>
      <c r="H23" s="4" t="s">
        <v>105</v>
      </c>
      <c r="I23" s="4" t="s">
        <v>105</v>
      </c>
      <c r="J23" s="4" t="s">
        <v>105</v>
      </c>
      <c r="K23" s="4" t="s">
        <v>105</v>
      </c>
      <c r="L23" s="4" t="s">
        <v>105</v>
      </c>
      <c r="M23" s="4" t="s">
        <v>105</v>
      </c>
      <c r="N23" s="3" t="s">
        <v>140</v>
      </c>
      <c r="O23" s="4" t="s">
        <v>107</v>
      </c>
      <c r="P23" s="4" t="s">
        <v>108</v>
      </c>
      <c r="Q23" s="4" t="s">
        <v>108</v>
      </c>
      <c r="R23" s="4" t="s">
        <v>109</v>
      </c>
      <c r="S23" s="4"/>
      <c r="T23" s="4"/>
      <c r="U23" s="4"/>
      <c r="V23" s="4" t="s">
        <v>109</v>
      </c>
      <c r="W23" s="4"/>
      <c r="X23" s="4"/>
      <c r="Y23" s="4"/>
      <c r="Z23" s="4"/>
      <c r="AA23" s="4"/>
      <c r="AB23" s="4"/>
      <c r="AC23" s="4">
        <f>IF('original data'!AC16='coded with subscale calculation'!$AC$2,0,IF('original data'!AC16='coded with subscale calculation'!$AC$3,1,IF('original data'!AC16='coded with subscale calculation'!$AC$4,2,"")))</f>
        <v>0</v>
      </c>
      <c r="AD23" s="4">
        <f>IF('original data'!AD16='coded with subscale calculation'!$AC$2,0,IF('original data'!AD16='coded with subscale calculation'!$AC$3,1,IF('original data'!AD16='coded with subscale calculation'!$AC$4,2,"")))</f>
        <v>0</v>
      </c>
      <c r="AE23" s="4">
        <f>IF('original data'!AE16='coded with subscale calculation'!$BO$1,1,IF('original data'!AE16='coded with subscale calculation'!$BO$2,2,IF('original data'!AE16='coded with subscale calculation'!$BO$3,3,IF('original data'!AE16='coded with subscale calculation'!$BO$4,4,IF('original data'!AE16='coded with subscale calculation'!$BO$5,5,IF('original data'!AE16='coded with subscale calculation'!$BQ$1,6,IF('original data'!AE16='coded with subscale calculation'!$BQ$2,7,"")))))))</f>
        <v>1</v>
      </c>
      <c r="AF23" s="4">
        <f>IF('original data'!AF16='coded with subscale calculation'!$AC$2,0,IF('original data'!AF16='coded with subscale calculation'!$AC$3,1,IF('original data'!AF16='coded with subscale calculation'!$AC$4,2,"")))</f>
        <v>0</v>
      </c>
      <c r="AG23" s="4">
        <f>IF('original data'!AG16='coded with subscale calculation'!$BO$1,7,IF('original data'!AG16='coded with subscale calculation'!$BO$2,6,IF('original data'!AG16='coded with subscale calculation'!$BO$3,5,IF('original data'!AG16='coded with subscale calculation'!$BO$4,4,IF('original data'!AG16='coded with subscale calculation'!$BO$5,5,IF('original data'!AG16='coded with subscale calculation'!$BQ$1,6,IF('original data'!AG16='coded with subscale calculation'!$BQ$2,7,"")))))))</f>
        <v>4</v>
      </c>
      <c r="AH23" s="4">
        <f>IF('original data'!AH16='coded with subscale calculation'!$AC$2,0,IF('original data'!AH16='coded with subscale calculation'!$AC$3,1,IF('original data'!AH16='coded with subscale calculation'!$AC$4,2,"")))</f>
        <v>0</v>
      </c>
      <c r="AI23" s="4">
        <f>IF('original data'!AI16='coded with subscale calculation'!$AI$2,1,IF('original data'!AI16='coded with subscale calculation'!$AI$3,2,IF('original data'!AI16='coded with subscale calculation'!$AI$4,3,IF('original data'!AI16='coded with subscale calculation'!$AI$5,4,""))))</f>
        <v>2</v>
      </c>
      <c r="AJ23" s="4">
        <f>IF('original data'!AJ16='coded with subscale calculation'!$AC$2,0,IF('original data'!AJ16='coded with subscale calculation'!$AC$3,1,IF('original data'!AJ16='coded with subscale calculation'!$AC$4,2,"")))</f>
        <v>2</v>
      </c>
      <c r="AK23" s="4">
        <f>IF('original data'!AK16='coded with subscale calculation'!$BO$1,1,IF('original data'!AK16='coded with subscale calculation'!$BO$2,2,IF('original data'!AK16='coded with subscale calculation'!$BO$3,3,IF('original data'!AK16='coded with subscale calculation'!$BO$4,4,IF('original data'!AK16='coded with subscale calculation'!$BO$5,5,IF('original data'!AK16='coded with subscale calculation'!$BQ$1,6,IF('original data'!AK16='coded with subscale calculation'!$BQ$2,7,"")))))))</f>
        <v>2</v>
      </c>
      <c r="AL23" s="4">
        <f>IF('original data'!AL16='coded with subscale calculation'!$AC$2,0,IF('original data'!AL16='coded with subscale calculation'!$AC$3,1,IF('original data'!AL16='coded with subscale calculation'!$AC$4,2,"")))</f>
        <v>1</v>
      </c>
      <c r="AM23" s="4">
        <f>IF('original data'!AM16='coded with subscale calculation'!$AI$2,1,IF('original data'!AM16='coded with subscale calculation'!$AI$3,2,IF('original data'!AM16='coded with subscale calculation'!$AI$4,3,IF('original data'!AM16='coded with subscale calculation'!$AI$5,4,""))))</f>
        <v>2</v>
      </c>
      <c r="AN23" s="4">
        <f>IF('original data'!AN16='coded with subscale calculation'!$AC$2,0,IF('original data'!AN16='coded with subscale calculation'!$AC$3,1,IF('original data'!AN16='coded with subscale calculation'!$AC$4,2,"")))</f>
        <v>1</v>
      </c>
      <c r="AO23" s="4">
        <f>IF('original data'!AO16='coded with subscale calculation'!$AI$2,1,IF('original data'!AO16='coded with subscale calculation'!$AI$3,2,IF('original data'!AO16='coded with subscale calculation'!$AI$4,3,IF('original data'!AO16='coded with subscale calculation'!$AI$5,4,""))))</f>
        <v>2</v>
      </c>
      <c r="AP23" s="4">
        <f>IF('original data'!AP16='coded with subscale calculation'!$AI$2,1,IF('original data'!AP16='coded with subscale calculation'!$AI$3,2,IF('original data'!AP16='coded with subscale calculation'!$AI$4,3,IF('original data'!AP16='coded with subscale calculation'!$AI$5,4,""))))</f>
        <v>2</v>
      </c>
      <c r="AQ23" s="4">
        <f>IF('original data'!AQ16='coded with subscale calculation'!$AI$2,1,IF('original data'!AQ16='coded with subscale calculation'!$AI$3,2,IF('original data'!AQ16='coded with subscale calculation'!$AI$4,3,IF('original data'!AQ16='coded with subscale calculation'!$AI$5,4,""))))</f>
        <v>1</v>
      </c>
      <c r="AR23" s="4">
        <f>IF('original data'!AR16='coded with subscale calculation'!$AI$2,1,IF('original data'!AR16='coded with subscale calculation'!$AI$3,2,IF('original data'!AR16='coded with subscale calculation'!$AI$4,3,IF('original data'!AR16='coded with subscale calculation'!$AI$5,4,""))))</f>
        <v>1</v>
      </c>
      <c r="AS23" s="4">
        <f>IF('original data'!AS16='coded with subscale calculation'!$AO$2,1,IF('original data'!AS16='coded with subscale calculation'!$AO$3,2,IF('original data'!AS16='coded with subscale calculation'!$AO$4,3,IF('original data'!AS16='coded with subscale calculation'!$AO$5,4,""))))</f>
        <v>1</v>
      </c>
      <c r="AT23" s="4">
        <f>IF('original data'!AT16='coded with subscale calculation'!$AO$2,1,IF('original data'!AT16='coded with subscale calculation'!$AO$3,2,IF('original data'!AT16='coded with subscale calculation'!$AO$4,3,IF('original data'!AT16='coded with subscale calculation'!$AO$5,4,""))))</f>
        <v>1</v>
      </c>
      <c r="AU23" s="4">
        <f>IF('original data'!AU16='coded with subscale calculation'!$AO$2,1,IF('original data'!AU16='coded with subscale calculation'!$AO$3,2,IF('original data'!AU16='coded with subscale calculation'!$AO$4,3,IF('original data'!AU16='coded with subscale calculation'!$AO$5,4,""))))</f>
        <v>1</v>
      </c>
      <c r="AV23" s="4">
        <f>IF('original data'!AV16='coded with subscale calculation'!$AO$2,1,IF('original data'!AV16='coded with subscale calculation'!$AO$3,2,IF('original data'!AV16='coded with subscale calculation'!$AO$4,3,IF('original data'!AV16='coded with subscale calculation'!$AO$5,4,""))))</f>
        <v>1</v>
      </c>
      <c r="AW23" s="4">
        <f>IF('original data'!AW16='coded with subscale calculation'!$AO$2,1,IF('original data'!AW16='coded with subscale calculation'!$AO$3,2,IF('original data'!AW16='coded with subscale calculation'!$AO$4,3,IF('original data'!AW16='coded with subscale calculation'!$AO$5,4,""))))</f>
        <v>1</v>
      </c>
      <c r="AX23" s="4">
        <f>IF('original data'!AX16='coded with subscale calculation'!$AO$2,1,IF('original data'!AX16='coded with subscale calculation'!$AO$3,2,IF('original data'!AX16='coded with subscale calculation'!$AO$4,3,IF('original data'!AX16='coded with subscale calculation'!$AO$5,4,""))))</f>
        <v>1</v>
      </c>
      <c r="AY23" s="4">
        <f>IF('original data'!AY16='coded with subscale calculation'!$AQ$2,1,IF('original data'!AY16='coded with subscale calculation'!$AQ$3,2,IF('original data'!AY16='coded with subscale calculation'!$AQ$4,3,IF('original data'!AY16='coded with subscale calculation'!$AQ$5,4,""))))</f>
        <v>1</v>
      </c>
      <c r="AZ23" s="4">
        <f>IF('original data'!AZ16='coded with subscale calculation'!$AQ$2,1,IF('original data'!AZ16='coded with subscale calculation'!$AQ$3,2,IF('original data'!AZ16='coded with subscale calculation'!$AQ$4,3,IF('original data'!AZ16='coded with subscale calculation'!$AQ$5,4,""))))</f>
        <v>2</v>
      </c>
      <c r="BA23" s="4">
        <f>IF('original data'!BA16='coded with subscale calculation'!$AQ$2,1,IF('original data'!BA16='coded with subscale calculation'!$AQ$3,2,IF('original data'!BA16='coded with subscale calculation'!$AQ$4,3,IF('original data'!BA16='coded with subscale calculation'!$AQ$5,4,""))))</f>
        <v>2</v>
      </c>
      <c r="BB23" s="4">
        <f>IF('original data'!BB16='coded with subscale calculation'!$AQ$2,1,IF('original data'!BB16='coded with subscale calculation'!$AQ$3,2,IF('original data'!BB16='coded with subscale calculation'!$AQ$4,3,IF('original data'!BB16='coded with subscale calculation'!$AS$5,4,""))))</f>
        <v>2</v>
      </c>
      <c r="BC23" s="4">
        <f>IF('original data'!BC16='coded with subscale calculation'!$AU$2,1,IF('original data'!BC16='coded with subscale calculation'!$AU$3,2,IF('original data'!BC16='coded with subscale calculation'!$AU$4,3,IF('original data'!BC16='coded with subscale calculation'!$AU$5,4,""))))</f>
        <v>2</v>
      </c>
      <c r="BD23" s="4">
        <f>IF('original data'!BD16='coded with subscale calculation'!$AU$2,1,IF('original data'!BD16='coded with subscale calculation'!$AU$3,2,IF('original data'!BD16='coded with subscale calculation'!$AU$4,3,IF('original data'!BD16='coded with subscale calculation'!$AU$5,4,""))))</f>
        <v>1</v>
      </c>
      <c r="BE23" s="4">
        <f>IF('original data'!BE16='coded with subscale calculation'!$AU$2,1,IF('original data'!BE16='coded with subscale calculation'!$AU$3,2,IF('original data'!BE16='coded with subscale calculation'!$AU$4,3,IF('original data'!BE16='coded with subscale calculation'!$AU$5,4,""))))</f>
        <v>2</v>
      </c>
      <c r="BF23" s="4">
        <f>IF('original data'!BF16='coded with subscale calculation'!$BF$3,1,IF('original data'!BF16='coded with subscale calculation'!$BF$4,2,IF('original data'!BF16='coded with subscale calculation'!$BF$5,3,"")))</f>
        <v>2</v>
      </c>
      <c r="BG23" s="4"/>
      <c r="BH23" s="4" t="s">
        <v>109</v>
      </c>
      <c r="BI23" s="4"/>
      <c r="BJ23" s="4" t="s">
        <v>109</v>
      </c>
      <c r="BK23" s="4"/>
      <c r="BL23" s="4">
        <f>IF('original data'!BK16='coded with subscale calculation'!$BO$1,1,IF('original data'!BK16='coded with subscale calculation'!$BO$2,2,IF('original data'!BK16='coded with subscale calculation'!$BO$3,3,IF('original data'!BK16='coded with subscale calculation'!$BO$4,4,IF('original data'!BK16='coded with subscale calculation'!$BO$5,5,IF('original data'!BK16='coded with subscale calculation'!$BQ$1,6,IF('original data'!BK16='coded with subscale calculation'!$BQ$2,7,"")))))))</f>
        <v>2</v>
      </c>
      <c r="BM23" s="4">
        <f>IF('original data'!BL16='coded with subscale calculation'!$BO$1,1,IF('original data'!BL16='coded with subscale calculation'!$BO$2,2,IF('original data'!BL16='coded with subscale calculation'!$BO$3,3,IF('original data'!BL16='coded with subscale calculation'!$BO$4,4,IF('original data'!BL16='coded with subscale calculation'!$BO$5,5,IF('original data'!BL16='coded with subscale calculation'!$BQ$1,6,IF('original data'!BL16='coded with subscale calculation'!$BQ$2,7,"")))))))</f>
        <v>2</v>
      </c>
      <c r="BN23" s="4">
        <f>IF('original data'!BM16='coded with subscale calculation'!$BO$1,7,IF('original data'!BM16='coded with subscale calculation'!$BO$2,6,IF('original data'!BM16='coded with subscale calculation'!$BO$3,5,IF('original data'!BM16='coded with subscale calculation'!$BO$4,4,IF('original data'!BM16='coded with subscale calculation'!$BO$5,3,IF('original data'!BM16='coded with subscale calculation'!$BQ$1,2,IF('original data'!BM16='coded with subscale calculation'!$BQ$2,1,"")))))))</f>
        <v>2</v>
      </c>
      <c r="BO23" s="4">
        <f>IF('original data'!BN16='coded with subscale calculation'!$BO$1,1,IF('original data'!BN16='coded with subscale calculation'!$BO$2,2,IF('original data'!BN16='coded with subscale calculation'!$BO$3,3,IF('original data'!BN16='coded with subscale calculation'!$BO$4,4,IF('original data'!BN16='coded with subscale calculation'!$BO$5,5,IF('original data'!BN16='coded with subscale calculation'!$BQ$1,6,IF('original data'!BN16='coded with subscale calculation'!$BQ$2,7,"")))))))</f>
        <v>2</v>
      </c>
      <c r="BP23" s="4">
        <f>IF('original data'!BO16='coded with subscale calculation'!$BO$1,1,IF('original data'!BO16='coded with subscale calculation'!$BO$2,2,IF('original data'!BO16='coded with subscale calculation'!$BO$3,3,IF('original data'!BO16='coded with subscale calculation'!$BO$4,4,IF('original data'!BO16='coded with subscale calculation'!$BO$5,5,IF('original data'!BO16='coded with subscale calculation'!$BQ$1,6,IF('original data'!BO16='coded with subscale calculation'!$BQ$2,7,"")))))))</f>
        <v>2</v>
      </c>
      <c r="BQ23" s="4">
        <f>IF('original data'!BP16='coded with subscale calculation'!$BO$1,1,IF('original data'!BP16='coded with subscale calculation'!$BO$2,2,IF('original data'!BP16='coded with subscale calculation'!$BO$3,3,IF('original data'!BP16='coded with subscale calculation'!$BO$4,4,IF('original data'!BP16='coded with subscale calculation'!$BO$5,5,IF('original data'!BP16='coded with subscale calculation'!$BQ$1,6,IF('original data'!BP16='coded with subscale calculation'!$BQ$2,7,"")))))))</f>
        <v>2</v>
      </c>
      <c r="BR23" s="4">
        <f>IF('original data'!BQ16='coded with subscale calculation'!$BO$1,1,IF('original data'!BQ16='coded with subscale calculation'!$BO$2,2,IF('original data'!BQ16='coded with subscale calculation'!$BO$3,3,IF('original data'!BQ16='coded with subscale calculation'!$BO$4,4,IF('original data'!BQ16='coded with subscale calculation'!$BO$5,5,IF('original data'!BQ16='coded with subscale calculation'!$BQ$1,6,IF('original data'!BQ16='coded with subscale calculation'!$BQ$2,7,"")))))))</f>
        <v>3</v>
      </c>
      <c r="BS23" s="4">
        <f>IF('original data'!BR16='coded with subscale calculation'!$BO$1,1,IF('original data'!BR16='coded with subscale calculation'!$BO$2,2,IF('original data'!BR16='coded with subscale calculation'!$BO$3,3,IF('original data'!BR16='coded with subscale calculation'!$BO$4,4,IF('original data'!BR16='coded with subscale calculation'!$BO$5,5,IF('original data'!BR16='coded with subscale calculation'!$BQ$1,6,IF('original data'!BR16='coded with subscale calculation'!$BQ$2,7,"")))))))</f>
        <v>2</v>
      </c>
      <c r="BT23" s="4">
        <f>IF('original data'!BS16='coded with subscale calculation'!$BO$1,1,IF('original data'!BS16='coded with subscale calculation'!$BO$2,2,IF('original data'!BS16='coded with subscale calculation'!$BO$3,3,IF('original data'!BS16='coded with subscale calculation'!$BO$4,4,IF('original data'!BS16='coded with subscale calculation'!$BO$5,5,IF('original data'!BS16='coded with subscale calculation'!$BQ$1,6,IF('original data'!BS16='coded with subscale calculation'!$BQ$2,7,"")))))))</f>
        <v>6</v>
      </c>
      <c r="BU23" s="4">
        <f>IF('original data'!BT16='coded with subscale calculation'!$BO$1,1,IF('original data'!BT16='coded with subscale calculation'!$BO$2,2,IF('original data'!BT16='coded with subscale calculation'!$BO$3,3,IF('original data'!BT16='coded with subscale calculation'!$BO$4,4,IF('original data'!BT16='coded with subscale calculation'!$BO$5,5,IF('original data'!BT16='coded with subscale calculation'!$BQ$1,6,IF('original data'!BT16='coded with subscale calculation'!$BQ$2,7,"")))))))</f>
        <v>2</v>
      </c>
      <c r="BV23" s="4">
        <f>IF('original data'!BU16='coded with subscale calculation'!$BO$1,1,IF('original data'!BU16='coded with subscale calculation'!$BO$2,2,IF('original data'!BU16='coded with subscale calculation'!$BO$3,3,IF('original data'!BU16='coded with subscale calculation'!$BO$4,4,IF('original data'!BU16='coded with subscale calculation'!$BO$5,5,IF('original data'!BU16='coded with subscale calculation'!$BQ$1,6,IF('original data'!BU16='coded with subscale calculation'!$BQ$2,7,"")))))))</f>
        <v>1</v>
      </c>
      <c r="BW23" s="4">
        <f>IF('original data'!BV16='coded with subscale calculation'!$BO$1,7,IF('original data'!BV16='coded with subscale calculation'!$BO$2,6,IF('original data'!BV16='coded with subscale calculation'!$BO$3,5,IF('original data'!BV16='coded with subscale calculation'!$BO$4,4,IF('original data'!BV16='coded with subscale calculation'!$BO$5,3,IF('original data'!BV16='coded with subscale calculation'!$BQ$1,2,IF('original data'!BV16='coded with subscale calculation'!$BQ$2,1,"")))))))</f>
        <v>4</v>
      </c>
      <c r="BX23" s="4">
        <f>IF('original data'!BW16='coded with subscale calculation'!$BO$1,1,IF('original data'!BW16='coded with subscale calculation'!$BO$2,2,IF('original data'!BW16='coded with subscale calculation'!$BO$3,3,IF('original data'!BW16='coded with subscale calculation'!$BO$4,4,IF('original data'!BW16='coded with subscale calculation'!$BO$5,5,IF('original data'!BW16='coded with subscale calculation'!$BQ$1,6,IF('original data'!BW16='coded with subscale calculation'!$BQ$2,7,"")))))))</f>
        <v>1</v>
      </c>
      <c r="BY23" s="4">
        <f>IF('original data'!BX16='coded with subscale calculation'!$BO$1,1,IF('original data'!BX16='coded with subscale calculation'!$BO$2,2,IF('original data'!BX16='coded with subscale calculation'!$BO$3,3,IF('original data'!BX16='coded with subscale calculation'!$BO$4,4,IF('original data'!BX16='coded with subscale calculation'!$BO$5,5,IF('original data'!BX16='coded with subscale calculation'!$BQ$1,6,IF('original data'!BX16='coded with subscale calculation'!$BQ$2,7,"")))))))</f>
        <v>2</v>
      </c>
      <c r="BZ23" s="4">
        <f>IF('original data'!BY16='coded with subscale calculation'!$BO$1,1,IF('original data'!BY16='coded with subscale calculation'!$BO$2,2,IF('original data'!BY16='coded with subscale calculation'!$BO$3,3,IF('original data'!BY16='coded with subscale calculation'!$BO$4,4,IF('original data'!BY16='coded with subscale calculation'!$BO$5,5,IF('original data'!BY16='coded with subscale calculation'!$BQ$1,6,IF('original data'!BY16='coded with subscale calculation'!$BQ$2,7,"")))))))</f>
        <v>3</v>
      </c>
      <c r="CA23" s="4">
        <f>IF('original data'!BZ16='coded with subscale calculation'!$BO$1,1,IF('original data'!BZ16='coded with subscale calculation'!$BO$2,2,IF('original data'!BZ16='coded with subscale calculation'!$BO$3,3,IF('original data'!BZ16='coded with subscale calculation'!$BO$4,4,IF('original data'!BZ16='coded with subscale calculation'!$BO$5,5,IF('original data'!BZ16='coded with subscale calculation'!$BQ$1,6,IF('original data'!BZ16='coded with subscale calculation'!$BQ$2,7,"")))))))</f>
        <v>1</v>
      </c>
      <c r="CB23" s="4">
        <f>IF('original data'!CA16='coded with subscale calculation'!$BO$1,1,IF('original data'!CA16='coded with subscale calculation'!$BO$2,2,IF('original data'!CA16='coded with subscale calculation'!$BO$3,3,IF('original data'!CA16='coded with subscale calculation'!$BO$4,4,IF('original data'!CA16='coded with subscale calculation'!$BO$5,5,IF('original data'!CA16='coded with subscale calculation'!$BQ$1,6,IF('original data'!CA16='coded with subscale calculation'!$BQ$2,7,"")))))))</f>
        <v>1</v>
      </c>
      <c r="CC23" s="4">
        <f>IF('original data'!CB16='coded with subscale calculation'!$BO$1,1,IF('original data'!CB16='coded with subscale calculation'!$BO$2,2,IF('original data'!CB16='coded with subscale calculation'!$BO$3,3,IF('original data'!CB16='coded with subscale calculation'!$BO$4,4,IF('original data'!CB16='coded with subscale calculation'!$BO$5,5,IF('original data'!CB16='coded with subscale calculation'!$BQ$1,6,IF('original data'!CB16='coded with subscale calculation'!$BQ$2,7,"")))))))</f>
        <v>6</v>
      </c>
      <c r="CD23" s="4">
        <f>IF('original data'!CC16='coded with subscale calculation'!$BO$1,7,IF('original data'!CC16='coded with subscale calculation'!$BO$2,6,IF('original data'!CC16='coded with subscale calculation'!$BO$3,5,IF('original data'!CC16='coded with subscale calculation'!$BO$4,4,IF('original data'!CC16='coded with subscale calculation'!$BO$5,3,IF('original data'!CC16='coded with subscale calculation'!$BQ$1,2,IF('original data'!CC16='coded with subscale calculation'!$BQ$2,1,"")))))))</f>
        <v>2</v>
      </c>
      <c r="CE23" s="4">
        <f>IF('original data'!CD16='coded with subscale calculation'!$BO$1,1,IF('original data'!CD16='coded with subscale calculation'!$BO$2,2,IF('original data'!CD16='coded with subscale calculation'!$BO$3,3,IF('original data'!CD16='coded with subscale calculation'!$BO$4,4,IF('original data'!CD16='coded with subscale calculation'!$BO$5,5,IF('original data'!CD16='coded with subscale calculation'!$BQ$1,6,IF('original data'!CD16='coded with subscale calculation'!$BQ$2,7,"")))))))</f>
        <v>1</v>
      </c>
      <c r="CF23" s="4">
        <f>IF('original data'!CE16='coded with subscale calculation'!$BO$1,1,IF('original data'!CE16='coded with subscale calculation'!$BO$2,2,IF('original data'!CE16='coded with subscale calculation'!$BO$3,3,IF('original data'!CE16='coded with subscale calculation'!$BO$4,4,IF('original data'!CE16='coded with subscale calculation'!$BO$5,5,IF('original data'!CE16='coded with subscale calculation'!$BQ$1,6,IF('original data'!CE16='coded with subscale calculation'!$BQ$2,7,"")))))))</f>
        <v>1</v>
      </c>
      <c r="CG23" s="4">
        <f>IF('original data'!CF16='coded with subscale calculation'!$BO$1,7,IF('original data'!CF16='coded with subscale calculation'!$BO$2,6,IF('original data'!CF16='coded with subscale calculation'!$BO$3,5,IF('original data'!CF16='coded with subscale calculation'!$BO$4,4,IF('original data'!CF16='coded with subscale calculation'!$BO$5,3,IF('original data'!CF16='coded with subscale calculation'!$BQ$1,2,IF('original data'!CF16='coded with subscale calculation'!$BQ$2,1,"")))))))</f>
        <v>2</v>
      </c>
      <c r="CH23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59</v>
      </c>
      <c r="CI23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14</v>
      </c>
      <c r="CJ23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28</v>
      </c>
      <c r="CK23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15</v>
      </c>
      <c r="CL23" s="4">
        <f>IF('original data'!CG16='coded with subscale calculation'!$CL$2,0,IF('original data'!CG16='coded with subscale calculation'!$CL$3,1,IF('original data'!CG16='coded with subscale calculation'!$CL$4,2,IF('original data'!CG16='coded with subscale calculation'!$CL$5,3,""))))</f>
        <v>1</v>
      </c>
      <c r="CM23" s="4">
        <f>IF('original data'!CH16='coded with subscale calculation'!$CL$2,0,IF('original data'!CH16='coded with subscale calculation'!$CL$3,1,IF('original data'!CH16='coded with subscale calculation'!$CL$4,2,IF('original data'!CH16='coded with subscale calculation'!$CL$5,3,""))))</f>
        <v>3</v>
      </c>
      <c r="CN23" s="4">
        <f>IF('original data'!CI16='coded with subscale calculation'!$CL$2,0,IF('original data'!CI16='coded with subscale calculation'!$CL$3,1,IF('original data'!CI16='coded with subscale calculation'!$CL$4,2,IF('original data'!CI16='coded with subscale calculation'!$CL$5,3,""))))</f>
        <v>1</v>
      </c>
      <c r="CO23" s="4">
        <f>IF('original data'!CJ16='coded with subscale calculation'!$CL$2,0,IF('original data'!CJ16='coded with subscale calculation'!$CL$3,1,IF('original data'!CJ16='coded with subscale calculation'!$CL$4,2,IF('original data'!CJ16='coded with subscale calculation'!$CL$5,3,""))))</f>
        <v>1</v>
      </c>
      <c r="CP23" s="4">
        <f>IF('original data'!CK16='coded with subscale calculation'!$CL$2,0,IF('original data'!CK16='coded with subscale calculation'!$CL$3,1,IF('original data'!CK16='coded with subscale calculation'!$CL$4,2,IF('original data'!CK16='coded with subscale calculation'!$CL$5,3,""))))</f>
        <v>2</v>
      </c>
      <c r="CQ23" s="4">
        <f>IF('original data'!CL16='coded with subscale calculation'!$CL$2,0,IF('original data'!CL16='coded with subscale calculation'!$CL$3,1,IF('original data'!CL16='coded with subscale calculation'!$CL$4,2,IF('original data'!CL16='coded with subscale calculation'!$CL$5,3,""))))</f>
        <v>0</v>
      </c>
      <c r="CR23" s="4">
        <f>IF('original data'!CM16='coded with subscale calculation'!$CL$2,0,IF('original data'!CM16='coded with subscale calculation'!$CL$3,1,IF('original data'!CM16='coded with subscale calculation'!$CL$4,2,IF('original data'!CM16='coded with subscale calculation'!$CL$5,3,""))))</f>
        <v>1</v>
      </c>
      <c r="CS23" s="4">
        <f>IF('original data'!CN16='coded with subscale calculation'!$CL$2,0,IF('original data'!CN16='coded with subscale calculation'!$CL$3,1,IF('original data'!CN16='coded with subscale calculation'!$CL$4,2,IF('original data'!CN16='coded with subscale calculation'!$CL$5,3,""))))</f>
        <v>0</v>
      </c>
      <c r="CT23" s="4">
        <f>IF('original data'!CO16='coded with subscale calculation'!$CL$2,0,IF('original data'!CO16='coded with subscale calculation'!$CL$3,1,IF('original data'!CO16='coded with subscale calculation'!$CL$4,2,IF('original data'!CO16='coded with subscale calculation'!$CL$5,3,""))))</f>
        <v>1</v>
      </c>
      <c r="CU23" s="4">
        <f>IF('original data'!CP16='coded with subscale calculation'!$CL$2,0,IF('original data'!CP16='coded with subscale calculation'!$CL$3,1,IF('original data'!CP16='coded with subscale calculation'!$CL$4,2,IF('original data'!CP16='coded with subscale calculation'!$CL$5,3,""))))</f>
        <v>1</v>
      </c>
      <c r="CV23" s="4">
        <f>IF('original data'!CQ16='coded with subscale calculation'!$CL$2,0,IF('original data'!CQ16='coded with subscale calculation'!$CL$3,1,IF('original data'!CQ16='coded with subscale calculation'!$CL$4,2,IF('original data'!CQ16='coded with subscale calculation'!$CL$5,3,""))))</f>
        <v>0</v>
      </c>
      <c r="CW23" s="4">
        <f>IF('original data'!CR16='coded with subscale calculation'!$CL$2,0,IF('original data'!CR16='coded with subscale calculation'!$CL$3,1,IF('original data'!CR16='coded with subscale calculation'!$CL$4,2,IF('original data'!CR16='coded with subscale calculation'!$CL$5,3,""))))</f>
        <v>2</v>
      </c>
      <c r="CX23" s="4">
        <f>IF('original data'!CS16='coded with subscale calculation'!$CL$2,0,IF('original data'!CS16='coded with subscale calculation'!$CL$3,1,IF('original data'!CS16='coded with subscale calculation'!$CL$4,2,IF('original data'!CS16='coded with subscale calculation'!$CL$5,3,""))))</f>
        <v>2</v>
      </c>
      <c r="CY23" s="4">
        <f>IF('original data'!CT16='coded with subscale calculation'!$CL$2,0,IF('original data'!CT16='coded with subscale calculation'!$CL$3,1,IF('original data'!CT16='coded with subscale calculation'!$CL$4,2,IF('original data'!CT16='coded with subscale calculation'!$CL$5,3,""))))</f>
        <v>1</v>
      </c>
      <c r="CZ23" s="4">
        <f>IF('original data'!CU16='coded with subscale calculation'!$CL$2,0,IF('original data'!CU16='coded with subscale calculation'!$CL$3,1,IF('original data'!CU16='coded with subscale calculation'!$CL$4,2,IF('original data'!CU16='coded with subscale calculation'!$CL$5,3,""))))</f>
        <v>2</v>
      </c>
      <c r="DA23" s="4">
        <f>IF('original data'!CV16='coded with subscale calculation'!$CL$2,0,IF('original data'!CV16='coded with subscale calculation'!$CL$3,1,IF('original data'!CV16='coded with subscale calculation'!$CL$4,2,IF('original data'!CV16='coded with subscale calculation'!$CL$5,3,""))))</f>
        <v>0</v>
      </c>
      <c r="DB23" s="4">
        <f>IF('original data'!CW16='coded with subscale calculation'!$CL$2,0,IF('original data'!CW16='coded with subscale calculation'!$CL$3,1,IF('original data'!CW16='coded with subscale calculation'!$CL$4,2,IF('original data'!CW16='coded with subscale calculation'!$CL$5,3,""))))</f>
        <v>1</v>
      </c>
      <c r="DC23" s="4">
        <f>IF('original data'!CX16='coded with subscale calculation'!$CL$2,0,IF('original data'!CX16='coded with subscale calculation'!$CL$3,1,IF('original data'!CX16='coded with subscale calculation'!$CL$4,2,IF('original data'!CX16='coded with subscale calculation'!$CL$5,3,""))))</f>
        <v>1</v>
      </c>
      <c r="DD23" s="4">
        <f>IF('original data'!CY16='coded with subscale calculation'!$CL$2,0,IF('original data'!CY16='coded with subscale calculation'!$CL$3,1,IF('original data'!CY16='coded with subscale calculation'!$CL$4,2,IF('original data'!CY16='coded with subscale calculation'!$CL$5,3,""))))</f>
        <v>2</v>
      </c>
      <c r="DE23" s="4">
        <f>IF('original data'!CZ16='coded with subscale calculation'!$CL$2,0,IF('original data'!CZ16='coded with subscale calculation'!$CL$3,1,IF('original data'!CZ16='coded with subscale calculation'!$CL$4,2,IF('original data'!CZ16='coded with subscale calculation'!$CL$5,3,""))))</f>
        <v>0</v>
      </c>
      <c r="DF23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10</v>
      </c>
      <c r="DG23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7</v>
      </c>
      <c r="DH23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5</v>
      </c>
      <c r="DI23" s="4">
        <f>SUM(Table134[[#This Row],[All of a sudden I feel really scared.]:[I suddenly shut down and become unable to think, speak or do things.]])</f>
        <v>22</v>
      </c>
    </row>
    <row r="24" spans="1:113" x14ac:dyDescent="0.45">
      <c r="A24">
        <v>21</v>
      </c>
      <c r="B24" s="2">
        <v>44312.427430555603</v>
      </c>
      <c r="C24" s="2">
        <v>44312.443749999999</v>
      </c>
      <c r="D24" s="4" t="s">
        <v>104</v>
      </c>
      <c r="E24" s="4"/>
      <c r="F24" s="4" t="s">
        <v>105</v>
      </c>
      <c r="G24" s="4" t="s">
        <v>105</v>
      </c>
      <c r="H24" s="4" t="s">
        <v>105</v>
      </c>
      <c r="I24" s="4" t="s">
        <v>105</v>
      </c>
      <c r="J24" s="4" t="s">
        <v>105</v>
      </c>
      <c r="K24" s="4" t="s">
        <v>105</v>
      </c>
      <c r="L24" s="4" t="s">
        <v>105</v>
      </c>
      <c r="M24" s="4" t="s">
        <v>105</v>
      </c>
      <c r="N24" s="3" t="s">
        <v>140</v>
      </c>
      <c r="O24" s="4" t="s">
        <v>159</v>
      </c>
      <c r="P24" s="4" t="s">
        <v>124</v>
      </c>
      <c r="Q24" s="4" t="s">
        <v>124</v>
      </c>
      <c r="R24" s="4" t="s">
        <v>109</v>
      </c>
      <c r="S24" s="4"/>
      <c r="T24" s="4"/>
      <c r="U24" s="4"/>
      <c r="V24" s="4" t="s">
        <v>109</v>
      </c>
      <c r="W24" s="4"/>
      <c r="X24" s="4"/>
      <c r="Y24" s="4"/>
      <c r="Z24" s="4"/>
      <c r="AA24" s="4"/>
      <c r="AB24" s="4"/>
      <c r="AC24" s="4">
        <f>IF('original data'!AC17='coded with subscale calculation'!$AC$2,0,IF('original data'!AC17='coded with subscale calculation'!$AC$3,1,IF('original data'!AC17='coded with subscale calculation'!$AC$4,2,"")))</f>
        <v>0</v>
      </c>
      <c r="AD24" s="4">
        <f>IF('original data'!AD17='coded with subscale calculation'!$AC$2,0,IF('original data'!AD17='coded with subscale calculation'!$AC$3,1,IF('original data'!AD17='coded with subscale calculation'!$AC$4,2,"")))</f>
        <v>0</v>
      </c>
      <c r="AE24" s="4">
        <f>IF('original data'!AE17='coded with subscale calculation'!$BO$1,1,IF('original data'!AE17='coded with subscale calculation'!$BO$2,2,IF('original data'!AE17='coded with subscale calculation'!$BO$3,3,IF('original data'!AE17='coded with subscale calculation'!$BO$4,4,IF('original data'!AE17='coded with subscale calculation'!$BO$5,5,IF('original data'!AE17='coded with subscale calculation'!$BQ$1,6,IF('original data'!AE17='coded with subscale calculation'!$BQ$2,7,"")))))))</f>
        <v>2</v>
      </c>
      <c r="AF24" s="4">
        <f>IF('original data'!AF17='coded with subscale calculation'!$AC$2,0,IF('original data'!AF17='coded with subscale calculation'!$AC$3,1,IF('original data'!AF17='coded with subscale calculation'!$AC$4,2,"")))</f>
        <v>0</v>
      </c>
      <c r="AG24" s="4">
        <f>IF('original data'!AG17='coded with subscale calculation'!$BO$1,7,IF('original data'!AG17='coded with subscale calculation'!$BO$2,6,IF('original data'!AG17='coded with subscale calculation'!$BO$3,5,IF('original data'!AG17='coded with subscale calculation'!$BO$4,4,IF('original data'!AG17='coded with subscale calculation'!$BO$5,5,IF('original data'!AG17='coded with subscale calculation'!$BQ$1,6,IF('original data'!AG17='coded with subscale calculation'!$BQ$2,7,"")))))))</f>
        <v>7</v>
      </c>
      <c r="AH24" s="4">
        <f>IF('original data'!AH17='coded with subscale calculation'!$AC$2,0,IF('original data'!AH17='coded with subscale calculation'!$AC$3,1,IF('original data'!AH17='coded with subscale calculation'!$AC$4,2,"")))</f>
        <v>0</v>
      </c>
      <c r="AI24" s="4">
        <f>IF('original data'!AI17='coded with subscale calculation'!$AI$2,1,IF('original data'!AI17='coded with subscale calculation'!$AI$3,2,IF('original data'!AI17='coded with subscale calculation'!$AI$4,3,IF('original data'!AI17='coded with subscale calculation'!$AI$5,4,""))))</f>
        <v>2</v>
      </c>
      <c r="AJ24" s="4">
        <f>IF('original data'!AJ17='coded with subscale calculation'!$AC$2,0,IF('original data'!AJ17='coded with subscale calculation'!$AC$3,1,IF('original data'!AJ17='coded with subscale calculation'!$AC$4,2,"")))</f>
        <v>0</v>
      </c>
      <c r="AK24" s="4">
        <f>IF('original data'!AK17='coded with subscale calculation'!$BO$1,1,IF('original data'!AK17='coded with subscale calculation'!$BO$2,2,IF('original data'!AK17='coded with subscale calculation'!$BO$3,3,IF('original data'!AK17='coded with subscale calculation'!$BO$4,4,IF('original data'!AK17='coded with subscale calculation'!$BO$5,5,IF('original data'!AK17='coded with subscale calculation'!$BQ$1,6,IF('original data'!AK17='coded with subscale calculation'!$BQ$2,7,"")))))))</f>
        <v>1</v>
      </c>
      <c r="AL24" s="4">
        <f>IF('original data'!AL17='coded with subscale calculation'!$AC$2,0,IF('original data'!AL17='coded with subscale calculation'!$AC$3,1,IF('original data'!AL17='coded with subscale calculation'!$AC$4,2,"")))</f>
        <v>0</v>
      </c>
      <c r="AM24" s="4">
        <f>IF('original data'!AM17='coded with subscale calculation'!$AI$2,1,IF('original data'!AM17='coded with subscale calculation'!$AI$3,2,IF('original data'!AM17='coded with subscale calculation'!$AI$4,3,IF('original data'!AM17='coded with subscale calculation'!$AI$5,4,""))))</f>
        <v>2</v>
      </c>
      <c r="AN24" s="4">
        <f>IF('original data'!AN17='coded with subscale calculation'!$AC$2,0,IF('original data'!AN17='coded with subscale calculation'!$AC$3,1,IF('original data'!AN17='coded with subscale calculation'!$AC$4,2,"")))</f>
        <v>0</v>
      </c>
      <c r="AO24" s="4">
        <f>IF('original data'!AO17='coded with subscale calculation'!$AI$2,1,IF('original data'!AO17='coded with subscale calculation'!$AI$3,2,IF('original data'!AO17='coded with subscale calculation'!$AI$4,3,IF('original data'!AO17='coded with subscale calculation'!$AI$5,4,""))))</f>
        <v>1</v>
      </c>
      <c r="AP24" s="4">
        <f>IF('original data'!AP17='coded with subscale calculation'!$AI$2,1,IF('original data'!AP17='coded with subscale calculation'!$AI$3,2,IF('original data'!AP17='coded with subscale calculation'!$AI$4,3,IF('original data'!AP17='coded with subscale calculation'!$AI$5,4,""))))</f>
        <v>2</v>
      </c>
      <c r="AQ24" s="4">
        <f>IF('original data'!AQ17='coded with subscale calculation'!$AI$2,1,IF('original data'!AQ17='coded with subscale calculation'!$AI$3,2,IF('original data'!AQ17='coded with subscale calculation'!$AI$4,3,IF('original data'!AQ17='coded with subscale calculation'!$AI$5,4,""))))</f>
        <v>1</v>
      </c>
      <c r="AR24" s="4">
        <f>IF('original data'!AR17='coded with subscale calculation'!$AI$2,1,IF('original data'!AR17='coded with subscale calculation'!$AI$3,2,IF('original data'!AR17='coded with subscale calculation'!$AI$4,3,IF('original data'!AR17='coded with subscale calculation'!$AI$5,4,""))))</f>
        <v>1</v>
      </c>
      <c r="AS24" s="4">
        <f>IF('original data'!AS17='coded with subscale calculation'!$AO$2,1,IF('original data'!AS17='coded with subscale calculation'!$AO$3,2,IF('original data'!AS17='coded with subscale calculation'!$AO$4,3,IF('original data'!AS17='coded with subscale calculation'!$AO$5,4,""))))</f>
        <v>2</v>
      </c>
      <c r="AT24" s="4">
        <f>IF('original data'!AT17='coded with subscale calculation'!$AO$2,1,IF('original data'!AT17='coded with subscale calculation'!$AO$3,2,IF('original data'!AT17='coded with subscale calculation'!$AO$4,3,IF('original data'!AT17='coded with subscale calculation'!$AO$5,4,""))))</f>
        <v>2</v>
      </c>
      <c r="AU24" s="4">
        <f>IF('original data'!AU17='coded with subscale calculation'!$AO$2,1,IF('original data'!AU17='coded with subscale calculation'!$AO$3,2,IF('original data'!AU17='coded with subscale calculation'!$AO$4,3,IF('original data'!AU17='coded with subscale calculation'!$AO$5,4,""))))</f>
        <v>1</v>
      </c>
      <c r="AV24" s="4">
        <f>IF('original data'!AV17='coded with subscale calculation'!$AO$2,1,IF('original data'!AV17='coded with subscale calculation'!$AO$3,2,IF('original data'!AV17='coded with subscale calculation'!$AO$4,3,IF('original data'!AV17='coded with subscale calculation'!$AO$5,4,""))))</f>
        <v>1</v>
      </c>
      <c r="AW24" s="4">
        <f>IF('original data'!AW17='coded with subscale calculation'!$AO$2,1,IF('original data'!AW17='coded with subscale calculation'!$AO$3,2,IF('original data'!AW17='coded with subscale calculation'!$AO$4,3,IF('original data'!AW17='coded with subscale calculation'!$AO$5,4,""))))</f>
        <v>1</v>
      </c>
      <c r="AX24" s="4">
        <f>IF('original data'!AX17='coded with subscale calculation'!$AO$2,1,IF('original data'!AX17='coded with subscale calculation'!$AO$3,2,IF('original data'!AX17='coded with subscale calculation'!$AO$4,3,IF('original data'!AX17='coded with subscale calculation'!$AO$5,4,""))))</f>
        <v>1</v>
      </c>
      <c r="AY24" s="4">
        <f>IF('original data'!AY17='coded with subscale calculation'!$AQ$2,1,IF('original data'!AY17='coded with subscale calculation'!$AQ$3,2,IF('original data'!AY17='coded with subscale calculation'!$AQ$4,3,IF('original data'!AY17='coded with subscale calculation'!$AQ$5,4,""))))</f>
        <v>2</v>
      </c>
      <c r="AZ24" s="4">
        <f>IF('original data'!AZ17='coded with subscale calculation'!$AQ$2,1,IF('original data'!AZ17='coded with subscale calculation'!$AQ$3,2,IF('original data'!AZ17='coded with subscale calculation'!$AQ$4,3,IF('original data'!AZ17='coded with subscale calculation'!$AQ$5,4,""))))</f>
        <v>2</v>
      </c>
      <c r="BA24" s="4">
        <f>IF('original data'!BA17='coded with subscale calculation'!$AQ$2,1,IF('original data'!BA17='coded with subscale calculation'!$AQ$3,2,IF('original data'!BA17='coded with subscale calculation'!$AQ$4,3,IF('original data'!BA17='coded with subscale calculation'!$AQ$5,4,""))))</f>
        <v>1</v>
      </c>
      <c r="BB24" s="4">
        <f>IF('original data'!BB17='coded with subscale calculation'!$AQ$2,1,IF('original data'!BB17='coded with subscale calculation'!$AQ$3,2,IF('original data'!BB17='coded with subscale calculation'!$AQ$4,3,IF('original data'!BB17='coded with subscale calculation'!$AS$5,4,""))))</f>
        <v>1</v>
      </c>
      <c r="BC24" s="4">
        <f>IF('original data'!BC17='coded with subscale calculation'!$AU$2,1,IF('original data'!BC17='coded with subscale calculation'!$AU$3,2,IF('original data'!BC17='coded with subscale calculation'!$AU$4,3,IF('original data'!BC17='coded with subscale calculation'!$AU$5,4,""))))</f>
        <v>2</v>
      </c>
      <c r="BD24" s="4">
        <f>IF('original data'!BD17='coded with subscale calculation'!$AU$2,1,IF('original data'!BD17='coded with subscale calculation'!$AU$3,2,IF('original data'!BD17='coded with subscale calculation'!$AU$4,3,IF('original data'!BD17='coded with subscale calculation'!$AU$5,4,""))))</f>
        <v>1</v>
      </c>
      <c r="BE24" s="4">
        <f>IF('original data'!BE17='coded with subscale calculation'!$AU$2,1,IF('original data'!BE17='coded with subscale calculation'!$AU$3,2,IF('original data'!BE17='coded with subscale calculation'!$AU$4,3,IF('original data'!BE17='coded with subscale calculation'!$AU$5,4,""))))</f>
        <v>1</v>
      </c>
      <c r="BF24" s="4">
        <f>IF('original data'!BF17='coded with subscale calculation'!$BF$3,1,IF('original data'!BF17='coded with subscale calculation'!$BF$4,2,IF('original data'!BF17='coded with subscale calculation'!$BF$5,3,"")))</f>
        <v>2</v>
      </c>
      <c r="BG24" s="4"/>
      <c r="BH24" s="4" t="s">
        <v>109</v>
      </c>
      <c r="BI24" s="4"/>
      <c r="BJ24" s="4" t="s">
        <v>109</v>
      </c>
      <c r="BK24" s="4"/>
      <c r="BL24" s="4">
        <f>IF('original data'!BK17='coded with subscale calculation'!$BO$1,1,IF('original data'!BK17='coded with subscale calculation'!$BO$2,2,IF('original data'!BK17='coded with subscale calculation'!$BO$3,3,IF('original data'!BK17='coded with subscale calculation'!$BO$4,4,IF('original data'!BK17='coded with subscale calculation'!$BO$5,5,IF('original data'!BK17='coded with subscale calculation'!$BQ$1,6,IF('original data'!BK17='coded with subscale calculation'!$BQ$2,7,"")))))))</f>
        <v>1</v>
      </c>
      <c r="BM24" s="4">
        <f>IF('original data'!BL17='coded with subscale calculation'!$BO$1,1,IF('original data'!BL17='coded with subscale calculation'!$BO$2,2,IF('original data'!BL17='coded with subscale calculation'!$BO$3,3,IF('original data'!BL17='coded with subscale calculation'!$BO$4,4,IF('original data'!BL17='coded with subscale calculation'!$BO$5,5,IF('original data'!BL17='coded with subscale calculation'!$BQ$1,6,IF('original data'!BL17='coded with subscale calculation'!$BQ$2,7,"")))))))</f>
        <v>1</v>
      </c>
      <c r="BN24" s="4">
        <f>IF('original data'!BM17='coded with subscale calculation'!$BO$1,7,IF('original data'!BM17='coded with subscale calculation'!$BO$2,6,IF('original data'!BM17='coded with subscale calculation'!$BO$3,5,IF('original data'!BM17='coded with subscale calculation'!$BO$4,4,IF('original data'!BM17='coded with subscale calculation'!$BO$5,3,IF('original data'!BM17='coded with subscale calculation'!$BQ$1,2,IF('original data'!BM17='coded with subscale calculation'!$BQ$2,1,"")))))))</f>
        <v>7</v>
      </c>
      <c r="BO24" s="4">
        <f>IF('original data'!BN17='coded with subscale calculation'!$BO$1,1,IF('original data'!BN17='coded with subscale calculation'!$BO$2,2,IF('original data'!BN17='coded with subscale calculation'!$BO$3,3,IF('original data'!BN17='coded with subscale calculation'!$BO$4,4,IF('original data'!BN17='coded with subscale calculation'!$BO$5,5,IF('original data'!BN17='coded with subscale calculation'!$BQ$1,6,IF('original data'!BN17='coded with subscale calculation'!$BQ$2,7,"")))))))</f>
        <v>1</v>
      </c>
      <c r="BP24" s="4">
        <f>IF('original data'!BO17='coded with subscale calculation'!$BO$1,1,IF('original data'!BO17='coded with subscale calculation'!$BO$2,2,IF('original data'!BO17='coded with subscale calculation'!$BO$3,3,IF('original data'!BO17='coded with subscale calculation'!$BO$4,4,IF('original data'!BO17='coded with subscale calculation'!$BO$5,5,IF('original data'!BO17='coded with subscale calculation'!$BQ$1,6,IF('original data'!BO17='coded with subscale calculation'!$BQ$2,7,"")))))))</f>
        <v>1</v>
      </c>
      <c r="BQ24" s="4">
        <f>IF('original data'!BP17='coded with subscale calculation'!$BO$1,1,IF('original data'!BP17='coded with subscale calculation'!$BO$2,2,IF('original data'!BP17='coded with subscale calculation'!$BO$3,3,IF('original data'!BP17='coded with subscale calculation'!$BO$4,4,IF('original data'!BP17='coded with subscale calculation'!$BO$5,5,IF('original data'!BP17='coded with subscale calculation'!$BQ$1,6,IF('original data'!BP17='coded with subscale calculation'!$BQ$2,7,"")))))))</f>
        <v>2</v>
      </c>
      <c r="BR24" s="4">
        <f>IF('original data'!BQ17='coded with subscale calculation'!$BO$1,1,IF('original data'!BQ17='coded with subscale calculation'!$BO$2,2,IF('original data'!BQ17='coded with subscale calculation'!$BO$3,3,IF('original data'!BQ17='coded with subscale calculation'!$BO$4,4,IF('original data'!BQ17='coded with subscale calculation'!$BO$5,5,IF('original data'!BQ17='coded with subscale calculation'!$BQ$1,6,IF('original data'!BQ17='coded with subscale calculation'!$BQ$2,7,"")))))))</f>
        <v>1</v>
      </c>
      <c r="BS24" s="4">
        <f>IF('original data'!BR17='coded with subscale calculation'!$BO$1,1,IF('original data'!BR17='coded with subscale calculation'!$BO$2,2,IF('original data'!BR17='coded with subscale calculation'!$BO$3,3,IF('original data'!BR17='coded with subscale calculation'!$BO$4,4,IF('original data'!BR17='coded with subscale calculation'!$BO$5,5,IF('original data'!BR17='coded with subscale calculation'!$BQ$1,6,IF('original data'!BR17='coded with subscale calculation'!$BQ$2,7,"")))))))</f>
        <v>1</v>
      </c>
      <c r="BT24" s="4">
        <f>IF('original data'!BS17='coded with subscale calculation'!$BO$1,1,IF('original data'!BS17='coded with subscale calculation'!$BO$2,2,IF('original data'!BS17='coded with subscale calculation'!$BO$3,3,IF('original data'!BS17='coded with subscale calculation'!$BO$4,4,IF('original data'!BS17='coded with subscale calculation'!$BO$5,5,IF('original data'!BS17='coded with subscale calculation'!$BQ$1,6,IF('original data'!BS17='coded with subscale calculation'!$BQ$2,7,"")))))))</f>
        <v>2</v>
      </c>
      <c r="BU24" s="4">
        <f>IF('original data'!BT17='coded with subscale calculation'!$BO$1,1,IF('original data'!BT17='coded with subscale calculation'!$BO$2,2,IF('original data'!BT17='coded with subscale calculation'!$BO$3,3,IF('original data'!BT17='coded with subscale calculation'!$BO$4,4,IF('original data'!BT17='coded with subscale calculation'!$BO$5,5,IF('original data'!BT17='coded with subscale calculation'!$BQ$1,6,IF('original data'!BT17='coded with subscale calculation'!$BQ$2,7,"")))))))</f>
        <v>1</v>
      </c>
      <c r="BV24" s="4">
        <f>IF('original data'!BU17='coded with subscale calculation'!$BO$1,1,IF('original data'!BU17='coded with subscale calculation'!$BO$2,2,IF('original data'!BU17='coded with subscale calculation'!$BO$3,3,IF('original data'!BU17='coded with subscale calculation'!$BO$4,4,IF('original data'!BU17='coded with subscale calculation'!$BO$5,5,IF('original data'!BU17='coded with subscale calculation'!$BQ$1,6,IF('original data'!BU17='coded with subscale calculation'!$BQ$2,7,"")))))))</f>
        <v>1</v>
      </c>
      <c r="BW24" s="4">
        <f>IF('original data'!BV17='coded with subscale calculation'!$BO$1,7,IF('original data'!BV17='coded with subscale calculation'!$BO$2,6,IF('original data'!BV17='coded with subscale calculation'!$BO$3,5,IF('original data'!BV17='coded with subscale calculation'!$BO$4,4,IF('original data'!BV17='coded with subscale calculation'!$BO$5,3,IF('original data'!BV17='coded with subscale calculation'!$BQ$1,2,IF('original data'!BV17='coded with subscale calculation'!$BQ$2,1,"")))))))</f>
        <v>1</v>
      </c>
      <c r="BX24" s="4">
        <f>IF('original data'!BW17='coded with subscale calculation'!$BO$1,1,IF('original data'!BW17='coded with subscale calculation'!$BO$2,2,IF('original data'!BW17='coded with subscale calculation'!$BO$3,3,IF('original data'!BW17='coded with subscale calculation'!$BO$4,4,IF('original data'!BW17='coded with subscale calculation'!$BO$5,5,IF('original data'!BW17='coded with subscale calculation'!$BQ$1,6,IF('original data'!BW17='coded with subscale calculation'!$BQ$2,7,"")))))))</f>
        <v>1</v>
      </c>
      <c r="BY24" s="4">
        <f>IF('original data'!BX17='coded with subscale calculation'!$BO$1,1,IF('original data'!BX17='coded with subscale calculation'!$BO$2,2,IF('original data'!BX17='coded with subscale calculation'!$BO$3,3,IF('original data'!BX17='coded with subscale calculation'!$BO$4,4,IF('original data'!BX17='coded with subscale calculation'!$BO$5,5,IF('original data'!BX17='coded with subscale calculation'!$BQ$1,6,IF('original data'!BX17='coded with subscale calculation'!$BQ$2,7,"")))))))</f>
        <v>2</v>
      </c>
      <c r="BZ24" s="4">
        <f>IF('original data'!BY17='coded with subscale calculation'!$BO$1,1,IF('original data'!BY17='coded with subscale calculation'!$BO$2,2,IF('original data'!BY17='coded with subscale calculation'!$BO$3,3,IF('original data'!BY17='coded with subscale calculation'!$BO$4,4,IF('original data'!BY17='coded with subscale calculation'!$BO$5,5,IF('original data'!BY17='coded with subscale calculation'!$BQ$1,6,IF('original data'!BY17='coded with subscale calculation'!$BQ$2,7,"")))))))</f>
        <v>1</v>
      </c>
      <c r="CA24" s="4">
        <f>IF('original data'!BZ17='coded with subscale calculation'!$BO$1,1,IF('original data'!BZ17='coded with subscale calculation'!$BO$2,2,IF('original data'!BZ17='coded with subscale calculation'!$BO$3,3,IF('original data'!BZ17='coded with subscale calculation'!$BO$4,4,IF('original data'!BZ17='coded with subscale calculation'!$BO$5,5,IF('original data'!BZ17='coded with subscale calculation'!$BQ$1,6,IF('original data'!BZ17='coded with subscale calculation'!$BQ$2,7,"")))))))</f>
        <v>1</v>
      </c>
      <c r="CB24" s="4">
        <f>IF('original data'!CA17='coded with subscale calculation'!$BO$1,1,IF('original data'!CA17='coded with subscale calculation'!$BO$2,2,IF('original data'!CA17='coded with subscale calculation'!$BO$3,3,IF('original data'!CA17='coded with subscale calculation'!$BO$4,4,IF('original data'!CA17='coded with subscale calculation'!$BO$5,5,IF('original data'!CA17='coded with subscale calculation'!$BQ$1,6,IF('original data'!CA17='coded with subscale calculation'!$BQ$2,7,"")))))))</f>
        <v>1</v>
      </c>
      <c r="CC24" s="4">
        <f>IF('original data'!CB17='coded with subscale calculation'!$BO$1,1,IF('original data'!CB17='coded with subscale calculation'!$BO$2,2,IF('original data'!CB17='coded with subscale calculation'!$BO$3,3,IF('original data'!CB17='coded with subscale calculation'!$BO$4,4,IF('original data'!CB17='coded with subscale calculation'!$BO$5,5,IF('original data'!CB17='coded with subscale calculation'!$BQ$1,6,IF('original data'!CB17='coded with subscale calculation'!$BQ$2,7,"")))))))</f>
        <v>1</v>
      </c>
      <c r="CD24" s="4">
        <f>IF('original data'!CC17='coded with subscale calculation'!$BO$1,7,IF('original data'!CC17='coded with subscale calculation'!$BO$2,6,IF('original data'!CC17='coded with subscale calculation'!$BO$3,5,IF('original data'!CC17='coded with subscale calculation'!$BO$4,4,IF('original data'!CC17='coded with subscale calculation'!$BO$5,3,IF('original data'!CC17='coded with subscale calculation'!$BQ$1,2,IF('original data'!CC17='coded with subscale calculation'!$BQ$2,1,"")))))))</f>
        <v>2</v>
      </c>
      <c r="CE24" s="4">
        <f>IF('original data'!CD17='coded with subscale calculation'!$BO$1,1,IF('original data'!CD17='coded with subscale calculation'!$BO$2,2,IF('original data'!CD17='coded with subscale calculation'!$BO$3,3,IF('original data'!CD17='coded with subscale calculation'!$BO$4,4,IF('original data'!CD17='coded with subscale calculation'!$BO$5,5,IF('original data'!CD17='coded with subscale calculation'!$BQ$1,6,IF('original data'!CD17='coded with subscale calculation'!$BQ$2,7,"")))))))</f>
        <v>1</v>
      </c>
      <c r="CF24" s="4">
        <f>IF('original data'!CE17='coded with subscale calculation'!$BO$1,1,IF('original data'!CE17='coded with subscale calculation'!$BO$2,2,IF('original data'!CE17='coded with subscale calculation'!$BO$3,3,IF('original data'!CE17='coded with subscale calculation'!$BO$4,4,IF('original data'!CE17='coded with subscale calculation'!$BO$5,5,IF('original data'!CE17='coded with subscale calculation'!$BQ$1,6,IF('original data'!CE17='coded with subscale calculation'!$BQ$2,7,"")))))))</f>
        <v>1</v>
      </c>
      <c r="CG24" s="4">
        <f>IF('original data'!CF17='coded with subscale calculation'!$BO$1,7,IF('original data'!CF17='coded with subscale calculation'!$BO$2,6,IF('original data'!CF17='coded with subscale calculation'!$BO$3,5,IF('original data'!CF17='coded with subscale calculation'!$BO$4,4,IF('original data'!CF17='coded with subscale calculation'!$BO$5,3,IF('original data'!CF17='coded with subscale calculation'!$BQ$1,2,IF('original data'!CF17='coded with subscale calculation'!$BQ$2,1,"")))))))</f>
        <v>2</v>
      </c>
      <c r="CH24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44</v>
      </c>
      <c r="CI24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11</v>
      </c>
      <c r="CJ24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16</v>
      </c>
      <c r="CK24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16</v>
      </c>
      <c r="CL24" s="4">
        <f>IF('original data'!CG17='coded with subscale calculation'!$CL$2,0,IF('original data'!CG17='coded with subscale calculation'!$CL$3,1,IF('original data'!CG17='coded with subscale calculation'!$CL$4,2,IF('original data'!CG17='coded with subscale calculation'!$CL$5,3,""))))</f>
        <v>0</v>
      </c>
      <c r="CM24" s="4">
        <f>IF('original data'!CH17='coded with subscale calculation'!$CL$2,0,IF('original data'!CH17='coded with subscale calculation'!$CL$3,1,IF('original data'!CH17='coded with subscale calculation'!$CL$4,2,IF('original data'!CH17='coded with subscale calculation'!$CL$5,3,""))))</f>
        <v>1</v>
      </c>
      <c r="CN24" s="4">
        <f>IF('original data'!CI17='coded with subscale calculation'!$CL$2,0,IF('original data'!CI17='coded with subscale calculation'!$CL$3,1,IF('original data'!CI17='coded with subscale calculation'!$CL$4,2,IF('original data'!CI17='coded with subscale calculation'!$CL$5,3,""))))</f>
        <v>1</v>
      </c>
      <c r="CO24" s="4">
        <f>IF('original data'!CJ17='coded with subscale calculation'!$CL$2,0,IF('original data'!CJ17='coded with subscale calculation'!$CL$3,1,IF('original data'!CJ17='coded with subscale calculation'!$CL$4,2,IF('original data'!CJ17='coded with subscale calculation'!$CL$5,3,""))))</f>
        <v>1</v>
      </c>
      <c r="CP24" s="4">
        <f>IF('original data'!CK17='coded with subscale calculation'!$CL$2,0,IF('original data'!CK17='coded with subscale calculation'!$CL$3,1,IF('original data'!CK17='coded with subscale calculation'!$CL$4,2,IF('original data'!CK17='coded with subscale calculation'!$CL$5,3,""))))</f>
        <v>1</v>
      </c>
      <c r="CQ24" s="4">
        <f>IF('original data'!CL17='coded with subscale calculation'!$CL$2,0,IF('original data'!CL17='coded with subscale calculation'!$CL$3,1,IF('original data'!CL17='coded with subscale calculation'!$CL$4,2,IF('original data'!CL17='coded with subscale calculation'!$CL$5,3,""))))</f>
        <v>0</v>
      </c>
      <c r="CR24" s="4">
        <f>IF('original data'!CM17='coded with subscale calculation'!$CL$2,0,IF('original data'!CM17='coded with subscale calculation'!$CL$3,1,IF('original data'!CM17='coded with subscale calculation'!$CL$4,2,IF('original data'!CM17='coded with subscale calculation'!$CL$5,3,""))))</f>
        <v>0</v>
      </c>
      <c r="CS24" s="4">
        <f>IF('original data'!CN17='coded with subscale calculation'!$CL$2,0,IF('original data'!CN17='coded with subscale calculation'!$CL$3,1,IF('original data'!CN17='coded with subscale calculation'!$CL$4,2,IF('original data'!CN17='coded with subscale calculation'!$CL$5,3,""))))</f>
        <v>1</v>
      </c>
      <c r="CT24" s="4">
        <f>IF('original data'!CO17='coded with subscale calculation'!$CL$2,0,IF('original data'!CO17='coded with subscale calculation'!$CL$3,1,IF('original data'!CO17='coded with subscale calculation'!$CL$4,2,IF('original data'!CO17='coded with subscale calculation'!$CL$5,3,""))))</f>
        <v>0</v>
      </c>
      <c r="CU24" s="4">
        <f>IF('original data'!CP17='coded with subscale calculation'!$CL$2,0,IF('original data'!CP17='coded with subscale calculation'!$CL$3,1,IF('original data'!CP17='coded with subscale calculation'!$CL$4,2,IF('original data'!CP17='coded with subscale calculation'!$CL$5,3,""))))</f>
        <v>0</v>
      </c>
      <c r="CV24" s="4">
        <f>IF('original data'!CQ17='coded with subscale calculation'!$CL$2,0,IF('original data'!CQ17='coded with subscale calculation'!$CL$3,1,IF('original data'!CQ17='coded with subscale calculation'!$CL$4,2,IF('original data'!CQ17='coded with subscale calculation'!$CL$5,3,""))))</f>
        <v>1</v>
      </c>
      <c r="CW24" s="4">
        <f>IF('original data'!CR17='coded with subscale calculation'!$CL$2,0,IF('original data'!CR17='coded with subscale calculation'!$CL$3,1,IF('original data'!CR17='coded with subscale calculation'!$CL$4,2,IF('original data'!CR17='coded with subscale calculation'!$CL$5,3,""))))</f>
        <v>0</v>
      </c>
      <c r="CX24" s="4">
        <f>IF('original data'!CS17='coded with subscale calculation'!$CL$2,0,IF('original data'!CS17='coded with subscale calculation'!$CL$3,1,IF('original data'!CS17='coded with subscale calculation'!$CL$4,2,IF('original data'!CS17='coded with subscale calculation'!$CL$5,3,""))))</f>
        <v>0</v>
      </c>
      <c r="CY24" s="4">
        <f>IF('original data'!CT17='coded with subscale calculation'!$CL$2,0,IF('original data'!CT17='coded with subscale calculation'!$CL$3,1,IF('original data'!CT17='coded with subscale calculation'!$CL$4,2,IF('original data'!CT17='coded with subscale calculation'!$CL$5,3,""))))</f>
        <v>0</v>
      </c>
      <c r="CZ24" s="4">
        <f>IF('original data'!CU17='coded with subscale calculation'!$CL$2,0,IF('original data'!CU17='coded with subscale calculation'!$CL$3,1,IF('original data'!CU17='coded with subscale calculation'!$CL$4,2,IF('original data'!CU17='coded with subscale calculation'!$CL$5,3,""))))</f>
        <v>0</v>
      </c>
      <c r="DA24" s="4">
        <f>IF('original data'!CV17='coded with subscale calculation'!$CL$2,0,IF('original data'!CV17='coded with subscale calculation'!$CL$3,1,IF('original data'!CV17='coded with subscale calculation'!$CL$4,2,IF('original data'!CV17='coded with subscale calculation'!$CL$5,3,""))))</f>
        <v>0</v>
      </c>
      <c r="DB24" s="4">
        <f>IF('original data'!CW17='coded with subscale calculation'!$CL$2,0,IF('original data'!CW17='coded with subscale calculation'!$CL$3,1,IF('original data'!CW17='coded with subscale calculation'!$CL$4,2,IF('original data'!CW17='coded with subscale calculation'!$CL$5,3,""))))</f>
        <v>0</v>
      </c>
      <c r="DC24" s="4">
        <f>IF('original data'!CX17='coded with subscale calculation'!$CL$2,0,IF('original data'!CX17='coded with subscale calculation'!$CL$3,1,IF('original data'!CX17='coded with subscale calculation'!$CL$4,2,IF('original data'!CX17='coded with subscale calculation'!$CL$5,3,""))))</f>
        <v>0</v>
      </c>
      <c r="DD24" s="4">
        <f>IF('original data'!CY17='coded with subscale calculation'!$CL$2,0,IF('original data'!CY17='coded with subscale calculation'!$CL$3,1,IF('original data'!CY17='coded with subscale calculation'!$CL$4,2,IF('original data'!CY17='coded with subscale calculation'!$CL$5,3,""))))</f>
        <v>0</v>
      </c>
      <c r="DE24" s="4">
        <f>IF('original data'!CZ17='coded with subscale calculation'!$CL$2,0,IF('original data'!CZ17='coded with subscale calculation'!$CL$3,1,IF('original data'!CZ17='coded with subscale calculation'!$CL$4,2,IF('original data'!CZ17='coded with subscale calculation'!$CL$5,3,""))))</f>
        <v>0</v>
      </c>
      <c r="DF24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3</v>
      </c>
      <c r="DG24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2</v>
      </c>
      <c r="DH24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</v>
      </c>
      <c r="DI24" s="4">
        <f>SUM(Table134[[#This Row],[All of a sudden I feel really scared.]:[I suddenly shut down and become unable to think, speak or do things.]])</f>
        <v>6</v>
      </c>
    </row>
    <row r="25" spans="1:113" hidden="1" x14ac:dyDescent="0.45">
      <c r="A25">
        <v>22</v>
      </c>
      <c r="B25" s="2">
        <v>44312.444560185198</v>
      </c>
      <c r="C25" s="2">
        <v>44312.444803240702</v>
      </c>
      <c r="D25" s="4" t="s">
        <v>104</v>
      </c>
      <c r="E25" s="4"/>
      <c r="F25" s="4" t="s">
        <v>109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D25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E25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AF25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G25" s="4" t="e">
        <f>IF('original data'!#REF!='coded with subscale calculation'!$BO$1,7,IF('original data'!#REF!='coded with subscale calculation'!$BO$2,6,IF('original data'!#REF!='coded with subscale calculation'!$BO$3,5,IF('original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AH25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I25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J25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K25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AL25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M25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N25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O25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P25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Q25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R25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S25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T25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U25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V25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W25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X25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Y25" s="4" t="e">
        <f>IF('original data'!#REF!='coded with subscale calculation'!$AQ$2,1,IF('original data'!#REF!='coded with subscale calculation'!$AQ$3,2,IF('original data'!#REF!='coded with subscale calculation'!$AQ$4,3,IF('original data'!#REF!='coded with subscale calculation'!$AQ$5,4,""))))</f>
        <v>#REF!</v>
      </c>
      <c r="AZ25" s="4" t="e">
        <f>IF('original data'!#REF!='coded with subscale calculation'!$AQ$2,1,IF('original data'!#REF!='coded with subscale calculation'!$AQ$3,2,IF('original data'!#REF!='coded with subscale calculation'!$AQ$4,3,IF('original data'!#REF!='coded with subscale calculation'!$AQ$5,4,""))))</f>
        <v>#REF!</v>
      </c>
      <c r="BA25" s="4" t="e">
        <f>IF('original data'!#REF!='coded with subscale calculation'!$AQ$2,1,IF('original data'!#REF!='coded with subscale calculation'!$AQ$3,2,IF('original data'!#REF!='coded with subscale calculation'!$AQ$4,3,IF('original data'!#REF!='coded with subscale calculation'!$AQ$5,4,""))))</f>
        <v>#REF!</v>
      </c>
      <c r="BB25" s="4" t="e">
        <f>IF('original data'!#REF!='coded with subscale calculation'!$AQ$2,1,IF('original data'!#REF!='coded with subscale calculation'!$AQ$3,2,IF('original data'!#REF!='coded with subscale calculation'!$AQ$4,3,IF('original data'!#REF!='coded with subscale calculation'!$AS$5,4,""))))</f>
        <v>#REF!</v>
      </c>
      <c r="BC25" s="4" t="e">
        <f>IF('original data'!#REF!='coded with subscale calculation'!$AU$2,1,IF('original data'!#REF!='coded with subscale calculation'!$AU$3,2,IF('original data'!#REF!='coded with subscale calculation'!$AU$4,3,IF('original data'!#REF!='coded with subscale calculation'!$AU$5,4,""))))</f>
        <v>#REF!</v>
      </c>
      <c r="BD25" s="4" t="e">
        <f>IF('original data'!#REF!='coded with subscale calculation'!$AU$2,1,IF('original data'!#REF!='coded with subscale calculation'!$AU$3,2,IF('original data'!#REF!='coded with subscale calculation'!$AU$4,3,IF('original data'!#REF!='coded with subscale calculation'!$AU$5,4,""))))</f>
        <v>#REF!</v>
      </c>
      <c r="BE25" s="4" t="e">
        <f>IF('original data'!#REF!='coded with subscale calculation'!$AU$2,1,IF('original data'!#REF!='coded with subscale calculation'!$AU$3,2,IF('original data'!#REF!='coded with subscale calculation'!$AU$4,3,IF('original data'!#REF!='coded with subscale calculation'!$AU$5,4,""))))</f>
        <v>#REF!</v>
      </c>
      <c r="BF25" s="4" t="e">
        <f>IF('original data'!#REF!='coded with subscale calculation'!$BF$3,1,IF('original data'!#REF!='coded with subscale calculation'!$BF$4,2,IF('original data'!#REF!='coded with subscale calculation'!$BF$5,3,"")))</f>
        <v>#REF!</v>
      </c>
      <c r="BG25" s="4"/>
      <c r="BH25" s="4"/>
      <c r="BI25" s="4"/>
      <c r="BJ25" s="4"/>
      <c r="BK25" s="4"/>
      <c r="BL25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M25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N25" s="4" t="e">
        <f>IF('original data'!#REF!='coded with subscale calculation'!$BO$1,7,IF('original data'!#REF!='coded with subscale calculation'!$BO$2,6,IF('original data'!#REF!='coded with subscale calculation'!$BO$3,5,IF('original data'!#REF!='coded with subscale calculation'!$BO$4,4,IF('original data'!#REF!='coded with subscale calculation'!$BO$5,3,IF('original data'!#REF!='coded with subscale calculation'!$BQ$1,2,IF('original data'!#REF!='coded with subscale calculation'!$BQ$2,1,"")))))))</f>
        <v>#REF!</v>
      </c>
      <c r="BO25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P25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Q25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R25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S25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T25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U25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V25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W25" s="4" t="e">
        <f>IF('original data'!#REF!='coded with subscale calculation'!$BO$1,7,IF('original data'!#REF!='coded with subscale calculation'!$BO$2,6,IF('original data'!#REF!='coded with subscale calculation'!$BO$3,5,IF('original data'!#REF!='coded with subscale calculation'!$BO$4,4,IF('original data'!#REF!='coded with subscale calculation'!$BO$5,3,IF('original data'!#REF!='coded with subscale calculation'!$BQ$1,2,IF('original data'!#REF!='coded with subscale calculation'!$BQ$2,1,"")))))))</f>
        <v>#REF!</v>
      </c>
      <c r="BX25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Y25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Z25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A25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B25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C25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D25" s="4" t="e">
        <f>IF('original data'!#REF!='coded with subscale calculation'!$BO$1,7,IF('original data'!#REF!='coded with subscale calculation'!$BO$2,6,IF('original data'!#REF!='coded with subscale calculation'!$BO$3,5,IF('original data'!#REF!='coded with subscale calculation'!$BO$4,4,IF('original data'!#REF!='coded with subscale calculation'!$BO$5,3,IF('original data'!#REF!='coded with subscale calculation'!$BQ$1,2,IF('original data'!#REF!='coded with subscale calculation'!$BQ$2,1,"")))))))</f>
        <v>#REF!</v>
      </c>
      <c r="CE25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F25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G25" s="4" t="e">
        <f>IF('original data'!#REF!='coded with subscale calculation'!$BO$1,7,IF('original data'!#REF!='coded with subscale calculation'!$BO$2,6,IF('original data'!#REF!='coded with subscale calculation'!$BO$3,5,IF('original data'!#REF!='coded with subscale calculation'!$BO$4,4,IF('original data'!#REF!='coded with subscale calculation'!$BO$5,3,IF('original data'!#REF!='coded with subscale calculation'!$BQ$1,2,IF('original data'!#REF!='coded with subscale calculation'!$BQ$2,1,"")))))))</f>
        <v>#REF!</v>
      </c>
      <c r="CH25" s="4" t="e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#REF!</v>
      </c>
      <c r="CI25" s="4" t="e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#REF!</v>
      </c>
      <c r="CJ25" s="4" t="e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#REF!</v>
      </c>
      <c r="CK25" s="4" t="e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#REF!</v>
      </c>
      <c r="CL25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M25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N25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O25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P25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Q25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R25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S25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T25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U25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V25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W25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X25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Y25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Z25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A25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B25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C25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D25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E25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F25" s="4" t="e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#REF!</v>
      </c>
      <c r="DG25" s="4" t="e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#REF!</v>
      </c>
      <c r="DH25" s="4" t="e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#REF!</v>
      </c>
      <c r="DI25" s="4" t="e">
        <f>SUM(Table134[[#This Row],[All of a sudden I feel really scared.]:[I suddenly shut down and become unable to think, speak or do things.]])</f>
        <v>#REF!</v>
      </c>
    </row>
    <row r="26" spans="1:113" x14ac:dyDescent="0.45">
      <c r="A26">
        <v>23</v>
      </c>
      <c r="B26" s="2">
        <v>44312.399942129603</v>
      </c>
      <c r="C26" s="2">
        <v>44312.449293981503</v>
      </c>
      <c r="D26" s="4" t="s">
        <v>104</v>
      </c>
      <c r="E26" s="4"/>
      <c r="F26" s="4" t="s">
        <v>105</v>
      </c>
      <c r="G26" s="4" t="s">
        <v>105</v>
      </c>
      <c r="H26" s="4" t="s">
        <v>105</v>
      </c>
      <c r="I26" s="4" t="s">
        <v>105</v>
      </c>
      <c r="J26" s="4" t="s">
        <v>105</v>
      </c>
      <c r="K26" s="4" t="s">
        <v>105</v>
      </c>
      <c r="L26" s="4" t="s">
        <v>105</v>
      </c>
      <c r="M26" s="4" t="s">
        <v>105</v>
      </c>
      <c r="N26" s="3" t="s">
        <v>123</v>
      </c>
      <c r="O26" s="4" t="s">
        <v>107</v>
      </c>
      <c r="P26" s="4" t="s">
        <v>124</v>
      </c>
      <c r="Q26" s="4" t="s">
        <v>124</v>
      </c>
      <c r="R26" s="4" t="s">
        <v>109</v>
      </c>
      <c r="S26" s="4"/>
      <c r="T26" s="4"/>
      <c r="U26" s="4"/>
      <c r="V26" s="4" t="s">
        <v>109</v>
      </c>
      <c r="W26" s="4"/>
      <c r="X26" s="4"/>
      <c r="Y26" s="4"/>
      <c r="Z26" s="4"/>
      <c r="AA26" s="4"/>
      <c r="AB26" s="4"/>
      <c r="AC26" s="4">
        <f>IF('original data'!AC18='coded with subscale calculation'!$AC$2,0,IF('original data'!AC18='coded with subscale calculation'!$AC$3,1,IF('original data'!AC18='coded with subscale calculation'!$AC$4,2,"")))</f>
        <v>2</v>
      </c>
      <c r="AD26" s="4">
        <f>IF('original data'!AD18='coded with subscale calculation'!$AC$2,0,IF('original data'!AD18='coded with subscale calculation'!$AC$3,1,IF('original data'!AD18='coded with subscale calculation'!$AC$4,2,"")))</f>
        <v>1</v>
      </c>
      <c r="AE26" s="4">
        <f>IF('original data'!AE18='coded with subscale calculation'!$BO$1,1,IF('original data'!AE18='coded with subscale calculation'!$BO$2,2,IF('original data'!AE18='coded with subscale calculation'!$BO$3,3,IF('original data'!AE18='coded with subscale calculation'!$BO$4,4,IF('original data'!AE18='coded with subscale calculation'!$BO$5,5,IF('original data'!AE18='coded with subscale calculation'!$BQ$1,6,IF('original data'!AE18='coded with subscale calculation'!$BQ$2,7,"")))))))</f>
        <v>1</v>
      </c>
      <c r="AF26" s="4">
        <f>IF('original data'!AF18='coded with subscale calculation'!$AC$2,0,IF('original data'!AF18='coded with subscale calculation'!$AC$3,1,IF('original data'!AF18='coded with subscale calculation'!$AC$4,2,"")))</f>
        <v>0</v>
      </c>
      <c r="AG26" s="4">
        <f>IF('original data'!AG18='coded with subscale calculation'!$BO$1,7,IF('original data'!AG18='coded with subscale calculation'!$BO$2,6,IF('original data'!AG18='coded with subscale calculation'!$BO$3,5,IF('original data'!AG18='coded with subscale calculation'!$BO$4,4,IF('original data'!AG18='coded with subscale calculation'!$BO$5,5,IF('original data'!AG18='coded with subscale calculation'!$BQ$1,6,IF('original data'!AG18='coded with subscale calculation'!$BQ$2,7,"")))))))</f>
        <v>4</v>
      </c>
      <c r="AH26" s="4">
        <f>IF('original data'!AH18='coded with subscale calculation'!$AC$2,0,IF('original data'!AH18='coded with subscale calculation'!$AC$3,1,IF('original data'!AH18='coded with subscale calculation'!$AC$4,2,"")))</f>
        <v>1</v>
      </c>
      <c r="AI26" s="4">
        <f>IF('original data'!AI18='coded with subscale calculation'!$AI$2,1,IF('original data'!AI18='coded with subscale calculation'!$AI$3,2,IF('original data'!AI18='coded with subscale calculation'!$AI$4,3,IF('original data'!AI18='coded with subscale calculation'!$AI$5,4,""))))</f>
        <v>2</v>
      </c>
      <c r="AJ26" s="4">
        <f>IF('original data'!AJ18='coded with subscale calculation'!$AC$2,0,IF('original data'!AJ18='coded with subscale calculation'!$AC$3,1,IF('original data'!AJ18='coded with subscale calculation'!$AC$4,2,"")))</f>
        <v>0</v>
      </c>
      <c r="AK26" s="4">
        <f>IF('original data'!AK18='coded with subscale calculation'!$BO$1,1,IF('original data'!AK18='coded with subscale calculation'!$BO$2,2,IF('original data'!AK18='coded with subscale calculation'!$BO$3,3,IF('original data'!AK18='coded with subscale calculation'!$BO$4,4,IF('original data'!AK18='coded with subscale calculation'!$BO$5,5,IF('original data'!AK18='coded with subscale calculation'!$BQ$1,6,IF('original data'!AK18='coded with subscale calculation'!$BQ$2,7,"")))))))</f>
        <v>5</v>
      </c>
      <c r="AL26" s="4">
        <f>IF('original data'!AL18='coded with subscale calculation'!$AC$2,0,IF('original data'!AL18='coded with subscale calculation'!$AC$3,1,IF('original data'!AL18='coded with subscale calculation'!$AC$4,2,"")))</f>
        <v>2</v>
      </c>
      <c r="AM26" s="4">
        <f>IF('original data'!AM18='coded with subscale calculation'!$AI$2,1,IF('original data'!AM18='coded with subscale calculation'!$AI$3,2,IF('original data'!AM18='coded with subscale calculation'!$AI$4,3,IF('original data'!AM18='coded with subscale calculation'!$AI$5,4,""))))</f>
        <v>3</v>
      </c>
      <c r="AN26" s="4">
        <f>IF('original data'!AN18='coded with subscale calculation'!$AC$2,0,IF('original data'!AN18='coded with subscale calculation'!$AC$3,1,IF('original data'!AN18='coded with subscale calculation'!$AC$4,2,"")))</f>
        <v>1</v>
      </c>
      <c r="AO26" s="4">
        <f>IF('original data'!AO18='coded with subscale calculation'!$AI$2,1,IF('original data'!AO18='coded with subscale calculation'!$AI$3,2,IF('original data'!AO18='coded with subscale calculation'!$AI$4,3,IF('original data'!AO18='coded with subscale calculation'!$AI$5,4,""))))</f>
        <v>1</v>
      </c>
      <c r="AP26" s="4">
        <f>IF('original data'!AP18='coded with subscale calculation'!$AI$2,1,IF('original data'!AP18='coded with subscale calculation'!$AI$3,2,IF('original data'!AP18='coded with subscale calculation'!$AI$4,3,IF('original data'!AP18='coded with subscale calculation'!$AI$5,4,""))))</f>
        <v>2</v>
      </c>
      <c r="AQ26" s="4">
        <f>IF('original data'!AQ18='coded with subscale calculation'!$AI$2,1,IF('original data'!AQ18='coded with subscale calculation'!$AI$3,2,IF('original data'!AQ18='coded with subscale calculation'!$AI$4,3,IF('original data'!AQ18='coded with subscale calculation'!$AI$5,4,""))))</f>
        <v>2</v>
      </c>
      <c r="AR26" s="4">
        <f>IF('original data'!AR18='coded with subscale calculation'!$AI$2,1,IF('original data'!AR18='coded with subscale calculation'!$AI$3,2,IF('original data'!AR18='coded with subscale calculation'!$AI$4,3,IF('original data'!AR18='coded with subscale calculation'!$AI$5,4,""))))</f>
        <v>3</v>
      </c>
      <c r="AS26" s="4">
        <f>IF('original data'!AS18='coded with subscale calculation'!$AO$2,1,IF('original data'!AS18='coded with subscale calculation'!$AO$3,2,IF('original data'!AS18='coded with subscale calculation'!$AO$4,3,IF('original data'!AS18='coded with subscale calculation'!$AO$5,4,""))))</f>
        <v>2</v>
      </c>
      <c r="AT26" s="4">
        <f>IF('original data'!AT18='coded with subscale calculation'!$AO$2,1,IF('original data'!AT18='coded with subscale calculation'!$AO$3,2,IF('original data'!AT18='coded with subscale calculation'!$AO$4,3,IF('original data'!AT18='coded with subscale calculation'!$AO$5,4,""))))</f>
        <v>2</v>
      </c>
      <c r="AU26" s="4">
        <f>IF('original data'!AU18='coded with subscale calculation'!$AO$2,1,IF('original data'!AU18='coded with subscale calculation'!$AO$3,2,IF('original data'!AU18='coded with subscale calculation'!$AO$4,3,IF('original data'!AU18='coded with subscale calculation'!$AO$5,4,""))))</f>
        <v>1</v>
      </c>
      <c r="AV26" s="4">
        <f>IF('original data'!AV18='coded with subscale calculation'!$AO$2,1,IF('original data'!AV18='coded with subscale calculation'!$AO$3,2,IF('original data'!AV18='coded with subscale calculation'!$AO$4,3,IF('original data'!AV18='coded with subscale calculation'!$AO$5,4,""))))</f>
        <v>1</v>
      </c>
      <c r="AW26" s="4">
        <f>IF('original data'!AW18='coded with subscale calculation'!$AO$2,1,IF('original data'!AW18='coded with subscale calculation'!$AO$3,2,IF('original data'!AW18='coded with subscale calculation'!$AO$4,3,IF('original data'!AW18='coded with subscale calculation'!$AO$5,4,""))))</f>
        <v>2</v>
      </c>
      <c r="AX26" s="4">
        <f>IF('original data'!AX18='coded with subscale calculation'!$AO$2,1,IF('original data'!AX18='coded with subscale calculation'!$AO$3,2,IF('original data'!AX18='coded with subscale calculation'!$AO$4,3,IF('original data'!AX18='coded with subscale calculation'!$AO$5,4,""))))</f>
        <v>1</v>
      </c>
      <c r="AY26" s="4">
        <f>IF('original data'!AY18='coded with subscale calculation'!$AQ$2,1,IF('original data'!AY18='coded with subscale calculation'!$AQ$3,2,IF('original data'!AY18='coded with subscale calculation'!$AQ$4,3,IF('original data'!AY18='coded with subscale calculation'!$AQ$5,4,""))))</f>
        <v>2</v>
      </c>
      <c r="AZ26" s="4">
        <f>IF('original data'!AZ18='coded with subscale calculation'!$AQ$2,1,IF('original data'!AZ18='coded with subscale calculation'!$AQ$3,2,IF('original data'!AZ18='coded with subscale calculation'!$AQ$4,3,IF('original data'!AZ18='coded with subscale calculation'!$AQ$5,4,""))))</f>
        <v>2</v>
      </c>
      <c r="BA26" s="4">
        <f>IF('original data'!BA18='coded with subscale calculation'!$AQ$2,1,IF('original data'!BA18='coded with subscale calculation'!$AQ$3,2,IF('original data'!BA18='coded with subscale calculation'!$AQ$4,3,IF('original data'!BA18='coded with subscale calculation'!$AQ$5,4,""))))</f>
        <v>2</v>
      </c>
      <c r="BB26" s="4">
        <f>IF('original data'!BB18='coded with subscale calculation'!$AQ$2,1,IF('original data'!BB18='coded with subscale calculation'!$AQ$3,2,IF('original data'!BB18='coded with subscale calculation'!$AQ$4,3,IF('original data'!BB18='coded with subscale calculation'!$AS$5,4,""))))</f>
        <v>1</v>
      </c>
      <c r="BC26" s="4">
        <f>IF('original data'!BC18='coded with subscale calculation'!$AU$2,1,IF('original data'!BC18='coded with subscale calculation'!$AU$3,2,IF('original data'!BC18='coded with subscale calculation'!$AU$4,3,IF('original data'!BC18='coded with subscale calculation'!$AU$5,4,""))))</f>
        <v>3</v>
      </c>
      <c r="BD26" s="4">
        <f>IF('original data'!BD18='coded with subscale calculation'!$AU$2,1,IF('original data'!BD18='coded with subscale calculation'!$AU$3,2,IF('original data'!BD18='coded with subscale calculation'!$AU$4,3,IF('original data'!BD18='coded with subscale calculation'!$AU$5,4,""))))</f>
        <v>1</v>
      </c>
      <c r="BE26" s="4">
        <f>IF('original data'!BE18='coded with subscale calculation'!$AU$2,1,IF('original data'!BE18='coded with subscale calculation'!$AU$3,2,IF('original data'!BE18='coded with subscale calculation'!$AU$4,3,IF('original data'!BE18='coded with subscale calculation'!$AU$5,4,""))))</f>
        <v>3</v>
      </c>
      <c r="BF26" s="4">
        <f>IF('original data'!BF18='coded with subscale calculation'!$BF$3,1,IF('original data'!BF18='coded with subscale calculation'!$BF$4,2,IF('original data'!BF18='coded with subscale calculation'!$BF$5,3,"")))</f>
        <v>3</v>
      </c>
      <c r="BG26" s="4"/>
      <c r="BH26" s="4" t="s">
        <v>109</v>
      </c>
      <c r="BI26" s="4"/>
      <c r="BJ26" s="4" t="s">
        <v>109</v>
      </c>
      <c r="BK26" s="4"/>
      <c r="BL26" s="4">
        <f>IF('original data'!BK18='coded with subscale calculation'!$BO$1,1,IF('original data'!BK18='coded with subscale calculation'!$BO$2,2,IF('original data'!BK18='coded with subscale calculation'!$BO$3,3,IF('original data'!BK18='coded with subscale calculation'!$BO$4,4,IF('original data'!BK18='coded with subscale calculation'!$BO$5,5,IF('original data'!BK18='coded with subscale calculation'!$BQ$1,6,IF('original data'!BK18='coded with subscale calculation'!$BQ$2,7,"")))))))</f>
        <v>2</v>
      </c>
      <c r="BM26" s="4">
        <f>IF('original data'!BL18='coded with subscale calculation'!$BO$1,1,IF('original data'!BL18='coded with subscale calculation'!$BO$2,2,IF('original data'!BL18='coded with subscale calculation'!$BO$3,3,IF('original data'!BL18='coded with subscale calculation'!$BO$4,4,IF('original data'!BL18='coded with subscale calculation'!$BO$5,5,IF('original data'!BL18='coded with subscale calculation'!$BQ$1,6,IF('original data'!BL18='coded with subscale calculation'!$BQ$2,7,"")))))))</f>
        <v>5</v>
      </c>
      <c r="BN26" s="4">
        <f>IF('original data'!BM18='coded with subscale calculation'!$BO$1,7,IF('original data'!BM18='coded with subscale calculation'!$BO$2,6,IF('original data'!BM18='coded with subscale calculation'!$BO$3,5,IF('original data'!BM18='coded with subscale calculation'!$BO$4,4,IF('original data'!BM18='coded with subscale calculation'!$BO$5,3,IF('original data'!BM18='coded with subscale calculation'!$BQ$1,2,IF('original data'!BM18='coded with subscale calculation'!$BQ$2,1,"")))))))</f>
        <v>6</v>
      </c>
      <c r="BO26" s="4">
        <f>IF('original data'!BN18='coded with subscale calculation'!$BO$1,1,IF('original data'!BN18='coded with subscale calculation'!$BO$2,2,IF('original data'!BN18='coded with subscale calculation'!$BO$3,3,IF('original data'!BN18='coded with subscale calculation'!$BO$4,4,IF('original data'!BN18='coded with subscale calculation'!$BO$5,5,IF('original data'!BN18='coded with subscale calculation'!$BQ$1,6,IF('original data'!BN18='coded with subscale calculation'!$BQ$2,7,"")))))))</f>
        <v>5</v>
      </c>
      <c r="BP26" s="4">
        <f>IF('original data'!BO18='coded with subscale calculation'!$BO$1,1,IF('original data'!BO18='coded with subscale calculation'!$BO$2,2,IF('original data'!BO18='coded with subscale calculation'!$BO$3,3,IF('original data'!BO18='coded with subscale calculation'!$BO$4,4,IF('original data'!BO18='coded with subscale calculation'!$BO$5,5,IF('original data'!BO18='coded with subscale calculation'!$BQ$1,6,IF('original data'!BO18='coded with subscale calculation'!$BQ$2,7,"")))))))</f>
        <v>1</v>
      </c>
      <c r="BQ26" s="4">
        <f>IF('original data'!BP18='coded with subscale calculation'!$BO$1,1,IF('original data'!BP18='coded with subscale calculation'!$BO$2,2,IF('original data'!BP18='coded with subscale calculation'!$BO$3,3,IF('original data'!BP18='coded with subscale calculation'!$BO$4,4,IF('original data'!BP18='coded with subscale calculation'!$BO$5,5,IF('original data'!BP18='coded with subscale calculation'!$BQ$1,6,IF('original data'!BP18='coded with subscale calculation'!$BQ$2,7,"")))))))</f>
        <v>4</v>
      </c>
      <c r="BR26" s="4">
        <f>IF('original data'!BQ18='coded with subscale calculation'!$BO$1,1,IF('original data'!BQ18='coded with subscale calculation'!$BO$2,2,IF('original data'!BQ18='coded with subscale calculation'!$BO$3,3,IF('original data'!BQ18='coded with subscale calculation'!$BO$4,4,IF('original data'!BQ18='coded with subscale calculation'!$BO$5,5,IF('original data'!BQ18='coded with subscale calculation'!$BQ$1,6,IF('original data'!BQ18='coded with subscale calculation'!$BQ$2,7,"")))))))</f>
        <v>3</v>
      </c>
      <c r="BS26" s="4">
        <f>IF('original data'!BR18='coded with subscale calculation'!$BO$1,1,IF('original data'!BR18='coded with subscale calculation'!$BO$2,2,IF('original data'!BR18='coded with subscale calculation'!$BO$3,3,IF('original data'!BR18='coded with subscale calculation'!$BO$4,4,IF('original data'!BR18='coded with subscale calculation'!$BO$5,5,IF('original data'!BR18='coded with subscale calculation'!$BQ$1,6,IF('original data'!BR18='coded with subscale calculation'!$BQ$2,7,"")))))))</f>
        <v>5</v>
      </c>
      <c r="BT26" s="4">
        <f>IF('original data'!BS18='coded with subscale calculation'!$BO$1,1,IF('original data'!BS18='coded with subscale calculation'!$BO$2,2,IF('original data'!BS18='coded with subscale calculation'!$BO$3,3,IF('original data'!BS18='coded with subscale calculation'!$BO$4,4,IF('original data'!BS18='coded with subscale calculation'!$BO$5,5,IF('original data'!BS18='coded with subscale calculation'!$BQ$1,6,IF('original data'!BS18='coded with subscale calculation'!$BQ$2,7,"")))))))</f>
        <v>5</v>
      </c>
      <c r="BU26" s="4">
        <f>IF('original data'!BT18='coded with subscale calculation'!$BO$1,1,IF('original data'!BT18='coded with subscale calculation'!$BO$2,2,IF('original data'!BT18='coded with subscale calculation'!$BO$3,3,IF('original data'!BT18='coded with subscale calculation'!$BO$4,4,IF('original data'!BT18='coded with subscale calculation'!$BO$5,5,IF('original data'!BT18='coded with subscale calculation'!$BQ$1,6,IF('original data'!BT18='coded with subscale calculation'!$BQ$2,7,"")))))))</f>
        <v>4</v>
      </c>
      <c r="BV26" s="4">
        <f>IF('original data'!BU18='coded with subscale calculation'!$BO$1,1,IF('original data'!BU18='coded with subscale calculation'!$BO$2,2,IF('original data'!BU18='coded with subscale calculation'!$BO$3,3,IF('original data'!BU18='coded with subscale calculation'!$BO$4,4,IF('original data'!BU18='coded with subscale calculation'!$BO$5,5,IF('original data'!BU18='coded with subscale calculation'!$BQ$1,6,IF('original data'!BU18='coded with subscale calculation'!$BQ$2,7,"")))))))</f>
        <v>5</v>
      </c>
      <c r="BW26" s="4">
        <f>IF('original data'!BV18='coded with subscale calculation'!$BO$1,7,IF('original data'!BV18='coded with subscale calculation'!$BO$2,6,IF('original data'!BV18='coded with subscale calculation'!$BO$3,5,IF('original data'!BV18='coded with subscale calculation'!$BO$4,4,IF('original data'!BV18='coded with subscale calculation'!$BO$5,3,IF('original data'!BV18='coded with subscale calculation'!$BQ$1,2,IF('original data'!BV18='coded with subscale calculation'!$BQ$2,1,"")))))))</f>
        <v>2</v>
      </c>
      <c r="BX26" s="4">
        <f>IF('original data'!BW18='coded with subscale calculation'!$BO$1,1,IF('original data'!BW18='coded with subscale calculation'!$BO$2,2,IF('original data'!BW18='coded with subscale calculation'!$BO$3,3,IF('original data'!BW18='coded with subscale calculation'!$BO$4,4,IF('original data'!BW18='coded with subscale calculation'!$BO$5,5,IF('original data'!BW18='coded with subscale calculation'!$BQ$1,6,IF('original data'!BW18='coded with subscale calculation'!$BQ$2,7,"")))))))</f>
        <v>6</v>
      </c>
      <c r="BY26" s="4">
        <f>IF('original data'!BX18='coded with subscale calculation'!$BO$1,1,IF('original data'!BX18='coded with subscale calculation'!$BO$2,2,IF('original data'!BX18='coded with subscale calculation'!$BO$3,3,IF('original data'!BX18='coded with subscale calculation'!$BO$4,4,IF('original data'!BX18='coded with subscale calculation'!$BO$5,5,IF('original data'!BX18='coded with subscale calculation'!$BQ$1,6,IF('original data'!BX18='coded with subscale calculation'!$BQ$2,7,"")))))))</f>
        <v>6</v>
      </c>
      <c r="BZ26" s="4">
        <f>IF('original data'!BY18='coded with subscale calculation'!$BO$1,1,IF('original data'!BY18='coded with subscale calculation'!$BO$2,2,IF('original data'!BY18='coded with subscale calculation'!$BO$3,3,IF('original data'!BY18='coded with subscale calculation'!$BO$4,4,IF('original data'!BY18='coded with subscale calculation'!$BO$5,5,IF('original data'!BY18='coded with subscale calculation'!$BQ$1,6,IF('original data'!BY18='coded with subscale calculation'!$BQ$2,7,"")))))))</f>
        <v>4</v>
      </c>
      <c r="CA26" s="4">
        <f>IF('original data'!BZ18='coded with subscale calculation'!$BO$1,1,IF('original data'!BZ18='coded with subscale calculation'!$BO$2,2,IF('original data'!BZ18='coded with subscale calculation'!$BO$3,3,IF('original data'!BZ18='coded with subscale calculation'!$BO$4,4,IF('original data'!BZ18='coded with subscale calculation'!$BO$5,5,IF('original data'!BZ18='coded with subscale calculation'!$BQ$1,6,IF('original data'!BZ18='coded with subscale calculation'!$BQ$2,7,"")))))))</f>
        <v>3</v>
      </c>
      <c r="CB26" s="4">
        <f>IF('original data'!CA18='coded with subscale calculation'!$BO$1,1,IF('original data'!CA18='coded with subscale calculation'!$BO$2,2,IF('original data'!CA18='coded with subscale calculation'!$BO$3,3,IF('original data'!CA18='coded with subscale calculation'!$BO$4,4,IF('original data'!CA18='coded with subscale calculation'!$BO$5,5,IF('original data'!CA18='coded with subscale calculation'!$BQ$1,6,IF('original data'!CA18='coded with subscale calculation'!$BQ$2,7,"")))))))</f>
        <v>6</v>
      </c>
      <c r="CC26" s="4">
        <f>IF('original data'!CB18='coded with subscale calculation'!$BO$1,1,IF('original data'!CB18='coded with subscale calculation'!$BO$2,2,IF('original data'!CB18='coded with subscale calculation'!$BO$3,3,IF('original data'!CB18='coded with subscale calculation'!$BO$4,4,IF('original data'!CB18='coded with subscale calculation'!$BO$5,5,IF('original data'!CB18='coded with subscale calculation'!$BQ$1,6,IF('original data'!CB18='coded with subscale calculation'!$BQ$2,7,"")))))))</f>
        <v>5</v>
      </c>
      <c r="CD26" s="4">
        <f>IF('original data'!CC18='coded with subscale calculation'!$BO$1,7,IF('original data'!CC18='coded with subscale calculation'!$BO$2,6,IF('original data'!CC18='coded with subscale calculation'!$BO$3,5,IF('original data'!CC18='coded with subscale calculation'!$BO$4,4,IF('original data'!CC18='coded with subscale calculation'!$BO$5,3,IF('original data'!CC18='coded with subscale calculation'!$BQ$1,2,IF('original data'!CC18='coded with subscale calculation'!$BQ$2,1,"")))))))</f>
        <v>4</v>
      </c>
      <c r="CE26" s="4">
        <f>IF('original data'!CD18='coded with subscale calculation'!$BO$1,1,IF('original data'!CD18='coded with subscale calculation'!$BO$2,2,IF('original data'!CD18='coded with subscale calculation'!$BO$3,3,IF('original data'!CD18='coded with subscale calculation'!$BO$4,4,IF('original data'!CD18='coded with subscale calculation'!$BO$5,5,IF('original data'!CD18='coded with subscale calculation'!$BQ$1,6,IF('original data'!CD18='coded with subscale calculation'!$BQ$2,7,"")))))))</f>
        <v>1</v>
      </c>
      <c r="CF26" s="4">
        <f>IF('original data'!CE18='coded with subscale calculation'!$BO$1,1,IF('original data'!CE18='coded with subscale calculation'!$BO$2,2,IF('original data'!CE18='coded with subscale calculation'!$BO$3,3,IF('original data'!CE18='coded with subscale calculation'!$BO$4,4,IF('original data'!CE18='coded with subscale calculation'!$BO$5,5,IF('original data'!CE18='coded with subscale calculation'!$BQ$1,6,IF('original data'!CE18='coded with subscale calculation'!$BQ$2,7,"")))))))</f>
        <v>5</v>
      </c>
      <c r="CG26" s="4">
        <f>IF('original data'!CF18='coded with subscale calculation'!$BO$1,7,IF('original data'!CF18='coded with subscale calculation'!$BO$2,6,IF('original data'!CF18='coded with subscale calculation'!$BO$3,5,IF('original data'!CF18='coded with subscale calculation'!$BO$4,4,IF('original data'!CF18='coded with subscale calculation'!$BO$5,3,IF('original data'!CF18='coded with subscale calculation'!$BQ$1,2,IF('original data'!CF18='coded with subscale calculation'!$BQ$2,1,"")))))))</f>
        <v>3</v>
      </c>
      <c r="CH26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105</v>
      </c>
      <c r="CI26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32</v>
      </c>
      <c r="CJ26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34</v>
      </c>
      <c r="CK26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34</v>
      </c>
      <c r="CL26" s="4">
        <f>IF('original data'!CG18='coded with subscale calculation'!$CL$2,0,IF('original data'!CG18='coded with subscale calculation'!$CL$3,1,IF('original data'!CG18='coded with subscale calculation'!$CL$4,2,IF('original data'!CG18='coded with subscale calculation'!$CL$5,3,""))))</f>
        <v>3</v>
      </c>
      <c r="CM26" s="4">
        <f>IF('original data'!CH18='coded with subscale calculation'!$CL$2,0,IF('original data'!CH18='coded with subscale calculation'!$CL$3,1,IF('original data'!CH18='coded with subscale calculation'!$CL$4,2,IF('original data'!CH18='coded with subscale calculation'!$CL$5,3,""))))</f>
        <v>3</v>
      </c>
      <c r="CN26" s="4">
        <f>IF('original data'!CI18='coded with subscale calculation'!$CL$2,0,IF('original data'!CI18='coded with subscale calculation'!$CL$3,1,IF('original data'!CI18='coded with subscale calculation'!$CL$4,2,IF('original data'!CI18='coded with subscale calculation'!$CL$5,3,""))))</f>
        <v>2</v>
      </c>
      <c r="CO26" s="4">
        <f>IF('original data'!CJ18='coded with subscale calculation'!$CL$2,0,IF('original data'!CJ18='coded with subscale calculation'!$CL$3,1,IF('original data'!CJ18='coded with subscale calculation'!$CL$4,2,IF('original data'!CJ18='coded with subscale calculation'!$CL$5,3,""))))</f>
        <v>3</v>
      </c>
      <c r="CP26" s="4">
        <f>IF('original data'!CK18='coded with subscale calculation'!$CL$2,0,IF('original data'!CK18='coded with subscale calculation'!$CL$3,1,IF('original data'!CK18='coded with subscale calculation'!$CL$4,2,IF('original data'!CK18='coded with subscale calculation'!$CL$5,3,""))))</f>
        <v>3</v>
      </c>
      <c r="CQ26" s="4">
        <f>IF('original data'!CL18='coded with subscale calculation'!$CL$2,0,IF('original data'!CL18='coded with subscale calculation'!$CL$3,1,IF('original data'!CL18='coded with subscale calculation'!$CL$4,2,IF('original data'!CL18='coded with subscale calculation'!$CL$5,3,""))))</f>
        <v>1</v>
      </c>
      <c r="CR26" s="4">
        <f>IF('original data'!CM18='coded with subscale calculation'!$CL$2,0,IF('original data'!CM18='coded with subscale calculation'!$CL$3,1,IF('original data'!CM18='coded with subscale calculation'!$CL$4,2,IF('original data'!CM18='coded with subscale calculation'!$CL$5,3,""))))</f>
        <v>3</v>
      </c>
      <c r="CS26" s="4">
        <f>IF('original data'!CN18='coded with subscale calculation'!$CL$2,0,IF('original data'!CN18='coded with subscale calculation'!$CL$3,1,IF('original data'!CN18='coded with subscale calculation'!$CL$4,2,IF('original data'!CN18='coded with subscale calculation'!$CL$5,3,""))))</f>
        <v>3</v>
      </c>
      <c r="CT26" s="4">
        <f>IF('original data'!CO18='coded with subscale calculation'!$CL$2,0,IF('original data'!CO18='coded with subscale calculation'!$CL$3,1,IF('original data'!CO18='coded with subscale calculation'!$CL$4,2,IF('original data'!CO18='coded with subscale calculation'!$CL$5,3,""))))</f>
        <v>1</v>
      </c>
      <c r="CU26" s="4">
        <f>IF('original data'!CP18='coded with subscale calculation'!$CL$2,0,IF('original data'!CP18='coded with subscale calculation'!$CL$3,1,IF('original data'!CP18='coded with subscale calculation'!$CL$4,2,IF('original data'!CP18='coded with subscale calculation'!$CL$5,3,""))))</f>
        <v>2</v>
      </c>
      <c r="CV26" s="4">
        <f>IF('original data'!CQ18='coded with subscale calculation'!$CL$2,0,IF('original data'!CQ18='coded with subscale calculation'!$CL$3,1,IF('original data'!CQ18='coded with subscale calculation'!$CL$4,2,IF('original data'!CQ18='coded with subscale calculation'!$CL$5,3,""))))</f>
        <v>2</v>
      </c>
      <c r="CW26" s="4">
        <f>IF('original data'!CR18='coded with subscale calculation'!$CL$2,0,IF('original data'!CR18='coded with subscale calculation'!$CL$3,1,IF('original data'!CR18='coded with subscale calculation'!$CL$4,2,IF('original data'!CR18='coded with subscale calculation'!$CL$5,3,""))))</f>
        <v>3</v>
      </c>
      <c r="CX26" s="4">
        <f>IF('original data'!CS18='coded with subscale calculation'!$CL$2,0,IF('original data'!CS18='coded with subscale calculation'!$CL$3,1,IF('original data'!CS18='coded with subscale calculation'!$CL$4,2,IF('original data'!CS18='coded with subscale calculation'!$CL$5,3,""))))</f>
        <v>3</v>
      </c>
      <c r="CY26" s="4">
        <f>IF('original data'!CT18='coded with subscale calculation'!$CL$2,0,IF('original data'!CT18='coded with subscale calculation'!$CL$3,1,IF('original data'!CT18='coded with subscale calculation'!$CL$4,2,IF('original data'!CT18='coded with subscale calculation'!$CL$5,3,""))))</f>
        <v>3</v>
      </c>
      <c r="CZ26" s="4">
        <f>IF('original data'!CU18='coded with subscale calculation'!$CL$2,0,IF('original data'!CU18='coded with subscale calculation'!$CL$3,1,IF('original data'!CU18='coded with subscale calculation'!$CL$4,2,IF('original data'!CU18='coded with subscale calculation'!$CL$5,3,""))))</f>
        <v>2</v>
      </c>
      <c r="DA26" s="4">
        <f>IF('original data'!CV18='coded with subscale calculation'!$CL$2,0,IF('original data'!CV18='coded with subscale calculation'!$CL$3,1,IF('original data'!CV18='coded with subscale calculation'!$CL$4,2,IF('original data'!CV18='coded with subscale calculation'!$CL$5,3,""))))</f>
        <v>2</v>
      </c>
      <c r="DB26" s="4">
        <f>IF('original data'!CW18='coded with subscale calculation'!$CL$2,0,IF('original data'!CW18='coded with subscale calculation'!$CL$3,1,IF('original data'!CW18='coded with subscale calculation'!$CL$4,2,IF('original data'!CW18='coded with subscale calculation'!$CL$5,3,""))))</f>
        <v>3</v>
      </c>
      <c r="DC26" s="4">
        <f>IF('original data'!CX18='coded with subscale calculation'!$CL$2,0,IF('original data'!CX18='coded with subscale calculation'!$CL$3,1,IF('original data'!CX18='coded with subscale calculation'!$CL$4,2,IF('original data'!CX18='coded with subscale calculation'!$CL$5,3,""))))</f>
        <v>2</v>
      </c>
      <c r="DD26" s="4">
        <f>IF('original data'!CY18='coded with subscale calculation'!$CL$2,0,IF('original data'!CY18='coded with subscale calculation'!$CL$3,1,IF('original data'!CY18='coded with subscale calculation'!$CL$4,2,IF('original data'!CY18='coded with subscale calculation'!$CL$5,3,""))))</f>
        <v>2</v>
      </c>
      <c r="DE26" s="4">
        <f>IF('original data'!CZ18='coded with subscale calculation'!$CL$2,0,IF('original data'!CZ18='coded with subscale calculation'!$CL$3,1,IF('original data'!CZ18='coded with subscale calculation'!$CL$4,2,IF('original data'!CZ18='coded with subscale calculation'!$CL$5,3,""))))</f>
        <v>3</v>
      </c>
      <c r="DF26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17</v>
      </c>
      <c r="DG26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21</v>
      </c>
      <c r="DH26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11</v>
      </c>
      <c r="DI26" s="4">
        <f>SUM(Table134[[#This Row],[All of a sudden I feel really scared.]:[I suddenly shut down and become unable to think, speak or do things.]])</f>
        <v>49</v>
      </c>
    </row>
    <row r="27" spans="1:113" x14ac:dyDescent="0.45">
      <c r="A27">
        <v>24</v>
      </c>
      <c r="B27" s="2">
        <v>44312.4667708333</v>
      </c>
      <c r="C27" s="2">
        <v>44312.4737731481</v>
      </c>
      <c r="D27" s="4" t="s">
        <v>104</v>
      </c>
      <c r="E27" s="4"/>
      <c r="F27" s="4" t="s">
        <v>105</v>
      </c>
      <c r="G27" s="4" t="s">
        <v>105</v>
      </c>
      <c r="H27" s="4" t="s">
        <v>105</v>
      </c>
      <c r="I27" s="4" t="s">
        <v>105</v>
      </c>
      <c r="J27" s="4" t="s">
        <v>105</v>
      </c>
      <c r="K27" s="4" t="s">
        <v>105</v>
      </c>
      <c r="L27" s="4" t="s">
        <v>105</v>
      </c>
      <c r="M27" s="4" t="s">
        <v>105</v>
      </c>
      <c r="N27" s="3" t="s">
        <v>145</v>
      </c>
      <c r="O27" s="4" t="s">
        <v>107</v>
      </c>
      <c r="P27" s="4" t="s">
        <v>108</v>
      </c>
      <c r="Q27" s="4" t="s">
        <v>108</v>
      </c>
      <c r="R27" s="4" t="s">
        <v>109</v>
      </c>
      <c r="S27" s="4"/>
      <c r="T27" s="4"/>
      <c r="U27" s="4"/>
      <c r="V27" s="4" t="s">
        <v>109</v>
      </c>
      <c r="W27" s="4"/>
      <c r="X27" s="4"/>
      <c r="Y27" s="4"/>
      <c r="Z27" s="4"/>
      <c r="AA27" s="4"/>
      <c r="AB27" s="4"/>
      <c r="AC27" s="4">
        <f>IF('original data'!AC19='coded with subscale calculation'!$AC$2,0,IF('original data'!AC19='coded with subscale calculation'!$AC$3,1,IF('original data'!AC19='coded with subscale calculation'!$AC$4,2,"")))</f>
        <v>1</v>
      </c>
      <c r="AD27" s="4">
        <f>IF('original data'!AD19='coded with subscale calculation'!$AC$2,0,IF('original data'!AD19='coded with subscale calculation'!$AC$3,1,IF('original data'!AD19='coded with subscale calculation'!$AC$4,2,"")))</f>
        <v>0</v>
      </c>
      <c r="AE27" s="4">
        <f>IF('original data'!AE19='coded with subscale calculation'!$BO$1,1,IF('original data'!AE19='coded with subscale calculation'!$BO$2,2,IF('original data'!AE19='coded with subscale calculation'!$BO$3,3,IF('original data'!AE19='coded with subscale calculation'!$BO$4,4,IF('original data'!AE19='coded with subscale calculation'!$BO$5,5,IF('original data'!AE19='coded with subscale calculation'!$BQ$1,6,IF('original data'!AE19='coded with subscale calculation'!$BQ$2,7,"")))))))</f>
        <v>2</v>
      </c>
      <c r="AF27" s="4">
        <f>IF('original data'!AF19='coded with subscale calculation'!$AC$2,0,IF('original data'!AF19='coded with subscale calculation'!$AC$3,1,IF('original data'!AF19='coded with subscale calculation'!$AC$4,2,"")))</f>
        <v>0</v>
      </c>
      <c r="AG27" s="4">
        <f>IF('original data'!AG19='coded with subscale calculation'!$BO$1,7,IF('original data'!AG19='coded with subscale calculation'!$BO$2,6,IF('original data'!AG19='coded with subscale calculation'!$BO$3,5,IF('original data'!AG19='coded with subscale calculation'!$BO$4,4,IF('original data'!AG19='coded with subscale calculation'!$BO$5,5,IF('original data'!AG19='coded with subscale calculation'!$BQ$1,6,IF('original data'!AG19='coded with subscale calculation'!$BQ$2,7,"")))))))</f>
        <v>6</v>
      </c>
      <c r="AH27" s="4">
        <f>IF('original data'!AH19='coded with subscale calculation'!$AC$2,0,IF('original data'!AH19='coded with subscale calculation'!$AC$3,1,IF('original data'!AH19='coded with subscale calculation'!$AC$4,2,"")))</f>
        <v>0</v>
      </c>
      <c r="AI27" s="4">
        <f>IF('original data'!AI19='coded with subscale calculation'!$AI$2,1,IF('original data'!AI19='coded with subscale calculation'!$AI$3,2,IF('original data'!AI19='coded with subscale calculation'!$AI$4,3,IF('original data'!AI19='coded with subscale calculation'!$AI$5,4,""))))</f>
        <v>1</v>
      </c>
      <c r="AJ27" s="4">
        <f>IF('original data'!AJ19='coded with subscale calculation'!$AC$2,0,IF('original data'!AJ19='coded with subscale calculation'!$AC$3,1,IF('original data'!AJ19='coded with subscale calculation'!$AC$4,2,"")))</f>
        <v>1</v>
      </c>
      <c r="AK27" s="4">
        <f>IF('original data'!AK19='coded with subscale calculation'!$BO$1,1,IF('original data'!AK19='coded with subscale calculation'!$BO$2,2,IF('original data'!AK19='coded with subscale calculation'!$BO$3,3,IF('original data'!AK19='coded with subscale calculation'!$BO$4,4,IF('original data'!AK19='coded with subscale calculation'!$BO$5,5,IF('original data'!AK19='coded with subscale calculation'!$BQ$1,6,IF('original data'!AK19='coded with subscale calculation'!$BQ$2,7,"")))))))</f>
        <v>3</v>
      </c>
      <c r="AL27" s="4">
        <f>IF('original data'!AL19='coded with subscale calculation'!$AC$2,0,IF('original data'!AL19='coded with subscale calculation'!$AC$3,1,IF('original data'!AL19='coded with subscale calculation'!$AC$4,2,"")))</f>
        <v>1</v>
      </c>
      <c r="AM27" s="4">
        <f>IF('original data'!AM19='coded with subscale calculation'!$AI$2,1,IF('original data'!AM19='coded with subscale calculation'!$AI$3,2,IF('original data'!AM19='coded with subscale calculation'!$AI$4,3,IF('original data'!AM19='coded with subscale calculation'!$AI$5,4,""))))</f>
        <v>2</v>
      </c>
      <c r="AN27" s="4">
        <f>IF('original data'!AN19='coded with subscale calculation'!$AC$2,0,IF('original data'!AN19='coded with subscale calculation'!$AC$3,1,IF('original data'!AN19='coded with subscale calculation'!$AC$4,2,"")))</f>
        <v>0</v>
      </c>
      <c r="AO27" s="4">
        <f>IF('original data'!AO19='coded with subscale calculation'!$AI$2,1,IF('original data'!AO19='coded with subscale calculation'!$AI$3,2,IF('original data'!AO19='coded with subscale calculation'!$AI$4,3,IF('original data'!AO19='coded with subscale calculation'!$AI$5,4,""))))</f>
        <v>1</v>
      </c>
      <c r="AP27" s="4">
        <f>IF('original data'!AP19='coded with subscale calculation'!$AI$2,1,IF('original data'!AP19='coded with subscale calculation'!$AI$3,2,IF('original data'!AP19='coded with subscale calculation'!$AI$4,3,IF('original data'!AP19='coded with subscale calculation'!$AI$5,4,""))))</f>
        <v>1</v>
      </c>
      <c r="AQ27" s="4">
        <f>IF('original data'!AQ19='coded with subscale calculation'!$AI$2,1,IF('original data'!AQ19='coded with subscale calculation'!$AI$3,2,IF('original data'!AQ19='coded with subscale calculation'!$AI$4,3,IF('original data'!AQ19='coded with subscale calculation'!$AI$5,4,""))))</f>
        <v>1</v>
      </c>
      <c r="AR27" s="4">
        <f>IF('original data'!AR19='coded with subscale calculation'!$AI$2,1,IF('original data'!AR19='coded with subscale calculation'!$AI$3,2,IF('original data'!AR19='coded with subscale calculation'!$AI$4,3,IF('original data'!AR19='coded with subscale calculation'!$AI$5,4,""))))</f>
        <v>1</v>
      </c>
      <c r="AS27" s="4">
        <f>IF('original data'!AS19='coded with subscale calculation'!$AO$2,1,IF('original data'!AS19='coded with subscale calculation'!$AO$3,2,IF('original data'!AS19='coded with subscale calculation'!$AO$4,3,IF('original data'!AS19='coded with subscale calculation'!$AO$5,4,""))))</f>
        <v>1</v>
      </c>
      <c r="AT27" s="4">
        <f>IF('original data'!AT19='coded with subscale calculation'!$AO$2,1,IF('original data'!AT19='coded with subscale calculation'!$AO$3,2,IF('original data'!AT19='coded with subscale calculation'!$AO$4,3,IF('original data'!AT19='coded with subscale calculation'!$AO$5,4,""))))</f>
        <v>1</v>
      </c>
      <c r="AU27" s="4">
        <f>IF('original data'!AU19='coded with subscale calculation'!$AO$2,1,IF('original data'!AU19='coded with subscale calculation'!$AO$3,2,IF('original data'!AU19='coded with subscale calculation'!$AO$4,3,IF('original data'!AU19='coded with subscale calculation'!$AO$5,4,""))))</f>
        <v>2</v>
      </c>
      <c r="AV27" s="4">
        <f>IF('original data'!AV19='coded with subscale calculation'!$AO$2,1,IF('original data'!AV19='coded with subscale calculation'!$AO$3,2,IF('original data'!AV19='coded with subscale calculation'!$AO$4,3,IF('original data'!AV19='coded with subscale calculation'!$AO$5,4,""))))</f>
        <v>2</v>
      </c>
      <c r="AW27" s="4">
        <f>IF('original data'!AW19='coded with subscale calculation'!$AO$2,1,IF('original data'!AW19='coded with subscale calculation'!$AO$3,2,IF('original data'!AW19='coded with subscale calculation'!$AO$4,3,IF('original data'!AW19='coded with subscale calculation'!$AO$5,4,""))))</f>
        <v>1</v>
      </c>
      <c r="AX27" s="4">
        <f>IF('original data'!AX19='coded with subscale calculation'!$AO$2,1,IF('original data'!AX19='coded with subscale calculation'!$AO$3,2,IF('original data'!AX19='coded with subscale calculation'!$AO$4,3,IF('original data'!AX19='coded with subscale calculation'!$AO$5,4,""))))</f>
        <v>1</v>
      </c>
      <c r="AY27" s="4">
        <f>IF('original data'!AY19='coded with subscale calculation'!$AQ$2,1,IF('original data'!AY19='coded with subscale calculation'!$AQ$3,2,IF('original data'!AY19='coded with subscale calculation'!$AQ$4,3,IF('original data'!AY19='coded with subscale calculation'!$AQ$5,4,""))))</f>
        <v>1</v>
      </c>
      <c r="AZ27" s="4">
        <f>IF('original data'!AZ19='coded with subscale calculation'!$AQ$2,1,IF('original data'!AZ19='coded with subscale calculation'!$AQ$3,2,IF('original data'!AZ19='coded with subscale calculation'!$AQ$4,3,IF('original data'!AZ19='coded with subscale calculation'!$AQ$5,4,""))))</f>
        <v>1</v>
      </c>
      <c r="BA27" s="4">
        <f>IF('original data'!BA19='coded with subscale calculation'!$AQ$2,1,IF('original data'!BA19='coded with subscale calculation'!$AQ$3,2,IF('original data'!BA19='coded with subscale calculation'!$AQ$4,3,IF('original data'!BA19='coded with subscale calculation'!$AQ$5,4,""))))</f>
        <v>3</v>
      </c>
      <c r="BB27" s="4">
        <f>IF('original data'!BB19='coded with subscale calculation'!$AQ$2,1,IF('original data'!BB19='coded with subscale calculation'!$AQ$3,2,IF('original data'!BB19='coded with subscale calculation'!$AQ$4,3,IF('original data'!BB19='coded with subscale calculation'!$AS$5,4,""))))</f>
        <v>2</v>
      </c>
      <c r="BC27" s="4">
        <f>IF('original data'!BC19='coded with subscale calculation'!$AU$2,1,IF('original data'!BC19='coded with subscale calculation'!$AU$3,2,IF('original data'!BC19='coded with subscale calculation'!$AU$4,3,IF('original data'!BC19='coded with subscale calculation'!$AU$5,4,""))))</f>
        <v>3</v>
      </c>
      <c r="BD27" s="4">
        <f>IF('original data'!BD19='coded with subscale calculation'!$AU$2,1,IF('original data'!BD19='coded with subscale calculation'!$AU$3,2,IF('original data'!BD19='coded with subscale calculation'!$AU$4,3,IF('original data'!BD19='coded with subscale calculation'!$AU$5,4,""))))</f>
        <v>1</v>
      </c>
      <c r="BE27" s="4">
        <f>IF('original data'!BE19='coded with subscale calculation'!$AU$2,1,IF('original data'!BE19='coded with subscale calculation'!$AU$3,2,IF('original data'!BE19='coded with subscale calculation'!$AU$4,3,IF('original data'!BE19='coded with subscale calculation'!$AU$5,4,""))))</f>
        <v>1</v>
      </c>
      <c r="BF27" s="4">
        <f>IF('original data'!BF19='coded with subscale calculation'!$BF$3,1,IF('original data'!BF19='coded with subscale calculation'!$BF$4,2,IF('original data'!BF19='coded with subscale calculation'!$BF$5,3,"")))</f>
        <v>2</v>
      </c>
      <c r="BG27" s="4"/>
      <c r="BH27" s="4" t="s">
        <v>109</v>
      </c>
      <c r="BI27" s="4"/>
      <c r="BJ27" s="4" t="s">
        <v>109</v>
      </c>
      <c r="BK27" s="4"/>
      <c r="BL27" s="4">
        <f>IF('original data'!BK19='coded with subscale calculation'!$BO$1,1,IF('original data'!BK19='coded with subscale calculation'!$BO$2,2,IF('original data'!BK19='coded with subscale calculation'!$BO$3,3,IF('original data'!BK19='coded with subscale calculation'!$BO$4,4,IF('original data'!BK19='coded with subscale calculation'!$BO$5,5,IF('original data'!BK19='coded with subscale calculation'!$BQ$1,6,IF('original data'!BK19='coded with subscale calculation'!$BQ$2,7,"")))))))</f>
        <v>5</v>
      </c>
      <c r="BM27" s="4">
        <f>IF('original data'!BL19='coded with subscale calculation'!$BO$1,1,IF('original data'!BL19='coded with subscale calculation'!$BO$2,2,IF('original data'!BL19='coded with subscale calculation'!$BO$3,3,IF('original data'!BL19='coded with subscale calculation'!$BO$4,4,IF('original data'!BL19='coded with subscale calculation'!$BO$5,5,IF('original data'!BL19='coded with subscale calculation'!$BQ$1,6,IF('original data'!BL19='coded with subscale calculation'!$BQ$2,7,"")))))))</f>
        <v>5</v>
      </c>
      <c r="BN27" s="4">
        <f>IF('original data'!BM19='coded with subscale calculation'!$BO$1,7,IF('original data'!BM19='coded with subscale calculation'!$BO$2,6,IF('original data'!BM19='coded with subscale calculation'!$BO$3,5,IF('original data'!BM19='coded with subscale calculation'!$BO$4,4,IF('original data'!BM19='coded with subscale calculation'!$BO$5,3,IF('original data'!BM19='coded with subscale calculation'!$BQ$1,2,IF('original data'!BM19='coded with subscale calculation'!$BQ$2,1,"")))))))</f>
        <v>4</v>
      </c>
      <c r="BO27" s="4">
        <f>IF('original data'!BN19='coded with subscale calculation'!$BO$1,1,IF('original data'!BN19='coded with subscale calculation'!$BO$2,2,IF('original data'!BN19='coded with subscale calculation'!$BO$3,3,IF('original data'!BN19='coded with subscale calculation'!$BO$4,4,IF('original data'!BN19='coded with subscale calculation'!$BO$5,5,IF('original data'!BN19='coded with subscale calculation'!$BQ$1,6,IF('original data'!BN19='coded with subscale calculation'!$BQ$2,7,"")))))))</f>
        <v>4</v>
      </c>
      <c r="BP27" s="4">
        <f>IF('original data'!BO19='coded with subscale calculation'!$BO$1,1,IF('original data'!BO19='coded with subscale calculation'!$BO$2,2,IF('original data'!BO19='coded with subscale calculation'!$BO$3,3,IF('original data'!BO19='coded with subscale calculation'!$BO$4,4,IF('original data'!BO19='coded with subscale calculation'!$BO$5,5,IF('original data'!BO19='coded with subscale calculation'!$BQ$1,6,IF('original data'!BO19='coded with subscale calculation'!$BQ$2,7,"")))))))</f>
        <v>5</v>
      </c>
      <c r="BQ27" s="4">
        <f>IF('original data'!BP19='coded with subscale calculation'!$BO$1,1,IF('original data'!BP19='coded with subscale calculation'!$BO$2,2,IF('original data'!BP19='coded with subscale calculation'!$BO$3,3,IF('original data'!BP19='coded with subscale calculation'!$BO$4,4,IF('original data'!BP19='coded with subscale calculation'!$BO$5,5,IF('original data'!BP19='coded with subscale calculation'!$BQ$1,6,IF('original data'!BP19='coded with subscale calculation'!$BQ$2,7,"")))))))</f>
        <v>6</v>
      </c>
      <c r="BR27" s="4">
        <f>IF('original data'!BQ19='coded with subscale calculation'!$BO$1,1,IF('original data'!BQ19='coded with subscale calculation'!$BO$2,2,IF('original data'!BQ19='coded with subscale calculation'!$BO$3,3,IF('original data'!BQ19='coded with subscale calculation'!$BO$4,4,IF('original data'!BQ19='coded with subscale calculation'!$BO$5,5,IF('original data'!BQ19='coded with subscale calculation'!$BQ$1,6,IF('original data'!BQ19='coded with subscale calculation'!$BQ$2,7,"")))))))</f>
        <v>4</v>
      </c>
      <c r="BS27" s="4">
        <f>IF('original data'!BR19='coded with subscale calculation'!$BO$1,1,IF('original data'!BR19='coded with subscale calculation'!$BO$2,2,IF('original data'!BR19='coded with subscale calculation'!$BO$3,3,IF('original data'!BR19='coded with subscale calculation'!$BO$4,4,IF('original data'!BR19='coded with subscale calculation'!$BO$5,5,IF('original data'!BR19='coded with subscale calculation'!$BQ$1,6,IF('original data'!BR19='coded with subscale calculation'!$BQ$2,7,"")))))))</f>
        <v>3</v>
      </c>
      <c r="BT27" s="4">
        <f>IF('original data'!BS19='coded with subscale calculation'!$BO$1,1,IF('original data'!BS19='coded with subscale calculation'!$BO$2,2,IF('original data'!BS19='coded with subscale calculation'!$BO$3,3,IF('original data'!BS19='coded with subscale calculation'!$BO$4,4,IF('original data'!BS19='coded with subscale calculation'!$BO$5,5,IF('original data'!BS19='coded with subscale calculation'!$BQ$1,6,IF('original data'!BS19='coded with subscale calculation'!$BQ$2,7,"")))))))</f>
        <v>7</v>
      </c>
      <c r="BU27" s="4">
        <f>IF('original data'!BT19='coded with subscale calculation'!$BO$1,1,IF('original data'!BT19='coded with subscale calculation'!$BO$2,2,IF('original data'!BT19='coded with subscale calculation'!$BO$3,3,IF('original data'!BT19='coded with subscale calculation'!$BO$4,4,IF('original data'!BT19='coded with subscale calculation'!$BO$5,5,IF('original data'!BT19='coded with subscale calculation'!$BQ$1,6,IF('original data'!BT19='coded with subscale calculation'!$BQ$2,7,"")))))))</f>
        <v>2</v>
      </c>
      <c r="BV27" s="4">
        <f>IF('original data'!BU19='coded with subscale calculation'!$BO$1,1,IF('original data'!BU19='coded with subscale calculation'!$BO$2,2,IF('original data'!BU19='coded with subscale calculation'!$BO$3,3,IF('original data'!BU19='coded with subscale calculation'!$BO$4,4,IF('original data'!BU19='coded with subscale calculation'!$BO$5,5,IF('original data'!BU19='coded with subscale calculation'!$BQ$1,6,IF('original data'!BU19='coded with subscale calculation'!$BQ$2,7,"")))))))</f>
        <v>2</v>
      </c>
      <c r="BW27" s="4">
        <f>IF('original data'!BV19='coded with subscale calculation'!$BO$1,7,IF('original data'!BV19='coded with subscale calculation'!$BO$2,6,IF('original data'!BV19='coded with subscale calculation'!$BO$3,5,IF('original data'!BV19='coded with subscale calculation'!$BO$4,4,IF('original data'!BV19='coded with subscale calculation'!$BO$5,3,IF('original data'!BV19='coded with subscale calculation'!$BQ$1,2,IF('original data'!BV19='coded with subscale calculation'!$BQ$2,1,"")))))))</f>
        <v>3</v>
      </c>
      <c r="BX27" s="4">
        <f>IF('original data'!BW19='coded with subscale calculation'!$BO$1,1,IF('original data'!BW19='coded with subscale calculation'!$BO$2,2,IF('original data'!BW19='coded with subscale calculation'!$BO$3,3,IF('original data'!BW19='coded with subscale calculation'!$BO$4,4,IF('original data'!BW19='coded with subscale calculation'!$BO$5,5,IF('original data'!BW19='coded with subscale calculation'!$BQ$1,6,IF('original data'!BW19='coded with subscale calculation'!$BQ$2,7,"")))))))</f>
        <v>2</v>
      </c>
      <c r="BY27" s="4">
        <f>IF('original data'!BX19='coded with subscale calculation'!$BO$1,1,IF('original data'!BX19='coded with subscale calculation'!$BO$2,2,IF('original data'!BX19='coded with subscale calculation'!$BO$3,3,IF('original data'!BX19='coded with subscale calculation'!$BO$4,4,IF('original data'!BX19='coded with subscale calculation'!$BO$5,5,IF('original data'!BX19='coded with subscale calculation'!$BQ$1,6,IF('original data'!BX19='coded with subscale calculation'!$BQ$2,7,"")))))))</f>
        <v>1</v>
      </c>
      <c r="BZ27" s="4">
        <f>IF('original data'!BY19='coded with subscale calculation'!$BO$1,1,IF('original data'!BY19='coded with subscale calculation'!$BO$2,2,IF('original data'!BY19='coded with subscale calculation'!$BO$3,3,IF('original data'!BY19='coded with subscale calculation'!$BO$4,4,IF('original data'!BY19='coded with subscale calculation'!$BO$5,5,IF('original data'!BY19='coded with subscale calculation'!$BQ$1,6,IF('original data'!BY19='coded with subscale calculation'!$BQ$2,7,"")))))))</f>
        <v>3</v>
      </c>
      <c r="CA27" s="4">
        <f>IF('original data'!BZ19='coded with subscale calculation'!$BO$1,1,IF('original data'!BZ19='coded with subscale calculation'!$BO$2,2,IF('original data'!BZ19='coded with subscale calculation'!$BO$3,3,IF('original data'!BZ19='coded with subscale calculation'!$BO$4,4,IF('original data'!BZ19='coded with subscale calculation'!$BO$5,5,IF('original data'!BZ19='coded with subscale calculation'!$BQ$1,6,IF('original data'!BZ19='coded with subscale calculation'!$BQ$2,7,"")))))))</f>
        <v>4</v>
      </c>
      <c r="CB27" s="4">
        <f>IF('original data'!CA19='coded with subscale calculation'!$BO$1,1,IF('original data'!CA19='coded with subscale calculation'!$BO$2,2,IF('original data'!CA19='coded with subscale calculation'!$BO$3,3,IF('original data'!CA19='coded with subscale calculation'!$BO$4,4,IF('original data'!CA19='coded with subscale calculation'!$BO$5,5,IF('original data'!CA19='coded with subscale calculation'!$BQ$1,6,IF('original data'!CA19='coded with subscale calculation'!$BQ$2,7,"")))))))</f>
        <v>5</v>
      </c>
      <c r="CC27" s="4">
        <f>IF('original data'!CB19='coded with subscale calculation'!$BO$1,1,IF('original data'!CB19='coded with subscale calculation'!$BO$2,2,IF('original data'!CB19='coded with subscale calculation'!$BO$3,3,IF('original data'!CB19='coded with subscale calculation'!$BO$4,4,IF('original data'!CB19='coded with subscale calculation'!$BO$5,5,IF('original data'!CB19='coded with subscale calculation'!$BQ$1,6,IF('original data'!CB19='coded with subscale calculation'!$BQ$2,7,"")))))))</f>
        <v>7</v>
      </c>
      <c r="CD27" s="4">
        <f>IF('original data'!CC19='coded with subscale calculation'!$BO$1,7,IF('original data'!CC19='coded with subscale calculation'!$BO$2,6,IF('original data'!CC19='coded with subscale calculation'!$BO$3,5,IF('original data'!CC19='coded with subscale calculation'!$BO$4,4,IF('original data'!CC19='coded with subscale calculation'!$BO$5,3,IF('original data'!CC19='coded with subscale calculation'!$BQ$1,2,IF('original data'!CC19='coded with subscale calculation'!$BQ$2,1,"")))))))</f>
        <v>3</v>
      </c>
      <c r="CE27" s="4">
        <f>IF('original data'!CD19='coded with subscale calculation'!$BO$1,1,IF('original data'!CD19='coded with subscale calculation'!$BO$2,2,IF('original data'!CD19='coded with subscale calculation'!$BO$3,3,IF('original data'!CD19='coded with subscale calculation'!$BO$4,4,IF('original data'!CD19='coded with subscale calculation'!$BO$5,5,IF('original data'!CD19='coded with subscale calculation'!$BQ$1,6,IF('original data'!CD19='coded with subscale calculation'!$BQ$2,7,"")))))))</f>
        <v>1</v>
      </c>
      <c r="CF27" s="4">
        <f>IF('original data'!CE19='coded with subscale calculation'!$BO$1,1,IF('original data'!CE19='coded with subscale calculation'!$BO$2,2,IF('original data'!CE19='coded with subscale calculation'!$BO$3,3,IF('original data'!CE19='coded with subscale calculation'!$BO$4,4,IF('original data'!CE19='coded with subscale calculation'!$BO$5,5,IF('original data'!CE19='coded with subscale calculation'!$BQ$1,6,IF('original data'!CE19='coded with subscale calculation'!$BQ$2,7,"")))))))</f>
        <v>5</v>
      </c>
      <c r="CG27" s="4">
        <f>IF('original data'!CF19='coded with subscale calculation'!$BO$1,7,IF('original data'!CF19='coded with subscale calculation'!$BO$2,6,IF('original data'!CF19='coded with subscale calculation'!$BO$3,5,IF('original data'!CF19='coded with subscale calculation'!$BO$4,4,IF('original data'!CF19='coded with subscale calculation'!$BO$5,3,IF('original data'!CF19='coded with subscale calculation'!$BQ$1,2,IF('original data'!CF19='coded with subscale calculation'!$BQ$2,1,"")))))))</f>
        <v>2</v>
      </c>
      <c r="CH27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97</v>
      </c>
      <c r="CI27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28</v>
      </c>
      <c r="CJ27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42</v>
      </c>
      <c r="CK27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24</v>
      </c>
      <c r="CL27" s="4">
        <f>IF('original data'!CG19='coded with subscale calculation'!$CL$2,0,IF('original data'!CG19='coded with subscale calculation'!$CL$3,1,IF('original data'!CG19='coded with subscale calculation'!$CL$4,2,IF('original data'!CG19='coded with subscale calculation'!$CL$5,3,""))))</f>
        <v>2</v>
      </c>
      <c r="CM27" s="4">
        <f>IF('original data'!CH19='coded with subscale calculation'!$CL$2,0,IF('original data'!CH19='coded with subscale calculation'!$CL$3,1,IF('original data'!CH19='coded with subscale calculation'!$CL$4,2,IF('original data'!CH19='coded with subscale calculation'!$CL$5,3,""))))</f>
        <v>3</v>
      </c>
      <c r="CN27" s="4">
        <f>IF('original data'!CI19='coded with subscale calculation'!$CL$2,0,IF('original data'!CI19='coded with subscale calculation'!$CL$3,1,IF('original data'!CI19='coded with subscale calculation'!$CL$4,2,IF('original data'!CI19='coded with subscale calculation'!$CL$5,3,""))))</f>
        <v>3</v>
      </c>
      <c r="CO27" s="4">
        <f>IF('original data'!CJ19='coded with subscale calculation'!$CL$2,0,IF('original data'!CJ19='coded with subscale calculation'!$CL$3,1,IF('original data'!CJ19='coded with subscale calculation'!$CL$4,2,IF('original data'!CJ19='coded with subscale calculation'!$CL$5,3,""))))</f>
        <v>3</v>
      </c>
      <c r="CP27" s="4">
        <f>IF('original data'!CK19='coded with subscale calculation'!$CL$2,0,IF('original data'!CK19='coded with subscale calculation'!$CL$3,1,IF('original data'!CK19='coded with subscale calculation'!$CL$4,2,IF('original data'!CK19='coded with subscale calculation'!$CL$5,3,""))))</f>
        <v>3</v>
      </c>
      <c r="CQ27" s="4">
        <f>IF('original data'!CL19='coded with subscale calculation'!$CL$2,0,IF('original data'!CL19='coded with subscale calculation'!$CL$3,1,IF('original data'!CL19='coded with subscale calculation'!$CL$4,2,IF('original data'!CL19='coded with subscale calculation'!$CL$5,3,""))))</f>
        <v>2</v>
      </c>
      <c r="CR27" s="4">
        <f>IF('original data'!CM19='coded with subscale calculation'!$CL$2,0,IF('original data'!CM19='coded with subscale calculation'!$CL$3,1,IF('original data'!CM19='coded with subscale calculation'!$CL$4,2,IF('original data'!CM19='coded with subscale calculation'!$CL$5,3,""))))</f>
        <v>2</v>
      </c>
      <c r="CS27" s="4">
        <f>IF('original data'!CN19='coded with subscale calculation'!$CL$2,0,IF('original data'!CN19='coded with subscale calculation'!$CL$3,1,IF('original data'!CN19='coded with subscale calculation'!$CL$4,2,IF('original data'!CN19='coded with subscale calculation'!$CL$5,3,""))))</f>
        <v>2</v>
      </c>
      <c r="CT27" s="4">
        <f>IF('original data'!CO19='coded with subscale calculation'!$CL$2,0,IF('original data'!CO19='coded with subscale calculation'!$CL$3,1,IF('original data'!CO19='coded with subscale calculation'!$CL$4,2,IF('original data'!CO19='coded with subscale calculation'!$CL$5,3,""))))</f>
        <v>1</v>
      </c>
      <c r="CU27" s="4">
        <f>IF('original data'!CP19='coded with subscale calculation'!$CL$2,0,IF('original data'!CP19='coded with subscale calculation'!$CL$3,1,IF('original data'!CP19='coded with subscale calculation'!$CL$4,2,IF('original data'!CP19='coded with subscale calculation'!$CL$5,3,""))))</f>
        <v>1</v>
      </c>
      <c r="CV27" s="4">
        <f>IF('original data'!CQ19='coded with subscale calculation'!$CL$2,0,IF('original data'!CQ19='coded with subscale calculation'!$CL$3,1,IF('original data'!CQ19='coded with subscale calculation'!$CL$4,2,IF('original data'!CQ19='coded with subscale calculation'!$CL$5,3,""))))</f>
        <v>1</v>
      </c>
      <c r="CW27" s="4">
        <f>IF('original data'!CR19='coded with subscale calculation'!$CL$2,0,IF('original data'!CR19='coded with subscale calculation'!$CL$3,1,IF('original data'!CR19='coded with subscale calculation'!$CL$4,2,IF('original data'!CR19='coded with subscale calculation'!$CL$5,3,""))))</f>
        <v>2</v>
      </c>
      <c r="CX27" s="4">
        <f>IF('original data'!CS19='coded with subscale calculation'!$CL$2,0,IF('original data'!CS19='coded with subscale calculation'!$CL$3,1,IF('original data'!CS19='coded with subscale calculation'!$CL$4,2,IF('original data'!CS19='coded with subscale calculation'!$CL$5,3,""))))</f>
        <v>2</v>
      </c>
      <c r="CY27" s="4">
        <f>IF('original data'!CT19='coded with subscale calculation'!$CL$2,0,IF('original data'!CT19='coded with subscale calculation'!$CL$3,1,IF('original data'!CT19='coded with subscale calculation'!$CL$4,2,IF('original data'!CT19='coded with subscale calculation'!$CL$5,3,""))))</f>
        <v>3</v>
      </c>
      <c r="CZ27" s="4">
        <f>IF('original data'!CU19='coded with subscale calculation'!$CL$2,0,IF('original data'!CU19='coded with subscale calculation'!$CL$3,1,IF('original data'!CU19='coded with subscale calculation'!$CL$4,2,IF('original data'!CU19='coded with subscale calculation'!$CL$5,3,""))))</f>
        <v>1</v>
      </c>
      <c r="DA27" s="4">
        <f>IF('original data'!CV19='coded with subscale calculation'!$CL$2,0,IF('original data'!CV19='coded with subscale calculation'!$CL$3,1,IF('original data'!CV19='coded with subscale calculation'!$CL$4,2,IF('original data'!CV19='coded with subscale calculation'!$CL$5,3,""))))</f>
        <v>1</v>
      </c>
      <c r="DB27" s="4">
        <f>IF('original data'!CW19='coded with subscale calculation'!$CL$2,0,IF('original data'!CW19='coded with subscale calculation'!$CL$3,1,IF('original data'!CW19='coded with subscale calculation'!$CL$4,2,IF('original data'!CW19='coded with subscale calculation'!$CL$5,3,""))))</f>
        <v>0</v>
      </c>
      <c r="DC27" s="4">
        <f>IF('original data'!CX19='coded with subscale calculation'!$CL$2,0,IF('original data'!CX19='coded with subscale calculation'!$CL$3,1,IF('original data'!CX19='coded with subscale calculation'!$CL$4,2,IF('original data'!CX19='coded with subscale calculation'!$CL$5,3,""))))</f>
        <v>1</v>
      </c>
      <c r="DD27" s="4">
        <f>IF('original data'!CY19='coded with subscale calculation'!$CL$2,0,IF('original data'!CY19='coded with subscale calculation'!$CL$3,1,IF('original data'!CY19='coded with subscale calculation'!$CL$4,2,IF('original data'!CY19='coded with subscale calculation'!$CL$5,3,""))))</f>
        <v>0</v>
      </c>
      <c r="DE27" s="4">
        <f>IF('original data'!CZ19='coded with subscale calculation'!$CL$2,0,IF('original data'!CZ19='coded with subscale calculation'!$CL$3,1,IF('original data'!CZ19='coded with subscale calculation'!$CL$4,2,IF('original data'!CZ19='coded with subscale calculation'!$CL$5,3,""))))</f>
        <v>0</v>
      </c>
      <c r="DF27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15</v>
      </c>
      <c r="DG27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11</v>
      </c>
      <c r="DH27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7</v>
      </c>
      <c r="DI27" s="4">
        <f>SUM(Table134[[#This Row],[All of a sudden I feel really scared.]:[I suddenly shut down and become unable to think, speak or do things.]])</f>
        <v>33</v>
      </c>
    </row>
    <row r="28" spans="1:113" x14ac:dyDescent="0.45">
      <c r="A28">
        <v>25</v>
      </c>
      <c r="B28" s="2">
        <v>44312.509548611102</v>
      </c>
      <c r="C28" s="2">
        <v>44312.516736111102</v>
      </c>
      <c r="D28" s="4" t="s">
        <v>104</v>
      </c>
      <c r="E28" s="4"/>
      <c r="F28" s="4" t="s">
        <v>105</v>
      </c>
      <c r="G28" s="4" t="s">
        <v>105</v>
      </c>
      <c r="H28" s="4" t="s">
        <v>105</v>
      </c>
      <c r="I28" s="4" t="s">
        <v>105</v>
      </c>
      <c r="J28" s="4" t="s">
        <v>105</v>
      </c>
      <c r="K28" s="4" t="s">
        <v>105</v>
      </c>
      <c r="L28" s="4" t="s">
        <v>105</v>
      </c>
      <c r="M28" s="4" t="s">
        <v>105</v>
      </c>
      <c r="N28" s="3" t="s">
        <v>145</v>
      </c>
      <c r="O28" s="4" t="s">
        <v>107</v>
      </c>
      <c r="P28" s="4" t="s">
        <v>124</v>
      </c>
      <c r="Q28" s="4" t="s">
        <v>124</v>
      </c>
      <c r="R28" s="4" t="s">
        <v>109</v>
      </c>
      <c r="S28" s="4"/>
      <c r="T28" s="4"/>
      <c r="U28" s="4"/>
      <c r="V28" s="4" t="s">
        <v>105</v>
      </c>
      <c r="W28" s="4" t="s">
        <v>109</v>
      </c>
      <c r="X28" s="4"/>
      <c r="Y28" s="4"/>
      <c r="Z28" s="4"/>
      <c r="AA28" s="4" t="s">
        <v>109</v>
      </c>
      <c r="AB28" s="4"/>
      <c r="AC28" s="4">
        <f>IF('original data'!AC20='coded with subscale calculation'!$AC$2,0,IF('original data'!AC20='coded with subscale calculation'!$AC$3,1,IF('original data'!AC20='coded with subscale calculation'!$AC$4,2,"")))</f>
        <v>2</v>
      </c>
      <c r="AD28" s="4">
        <f>IF('original data'!AD20='coded with subscale calculation'!$AC$2,0,IF('original data'!AD20='coded with subscale calculation'!$AC$3,1,IF('original data'!AD20='coded with subscale calculation'!$AC$4,2,"")))</f>
        <v>1</v>
      </c>
      <c r="AE28" s="4">
        <f>IF('original data'!AE20='coded with subscale calculation'!$BO$1,1,IF('original data'!AE20='coded with subscale calculation'!$BO$2,2,IF('original data'!AE20='coded with subscale calculation'!$BO$3,3,IF('original data'!AE20='coded with subscale calculation'!$BO$4,4,IF('original data'!AE20='coded with subscale calculation'!$BO$5,5,IF('original data'!AE20='coded with subscale calculation'!$BQ$1,6,IF('original data'!AE20='coded with subscale calculation'!$BQ$2,7,"")))))))</f>
        <v>5</v>
      </c>
      <c r="AF28" s="4">
        <f>IF('original data'!AF20='coded with subscale calculation'!$AC$2,0,IF('original data'!AF20='coded with subscale calculation'!$AC$3,1,IF('original data'!AF20='coded with subscale calculation'!$AC$4,2,"")))</f>
        <v>0</v>
      </c>
      <c r="AG28" s="4">
        <f>IF('original data'!AG20='coded with subscale calculation'!$BO$1,7,IF('original data'!AG20='coded with subscale calculation'!$BO$2,6,IF('original data'!AG20='coded with subscale calculation'!$BO$3,5,IF('original data'!AG20='coded with subscale calculation'!$BO$4,4,IF('original data'!AG20='coded with subscale calculation'!$BO$5,5,IF('original data'!AG20='coded with subscale calculation'!$BQ$1,6,IF('original data'!AG20='coded with subscale calculation'!$BQ$2,7,"")))))))</f>
        <v>7</v>
      </c>
      <c r="AH28" s="4">
        <f>IF('original data'!AH20='coded with subscale calculation'!$AC$2,0,IF('original data'!AH20='coded with subscale calculation'!$AC$3,1,IF('original data'!AH20='coded with subscale calculation'!$AC$4,2,"")))</f>
        <v>0</v>
      </c>
      <c r="AI28" s="4">
        <f>IF('original data'!AI20='coded with subscale calculation'!$AI$2,1,IF('original data'!AI20='coded with subscale calculation'!$AI$3,2,IF('original data'!AI20='coded with subscale calculation'!$AI$4,3,IF('original data'!AI20='coded with subscale calculation'!$AI$5,4,""))))</f>
        <v>2</v>
      </c>
      <c r="AJ28" s="4">
        <f>IF('original data'!AJ20='coded with subscale calculation'!$AC$2,0,IF('original data'!AJ20='coded with subscale calculation'!$AC$3,1,IF('original data'!AJ20='coded with subscale calculation'!$AC$4,2,"")))</f>
        <v>1</v>
      </c>
      <c r="AK28" s="4">
        <f>IF('original data'!AK20='coded with subscale calculation'!$BO$1,1,IF('original data'!AK20='coded with subscale calculation'!$BO$2,2,IF('original data'!AK20='coded with subscale calculation'!$BO$3,3,IF('original data'!AK20='coded with subscale calculation'!$BO$4,4,IF('original data'!AK20='coded with subscale calculation'!$BO$5,5,IF('original data'!AK20='coded with subscale calculation'!$BQ$1,6,IF('original data'!AK20='coded with subscale calculation'!$BQ$2,7,"")))))))</f>
        <v>3</v>
      </c>
      <c r="AL28" s="4">
        <f>IF('original data'!AL20='coded with subscale calculation'!$AC$2,0,IF('original data'!AL20='coded with subscale calculation'!$AC$3,1,IF('original data'!AL20='coded with subscale calculation'!$AC$4,2,"")))</f>
        <v>1</v>
      </c>
      <c r="AM28" s="4">
        <f>IF('original data'!AM20='coded with subscale calculation'!$AI$2,1,IF('original data'!AM20='coded with subscale calculation'!$AI$3,2,IF('original data'!AM20='coded with subscale calculation'!$AI$4,3,IF('original data'!AM20='coded with subscale calculation'!$AI$5,4,""))))</f>
        <v>3</v>
      </c>
      <c r="AN28" s="4">
        <f>IF('original data'!AN20='coded with subscale calculation'!$AC$2,0,IF('original data'!AN20='coded with subscale calculation'!$AC$3,1,IF('original data'!AN20='coded with subscale calculation'!$AC$4,2,"")))</f>
        <v>0</v>
      </c>
      <c r="AO28" s="4">
        <f>IF('original data'!AO20='coded with subscale calculation'!$AI$2,1,IF('original data'!AO20='coded with subscale calculation'!$AI$3,2,IF('original data'!AO20='coded with subscale calculation'!$AI$4,3,IF('original data'!AO20='coded with subscale calculation'!$AI$5,4,""))))</f>
        <v>2</v>
      </c>
      <c r="AP28" s="4">
        <f>IF('original data'!AP20='coded with subscale calculation'!$AI$2,1,IF('original data'!AP20='coded with subscale calculation'!$AI$3,2,IF('original data'!AP20='coded with subscale calculation'!$AI$4,3,IF('original data'!AP20='coded with subscale calculation'!$AI$5,4,""))))</f>
        <v>3</v>
      </c>
      <c r="AQ28" s="4">
        <f>IF('original data'!AQ20='coded with subscale calculation'!$AI$2,1,IF('original data'!AQ20='coded with subscale calculation'!$AI$3,2,IF('original data'!AQ20='coded with subscale calculation'!$AI$4,3,IF('original data'!AQ20='coded with subscale calculation'!$AI$5,4,""))))</f>
        <v>2</v>
      </c>
      <c r="AR28" s="4">
        <f>IF('original data'!AR20='coded with subscale calculation'!$AI$2,1,IF('original data'!AR20='coded with subscale calculation'!$AI$3,2,IF('original data'!AR20='coded with subscale calculation'!$AI$4,3,IF('original data'!AR20='coded with subscale calculation'!$AI$5,4,""))))</f>
        <v>4</v>
      </c>
      <c r="AS28" s="4">
        <f>IF('original data'!AS20='coded with subscale calculation'!$AO$2,1,IF('original data'!AS20='coded with subscale calculation'!$AO$3,2,IF('original data'!AS20='coded with subscale calculation'!$AO$4,3,IF('original data'!AS20='coded with subscale calculation'!$AO$5,4,""))))</f>
        <v>2</v>
      </c>
      <c r="AT28" s="4">
        <f>IF('original data'!AT20='coded with subscale calculation'!$AO$2,1,IF('original data'!AT20='coded with subscale calculation'!$AO$3,2,IF('original data'!AT20='coded with subscale calculation'!$AO$4,3,IF('original data'!AT20='coded with subscale calculation'!$AO$5,4,""))))</f>
        <v>2</v>
      </c>
      <c r="AU28" s="4">
        <f>IF('original data'!AU20='coded with subscale calculation'!$AO$2,1,IF('original data'!AU20='coded with subscale calculation'!$AO$3,2,IF('original data'!AU20='coded with subscale calculation'!$AO$4,3,IF('original data'!AU20='coded with subscale calculation'!$AO$5,4,""))))</f>
        <v>1</v>
      </c>
      <c r="AV28" s="4">
        <f>IF('original data'!AV20='coded with subscale calculation'!$AO$2,1,IF('original data'!AV20='coded with subscale calculation'!$AO$3,2,IF('original data'!AV20='coded with subscale calculation'!$AO$4,3,IF('original data'!AV20='coded with subscale calculation'!$AO$5,4,""))))</f>
        <v>2</v>
      </c>
      <c r="AW28" s="4">
        <f>IF('original data'!AW20='coded with subscale calculation'!$AO$2,1,IF('original data'!AW20='coded with subscale calculation'!$AO$3,2,IF('original data'!AW20='coded with subscale calculation'!$AO$4,3,IF('original data'!AW20='coded with subscale calculation'!$AO$5,4,""))))</f>
        <v>2</v>
      </c>
      <c r="AX28" s="4">
        <f>IF('original data'!AX20='coded with subscale calculation'!$AO$2,1,IF('original data'!AX20='coded with subscale calculation'!$AO$3,2,IF('original data'!AX20='coded with subscale calculation'!$AO$4,3,IF('original data'!AX20='coded with subscale calculation'!$AO$5,4,""))))</f>
        <v>1</v>
      </c>
      <c r="AY28" s="4">
        <f>IF('original data'!AY20='coded with subscale calculation'!$AQ$2,1,IF('original data'!AY20='coded with subscale calculation'!$AQ$3,2,IF('original data'!AY20='coded with subscale calculation'!$AQ$4,3,IF('original data'!AY20='coded with subscale calculation'!$AQ$5,4,""))))</f>
        <v>2</v>
      </c>
      <c r="AZ28" s="4">
        <f>IF('original data'!AZ20='coded with subscale calculation'!$AQ$2,1,IF('original data'!AZ20='coded with subscale calculation'!$AQ$3,2,IF('original data'!AZ20='coded with subscale calculation'!$AQ$4,3,IF('original data'!AZ20='coded with subscale calculation'!$AQ$5,4,""))))</f>
        <v>3</v>
      </c>
      <c r="BA28" s="4">
        <f>IF('original data'!BA20='coded with subscale calculation'!$AQ$2,1,IF('original data'!BA20='coded with subscale calculation'!$AQ$3,2,IF('original data'!BA20='coded with subscale calculation'!$AQ$4,3,IF('original data'!BA20='coded with subscale calculation'!$AQ$5,4,""))))</f>
        <v>1</v>
      </c>
      <c r="BB28" s="4">
        <f>IF('original data'!BB20='coded with subscale calculation'!$AQ$2,1,IF('original data'!BB20='coded with subscale calculation'!$AQ$3,2,IF('original data'!BB20='coded with subscale calculation'!$AQ$4,3,IF('original data'!BB20='coded with subscale calculation'!$AS$5,4,""))))</f>
        <v>2</v>
      </c>
      <c r="BC28" s="4">
        <f>IF('original data'!BC20='coded with subscale calculation'!$AU$2,1,IF('original data'!BC20='coded with subscale calculation'!$AU$3,2,IF('original data'!BC20='coded with subscale calculation'!$AU$4,3,IF('original data'!BC20='coded with subscale calculation'!$AU$5,4,""))))</f>
        <v>3</v>
      </c>
      <c r="BD28" s="4">
        <f>IF('original data'!BD20='coded with subscale calculation'!$AU$2,1,IF('original data'!BD20='coded with subscale calculation'!$AU$3,2,IF('original data'!BD20='coded with subscale calculation'!$AU$4,3,IF('original data'!BD20='coded with subscale calculation'!$AU$5,4,""))))</f>
        <v>2</v>
      </c>
      <c r="BE28" s="4">
        <f>IF('original data'!BE20='coded with subscale calculation'!$AU$2,1,IF('original data'!BE20='coded with subscale calculation'!$AU$3,2,IF('original data'!BE20='coded with subscale calculation'!$AU$4,3,IF('original data'!BE20='coded with subscale calculation'!$AU$5,4,""))))</f>
        <v>2</v>
      </c>
      <c r="BF28" s="4">
        <f>IF('original data'!BF20='coded with subscale calculation'!$BF$3,1,IF('original data'!BF20='coded with subscale calculation'!$BF$4,2,IF('original data'!BF20='coded with subscale calculation'!$BF$5,3,"")))</f>
        <v>2</v>
      </c>
      <c r="BG28" s="4"/>
      <c r="BH28" s="4" t="s">
        <v>109</v>
      </c>
      <c r="BI28" s="4"/>
      <c r="BJ28" s="4" t="s">
        <v>109</v>
      </c>
      <c r="BK28" s="4"/>
      <c r="BL28" s="4">
        <f>IF('original data'!BK20='coded with subscale calculation'!$BO$1,1,IF('original data'!BK20='coded with subscale calculation'!$BO$2,2,IF('original data'!BK20='coded with subscale calculation'!$BO$3,3,IF('original data'!BK20='coded with subscale calculation'!$BO$4,4,IF('original data'!BK20='coded with subscale calculation'!$BO$5,5,IF('original data'!BK20='coded with subscale calculation'!$BQ$1,6,IF('original data'!BK20='coded with subscale calculation'!$BQ$2,7,"")))))))</f>
        <v>4</v>
      </c>
      <c r="BM28" s="4">
        <f>IF('original data'!BL20='coded with subscale calculation'!$BO$1,1,IF('original data'!BL20='coded with subscale calculation'!$BO$2,2,IF('original data'!BL20='coded with subscale calculation'!$BO$3,3,IF('original data'!BL20='coded with subscale calculation'!$BO$4,4,IF('original data'!BL20='coded with subscale calculation'!$BO$5,5,IF('original data'!BL20='coded with subscale calculation'!$BQ$1,6,IF('original data'!BL20='coded with subscale calculation'!$BQ$2,7,"")))))))</f>
        <v>6</v>
      </c>
      <c r="BN28" s="4">
        <f>IF('original data'!BM20='coded with subscale calculation'!$BO$1,7,IF('original data'!BM20='coded with subscale calculation'!$BO$2,6,IF('original data'!BM20='coded with subscale calculation'!$BO$3,5,IF('original data'!BM20='coded with subscale calculation'!$BO$4,4,IF('original data'!BM20='coded with subscale calculation'!$BO$5,3,IF('original data'!BM20='coded with subscale calculation'!$BQ$1,2,IF('original data'!BM20='coded with subscale calculation'!$BQ$2,1,"")))))))</f>
        <v>6</v>
      </c>
      <c r="BO28" s="4">
        <f>IF('original data'!BN20='coded with subscale calculation'!$BO$1,1,IF('original data'!BN20='coded with subscale calculation'!$BO$2,2,IF('original data'!BN20='coded with subscale calculation'!$BO$3,3,IF('original data'!BN20='coded with subscale calculation'!$BO$4,4,IF('original data'!BN20='coded with subscale calculation'!$BO$5,5,IF('original data'!BN20='coded with subscale calculation'!$BQ$1,6,IF('original data'!BN20='coded with subscale calculation'!$BQ$2,7,"")))))))</f>
        <v>4</v>
      </c>
      <c r="BP28" s="4">
        <f>IF('original data'!BO20='coded with subscale calculation'!$BO$1,1,IF('original data'!BO20='coded with subscale calculation'!$BO$2,2,IF('original data'!BO20='coded with subscale calculation'!$BO$3,3,IF('original data'!BO20='coded with subscale calculation'!$BO$4,4,IF('original data'!BO20='coded with subscale calculation'!$BO$5,5,IF('original data'!BO20='coded with subscale calculation'!$BQ$1,6,IF('original data'!BO20='coded with subscale calculation'!$BQ$2,7,"")))))))</f>
        <v>3</v>
      </c>
      <c r="BQ28" s="4">
        <f>IF('original data'!BP20='coded with subscale calculation'!$BO$1,1,IF('original data'!BP20='coded with subscale calculation'!$BO$2,2,IF('original data'!BP20='coded with subscale calculation'!$BO$3,3,IF('original data'!BP20='coded with subscale calculation'!$BO$4,4,IF('original data'!BP20='coded with subscale calculation'!$BO$5,5,IF('original data'!BP20='coded with subscale calculation'!$BQ$1,6,IF('original data'!BP20='coded with subscale calculation'!$BQ$2,7,"")))))))</f>
        <v>6</v>
      </c>
      <c r="BR28" s="4">
        <f>IF('original data'!BQ20='coded with subscale calculation'!$BO$1,1,IF('original data'!BQ20='coded with subscale calculation'!$BO$2,2,IF('original data'!BQ20='coded with subscale calculation'!$BO$3,3,IF('original data'!BQ20='coded with subscale calculation'!$BO$4,4,IF('original data'!BQ20='coded with subscale calculation'!$BO$5,5,IF('original data'!BQ20='coded with subscale calculation'!$BQ$1,6,IF('original data'!BQ20='coded with subscale calculation'!$BQ$2,7,"")))))))</f>
        <v>6</v>
      </c>
      <c r="BS28" s="4">
        <f>IF('original data'!BR20='coded with subscale calculation'!$BO$1,1,IF('original data'!BR20='coded with subscale calculation'!$BO$2,2,IF('original data'!BR20='coded with subscale calculation'!$BO$3,3,IF('original data'!BR20='coded with subscale calculation'!$BO$4,4,IF('original data'!BR20='coded with subscale calculation'!$BO$5,5,IF('original data'!BR20='coded with subscale calculation'!$BQ$1,6,IF('original data'!BR20='coded with subscale calculation'!$BQ$2,7,"")))))))</f>
        <v>5</v>
      </c>
      <c r="BT28" s="4">
        <f>IF('original data'!BS20='coded with subscale calculation'!$BO$1,1,IF('original data'!BS20='coded with subscale calculation'!$BO$2,2,IF('original data'!BS20='coded with subscale calculation'!$BO$3,3,IF('original data'!BS20='coded with subscale calculation'!$BO$4,4,IF('original data'!BS20='coded with subscale calculation'!$BO$5,5,IF('original data'!BS20='coded with subscale calculation'!$BQ$1,6,IF('original data'!BS20='coded with subscale calculation'!$BQ$2,7,"")))))))</f>
        <v>6</v>
      </c>
      <c r="BU28" s="4">
        <f>IF('original data'!BT20='coded with subscale calculation'!$BO$1,1,IF('original data'!BT20='coded with subscale calculation'!$BO$2,2,IF('original data'!BT20='coded with subscale calculation'!$BO$3,3,IF('original data'!BT20='coded with subscale calculation'!$BO$4,4,IF('original data'!BT20='coded with subscale calculation'!$BO$5,5,IF('original data'!BT20='coded with subscale calculation'!$BQ$1,6,IF('original data'!BT20='coded with subscale calculation'!$BQ$2,7,"")))))))</f>
        <v>7</v>
      </c>
      <c r="BV28" s="4">
        <f>IF('original data'!BU20='coded with subscale calculation'!$BO$1,1,IF('original data'!BU20='coded with subscale calculation'!$BO$2,2,IF('original data'!BU20='coded with subscale calculation'!$BO$3,3,IF('original data'!BU20='coded with subscale calculation'!$BO$4,4,IF('original data'!BU20='coded with subscale calculation'!$BO$5,5,IF('original data'!BU20='coded with subscale calculation'!$BQ$1,6,IF('original data'!BU20='coded with subscale calculation'!$BQ$2,7,"")))))))</f>
        <v>7</v>
      </c>
      <c r="BW28" s="4">
        <f>IF('original data'!BV20='coded with subscale calculation'!$BO$1,7,IF('original data'!BV20='coded with subscale calculation'!$BO$2,6,IF('original data'!BV20='coded with subscale calculation'!$BO$3,5,IF('original data'!BV20='coded with subscale calculation'!$BO$4,4,IF('original data'!BV20='coded with subscale calculation'!$BO$5,3,IF('original data'!BV20='coded with subscale calculation'!$BQ$1,2,IF('original data'!BV20='coded with subscale calculation'!$BQ$2,1,"")))))))</f>
        <v>4</v>
      </c>
      <c r="BX28" s="4">
        <f>IF('original data'!BW20='coded with subscale calculation'!$BO$1,1,IF('original data'!BW20='coded with subscale calculation'!$BO$2,2,IF('original data'!BW20='coded with subscale calculation'!$BO$3,3,IF('original data'!BW20='coded with subscale calculation'!$BO$4,4,IF('original data'!BW20='coded with subscale calculation'!$BO$5,5,IF('original data'!BW20='coded with subscale calculation'!$BQ$1,6,IF('original data'!BW20='coded with subscale calculation'!$BQ$2,7,"")))))))</f>
        <v>5</v>
      </c>
      <c r="BY28" s="4">
        <f>IF('original data'!BX20='coded with subscale calculation'!$BO$1,1,IF('original data'!BX20='coded with subscale calculation'!$BO$2,2,IF('original data'!BX20='coded with subscale calculation'!$BO$3,3,IF('original data'!BX20='coded with subscale calculation'!$BO$4,4,IF('original data'!BX20='coded with subscale calculation'!$BO$5,5,IF('original data'!BX20='coded with subscale calculation'!$BQ$1,6,IF('original data'!BX20='coded with subscale calculation'!$BQ$2,7,"")))))))</f>
        <v>5</v>
      </c>
      <c r="BZ28" s="4">
        <f>IF('original data'!BY20='coded with subscale calculation'!$BO$1,1,IF('original data'!BY20='coded with subscale calculation'!$BO$2,2,IF('original data'!BY20='coded with subscale calculation'!$BO$3,3,IF('original data'!BY20='coded with subscale calculation'!$BO$4,4,IF('original data'!BY20='coded with subscale calculation'!$BO$5,5,IF('original data'!BY20='coded with subscale calculation'!$BQ$1,6,IF('original data'!BY20='coded with subscale calculation'!$BQ$2,7,"")))))))</f>
        <v>6</v>
      </c>
      <c r="CA28" s="4">
        <f>IF('original data'!BZ20='coded with subscale calculation'!$BO$1,1,IF('original data'!BZ20='coded with subscale calculation'!$BO$2,2,IF('original data'!BZ20='coded with subscale calculation'!$BO$3,3,IF('original data'!BZ20='coded with subscale calculation'!$BO$4,4,IF('original data'!BZ20='coded with subscale calculation'!$BO$5,5,IF('original data'!BZ20='coded with subscale calculation'!$BQ$1,6,IF('original data'!BZ20='coded with subscale calculation'!$BQ$2,7,"")))))))</f>
        <v>7</v>
      </c>
      <c r="CB28" s="4">
        <f>IF('original data'!CA20='coded with subscale calculation'!$BO$1,1,IF('original data'!CA20='coded with subscale calculation'!$BO$2,2,IF('original data'!CA20='coded with subscale calculation'!$BO$3,3,IF('original data'!CA20='coded with subscale calculation'!$BO$4,4,IF('original data'!CA20='coded with subscale calculation'!$BO$5,5,IF('original data'!CA20='coded with subscale calculation'!$BQ$1,6,IF('original data'!CA20='coded with subscale calculation'!$BQ$2,7,"")))))))</f>
        <v>4</v>
      </c>
      <c r="CC28" s="4">
        <f>IF('original data'!CB20='coded with subscale calculation'!$BO$1,1,IF('original data'!CB20='coded with subscale calculation'!$BO$2,2,IF('original data'!CB20='coded with subscale calculation'!$BO$3,3,IF('original data'!CB20='coded with subscale calculation'!$BO$4,4,IF('original data'!CB20='coded with subscale calculation'!$BO$5,5,IF('original data'!CB20='coded with subscale calculation'!$BQ$1,6,IF('original data'!CB20='coded with subscale calculation'!$BQ$2,7,"")))))))</f>
        <v>5</v>
      </c>
      <c r="CD28" s="4">
        <f>IF('original data'!CC20='coded with subscale calculation'!$BO$1,7,IF('original data'!CC20='coded with subscale calculation'!$BO$2,6,IF('original data'!CC20='coded with subscale calculation'!$BO$3,5,IF('original data'!CC20='coded with subscale calculation'!$BO$4,4,IF('original data'!CC20='coded with subscale calculation'!$BO$5,3,IF('original data'!CC20='coded with subscale calculation'!$BQ$1,2,IF('original data'!CC20='coded with subscale calculation'!$BQ$2,1,"")))))))</f>
        <v>4</v>
      </c>
      <c r="CE28" s="4">
        <f>IF('original data'!CD20='coded with subscale calculation'!$BO$1,1,IF('original data'!CD20='coded with subscale calculation'!$BO$2,2,IF('original data'!CD20='coded with subscale calculation'!$BO$3,3,IF('original data'!CD20='coded with subscale calculation'!$BO$4,4,IF('original data'!CD20='coded with subscale calculation'!$BO$5,5,IF('original data'!CD20='coded with subscale calculation'!$BQ$1,6,IF('original data'!CD20='coded with subscale calculation'!$BQ$2,7,"")))))))</f>
        <v>6</v>
      </c>
      <c r="CF28" s="4">
        <f>IF('original data'!CE20='coded with subscale calculation'!$BO$1,1,IF('original data'!CE20='coded with subscale calculation'!$BO$2,2,IF('original data'!CE20='coded with subscale calculation'!$BO$3,3,IF('original data'!CE20='coded with subscale calculation'!$BO$4,4,IF('original data'!CE20='coded with subscale calculation'!$BO$5,5,IF('original data'!CE20='coded with subscale calculation'!$BQ$1,6,IF('original data'!CE20='coded with subscale calculation'!$BQ$2,7,"")))))))</f>
        <v>5</v>
      </c>
      <c r="CG28" s="4">
        <f>IF('original data'!CF20='coded with subscale calculation'!$BO$1,7,IF('original data'!CF20='coded with subscale calculation'!$BO$2,6,IF('original data'!CF20='coded with subscale calculation'!$BO$3,5,IF('original data'!CF20='coded with subscale calculation'!$BO$4,4,IF('original data'!CF20='coded with subscale calculation'!$BO$5,3,IF('original data'!CF20='coded with subscale calculation'!$BQ$1,2,IF('original data'!CF20='coded with subscale calculation'!$BQ$2,1,"")))))))</f>
        <v>4</v>
      </c>
      <c r="CH28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135</v>
      </c>
      <c r="CI28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43</v>
      </c>
      <c r="CJ28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45</v>
      </c>
      <c r="CK28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42</v>
      </c>
      <c r="CL28" s="4">
        <f>IF('original data'!CG20='coded with subscale calculation'!$CL$2,0,IF('original data'!CG20='coded with subscale calculation'!$CL$3,1,IF('original data'!CG20='coded with subscale calculation'!$CL$4,2,IF('original data'!CG20='coded with subscale calculation'!$CL$5,3,""))))</f>
        <v>2</v>
      </c>
      <c r="CM28" s="4">
        <f>IF('original data'!CH20='coded with subscale calculation'!$CL$2,0,IF('original data'!CH20='coded with subscale calculation'!$CL$3,1,IF('original data'!CH20='coded with subscale calculation'!$CL$4,2,IF('original data'!CH20='coded with subscale calculation'!$CL$5,3,""))))</f>
        <v>2</v>
      </c>
      <c r="CN28" s="4">
        <f>IF('original data'!CI20='coded with subscale calculation'!$CL$2,0,IF('original data'!CI20='coded with subscale calculation'!$CL$3,1,IF('original data'!CI20='coded with subscale calculation'!$CL$4,2,IF('original data'!CI20='coded with subscale calculation'!$CL$5,3,""))))</f>
        <v>2</v>
      </c>
      <c r="CO28" s="4">
        <f>IF('original data'!CJ20='coded with subscale calculation'!$CL$2,0,IF('original data'!CJ20='coded with subscale calculation'!$CL$3,1,IF('original data'!CJ20='coded with subscale calculation'!$CL$4,2,IF('original data'!CJ20='coded with subscale calculation'!$CL$5,3,""))))</f>
        <v>3</v>
      </c>
      <c r="CP28" s="4">
        <f>IF('original data'!CK20='coded with subscale calculation'!$CL$2,0,IF('original data'!CK20='coded with subscale calculation'!$CL$3,1,IF('original data'!CK20='coded with subscale calculation'!$CL$4,2,IF('original data'!CK20='coded with subscale calculation'!$CL$5,3,""))))</f>
        <v>3</v>
      </c>
      <c r="CQ28" s="4">
        <f>IF('original data'!CL20='coded with subscale calculation'!$CL$2,0,IF('original data'!CL20='coded with subscale calculation'!$CL$3,1,IF('original data'!CL20='coded with subscale calculation'!$CL$4,2,IF('original data'!CL20='coded with subscale calculation'!$CL$5,3,""))))</f>
        <v>2</v>
      </c>
      <c r="CR28" s="4">
        <f>IF('original data'!CM20='coded with subscale calculation'!$CL$2,0,IF('original data'!CM20='coded with subscale calculation'!$CL$3,1,IF('original data'!CM20='coded with subscale calculation'!$CL$4,2,IF('original data'!CM20='coded with subscale calculation'!$CL$5,3,""))))</f>
        <v>3</v>
      </c>
      <c r="CS28" s="4">
        <f>IF('original data'!CN20='coded with subscale calculation'!$CL$2,0,IF('original data'!CN20='coded with subscale calculation'!$CL$3,1,IF('original data'!CN20='coded with subscale calculation'!$CL$4,2,IF('original data'!CN20='coded with subscale calculation'!$CL$5,3,""))))</f>
        <v>3</v>
      </c>
      <c r="CT28" s="4">
        <f>IF('original data'!CO20='coded with subscale calculation'!$CL$2,0,IF('original data'!CO20='coded with subscale calculation'!$CL$3,1,IF('original data'!CO20='coded with subscale calculation'!$CL$4,2,IF('original data'!CO20='coded with subscale calculation'!$CL$5,3,""))))</f>
        <v>1</v>
      </c>
      <c r="CU28" s="4">
        <f>IF('original data'!CP20='coded with subscale calculation'!$CL$2,0,IF('original data'!CP20='coded with subscale calculation'!$CL$3,1,IF('original data'!CP20='coded with subscale calculation'!$CL$4,2,IF('original data'!CP20='coded with subscale calculation'!$CL$5,3,""))))</f>
        <v>3</v>
      </c>
      <c r="CV28" s="4">
        <f>IF('original data'!CQ20='coded with subscale calculation'!$CL$2,0,IF('original data'!CQ20='coded with subscale calculation'!$CL$3,1,IF('original data'!CQ20='coded with subscale calculation'!$CL$4,2,IF('original data'!CQ20='coded with subscale calculation'!$CL$5,3,""))))</f>
        <v>3</v>
      </c>
      <c r="CW28" s="4">
        <f>IF('original data'!CR20='coded with subscale calculation'!$CL$2,0,IF('original data'!CR20='coded with subscale calculation'!$CL$3,1,IF('original data'!CR20='coded with subscale calculation'!$CL$4,2,IF('original data'!CR20='coded with subscale calculation'!$CL$5,3,""))))</f>
        <v>2</v>
      </c>
      <c r="CX28" s="4">
        <f>IF('original data'!CS20='coded with subscale calculation'!$CL$2,0,IF('original data'!CS20='coded with subscale calculation'!$CL$3,1,IF('original data'!CS20='coded with subscale calculation'!$CL$4,2,IF('original data'!CS20='coded with subscale calculation'!$CL$5,3,""))))</f>
        <v>2</v>
      </c>
      <c r="CY28" s="4">
        <f>IF('original data'!CT20='coded with subscale calculation'!$CL$2,0,IF('original data'!CT20='coded with subscale calculation'!$CL$3,1,IF('original data'!CT20='coded with subscale calculation'!$CL$4,2,IF('original data'!CT20='coded with subscale calculation'!$CL$5,3,""))))</f>
        <v>3</v>
      </c>
      <c r="CZ28" s="4">
        <f>IF('original data'!CU20='coded with subscale calculation'!$CL$2,0,IF('original data'!CU20='coded with subscale calculation'!$CL$3,1,IF('original data'!CU20='coded with subscale calculation'!$CL$4,2,IF('original data'!CU20='coded with subscale calculation'!$CL$5,3,""))))</f>
        <v>3</v>
      </c>
      <c r="DA28" s="4">
        <f>IF('original data'!CV20='coded with subscale calculation'!$CL$2,0,IF('original data'!CV20='coded with subscale calculation'!$CL$3,1,IF('original data'!CV20='coded with subscale calculation'!$CL$4,2,IF('original data'!CV20='coded with subscale calculation'!$CL$5,3,""))))</f>
        <v>2</v>
      </c>
      <c r="DB28" s="4">
        <f>IF('original data'!CW20='coded with subscale calculation'!$CL$2,0,IF('original data'!CW20='coded with subscale calculation'!$CL$3,1,IF('original data'!CW20='coded with subscale calculation'!$CL$4,2,IF('original data'!CW20='coded with subscale calculation'!$CL$5,3,""))))</f>
        <v>2</v>
      </c>
      <c r="DC28" s="4">
        <f>IF('original data'!CX20='coded with subscale calculation'!$CL$2,0,IF('original data'!CX20='coded with subscale calculation'!$CL$3,1,IF('original data'!CX20='coded with subscale calculation'!$CL$4,2,IF('original data'!CX20='coded with subscale calculation'!$CL$5,3,""))))</f>
        <v>2</v>
      </c>
      <c r="DD28" s="4">
        <f>IF('original data'!CY20='coded with subscale calculation'!$CL$2,0,IF('original data'!CY20='coded with subscale calculation'!$CL$3,1,IF('original data'!CY20='coded with subscale calculation'!$CL$4,2,IF('original data'!CY20='coded with subscale calculation'!$CL$5,3,""))))</f>
        <v>2</v>
      </c>
      <c r="DE28" s="4">
        <f>IF('original data'!CZ20='coded with subscale calculation'!$CL$2,0,IF('original data'!CZ20='coded with subscale calculation'!$CL$3,1,IF('original data'!CZ20='coded with subscale calculation'!$CL$4,2,IF('original data'!CZ20='coded with subscale calculation'!$CL$5,3,""))))</f>
        <v>3</v>
      </c>
      <c r="DF28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16</v>
      </c>
      <c r="DG28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21</v>
      </c>
      <c r="DH28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11</v>
      </c>
      <c r="DI28" s="4">
        <f>SUM(Table134[[#This Row],[All of a sudden I feel really scared.]:[I suddenly shut down and become unable to think, speak or do things.]])</f>
        <v>48</v>
      </c>
    </row>
    <row r="29" spans="1:113" x14ac:dyDescent="0.45">
      <c r="A29">
        <v>26</v>
      </c>
      <c r="B29" s="2">
        <v>44312.516759259299</v>
      </c>
      <c r="C29" s="2">
        <v>44312.536226851902</v>
      </c>
      <c r="D29" s="4" t="s">
        <v>104</v>
      </c>
      <c r="E29" s="4"/>
      <c r="F29" s="4" t="s">
        <v>105</v>
      </c>
      <c r="G29" s="4" t="s">
        <v>105</v>
      </c>
      <c r="H29" s="4" t="s">
        <v>105</v>
      </c>
      <c r="I29" s="4" t="s">
        <v>105</v>
      </c>
      <c r="J29" s="4" t="s">
        <v>105</v>
      </c>
      <c r="K29" s="4" t="s">
        <v>105</v>
      </c>
      <c r="L29" s="4" t="s">
        <v>105</v>
      </c>
      <c r="M29" s="4" t="s">
        <v>105</v>
      </c>
      <c r="N29" s="3" t="s">
        <v>140</v>
      </c>
      <c r="O29" s="4" t="s">
        <v>160</v>
      </c>
      <c r="P29" s="4" t="s">
        <v>108</v>
      </c>
      <c r="Q29" s="4" t="s">
        <v>108</v>
      </c>
      <c r="R29" s="4" t="s">
        <v>109</v>
      </c>
      <c r="S29" s="4"/>
      <c r="T29" s="4"/>
      <c r="U29" s="4"/>
      <c r="V29" s="4" t="s">
        <v>109</v>
      </c>
      <c r="W29" s="4"/>
      <c r="X29" s="4"/>
      <c r="Y29" s="4"/>
      <c r="Z29" s="4"/>
      <c r="AA29" s="4"/>
      <c r="AB29" s="4"/>
      <c r="AC29" s="4">
        <f>IF('original data'!AC21='coded with subscale calculation'!$AC$2,0,IF('original data'!AC21='coded with subscale calculation'!$AC$3,1,IF('original data'!AC21='coded with subscale calculation'!$AC$4,2,"")))</f>
        <v>1</v>
      </c>
      <c r="AD29" s="4">
        <f>IF('original data'!AD21='coded with subscale calculation'!$AC$2,0,IF('original data'!AD21='coded with subscale calculation'!$AC$3,1,IF('original data'!AD21='coded with subscale calculation'!$AC$4,2,"")))</f>
        <v>1</v>
      </c>
      <c r="AE29" s="4">
        <f>IF('original data'!AE21='coded with subscale calculation'!$BO$1,1,IF('original data'!AE21='coded with subscale calculation'!$BO$2,2,IF('original data'!AE21='coded with subscale calculation'!$BO$3,3,IF('original data'!AE21='coded with subscale calculation'!$BO$4,4,IF('original data'!AE21='coded with subscale calculation'!$BO$5,5,IF('original data'!AE21='coded with subscale calculation'!$BQ$1,6,IF('original data'!AE21='coded with subscale calculation'!$BQ$2,7,"")))))))</f>
        <v>1</v>
      </c>
      <c r="AF29" s="4">
        <f>IF('original data'!AF21='coded with subscale calculation'!$AC$2,0,IF('original data'!AF21='coded with subscale calculation'!$AC$3,1,IF('original data'!AF21='coded with subscale calculation'!$AC$4,2,"")))</f>
        <v>0</v>
      </c>
      <c r="AG29" s="4">
        <f>IF('original data'!AG21='coded with subscale calculation'!$BO$1,7,IF('original data'!AG21='coded with subscale calculation'!$BO$2,6,IF('original data'!AG21='coded with subscale calculation'!$BO$3,5,IF('original data'!AG21='coded with subscale calculation'!$BO$4,4,IF('original data'!AG21='coded with subscale calculation'!$BO$5,5,IF('original data'!AG21='coded with subscale calculation'!$BQ$1,6,IF('original data'!AG21='coded with subscale calculation'!$BQ$2,7,"")))))))</f>
        <v>7</v>
      </c>
      <c r="AH29" s="4">
        <f>IF('original data'!AH21='coded with subscale calculation'!$AC$2,0,IF('original data'!AH21='coded with subscale calculation'!$AC$3,1,IF('original data'!AH21='coded with subscale calculation'!$AC$4,2,"")))</f>
        <v>0</v>
      </c>
      <c r="AI29" s="4">
        <f>IF('original data'!AI21='coded with subscale calculation'!$AI$2,1,IF('original data'!AI21='coded with subscale calculation'!$AI$3,2,IF('original data'!AI21='coded with subscale calculation'!$AI$4,3,IF('original data'!AI21='coded with subscale calculation'!$AI$5,4,""))))</f>
        <v>2</v>
      </c>
      <c r="AJ29" s="4">
        <f>IF('original data'!AJ21='coded with subscale calculation'!$AC$2,0,IF('original data'!AJ21='coded with subscale calculation'!$AC$3,1,IF('original data'!AJ21='coded with subscale calculation'!$AC$4,2,"")))</f>
        <v>2</v>
      </c>
      <c r="AK29" s="4">
        <f>IF('original data'!AK21='coded with subscale calculation'!$BO$1,1,IF('original data'!AK21='coded with subscale calculation'!$BO$2,2,IF('original data'!AK21='coded with subscale calculation'!$BO$3,3,IF('original data'!AK21='coded with subscale calculation'!$BO$4,4,IF('original data'!AK21='coded with subscale calculation'!$BO$5,5,IF('original data'!AK21='coded with subscale calculation'!$BQ$1,6,IF('original data'!AK21='coded with subscale calculation'!$BQ$2,7,"")))))))</f>
        <v>7</v>
      </c>
      <c r="AL29" s="4">
        <f>IF('original data'!AL21='coded with subscale calculation'!$AC$2,0,IF('original data'!AL21='coded with subscale calculation'!$AC$3,1,IF('original data'!AL21='coded with subscale calculation'!$AC$4,2,"")))</f>
        <v>1</v>
      </c>
      <c r="AM29" s="4">
        <f>IF('original data'!AM21='coded with subscale calculation'!$AI$2,1,IF('original data'!AM21='coded with subscale calculation'!$AI$3,2,IF('original data'!AM21='coded with subscale calculation'!$AI$4,3,IF('original data'!AM21='coded with subscale calculation'!$AI$5,4,""))))</f>
        <v>4</v>
      </c>
      <c r="AN29" s="4">
        <f>IF('original data'!AN21='coded with subscale calculation'!$AC$2,0,IF('original data'!AN21='coded with subscale calculation'!$AC$3,1,IF('original data'!AN21='coded with subscale calculation'!$AC$4,2,"")))</f>
        <v>1</v>
      </c>
      <c r="AO29" s="4">
        <f>IF('original data'!AO21='coded with subscale calculation'!$AI$2,1,IF('original data'!AO21='coded with subscale calculation'!$AI$3,2,IF('original data'!AO21='coded with subscale calculation'!$AI$4,3,IF('original data'!AO21='coded with subscale calculation'!$AI$5,4,""))))</f>
        <v>3</v>
      </c>
      <c r="AP29" s="4">
        <f>IF('original data'!AP21='coded with subscale calculation'!$AI$2,1,IF('original data'!AP21='coded with subscale calculation'!$AI$3,2,IF('original data'!AP21='coded with subscale calculation'!$AI$4,3,IF('original data'!AP21='coded with subscale calculation'!$AI$5,4,""))))</f>
        <v>2</v>
      </c>
      <c r="AQ29" s="4">
        <f>IF('original data'!AQ21='coded with subscale calculation'!$AI$2,1,IF('original data'!AQ21='coded with subscale calculation'!$AI$3,2,IF('original data'!AQ21='coded with subscale calculation'!$AI$4,3,IF('original data'!AQ21='coded with subscale calculation'!$AI$5,4,""))))</f>
        <v>3</v>
      </c>
      <c r="AR29" s="4">
        <f>IF('original data'!AR21='coded with subscale calculation'!$AI$2,1,IF('original data'!AR21='coded with subscale calculation'!$AI$3,2,IF('original data'!AR21='coded with subscale calculation'!$AI$4,3,IF('original data'!AR21='coded with subscale calculation'!$AI$5,4,""))))</f>
        <v>4</v>
      </c>
      <c r="AS29" s="4">
        <f>IF('original data'!AS21='coded with subscale calculation'!$AO$2,1,IF('original data'!AS21='coded with subscale calculation'!$AO$3,2,IF('original data'!AS21='coded with subscale calculation'!$AO$4,3,IF('original data'!AS21='coded with subscale calculation'!$AO$5,4,""))))</f>
        <v>2</v>
      </c>
      <c r="AT29" s="4">
        <f>IF('original data'!AT21='coded with subscale calculation'!$AO$2,1,IF('original data'!AT21='coded with subscale calculation'!$AO$3,2,IF('original data'!AT21='coded with subscale calculation'!$AO$4,3,IF('original data'!AT21='coded with subscale calculation'!$AO$5,4,""))))</f>
        <v>3</v>
      </c>
      <c r="AU29" s="4">
        <f>IF('original data'!AU21='coded with subscale calculation'!$AO$2,1,IF('original data'!AU21='coded with subscale calculation'!$AO$3,2,IF('original data'!AU21='coded with subscale calculation'!$AO$4,3,IF('original data'!AU21='coded with subscale calculation'!$AO$5,4,""))))</f>
        <v>3</v>
      </c>
      <c r="AV29" s="4">
        <f>IF('original data'!AV21='coded with subscale calculation'!$AO$2,1,IF('original data'!AV21='coded with subscale calculation'!$AO$3,2,IF('original data'!AV21='coded with subscale calculation'!$AO$4,3,IF('original data'!AV21='coded with subscale calculation'!$AO$5,4,""))))</f>
        <v>3</v>
      </c>
      <c r="AW29" s="4">
        <f>IF('original data'!AW21='coded with subscale calculation'!$AO$2,1,IF('original data'!AW21='coded with subscale calculation'!$AO$3,2,IF('original data'!AW21='coded with subscale calculation'!$AO$4,3,IF('original data'!AW21='coded with subscale calculation'!$AO$5,4,""))))</f>
        <v>3</v>
      </c>
      <c r="AX29" s="4">
        <f>IF('original data'!AX21='coded with subscale calculation'!$AO$2,1,IF('original data'!AX21='coded with subscale calculation'!$AO$3,2,IF('original data'!AX21='coded with subscale calculation'!$AO$4,3,IF('original data'!AX21='coded with subscale calculation'!$AO$5,4,""))))</f>
        <v>3</v>
      </c>
      <c r="AY29" s="4">
        <f>IF('original data'!AY21='coded with subscale calculation'!$AQ$2,1,IF('original data'!AY21='coded with subscale calculation'!$AQ$3,2,IF('original data'!AY21='coded with subscale calculation'!$AQ$4,3,IF('original data'!AY21='coded with subscale calculation'!$AQ$5,4,""))))</f>
        <v>2</v>
      </c>
      <c r="AZ29" s="4">
        <f>IF('original data'!AZ21='coded with subscale calculation'!$AQ$2,1,IF('original data'!AZ21='coded with subscale calculation'!$AQ$3,2,IF('original data'!AZ21='coded with subscale calculation'!$AQ$4,3,IF('original data'!AZ21='coded with subscale calculation'!$AQ$5,4,""))))</f>
        <v>3</v>
      </c>
      <c r="BA29" s="4">
        <f>IF('original data'!BA21='coded with subscale calculation'!$AQ$2,1,IF('original data'!BA21='coded with subscale calculation'!$AQ$3,2,IF('original data'!BA21='coded with subscale calculation'!$AQ$4,3,IF('original data'!BA21='coded with subscale calculation'!$AQ$5,4,""))))</f>
        <v>2</v>
      </c>
      <c r="BB29" s="4">
        <f>IF('original data'!BB21='coded with subscale calculation'!$AQ$2,1,IF('original data'!BB21='coded with subscale calculation'!$AQ$3,2,IF('original data'!BB21='coded with subscale calculation'!$AQ$4,3,IF('original data'!BB21='coded with subscale calculation'!$AS$5,4,""))))</f>
        <v>3</v>
      </c>
      <c r="BC29" s="4">
        <f>IF('original data'!BC21='coded with subscale calculation'!$AU$2,1,IF('original data'!BC21='coded with subscale calculation'!$AU$3,2,IF('original data'!BC21='coded with subscale calculation'!$AU$4,3,IF('original data'!BC21='coded with subscale calculation'!$AU$5,4,""))))</f>
        <v>4</v>
      </c>
      <c r="BD29" s="4">
        <f>IF('original data'!BD21='coded with subscale calculation'!$AU$2,1,IF('original data'!BD21='coded with subscale calculation'!$AU$3,2,IF('original data'!BD21='coded with subscale calculation'!$AU$4,3,IF('original data'!BD21='coded with subscale calculation'!$AU$5,4,""))))</f>
        <v>1</v>
      </c>
      <c r="BE29" s="4">
        <f>IF('original data'!BE21='coded with subscale calculation'!$AU$2,1,IF('original data'!BE21='coded with subscale calculation'!$AU$3,2,IF('original data'!BE21='coded with subscale calculation'!$AU$4,3,IF('original data'!BE21='coded with subscale calculation'!$AU$5,4,""))))</f>
        <v>3</v>
      </c>
      <c r="BF29" s="4">
        <f>IF('original data'!BF21='coded with subscale calculation'!$BF$3,1,IF('original data'!BF21='coded with subscale calculation'!$BF$4,2,IF('original data'!BF21='coded with subscale calculation'!$BF$5,3,"")))</f>
        <v>2</v>
      </c>
      <c r="BG29" s="4"/>
      <c r="BH29" s="4" t="s">
        <v>109</v>
      </c>
      <c r="BI29" s="4"/>
      <c r="BJ29" s="4" t="s">
        <v>105</v>
      </c>
      <c r="BK29" s="4" t="s">
        <v>161</v>
      </c>
      <c r="BL29" s="4">
        <f>IF('original data'!BK21='coded with subscale calculation'!$BO$1,1,IF('original data'!BK21='coded with subscale calculation'!$BO$2,2,IF('original data'!BK21='coded with subscale calculation'!$BO$3,3,IF('original data'!BK21='coded with subscale calculation'!$BO$4,4,IF('original data'!BK21='coded with subscale calculation'!$BO$5,5,IF('original data'!BK21='coded with subscale calculation'!$BQ$1,6,IF('original data'!BK21='coded with subscale calculation'!$BQ$2,7,"")))))))</f>
        <v>5</v>
      </c>
      <c r="BM29" s="4">
        <f>IF('original data'!BL21='coded with subscale calculation'!$BO$1,1,IF('original data'!BL21='coded with subscale calculation'!$BO$2,2,IF('original data'!BL21='coded with subscale calculation'!$BO$3,3,IF('original data'!BL21='coded with subscale calculation'!$BO$4,4,IF('original data'!BL21='coded with subscale calculation'!$BO$5,5,IF('original data'!BL21='coded with subscale calculation'!$BQ$1,6,IF('original data'!BL21='coded with subscale calculation'!$BQ$2,7,"")))))))</f>
        <v>7</v>
      </c>
      <c r="BN29" s="4">
        <f>IF('original data'!BM21='coded with subscale calculation'!$BO$1,7,IF('original data'!BM21='coded with subscale calculation'!$BO$2,6,IF('original data'!BM21='coded with subscale calculation'!$BO$3,5,IF('original data'!BM21='coded with subscale calculation'!$BO$4,4,IF('original data'!BM21='coded with subscale calculation'!$BO$5,3,IF('original data'!BM21='coded with subscale calculation'!$BQ$1,2,IF('original data'!BM21='coded with subscale calculation'!$BQ$2,1,"")))))))</f>
        <v>6</v>
      </c>
      <c r="BO29" s="4">
        <f>IF('original data'!BN21='coded with subscale calculation'!$BO$1,1,IF('original data'!BN21='coded with subscale calculation'!$BO$2,2,IF('original data'!BN21='coded with subscale calculation'!$BO$3,3,IF('original data'!BN21='coded with subscale calculation'!$BO$4,4,IF('original data'!BN21='coded with subscale calculation'!$BO$5,5,IF('original data'!BN21='coded with subscale calculation'!$BQ$1,6,IF('original data'!BN21='coded with subscale calculation'!$BQ$2,7,"")))))))</f>
        <v>5</v>
      </c>
      <c r="BP29" s="4">
        <f>IF('original data'!BO21='coded with subscale calculation'!$BO$1,1,IF('original data'!BO21='coded with subscale calculation'!$BO$2,2,IF('original data'!BO21='coded with subscale calculation'!$BO$3,3,IF('original data'!BO21='coded with subscale calculation'!$BO$4,4,IF('original data'!BO21='coded with subscale calculation'!$BO$5,5,IF('original data'!BO21='coded with subscale calculation'!$BQ$1,6,IF('original data'!BO21='coded with subscale calculation'!$BQ$2,7,"")))))))</f>
        <v>6</v>
      </c>
      <c r="BQ29" s="4">
        <f>IF('original data'!BP21='coded with subscale calculation'!$BO$1,1,IF('original data'!BP21='coded with subscale calculation'!$BO$2,2,IF('original data'!BP21='coded with subscale calculation'!$BO$3,3,IF('original data'!BP21='coded with subscale calculation'!$BO$4,4,IF('original data'!BP21='coded with subscale calculation'!$BO$5,5,IF('original data'!BP21='coded with subscale calculation'!$BQ$1,6,IF('original data'!BP21='coded with subscale calculation'!$BQ$2,7,"")))))))</f>
        <v>6</v>
      </c>
      <c r="BR29" s="4">
        <f>IF('original data'!BQ21='coded with subscale calculation'!$BO$1,1,IF('original data'!BQ21='coded with subscale calculation'!$BO$2,2,IF('original data'!BQ21='coded with subscale calculation'!$BO$3,3,IF('original data'!BQ21='coded with subscale calculation'!$BO$4,4,IF('original data'!BQ21='coded with subscale calculation'!$BO$5,5,IF('original data'!BQ21='coded with subscale calculation'!$BQ$1,6,IF('original data'!BQ21='coded with subscale calculation'!$BQ$2,7,"")))))))</f>
        <v>5</v>
      </c>
      <c r="BS29" s="4">
        <f>IF('original data'!BR21='coded with subscale calculation'!$BO$1,1,IF('original data'!BR21='coded with subscale calculation'!$BO$2,2,IF('original data'!BR21='coded with subscale calculation'!$BO$3,3,IF('original data'!BR21='coded with subscale calculation'!$BO$4,4,IF('original data'!BR21='coded with subscale calculation'!$BO$5,5,IF('original data'!BR21='coded with subscale calculation'!$BQ$1,6,IF('original data'!BR21='coded with subscale calculation'!$BQ$2,7,"")))))))</f>
        <v>5</v>
      </c>
      <c r="BT29" s="4">
        <f>IF('original data'!BS21='coded with subscale calculation'!$BO$1,1,IF('original data'!BS21='coded with subscale calculation'!$BO$2,2,IF('original data'!BS21='coded with subscale calculation'!$BO$3,3,IF('original data'!BS21='coded with subscale calculation'!$BO$4,4,IF('original data'!BS21='coded with subscale calculation'!$BO$5,5,IF('original data'!BS21='coded with subscale calculation'!$BQ$1,6,IF('original data'!BS21='coded with subscale calculation'!$BQ$2,7,"")))))))</f>
        <v>7</v>
      </c>
      <c r="BU29" s="4">
        <f>IF('original data'!BT21='coded with subscale calculation'!$BO$1,1,IF('original data'!BT21='coded with subscale calculation'!$BO$2,2,IF('original data'!BT21='coded with subscale calculation'!$BO$3,3,IF('original data'!BT21='coded with subscale calculation'!$BO$4,4,IF('original data'!BT21='coded with subscale calculation'!$BO$5,5,IF('original data'!BT21='coded with subscale calculation'!$BQ$1,6,IF('original data'!BT21='coded with subscale calculation'!$BQ$2,7,"")))))))</f>
        <v>6</v>
      </c>
      <c r="BV29" s="4">
        <f>IF('original data'!BU21='coded with subscale calculation'!$BO$1,1,IF('original data'!BU21='coded with subscale calculation'!$BO$2,2,IF('original data'!BU21='coded with subscale calculation'!$BO$3,3,IF('original data'!BU21='coded with subscale calculation'!$BO$4,4,IF('original data'!BU21='coded with subscale calculation'!$BO$5,5,IF('original data'!BU21='coded with subscale calculation'!$BQ$1,6,IF('original data'!BU21='coded with subscale calculation'!$BQ$2,7,"")))))))</f>
        <v>4</v>
      </c>
      <c r="BW29" s="4">
        <f>IF('original data'!BV21='coded with subscale calculation'!$BO$1,7,IF('original data'!BV21='coded with subscale calculation'!$BO$2,6,IF('original data'!BV21='coded with subscale calculation'!$BO$3,5,IF('original data'!BV21='coded with subscale calculation'!$BO$4,4,IF('original data'!BV21='coded with subscale calculation'!$BO$5,3,IF('original data'!BV21='coded with subscale calculation'!$BQ$1,2,IF('original data'!BV21='coded with subscale calculation'!$BQ$2,1,"")))))))</f>
        <v>2</v>
      </c>
      <c r="BX29" s="4">
        <f>IF('original data'!BW21='coded with subscale calculation'!$BO$1,1,IF('original data'!BW21='coded with subscale calculation'!$BO$2,2,IF('original data'!BW21='coded with subscale calculation'!$BO$3,3,IF('original data'!BW21='coded with subscale calculation'!$BO$4,4,IF('original data'!BW21='coded with subscale calculation'!$BO$5,5,IF('original data'!BW21='coded with subscale calculation'!$BQ$1,6,IF('original data'!BW21='coded with subscale calculation'!$BQ$2,7,"")))))))</f>
        <v>6</v>
      </c>
      <c r="BY29" s="4">
        <f>IF('original data'!BX21='coded with subscale calculation'!$BO$1,1,IF('original data'!BX21='coded with subscale calculation'!$BO$2,2,IF('original data'!BX21='coded with subscale calculation'!$BO$3,3,IF('original data'!BX21='coded with subscale calculation'!$BO$4,4,IF('original data'!BX21='coded with subscale calculation'!$BO$5,5,IF('original data'!BX21='coded with subscale calculation'!$BQ$1,6,IF('original data'!BX21='coded with subscale calculation'!$BQ$2,7,"")))))))</f>
        <v>3</v>
      </c>
      <c r="BZ29" s="4">
        <f>IF('original data'!BY21='coded with subscale calculation'!$BO$1,1,IF('original data'!BY21='coded with subscale calculation'!$BO$2,2,IF('original data'!BY21='coded with subscale calculation'!$BO$3,3,IF('original data'!BY21='coded with subscale calculation'!$BO$4,4,IF('original data'!BY21='coded with subscale calculation'!$BO$5,5,IF('original data'!BY21='coded with subscale calculation'!$BQ$1,6,IF('original data'!BY21='coded with subscale calculation'!$BQ$2,7,"")))))))</f>
        <v>5</v>
      </c>
      <c r="CA29" s="4">
        <f>IF('original data'!BZ21='coded with subscale calculation'!$BO$1,1,IF('original data'!BZ21='coded with subscale calculation'!$BO$2,2,IF('original data'!BZ21='coded with subscale calculation'!$BO$3,3,IF('original data'!BZ21='coded with subscale calculation'!$BO$4,4,IF('original data'!BZ21='coded with subscale calculation'!$BO$5,5,IF('original data'!BZ21='coded with subscale calculation'!$BQ$1,6,IF('original data'!BZ21='coded with subscale calculation'!$BQ$2,7,"")))))))</f>
        <v>4</v>
      </c>
      <c r="CB29" s="4">
        <f>IF('original data'!CA21='coded with subscale calculation'!$BO$1,1,IF('original data'!CA21='coded with subscale calculation'!$BO$2,2,IF('original data'!CA21='coded with subscale calculation'!$BO$3,3,IF('original data'!CA21='coded with subscale calculation'!$BO$4,4,IF('original data'!CA21='coded with subscale calculation'!$BO$5,5,IF('original data'!CA21='coded with subscale calculation'!$BQ$1,6,IF('original data'!CA21='coded with subscale calculation'!$BQ$2,7,"")))))))</f>
        <v>2</v>
      </c>
      <c r="CC29" s="4">
        <f>IF('original data'!CB21='coded with subscale calculation'!$BO$1,1,IF('original data'!CB21='coded with subscale calculation'!$BO$2,2,IF('original data'!CB21='coded with subscale calculation'!$BO$3,3,IF('original data'!CB21='coded with subscale calculation'!$BO$4,4,IF('original data'!CB21='coded with subscale calculation'!$BO$5,5,IF('original data'!CB21='coded with subscale calculation'!$BQ$1,6,IF('original data'!CB21='coded with subscale calculation'!$BQ$2,7,"")))))))</f>
        <v>7</v>
      </c>
      <c r="CD29" s="4">
        <f>IF('original data'!CC21='coded with subscale calculation'!$BO$1,7,IF('original data'!CC21='coded with subscale calculation'!$BO$2,6,IF('original data'!CC21='coded with subscale calculation'!$BO$3,5,IF('original data'!CC21='coded with subscale calculation'!$BO$4,4,IF('original data'!CC21='coded with subscale calculation'!$BO$5,3,IF('original data'!CC21='coded with subscale calculation'!$BQ$1,2,IF('original data'!CC21='coded with subscale calculation'!$BQ$2,1,"")))))))</f>
        <v>7</v>
      </c>
      <c r="CE29" s="4">
        <f>IF('original data'!CD21='coded with subscale calculation'!$BO$1,1,IF('original data'!CD21='coded with subscale calculation'!$BO$2,2,IF('original data'!CD21='coded with subscale calculation'!$BO$3,3,IF('original data'!CD21='coded with subscale calculation'!$BO$4,4,IF('original data'!CD21='coded with subscale calculation'!$BO$5,5,IF('original data'!CD21='coded with subscale calculation'!$BQ$1,6,IF('original data'!CD21='coded with subscale calculation'!$BQ$2,7,"")))))))</f>
        <v>4</v>
      </c>
      <c r="CF29" s="4">
        <f>IF('original data'!CE21='coded with subscale calculation'!$BO$1,1,IF('original data'!CE21='coded with subscale calculation'!$BO$2,2,IF('original data'!CE21='coded with subscale calculation'!$BO$3,3,IF('original data'!CE21='coded with subscale calculation'!$BO$4,4,IF('original data'!CE21='coded with subscale calculation'!$BO$5,5,IF('original data'!CE21='coded with subscale calculation'!$BQ$1,6,IF('original data'!CE21='coded with subscale calculation'!$BQ$2,7,"")))))))</f>
        <v>6</v>
      </c>
      <c r="CG29" s="4">
        <f>IF('original data'!CF21='coded with subscale calculation'!$BO$1,7,IF('original data'!CF21='coded with subscale calculation'!$BO$2,6,IF('original data'!CF21='coded with subscale calculation'!$BO$3,5,IF('original data'!CF21='coded with subscale calculation'!$BO$4,4,IF('original data'!CF21='coded with subscale calculation'!$BO$5,3,IF('original data'!CF21='coded with subscale calculation'!$BQ$1,2,IF('original data'!CF21='coded with subscale calculation'!$BQ$2,1,"")))))))</f>
        <v>7</v>
      </c>
      <c r="CH29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135</v>
      </c>
      <c r="CI29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35</v>
      </c>
      <c r="CJ29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47</v>
      </c>
      <c r="CK29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48</v>
      </c>
      <c r="CL29" s="4">
        <f>IF('original data'!CG21='coded with subscale calculation'!$CL$2,0,IF('original data'!CG21='coded with subscale calculation'!$CL$3,1,IF('original data'!CG21='coded with subscale calculation'!$CL$4,2,IF('original data'!CG21='coded with subscale calculation'!$CL$5,3,""))))</f>
        <v>2</v>
      </c>
      <c r="CM29" s="4">
        <f>IF('original data'!CH21='coded with subscale calculation'!$CL$2,0,IF('original data'!CH21='coded with subscale calculation'!$CL$3,1,IF('original data'!CH21='coded with subscale calculation'!$CL$4,2,IF('original data'!CH21='coded with subscale calculation'!$CL$5,3,""))))</f>
        <v>3</v>
      </c>
      <c r="CN29" s="4">
        <f>IF('original data'!CI21='coded with subscale calculation'!$CL$2,0,IF('original data'!CI21='coded with subscale calculation'!$CL$3,1,IF('original data'!CI21='coded with subscale calculation'!$CL$4,2,IF('original data'!CI21='coded with subscale calculation'!$CL$5,3,""))))</f>
        <v>2</v>
      </c>
      <c r="CO29" s="4">
        <f>IF('original data'!CJ21='coded with subscale calculation'!$CL$2,0,IF('original data'!CJ21='coded with subscale calculation'!$CL$3,1,IF('original data'!CJ21='coded with subscale calculation'!$CL$4,2,IF('original data'!CJ21='coded with subscale calculation'!$CL$5,3,""))))</f>
        <v>3</v>
      </c>
      <c r="CP29" s="4">
        <f>IF('original data'!CK21='coded with subscale calculation'!$CL$2,0,IF('original data'!CK21='coded with subscale calculation'!$CL$3,1,IF('original data'!CK21='coded with subscale calculation'!$CL$4,2,IF('original data'!CK21='coded with subscale calculation'!$CL$5,3,""))))</f>
        <v>3</v>
      </c>
      <c r="CQ29" s="4">
        <f>IF('original data'!CL21='coded with subscale calculation'!$CL$2,0,IF('original data'!CL21='coded with subscale calculation'!$CL$3,1,IF('original data'!CL21='coded with subscale calculation'!$CL$4,2,IF('original data'!CL21='coded with subscale calculation'!$CL$5,3,""))))</f>
        <v>1</v>
      </c>
      <c r="CR29" s="4">
        <f>IF('original data'!CM21='coded with subscale calculation'!$CL$2,0,IF('original data'!CM21='coded with subscale calculation'!$CL$3,1,IF('original data'!CM21='coded with subscale calculation'!$CL$4,2,IF('original data'!CM21='coded with subscale calculation'!$CL$5,3,""))))</f>
        <v>3</v>
      </c>
      <c r="CS29" s="4">
        <f>IF('original data'!CN21='coded with subscale calculation'!$CL$2,0,IF('original data'!CN21='coded with subscale calculation'!$CL$3,1,IF('original data'!CN21='coded with subscale calculation'!$CL$4,2,IF('original data'!CN21='coded with subscale calculation'!$CL$5,3,""))))</f>
        <v>2</v>
      </c>
      <c r="CT29" s="4">
        <f>IF('original data'!CO21='coded with subscale calculation'!$CL$2,0,IF('original data'!CO21='coded with subscale calculation'!$CL$3,1,IF('original data'!CO21='coded with subscale calculation'!$CL$4,2,IF('original data'!CO21='coded with subscale calculation'!$CL$5,3,""))))</f>
        <v>1</v>
      </c>
      <c r="CU29" s="4">
        <f>IF('original data'!CP21='coded with subscale calculation'!$CL$2,0,IF('original data'!CP21='coded with subscale calculation'!$CL$3,1,IF('original data'!CP21='coded with subscale calculation'!$CL$4,2,IF('original data'!CP21='coded with subscale calculation'!$CL$5,3,""))))</f>
        <v>3</v>
      </c>
      <c r="CV29" s="4">
        <f>IF('original data'!CQ21='coded with subscale calculation'!$CL$2,0,IF('original data'!CQ21='coded with subscale calculation'!$CL$3,1,IF('original data'!CQ21='coded with subscale calculation'!$CL$4,2,IF('original data'!CQ21='coded with subscale calculation'!$CL$5,3,""))))</f>
        <v>1</v>
      </c>
      <c r="CW29" s="4">
        <f>IF('original data'!CR21='coded with subscale calculation'!$CL$2,0,IF('original data'!CR21='coded with subscale calculation'!$CL$3,1,IF('original data'!CR21='coded with subscale calculation'!$CL$4,2,IF('original data'!CR21='coded with subscale calculation'!$CL$5,3,""))))</f>
        <v>3</v>
      </c>
      <c r="CX29" s="4">
        <f>IF('original data'!CS21='coded with subscale calculation'!$CL$2,0,IF('original data'!CS21='coded with subscale calculation'!$CL$3,1,IF('original data'!CS21='coded with subscale calculation'!$CL$4,2,IF('original data'!CS21='coded with subscale calculation'!$CL$5,3,""))))</f>
        <v>3</v>
      </c>
      <c r="CY29" s="4">
        <f>IF('original data'!CT21='coded with subscale calculation'!$CL$2,0,IF('original data'!CT21='coded with subscale calculation'!$CL$3,1,IF('original data'!CT21='coded with subscale calculation'!$CL$4,2,IF('original data'!CT21='coded with subscale calculation'!$CL$5,3,""))))</f>
        <v>3</v>
      </c>
      <c r="CZ29" s="4">
        <f>IF('original data'!CU21='coded with subscale calculation'!$CL$2,0,IF('original data'!CU21='coded with subscale calculation'!$CL$3,1,IF('original data'!CU21='coded with subscale calculation'!$CL$4,2,IF('original data'!CU21='coded with subscale calculation'!$CL$5,3,""))))</f>
        <v>3</v>
      </c>
      <c r="DA29" s="4">
        <f>IF('original data'!CV21='coded with subscale calculation'!$CL$2,0,IF('original data'!CV21='coded with subscale calculation'!$CL$3,1,IF('original data'!CV21='coded with subscale calculation'!$CL$4,2,IF('original data'!CV21='coded with subscale calculation'!$CL$5,3,""))))</f>
        <v>1</v>
      </c>
      <c r="DB29" s="4">
        <f>IF('original data'!CW21='coded with subscale calculation'!$CL$2,0,IF('original data'!CW21='coded with subscale calculation'!$CL$3,1,IF('original data'!CW21='coded with subscale calculation'!$CL$4,2,IF('original data'!CW21='coded with subscale calculation'!$CL$5,3,""))))</f>
        <v>2</v>
      </c>
      <c r="DC29" s="4">
        <f>IF('original data'!CX21='coded with subscale calculation'!$CL$2,0,IF('original data'!CX21='coded with subscale calculation'!$CL$3,1,IF('original data'!CX21='coded with subscale calculation'!$CL$4,2,IF('original data'!CX21='coded with subscale calculation'!$CL$5,3,""))))</f>
        <v>3</v>
      </c>
      <c r="DD29" s="4">
        <f>IF('original data'!CY21='coded with subscale calculation'!$CL$2,0,IF('original data'!CY21='coded with subscale calculation'!$CL$3,1,IF('original data'!CY21='coded with subscale calculation'!$CL$4,2,IF('original data'!CY21='coded with subscale calculation'!$CL$5,3,""))))</f>
        <v>3</v>
      </c>
      <c r="DE29" s="4">
        <f>IF('original data'!CZ21='coded with subscale calculation'!$CL$2,0,IF('original data'!CZ21='coded with subscale calculation'!$CL$3,1,IF('original data'!CZ21='coded with subscale calculation'!$CL$4,2,IF('original data'!CZ21='coded with subscale calculation'!$CL$5,3,""))))</f>
        <v>0</v>
      </c>
      <c r="DF29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18</v>
      </c>
      <c r="DG29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16</v>
      </c>
      <c r="DH29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11</v>
      </c>
      <c r="DI29" s="4">
        <f>SUM(Table134[[#This Row],[All of a sudden I feel really scared.]:[I suddenly shut down and become unable to think, speak or do things.]])</f>
        <v>45</v>
      </c>
    </row>
    <row r="30" spans="1:113" x14ac:dyDescent="0.45">
      <c r="A30">
        <v>27</v>
      </c>
      <c r="B30" s="2">
        <v>44312.640856481499</v>
      </c>
      <c r="C30" s="2">
        <v>44312.658611111103</v>
      </c>
      <c r="D30" s="4" t="s">
        <v>104</v>
      </c>
      <c r="E30" s="4"/>
      <c r="F30" s="4" t="s">
        <v>105</v>
      </c>
      <c r="G30" s="4" t="s">
        <v>105</v>
      </c>
      <c r="H30" s="4" t="s">
        <v>105</v>
      </c>
      <c r="I30" s="4" t="s">
        <v>105</v>
      </c>
      <c r="J30" s="4" t="s">
        <v>105</v>
      </c>
      <c r="K30" s="4" t="s">
        <v>105</v>
      </c>
      <c r="L30" s="4" t="s">
        <v>105</v>
      </c>
      <c r="M30" s="4" t="s">
        <v>105</v>
      </c>
      <c r="N30" s="4" t="s">
        <v>162</v>
      </c>
      <c r="O30" s="4" t="s">
        <v>163</v>
      </c>
      <c r="P30" s="4" t="s">
        <v>108</v>
      </c>
      <c r="Q30" s="4" t="s">
        <v>124</v>
      </c>
      <c r="R30" s="4" t="s">
        <v>109</v>
      </c>
      <c r="S30" s="4"/>
      <c r="T30" s="4"/>
      <c r="U30" s="4"/>
      <c r="V30" s="4" t="s">
        <v>109</v>
      </c>
      <c r="W30" s="4"/>
      <c r="X30" s="4"/>
      <c r="Y30" s="4"/>
      <c r="Z30" s="4"/>
      <c r="AA30" s="4"/>
      <c r="AB30" s="4"/>
      <c r="AC30" s="4">
        <f>IF('original data'!AC22='coded with subscale calculation'!$AC$2,0,IF('original data'!AC22='coded with subscale calculation'!$AC$3,1,IF('original data'!AC22='coded with subscale calculation'!$AC$4,2,"")))</f>
        <v>0</v>
      </c>
      <c r="AD30" s="4">
        <f>IF('original data'!AD22='coded with subscale calculation'!$AC$2,0,IF('original data'!AD22='coded with subscale calculation'!$AC$3,1,IF('original data'!AD22='coded with subscale calculation'!$AC$4,2,"")))</f>
        <v>0</v>
      </c>
      <c r="AE30" s="4">
        <f>IF('original data'!AE22='coded with subscale calculation'!$BO$1,1,IF('original data'!AE22='coded with subscale calculation'!$BO$2,2,IF('original data'!AE22='coded with subscale calculation'!$BO$3,3,IF('original data'!AE22='coded with subscale calculation'!$BO$4,4,IF('original data'!AE22='coded with subscale calculation'!$BO$5,5,IF('original data'!AE22='coded with subscale calculation'!$BQ$1,6,IF('original data'!AE22='coded with subscale calculation'!$BQ$2,7,"")))))))</f>
        <v>5</v>
      </c>
      <c r="AF30" s="4">
        <f>IF('original data'!AF22='coded with subscale calculation'!$AC$2,0,IF('original data'!AF22='coded with subscale calculation'!$AC$3,1,IF('original data'!AF22='coded with subscale calculation'!$AC$4,2,"")))</f>
        <v>0</v>
      </c>
      <c r="AG30" s="4">
        <f>IF('original data'!AG22='coded with subscale calculation'!$BO$1,7,IF('original data'!AG22='coded with subscale calculation'!$BO$2,6,IF('original data'!AG22='coded with subscale calculation'!$BO$3,5,IF('original data'!AG22='coded with subscale calculation'!$BO$4,4,IF('original data'!AG22='coded with subscale calculation'!$BO$5,5,IF('original data'!AG22='coded with subscale calculation'!$BQ$1,6,IF('original data'!AG22='coded with subscale calculation'!$BQ$2,7,"")))))))</f>
        <v>6</v>
      </c>
      <c r="AH30" s="4">
        <f>IF('original data'!AH22='coded with subscale calculation'!$AC$2,0,IF('original data'!AH22='coded with subscale calculation'!$AC$3,1,IF('original data'!AH22='coded with subscale calculation'!$AC$4,2,"")))</f>
        <v>1</v>
      </c>
      <c r="AI30" s="4">
        <f>IF('original data'!AI22='coded with subscale calculation'!$AI$2,1,IF('original data'!AI22='coded with subscale calculation'!$AI$3,2,IF('original data'!AI22='coded with subscale calculation'!$AI$4,3,IF('original data'!AI22='coded with subscale calculation'!$AI$5,4,""))))</f>
        <v>1</v>
      </c>
      <c r="AJ30" s="4">
        <f>IF('original data'!AJ22='coded with subscale calculation'!$AC$2,0,IF('original data'!AJ22='coded with subscale calculation'!$AC$3,1,IF('original data'!AJ22='coded with subscale calculation'!$AC$4,2,"")))</f>
        <v>2</v>
      </c>
      <c r="AK30" s="4">
        <f>IF('original data'!AK22='coded with subscale calculation'!$BO$1,1,IF('original data'!AK22='coded with subscale calculation'!$BO$2,2,IF('original data'!AK22='coded with subscale calculation'!$BO$3,3,IF('original data'!AK22='coded with subscale calculation'!$BO$4,4,IF('original data'!AK22='coded with subscale calculation'!$BO$5,5,IF('original data'!AK22='coded with subscale calculation'!$BQ$1,6,IF('original data'!AK22='coded with subscale calculation'!$BQ$2,7,"")))))))</f>
        <v>2</v>
      </c>
      <c r="AL30" s="4">
        <f>IF('original data'!AL22='coded with subscale calculation'!$AC$2,0,IF('original data'!AL22='coded with subscale calculation'!$AC$3,1,IF('original data'!AL22='coded with subscale calculation'!$AC$4,2,"")))</f>
        <v>1</v>
      </c>
      <c r="AM30" s="4">
        <f>IF('original data'!AM22='coded with subscale calculation'!$AI$2,1,IF('original data'!AM22='coded with subscale calculation'!$AI$3,2,IF('original data'!AM22='coded with subscale calculation'!$AI$4,3,IF('original data'!AM22='coded with subscale calculation'!$AI$5,4,""))))</f>
        <v>2</v>
      </c>
      <c r="AN30" s="4">
        <f>IF('original data'!AN22='coded with subscale calculation'!$AC$2,0,IF('original data'!AN22='coded with subscale calculation'!$AC$3,1,IF('original data'!AN22='coded with subscale calculation'!$AC$4,2,"")))</f>
        <v>0</v>
      </c>
      <c r="AO30" s="4">
        <f>IF('original data'!AO22='coded with subscale calculation'!$AI$2,1,IF('original data'!AO22='coded with subscale calculation'!$AI$3,2,IF('original data'!AO22='coded with subscale calculation'!$AI$4,3,IF('original data'!AO22='coded with subscale calculation'!$AI$5,4,""))))</f>
        <v>1</v>
      </c>
      <c r="AP30" s="4">
        <f>IF('original data'!AP22='coded with subscale calculation'!$AI$2,1,IF('original data'!AP22='coded with subscale calculation'!$AI$3,2,IF('original data'!AP22='coded with subscale calculation'!$AI$4,3,IF('original data'!AP22='coded with subscale calculation'!$AI$5,4,""))))</f>
        <v>2</v>
      </c>
      <c r="AQ30" s="4">
        <f>IF('original data'!AQ22='coded with subscale calculation'!$AI$2,1,IF('original data'!AQ22='coded with subscale calculation'!$AI$3,2,IF('original data'!AQ22='coded with subscale calculation'!$AI$4,3,IF('original data'!AQ22='coded with subscale calculation'!$AI$5,4,""))))</f>
        <v>2</v>
      </c>
      <c r="AR30" s="4">
        <f>IF('original data'!AR22='coded with subscale calculation'!$AI$2,1,IF('original data'!AR22='coded with subscale calculation'!$AI$3,2,IF('original data'!AR22='coded with subscale calculation'!$AI$4,3,IF('original data'!AR22='coded with subscale calculation'!$AI$5,4,""))))</f>
        <v>1</v>
      </c>
      <c r="AS30" s="4">
        <f>IF('original data'!AS22='coded with subscale calculation'!$AO$2,1,IF('original data'!AS22='coded with subscale calculation'!$AO$3,2,IF('original data'!AS22='coded with subscale calculation'!$AO$4,3,IF('original data'!AS22='coded with subscale calculation'!$AO$5,4,""))))</f>
        <v>1</v>
      </c>
      <c r="AT30" s="4">
        <f>IF('original data'!AT22='coded with subscale calculation'!$AO$2,1,IF('original data'!AT22='coded with subscale calculation'!$AO$3,2,IF('original data'!AT22='coded with subscale calculation'!$AO$4,3,IF('original data'!AT22='coded with subscale calculation'!$AO$5,4,""))))</f>
        <v>1</v>
      </c>
      <c r="AU30" s="4">
        <f>IF('original data'!AU22='coded with subscale calculation'!$AO$2,1,IF('original data'!AU22='coded with subscale calculation'!$AO$3,2,IF('original data'!AU22='coded with subscale calculation'!$AO$4,3,IF('original data'!AU22='coded with subscale calculation'!$AO$5,4,""))))</f>
        <v>1</v>
      </c>
      <c r="AV30" s="4">
        <f>IF('original data'!AV22='coded with subscale calculation'!$AO$2,1,IF('original data'!AV22='coded with subscale calculation'!$AO$3,2,IF('original data'!AV22='coded with subscale calculation'!$AO$4,3,IF('original data'!AV22='coded with subscale calculation'!$AO$5,4,""))))</f>
        <v>1</v>
      </c>
      <c r="AW30" s="4">
        <f>IF('original data'!AW22='coded with subscale calculation'!$AO$2,1,IF('original data'!AW22='coded with subscale calculation'!$AO$3,2,IF('original data'!AW22='coded with subscale calculation'!$AO$4,3,IF('original data'!AW22='coded with subscale calculation'!$AO$5,4,""))))</f>
        <v>1</v>
      </c>
      <c r="AX30" s="4">
        <f>IF('original data'!AX22='coded with subscale calculation'!$AO$2,1,IF('original data'!AX22='coded with subscale calculation'!$AO$3,2,IF('original data'!AX22='coded with subscale calculation'!$AO$4,3,IF('original data'!AX22='coded with subscale calculation'!$AO$5,4,""))))</f>
        <v>2</v>
      </c>
      <c r="AY30" s="4">
        <f>IF('original data'!AY22='coded with subscale calculation'!$AQ$2,1,IF('original data'!AY22='coded with subscale calculation'!$AQ$3,2,IF('original data'!AY22='coded with subscale calculation'!$AQ$4,3,IF('original data'!AY22='coded with subscale calculation'!$AQ$5,4,""))))</f>
        <v>2</v>
      </c>
      <c r="AZ30" s="4">
        <f>IF('original data'!AZ22='coded with subscale calculation'!$AQ$2,1,IF('original data'!AZ22='coded with subscale calculation'!$AQ$3,2,IF('original data'!AZ22='coded with subscale calculation'!$AQ$4,3,IF('original data'!AZ22='coded with subscale calculation'!$AQ$5,4,""))))</f>
        <v>1</v>
      </c>
      <c r="BA30" s="4">
        <f>IF('original data'!BA22='coded with subscale calculation'!$AQ$2,1,IF('original data'!BA22='coded with subscale calculation'!$AQ$3,2,IF('original data'!BA22='coded with subscale calculation'!$AQ$4,3,IF('original data'!BA22='coded with subscale calculation'!$AQ$5,4,""))))</f>
        <v>2</v>
      </c>
      <c r="BB30" s="4">
        <f>IF('original data'!BB22='coded with subscale calculation'!$AQ$2,1,IF('original data'!BB22='coded with subscale calculation'!$AQ$3,2,IF('original data'!BB22='coded with subscale calculation'!$AQ$4,3,IF('original data'!BB22='coded with subscale calculation'!$AS$5,4,""))))</f>
        <v>1</v>
      </c>
      <c r="BC30" s="4">
        <f>IF('original data'!BC22='coded with subscale calculation'!$AU$2,1,IF('original data'!BC22='coded with subscale calculation'!$AU$3,2,IF('original data'!BC22='coded with subscale calculation'!$AU$4,3,IF('original data'!BC22='coded with subscale calculation'!$AU$5,4,""))))</f>
        <v>2</v>
      </c>
      <c r="BD30" s="4">
        <f>IF('original data'!BD22='coded with subscale calculation'!$AU$2,1,IF('original data'!BD22='coded with subscale calculation'!$AU$3,2,IF('original data'!BD22='coded with subscale calculation'!$AU$4,3,IF('original data'!BD22='coded with subscale calculation'!$AU$5,4,""))))</f>
        <v>2</v>
      </c>
      <c r="BE30" s="4">
        <f>IF('original data'!BE22='coded with subscale calculation'!$AU$2,1,IF('original data'!BE22='coded with subscale calculation'!$AU$3,2,IF('original data'!BE22='coded with subscale calculation'!$AU$4,3,IF('original data'!BE22='coded with subscale calculation'!$AU$5,4,""))))</f>
        <v>1</v>
      </c>
      <c r="BF30" s="4">
        <f>IF('original data'!BF22='coded with subscale calculation'!$BF$3,1,IF('original data'!BF22='coded with subscale calculation'!$BF$4,2,IF('original data'!BF22='coded with subscale calculation'!$BF$5,3,"")))</f>
        <v>1</v>
      </c>
      <c r="BG30" s="4"/>
      <c r="BH30" s="4" t="s">
        <v>109</v>
      </c>
      <c r="BI30" s="4"/>
      <c r="BJ30" s="4" t="s">
        <v>105</v>
      </c>
      <c r="BK30" s="4" t="s">
        <v>164</v>
      </c>
      <c r="BL30" s="4">
        <f>IF('original data'!BK22='coded with subscale calculation'!$BO$1,1,IF('original data'!BK22='coded with subscale calculation'!$BO$2,2,IF('original data'!BK22='coded with subscale calculation'!$BO$3,3,IF('original data'!BK22='coded with subscale calculation'!$BO$4,4,IF('original data'!BK22='coded with subscale calculation'!$BO$5,5,IF('original data'!BK22='coded with subscale calculation'!$BQ$1,6,IF('original data'!BK22='coded with subscale calculation'!$BQ$2,7,"")))))))</f>
        <v>7</v>
      </c>
      <c r="BM30" s="4">
        <f>IF('original data'!BL22='coded with subscale calculation'!$BO$1,1,IF('original data'!BL22='coded with subscale calculation'!$BO$2,2,IF('original data'!BL22='coded with subscale calculation'!$BO$3,3,IF('original data'!BL22='coded with subscale calculation'!$BO$4,4,IF('original data'!BL22='coded with subscale calculation'!$BO$5,5,IF('original data'!BL22='coded with subscale calculation'!$BQ$1,6,IF('original data'!BL22='coded with subscale calculation'!$BQ$2,7,"")))))))</f>
        <v>6</v>
      </c>
      <c r="BN30" s="4">
        <f>IF('original data'!BM22='coded with subscale calculation'!$BO$1,7,IF('original data'!BM22='coded with subscale calculation'!$BO$2,6,IF('original data'!BM22='coded with subscale calculation'!$BO$3,5,IF('original data'!BM22='coded with subscale calculation'!$BO$4,4,IF('original data'!BM22='coded with subscale calculation'!$BO$5,3,IF('original data'!BM22='coded with subscale calculation'!$BQ$1,2,IF('original data'!BM22='coded with subscale calculation'!$BQ$2,1,"")))))))</f>
        <v>3</v>
      </c>
      <c r="BO30" s="4">
        <f>IF('original data'!BN22='coded with subscale calculation'!$BO$1,1,IF('original data'!BN22='coded with subscale calculation'!$BO$2,2,IF('original data'!BN22='coded with subscale calculation'!$BO$3,3,IF('original data'!BN22='coded with subscale calculation'!$BO$4,4,IF('original data'!BN22='coded with subscale calculation'!$BO$5,5,IF('original data'!BN22='coded with subscale calculation'!$BQ$1,6,IF('original data'!BN22='coded with subscale calculation'!$BQ$2,7,"")))))))</f>
        <v>3</v>
      </c>
      <c r="BP30" s="4">
        <f>IF('original data'!BO22='coded with subscale calculation'!$BO$1,1,IF('original data'!BO22='coded with subscale calculation'!$BO$2,2,IF('original data'!BO22='coded with subscale calculation'!$BO$3,3,IF('original data'!BO22='coded with subscale calculation'!$BO$4,4,IF('original data'!BO22='coded with subscale calculation'!$BO$5,5,IF('original data'!BO22='coded with subscale calculation'!$BQ$1,6,IF('original data'!BO22='coded with subscale calculation'!$BQ$2,7,"")))))))</f>
        <v>3</v>
      </c>
      <c r="BQ30" s="4">
        <f>IF('original data'!BP22='coded with subscale calculation'!$BO$1,1,IF('original data'!BP22='coded with subscale calculation'!$BO$2,2,IF('original data'!BP22='coded with subscale calculation'!$BO$3,3,IF('original data'!BP22='coded with subscale calculation'!$BO$4,4,IF('original data'!BP22='coded with subscale calculation'!$BO$5,5,IF('original data'!BP22='coded with subscale calculation'!$BQ$1,6,IF('original data'!BP22='coded with subscale calculation'!$BQ$2,7,"")))))))</f>
        <v>7</v>
      </c>
      <c r="BR30" s="4">
        <f>IF('original data'!BQ22='coded with subscale calculation'!$BO$1,1,IF('original data'!BQ22='coded with subscale calculation'!$BO$2,2,IF('original data'!BQ22='coded with subscale calculation'!$BO$3,3,IF('original data'!BQ22='coded with subscale calculation'!$BO$4,4,IF('original data'!BQ22='coded with subscale calculation'!$BO$5,5,IF('original data'!BQ22='coded with subscale calculation'!$BQ$1,6,IF('original data'!BQ22='coded with subscale calculation'!$BQ$2,7,"")))))))</f>
        <v>3</v>
      </c>
      <c r="BS30" s="4">
        <f>IF('original data'!BR22='coded with subscale calculation'!$BO$1,1,IF('original data'!BR22='coded with subscale calculation'!$BO$2,2,IF('original data'!BR22='coded with subscale calculation'!$BO$3,3,IF('original data'!BR22='coded with subscale calculation'!$BO$4,4,IF('original data'!BR22='coded with subscale calculation'!$BO$5,5,IF('original data'!BR22='coded with subscale calculation'!$BQ$1,6,IF('original data'!BR22='coded with subscale calculation'!$BQ$2,7,"")))))))</f>
        <v>3</v>
      </c>
      <c r="BT30" s="4">
        <f>IF('original data'!BS22='coded with subscale calculation'!$BO$1,1,IF('original data'!BS22='coded with subscale calculation'!$BO$2,2,IF('original data'!BS22='coded with subscale calculation'!$BO$3,3,IF('original data'!BS22='coded with subscale calculation'!$BO$4,4,IF('original data'!BS22='coded with subscale calculation'!$BO$5,5,IF('original data'!BS22='coded with subscale calculation'!$BQ$1,6,IF('original data'!BS22='coded with subscale calculation'!$BQ$2,7,"")))))))</f>
        <v>7</v>
      </c>
      <c r="BU30" s="4">
        <f>IF('original data'!BT22='coded with subscale calculation'!$BO$1,1,IF('original data'!BT22='coded with subscale calculation'!$BO$2,2,IF('original data'!BT22='coded with subscale calculation'!$BO$3,3,IF('original data'!BT22='coded with subscale calculation'!$BO$4,4,IF('original data'!BT22='coded with subscale calculation'!$BO$5,5,IF('original data'!BT22='coded with subscale calculation'!$BQ$1,6,IF('original data'!BT22='coded with subscale calculation'!$BQ$2,7,"")))))))</f>
        <v>5</v>
      </c>
      <c r="BV30" s="4">
        <f>IF('original data'!BU22='coded with subscale calculation'!$BO$1,1,IF('original data'!BU22='coded with subscale calculation'!$BO$2,2,IF('original data'!BU22='coded with subscale calculation'!$BO$3,3,IF('original data'!BU22='coded with subscale calculation'!$BO$4,4,IF('original data'!BU22='coded with subscale calculation'!$BO$5,5,IF('original data'!BU22='coded with subscale calculation'!$BQ$1,6,IF('original data'!BU22='coded with subscale calculation'!$BQ$2,7,"")))))))</f>
        <v>5</v>
      </c>
      <c r="BW30" s="4">
        <f>IF('original data'!BV22='coded with subscale calculation'!$BO$1,7,IF('original data'!BV22='coded with subscale calculation'!$BO$2,6,IF('original data'!BV22='coded with subscale calculation'!$BO$3,5,IF('original data'!BV22='coded with subscale calculation'!$BO$4,4,IF('original data'!BV22='coded with subscale calculation'!$BO$5,3,IF('original data'!BV22='coded with subscale calculation'!$BQ$1,2,IF('original data'!BV22='coded with subscale calculation'!$BQ$2,1,"")))))))</f>
        <v>4</v>
      </c>
      <c r="BX30" s="4">
        <f>IF('original data'!BW22='coded with subscale calculation'!$BO$1,1,IF('original data'!BW22='coded with subscale calculation'!$BO$2,2,IF('original data'!BW22='coded with subscale calculation'!$BO$3,3,IF('original data'!BW22='coded with subscale calculation'!$BO$4,4,IF('original data'!BW22='coded with subscale calculation'!$BO$5,5,IF('original data'!BW22='coded with subscale calculation'!$BQ$1,6,IF('original data'!BW22='coded with subscale calculation'!$BQ$2,7,"")))))))</f>
        <v>2</v>
      </c>
      <c r="BY30" s="4">
        <f>IF('original data'!BX22='coded with subscale calculation'!$BO$1,1,IF('original data'!BX22='coded with subscale calculation'!$BO$2,2,IF('original data'!BX22='coded with subscale calculation'!$BO$3,3,IF('original data'!BX22='coded with subscale calculation'!$BO$4,4,IF('original data'!BX22='coded with subscale calculation'!$BO$5,5,IF('original data'!BX22='coded with subscale calculation'!$BQ$1,6,IF('original data'!BX22='coded with subscale calculation'!$BQ$2,7,"")))))))</f>
        <v>2</v>
      </c>
      <c r="BZ30" s="4">
        <f>IF('original data'!BY22='coded with subscale calculation'!$BO$1,1,IF('original data'!BY22='coded with subscale calculation'!$BO$2,2,IF('original data'!BY22='coded with subscale calculation'!$BO$3,3,IF('original data'!BY22='coded with subscale calculation'!$BO$4,4,IF('original data'!BY22='coded with subscale calculation'!$BO$5,5,IF('original data'!BY22='coded with subscale calculation'!$BQ$1,6,IF('original data'!BY22='coded with subscale calculation'!$BQ$2,7,"")))))))</f>
        <v>7</v>
      </c>
      <c r="CA30" s="4">
        <f>IF('original data'!BZ22='coded with subscale calculation'!$BO$1,1,IF('original data'!BZ22='coded with subscale calculation'!$BO$2,2,IF('original data'!BZ22='coded with subscale calculation'!$BO$3,3,IF('original data'!BZ22='coded with subscale calculation'!$BO$4,4,IF('original data'!BZ22='coded with subscale calculation'!$BO$5,5,IF('original data'!BZ22='coded with subscale calculation'!$BQ$1,6,IF('original data'!BZ22='coded with subscale calculation'!$BQ$2,7,"")))))))</f>
        <v>1</v>
      </c>
      <c r="CB30" s="4">
        <f>IF('original data'!CA22='coded with subscale calculation'!$BO$1,1,IF('original data'!CA22='coded with subscale calculation'!$BO$2,2,IF('original data'!CA22='coded with subscale calculation'!$BO$3,3,IF('original data'!CA22='coded with subscale calculation'!$BO$4,4,IF('original data'!CA22='coded with subscale calculation'!$BO$5,5,IF('original data'!CA22='coded with subscale calculation'!$BQ$1,6,IF('original data'!CA22='coded with subscale calculation'!$BQ$2,7,"")))))))</f>
        <v>1</v>
      </c>
      <c r="CC30" s="4">
        <f>IF('original data'!CB22='coded with subscale calculation'!$BO$1,1,IF('original data'!CB22='coded with subscale calculation'!$BO$2,2,IF('original data'!CB22='coded with subscale calculation'!$BO$3,3,IF('original data'!CB22='coded with subscale calculation'!$BO$4,4,IF('original data'!CB22='coded with subscale calculation'!$BO$5,5,IF('original data'!CB22='coded with subscale calculation'!$BQ$1,6,IF('original data'!CB22='coded with subscale calculation'!$BQ$2,7,"")))))))</f>
        <v>5</v>
      </c>
      <c r="CD30" s="4">
        <f>IF('original data'!CC22='coded with subscale calculation'!$BO$1,7,IF('original data'!CC22='coded with subscale calculation'!$BO$2,6,IF('original data'!CC22='coded with subscale calculation'!$BO$3,5,IF('original data'!CC22='coded with subscale calculation'!$BO$4,4,IF('original data'!CC22='coded with subscale calculation'!$BO$5,3,IF('original data'!CC22='coded with subscale calculation'!$BQ$1,2,IF('original data'!CC22='coded with subscale calculation'!$BQ$2,1,"")))))))</f>
        <v>2</v>
      </c>
      <c r="CE30" s="4">
        <f>IF('original data'!CD22='coded with subscale calculation'!$BO$1,1,IF('original data'!CD22='coded with subscale calculation'!$BO$2,2,IF('original data'!CD22='coded with subscale calculation'!$BO$3,3,IF('original data'!CD22='coded with subscale calculation'!$BO$4,4,IF('original data'!CD22='coded with subscale calculation'!$BO$5,5,IF('original data'!CD22='coded with subscale calculation'!$BQ$1,6,IF('original data'!CD22='coded with subscale calculation'!$BQ$2,7,"")))))))</f>
        <v>6</v>
      </c>
      <c r="CF30" s="4">
        <f>IF('original data'!CE22='coded with subscale calculation'!$BO$1,1,IF('original data'!CE22='coded with subscale calculation'!$BO$2,2,IF('original data'!CE22='coded with subscale calculation'!$BO$3,3,IF('original data'!CE22='coded with subscale calculation'!$BO$4,4,IF('original data'!CE22='coded with subscale calculation'!$BO$5,5,IF('original data'!CE22='coded with subscale calculation'!$BQ$1,6,IF('original data'!CE22='coded with subscale calculation'!$BQ$2,7,"")))))))</f>
        <v>3</v>
      </c>
      <c r="CG30" s="4">
        <f>IF('original data'!CF22='coded with subscale calculation'!$BO$1,7,IF('original data'!CF22='coded with subscale calculation'!$BO$2,6,IF('original data'!CF22='coded with subscale calculation'!$BO$3,5,IF('original data'!CF22='coded with subscale calculation'!$BO$4,4,IF('original data'!CF22='coded with subscale calculation'!$BO$5,3,IF('original data'!CF22='coded with subscale calculation'!$BQ$1,2,IF('original data'!CF22='coded with subscale calculation'!$BQ$2,1,"")))))))</f>
        <v>3</v>
      </c>
      <c r="CH30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104</v>
      </c>
      <c r="CI30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35</v>
      </c>
      <c r="CJ30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45</v>
      </c>
      <c r="CK30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21</v>
      </c>
      <c r="CL30" s="4">
        <f>IF('original data'!CG22='coded with subscale calculation'!$CL$2,0,IF('original data'!CG22='coded with subscale calculation'!$CL$3,1,IF('original data'!CG22='coded with subscale calculation'!$CL$4,2,IF('original data'!CG22='coded with subscale calculation'!$CL$5,3,""))))</f>
        <v>0</v>
      </c>
      <c r="CM30" s="4">
        <f>IF('original data'!CH22='coded with subscale calculation'!$CL$2,0,IF('original data'!CH22='coded with subscale calculation'!$CL$3,1,IF('original data'!CH22='coded with subscale calculation'!$CL$4,2,IF('original data'!CH22='coded with subscale calculation'!$CL$5,3,""))))</f>
        <v>2</v>
      </c>
      <c r="CN30" s="4">
        <f>IF('original data'!CI22='coded with subscale calculation'!$CL$2,0,IF('original data'!CI22='coded with subscale calculation'!$CL$3,1,IF('original data'!CI22='coded with subscale calculation'!$CL$4,2,IF('original data'!CI22='coded with subscale calculation'!$CL$5,3,""))))</f>
        <v>0</v>
      </c>
      <c r="CO30" s="4">
        <f>IF('original data'!CJ22='coded with subscale calculation'!$CL$2,0,IF('original data'!CJ22='coded with subscale calculation'!$CL$3,1,IF('original data'!CJ22='coded with subscale calculation'!$CL$4,2,IF('original data'!CJ22='coded with subscale calculation'!$CL$5,3,""))))</f>
        <v>2</v>
      </c>
      <c r="CP30" s="4">
        <f>IF('original data'!CK22='coded with subscale calculation'!$CL$2,0,IF('original data'!CK22='coded with subscale calculation'!$CL$3,1,IF('original data'!CK22='coded with subscale calculation'!$CL$4,2,IF('original data'!CK22='coded with subscale calculation'!$CL$5,3,""))))</f>
        <v>1</v>
      </c>
      <c r="CQ30" s="4">
        <f>IF('original data'!CL22='coded with subscale calculation'!$CL$2,0,IF('original data'!CL22='coded with subscale calculation'!$CL$3,1,IF('original data'!CL22='coded with subscale calculation'!$CL$4,2,IF('original data'!CL22='coded with subscale calculation'!$CL$5,3,""))))</f>
        <v>0</v>
      </c>
      <c r="CR30" s="4">
        <f>IF('original data'!CM22='coded with subscale calculation'!$CL$2,0,IF('original data'!CM22='coded with subscale calculation'!$CL$3,1,IF('original data'!CM22='coded with subscale calculation'!$CL$4,2,IF('original data'!CM22='coded with subscale calculation'!$CL$5,3,""))))</f>
        <v>1</v>
      </c>
      <c r="CS30" s="4">
        <f>IF('original data'!CN22='coded with subscale calculation'!$CL$2,0,IF('original data'!CN22='coded with subscale calculation'!$CL$3,1,IF('original data'!CN22='coded with subscale calculation'!$CL$4,2,IF('original data'!CN22='coded with subscale calculation'!$CL$5,3,""))))</f>
        <v>0</v>
      </c>
      <c r="CT30" s="4">
        <f>IF('original data'!CO22='coded with subscale calculation'!$CL$2,0,IF('original data'!CO22='coded with subscale calculation'!$CL$3,1,IF('original data'!CO22='coded with subscale calculation'!$CL$4,2,IF('original data'!CO22='coded with subscale calculation'!$CL$5,3,""))))</f>
        <v>1</v>
      </c>
      <c r="CU30" s="4">
        <f>IF('original data'!CP22='coded with subscale calculation'!$CL$2,0,IF('original data'!CP22='coded with subscale calculation'!$CL$3,1,IF('original data'!CP22='coded with subscale calculation'!$CL$4,2,IF('original data'!CP22='coded with subscale calculation'!$CL$5,3,""))))</f>
        <v>2</v>
      </c>
      <c r="CV30" s="4">
        <f>IF('original data'!CQ22='coded with subscale calculation'!$CL$2,0,IF('original data'!CQ22='coded with subscale calculation'!$CL$3,1,IF('original data'!CQ22='coded with subscale calculation'!$CL$4,2,IF('original data'!CQ22='coded with subscale calculation'!$CL$5,3,""))))</f>
        <v>0</v>
      </c>
      <c r="CW30" s="4">
        <f>IF('original data'!CR22='coded with subscale calculation'!$CL$2,0,IF('original data'!CR22='coded with subscale calculation'!$CL$3,1,IF('original data'!CR22='coded with subscale calculation'!$CL$4,2,IF('original data'!CR22='coded with subscale calculation'!$CL$5,3,""))))</f>
        <v>1</v>
      </c>
      <c r="CX30" s="4">
        <f>IF('original data'!CS22='coded with subscale calculation'!$CL$2,0,IF('original data'!CS22='coded with subscale calculation'!$CL$3,1,IF('original data'!CS22='coded with subscale calculation'!$CL$4,2,IF('original data'!CS22='coded with subscale calculation'!$CL$5,3,""))))</f>
        <v>0</v>
      </c>
      <c r="CY30" s="4">
        <f>IF('original data'!CT22='coded with subscale calculation'!$CL$2,0,IF('original data'!CT22='coded with subscale calculation'!$CL$3,1,IF('original data'!CT22='coded with subscale calculation'!$CL$4,2,IF('original data'!CT22='coded with subscale calculation'!$CL$5,3,""))))</f>
        <v>2</v>
      </c>
      <c r="CZ30" s="4">
        <f>IF('original data'!CU22='coded with subscale calculation'!$CL$2,0,IF('original data'!CU22='coded with subscale calculation'!$CL$3,1,IF('original data'!CU22='coded with subscale calculation'!$CL$4,2,IF('original data'!CU22='coded with subscale calculation'!$CL$5,3,""))))</f>
        <v>0</v>
      </c>
      <c r="DA30" s="4">
        <f>IF('original data'!CV22='coded with subscale calculation'!$CL$2,0,IF('original data'!CV22='coded with subscale calculation'!$CL$3,1,IF('original data'!CV22='coded with subscale calculation'!$CL$4,2,IF('original data'!CV22='coded with subscale calculation'!$CL$5,3,""))))</f>
        <v>0</v>
      </c>
      <c r="DB30" s="4">
        <f>IF('original data'!CW22='coded with subscale calculation'!$CL$2,0,IF('original data'!CW22='coded with subscale calculation'!$CL$3,1,IF('original data'!CW22='coded with subscale calculation'!$CL$4,2,IF('original data'!CW22='coded with subscale calculation'!$CL$5,3,""))))</f>
        <v>0</v>
      </c>
      <c r="DC30" s="4">
        <f>IF('original data'!CX22='coded with subscale calculation'!$CL$2,0,IF('original data'!CX22='coded with subscale calculation'!$CL$3,1,IF('original data'!CX22='coded with subscale calculation'!$CL$4,2,IF('original data'!CX22='coded with subscale calculation'!$CL$5,3,""))))</f>
        <v>0</v>
      </c>
      <c r="DD30" s="4">
        <f>IF('original data'!CY22='coded with subscale calculation'!$CL$2,0,IF('original data'!CY22='coded with subscale calculation'!$CL$3,1,IF('original data'!CY22='coded with subscale calculation'!$CL$4,2,IF('original data'!CY22='coded with subscale calculation'!$CL$5,3,""))))</f>
        <v>1</v>
      </c>
      <c r="DE30" s="4">
        <f>IF('original data'!CZ22='coded with subscale calculation'!$CL$2,0,IF('original data'!CZ22='coded with subscale calculation'!$CL$3,1,IF('original data'!CZ22='coded with subscale calculation'!$CL$4,2,IF('original data'!CZ22='coded with subscale calculation'!$CL$5,3,""))))</f>
        <v>0</v>
      </c>
      <c r="DF30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10</v>
      </c>
      <c r="DG30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</v>
      </c>
      <c r="DH30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2</v>
      </c>
      <c r="DI30" s="4">
        <f>SUM(Table134[[#This Row],[All of a sudden I feel really scared.]:[I suddenly shut down and become unable to think, speak or do things.]])</f>
        <v>13</v>
      </c>
    </row>
    <row r="31" spans="1:113" x14ac:dyDescent="0.45">
      <c r="A31">
        <v>28</v>
      </c>
      <c r="B31" s="2">
        <v>44312.671238425901</v>
      </c>
      <c r="C31" s="2">
        <v>44312.676435185203</v>
      </c>
      <c r="D31" s="4" t="s">
        <v>104</v>
      </c>
      <c r="E31" s="4"/>
      <c r="F31" s="4" t="s">
        <v>105</v>
      </c>
      <c r="G31" s="4" t="s">
        <v>105</v>
      </c>
      <c r="H31" s="4" t="s">
        <v>105</v>
      </c>
      <c r="I31" s="4" t="s">
        <v>105</v>
      </c>
      <c r="J31" s="4" t="s">
        <v>105</v>
      </c>
      <c r="K31" s="4" t="s">
        <v>105</v>
      </c>
      <c r="L31" s="4" t="s">
        <v>105</v>
      </c>
      <c r="M31" s="4" t="s">
        <v>105</v>
      </c>
      <c r="N31" s="3" t="s">
        <v>165</v>
      </c>
      <c r="O31" s="4" t="s">
        <v>107</v>
      </c>
      <c r="P31" s="4" t="s">
        <v>108</v>
      </c>
      <c r="Q31" s="4" t="s">
        <v>108</v>
      </c>
      <c r="R31" s="4" t="s">
        <v>109</v>
      </c>
      <c r="S31" s="4"/>
      <c r="T31" s="4"/>
      <c r="U31" s="4"/>
      <c r="V31" s="4" t="s">
        <v>109</v>
      </c>
      <c r="W31" s="4"/>
      <c r="X31" s="4"/>
      <c r="Y31" s="4"/>
      <c r="Z31" s="4"/>
      <c r="AA31" s="4"/>
      <c r="AB31" s="4"/>
      <c r="AC31" s="4">
        <f>IF('original data'!AC23='coded with subscale calculation'!$AC$2,0,IF('original data'!AC23='coded with subscale calculation'!$AC$3,1,IF('original data'!AC23='coded with subscale calculation'!$AC$4,2,"")))</f>
        <v>1</v>
      </c>
      <c r="AD31" s="4">
        <f>IF('original data'!AD23='coded with subscale calculation'!$AC$2,0,IF('original data'!AD23='coded with subscale calculation'!$AC$3,1,IF('original data'!AD23='coded with subscale calculation'!$AC$4,2,"")))</f>
        <v>2</v>
      </c>
      <c r="AE31" s="4">
        <f>IF('original data'!AE23='coded with subscale calculation'!$BO$1,1,IF('original data'!AE23='coded with subscale calculation'!$BO$2,2,IF('original data'!AE23='coded with subscale calculation'!$BO$3,3,IF('original data'!AE23='coded with subscale calculation'!$BO$4,4,IF('original data'!AE23='coded with subscale calculation'!$BO$5,5,IF('original data'!AE23='coded with subscale calculation'!$BQ$1,6,IF('original data'!AE23='coded with subscale calculation'!$BQ$2,7,"")))))))</f>
        <v>1</v>
      </c>
      <c r="AF31" s="4">
        <f>IF('original data'!AF23='coded with subscale calculation'!$AC$2,0,IF('original data'!AF23='coded with subscale calculation'!$AC$3,1,IF('original data'!AF23='coded with subscale calculation'!$AC$4,2,"")))</f>
        <v>0</v>
      </c>
      <c r="AG31" s="4">
        <f>IF('original data'!AG23='coded with subscale calculation'!$BO$1,7,IF('original data'!AG23='coded with subscale calculation'!$BO$2,6,IF('original data'!AG23='coded with subscale calculation'!$BO$3,5,IF('original data'!AG23='coded with subscale calculation'!$BO$4,4,IF('original data'!AG23='coded with subscale calculation'!$BO$5,5,IF('original data'!AG23='coded with subscale calculation'!$BQ$1,6,IF('original data'!AG23='coded with subscale calculation'!$BQ$2,7,"")))))))</f>
        <v>6</v>
      </c>
      <c r="AH31" s="4">
        <f>IF('original data'!AH23='coded with subscale calculation'!$AC$2,0,IF('original data'!AH23='coded with subscale calculation'!$AC$3,1,IF('original data'!AH23='coded with subscale calculation'!$AC$4,2,"")))</f>
        <v>0</v>
      </c>
      <c r="AI31" s="4">
        <f>IF('original data'!AI23='coded with subscale calculation'!$AI$2,1,IF('original data'!AI23='coded with subscale calculation'!$AI$3,2,IF('original data'!AI23='coded with subscale calculation'!$AI$4,3,IF('original data'!AI23='coded with subscale calculation'!$AI$5,4,""))))</f>
        <v>1</v>
      </c>
      <c r="AJ31" s="4">
        <f>IF('original data'!AJ23='coded with subscale calculation'!$AC$2,0,IF('original data'!AJ23='coded with subscale calculation'!$AC$3,1,IF('original data'!AJ23='coded with subscale calculation'!$AC$4,2,"")))</f>
        <v>0</v>
      </c>
      <c r="AK31" s="4">
        <f>IF('original data'!AK23='coded with subscale calculation'!$BO$1,1,IF('original data'!AK23='coded with subscale calculation'!$BO$2,2,IF('original data'!AK23='coded with subscale calculation'!$BO$3,3,IF('original data'!AK23='coded with subscale calculation'!$BO$4,4,IF('original data'!AK23='coded with subscale calculation'!$BO$5,5,IF('original data'!AK23='coded with subscale calculation'!$BQ$1,6,IF('original data'!AK23='coded with subscale calculation'!$BQ$2,7,"")))))))</f>
        <v>2</v>
      </c>
      <c r="AL31" s="4">
        <f>IF('original data'!AL23='coded with subscale calculation'!$AC$2,0,IF('original data'!AL23='coded with subscale calculation'!$AC$3,1,IF('original data'!AL23='coded with subscale calculation'!$AC$4,2,"")))</f>
        <v>0</v>
      </c>
      <c r="AM31" s="4">
        <f>IF('original data'!AM23='coded with subscale calculation'!$AI$2,1,IF('original data'!AM23='coded with subscale calculation'!$AI$3,2,IF('original data'!AM23='coded with subscale calculation'!$AI$4,3,IF('original data'!AM23='coded with subscale calculation'!$AI$5,4,""))))</f>
        <v>1</v>
      </c>
      <c r="AN31" s="4">
        <f>IF('original data'!AN23='coded with subscale calculation'!$AC$2,0,IF('original data'!AN23='coded with subscale calculation'!$AC$3,1,IF('original data'!AN23='coded with subscale calculation'!$AC$4,2,"")))</f>
        <v>0</v>
      </c>
      <c r="AO31" s="4">
        <f>IF('original data'!AO23='coded with subscale calculation'!$AI$2,1,IF('original data'!AO23='coded with subscale calculation'!$AI$3,2,IF('original data'!AO23='coded with subscale calculation'!$AI$4,3,IF('original data'!AO23='coded with subscale calculation'!$AI$5,4,""))))</f>
        <v>1</v>
      </c>
      <c r="AP31" s="4">
        <f>IF('original data'!AP23='coded with subscale calculation'!$AI$2,1,IF('original data'!AP23='coded with subscale calculation'!$AI$3,2,IF('original data'!AP23='coded with subscale calculation'!$AI$4,3,IF('original data'!AP23='coded with subscale calculation'!$AI$5,4,""))))</f>
        <v>1</v>
      </c>
      <c r="AQ31" s="4">
        <f>IF('original data'!AQ23='coded with subscale calculation'!$AI$2,1,IF('original data'!AQ23='coded with subscale calculation'!$AI$3,2,IF('original data'!AQ23='coded with subscale calculation'!$AI$4,3,IF('original data'!AQ23='coded with subscale calculation'!$AI$5,4,""))))</f>
        <v>1</v>
      </c>
      <c r="AR31" s="4">
        <f>IF('original data'!AR23='coded with subscale calculation'!$AI$2,1,IF('original data'!AR23='coded with subscale calculation'!$AI$3,2,IF('original data'!AR23='coded with subscale calculation'!$AI$4,3,IF('original data'!AR23='coded with subscale calculation'!$AI$5,4,""))))</f>
        <v>1</v>
      </c>
      <c r="AS31" s="4">
        <f>IF('original data'!AS23='coded with subscale calculation'!$AO$2,1,IF('original data'!AS23='coded with subscale calculation'!$AO$3,2,IF('original data'!AS23='coded with subscale calculation'!$AO$4,3,IF('original data'!AS23='coded with subscale calculation'!$AO$5,4,""))))</f>
        <v>1</v>
      </c>
      <c r="AT31" s="4">
        <f>IF('original data'!AT23='coded with subscale calculation'!$AO$2,1,IF('original data'!AT23='coded with subscale calculation'!$AO$3,2,IF('original data'!AT23='coded with subscale calculation'!$AO$4,3,IF('original data'!AT23='coded with subscale calculation'!$AO$5,4,""))))</f>
        <v>1</v>
      </c>
      <c r="AU31" s="4">
        <f>IF('original data'!AU23='coded with subscale calculation'!$AO$2,1,IF('original data'!AU23='coded with subscale calculation'!$AO$3,2,IF('original data'!AU23='coded with subscale calculation'!$AO$4,3,IF('original data'!AU23='coded with subscale calculation'!$AO$5,4,""))))</f>
        <v>1</v>
      </c>
      <c r="AV31" s="4">
        <f>IF('original data'!AV23='coded with subscale calculation'!$AO$2,1,IF('original data'!AV23='coded with subscale calculation'!$AO$3,2,IF('original data'!AV23='coded with subscale calculation'!$AO$4,3,IF('original data'!AV23='coded with subscale calculation'!$AO$5,4,""))))</f>
        <v>1</v>
      </c>
      <c r="AW31" s="4">
        <f>IF('original data'!AW23='coded with subscale calculation'!$AO$2,1,IF('original data'!AW23='coded with subscale calculation'!$AO$3,2,IF('original data'!AW23='coded with subscale calculation'!$AO$4,3,IF('original data'!AW23='coded with subscale calculation'!$AO$5,4,""))))</f>
        <v>1</v>
      </c>
      <c r="AX31" s="4">
        <f>IF('original data'!AX23='coded with subscale calculation'!$AO$2,1,IF('original data'!AX23='coded with subscale calculation'!$AO$3,2,IF('original data'!AX23='coded with subscale calculation'!$AO$4,3,IF('original data'!AX23='coded with subscale calculation'!$AO$5,4,""))))</f>
        <v>1</v>
      </c>
      <c r="AY31" s="4">
        <f>IF('original data'!AY23='coded with subscale calculation'!$AQ$2,1,IF('original data'!AY23='coded with subscale calculation'!$AQ$3,2,IF('original data'!AY23='coded with subscale calculation'!$AQ$4,3,IF('original data'!AY23='coded with subscale calculation'!$AQ$5,4,""))))</f>
        <v>1</v>
      </c>
      <c r="AZ31" s="4">
        <f>IF('original data'!AZ23='coded with subscale calculation'!$AQ$2,1,IF('original data'!AZ23='coded with subscale calculation'!$AQ$3,2,IF('original data'!AZ23='coded with subscale calculation'!$AQ$4,3,IF('original data'!AZ23='coded with subscale calculation'!$AQ$5,4,""))))</f>
        <v>1</v>
      </c>
      <c r="BA31" s="4">
        <f>IF('original data'!BA23='coded with subscale calculation'!$AQ$2,1,IF('original data'!BA23='coded with subscale calculation'!$AQ$3,2,IF('original data'!BA23='coded with subscale calculation'!$AQ$4,3,IF('original data'!BA23='coded with subscale calculation'!$AQ$5,4,""))))</f>
        <v>1</v>
      </c>
      <c r="BB31" s="4">
        <f>IF('original data'!BB23='coded with subscale calculation'!$AQ$2,1,IF('original data'!BB23='coded with subscale calculation'!$AQ$3,2,IF('original data'!BB23='coded with subscale calculation'!$AQ$4,3,IF('original data'!BB23='coded with subscale calculation'!$AS$5,4,""))))</f>
        <v>2</v>
      </c>
      <c r="BC31" s="4">
        <f>IF('original data'!BC23='coded with subscale calculation'!$AU$2,1,IF('original data'!BC23='coded with subscale calculation'!$AU$3,2,IF('original data'!BC23='coded with subscale calculation'!$AU$4,3,IF('original data'!BC23='coded with subscale calculation'!$AU$5,4,""))))</f>
        <v>1</v>
      </c>
      <c r="BD31" s="4">
        <f>IF('original data'!BD23='coded with subscale calculation'!$AU$2,1,IF('original data'!BD23='coded with subscale calculation'!$AU$3,2,IF('original data'!BD23='coded with subscale calculation'!$AU$4,3,IF('original data'!BD23='coded with subscale calculation'!$AU$5,4,""))))</f>
        <v>1</v>
      </c>
      <c r="BE31" s="4">
        <f>IF('original data'!BE23='coded with subscale calculation'!$AU$2,1,IF('original data'!BE23='coded with subscale calculation'!$AU$3,2,IF('original data'!BE23='coded with subscale calculation'!$AU$4,3,IF('original data'!BE23='coded with subscale calculation'!$AU$5,4,""))))</f>
        <v>2</v>
      </c>
      <c r="BF31" s="4">
        <f>IF('original data'!BF23='coded with subscale calculation'!$BF$3,1,IF('original data'!BF23='coded with subscale calculation'!$BF$4,2,IF('original data'!BF23='coded with subscale calculation'!$BF$5,3,"")))</f>
        <v>2</v>
      </c>
      <c r="BG31" s="4"/>
      <c r="BH31" s="4" t="s">
        <v>109</v>
      </c>
      <c r="BI31" s="4"/>
      <c r="BJ31" s="4" t="s">
        <v>109</v>
      </c>
      <c r="BK31" s="4"/>
      <c r="BL31" s="4">
        <f>IF('original data'!BK23='coded with subscale calculation'!$BO$1,1,IF('original data'!BK23='coded with subscale calculation'!$BO$2,2,IF('original data'!BK23='coded with subscale calculation'!$BO$3,3,IF('original data'!BK23='coded with subscale calculation'!$BO$4,4,IF('original data'!BK23='coded with subscale calculation'!$BO$5,5,IF('original data'!BK23='coded with subscale calculation'!$BQ$1,6,IF('original data'!BK23='coded with subscale calculation'!$BQ$2,7,"")))))))</f>
        <v>4</v>
      </c>
      <c r="BM31" s="4">
        <f>IF('original data'!BL23='coded with subscale calculation'!$BO$1,1,IF('original data'!BL23='coded with subscale calculation'!$BO$2,2,IF('original data'!BL23='coded with subscale calculation'!$BO$3,3,IF('original data'!BL23='coded with subscale calculation'!$BO$4,4,IF('original data'!BL23='coded with subscale calculation'!$BO$5,5,IF('original data'!BL23='coded with subscale calculation'!$BQ$1,6,IF('original data'!BL23='coded with subscale calculation'!$BQ$2,7,"")))))))</f>
        <v>2</v>
      </c>
      <c r="BN31" s="4">
        <f>IF('original data'!BM23='coded with subscale calculation'!$BO$1,7,IF('original data'!BM23='coded with subscale calculation'!$BO$2,6,IF('original data'!BM23='coded with subscale calculation'!$BO$3,5,IF('original data'!BM23='coded with subscale calculation'!$BO$4,4,IF('original data'!BM23='coded with subscale calculation'!$BO$5,3,IF('original data'!BM23='coded with subscale calculation'!$BQ$1,2,IF('original data'!BM23='coded with subscale calculation'!$BQ$2,1,"")))))))</f>
        <v>5</v>
      </c>
      <c r="BO31" s="4">
        <f>IF('original data'!BN23='coded with subscale calculation'!$BO$1,1,IF('original data'!BN23='coded with subscale calculation'!$BO$2,2,IF('original data'!BN23='coded with subscale calculation'!$BO$3,3,IF('original data'!BN23='coded with subscale calculation'!$BO$4,4,IF('original data'!BN23='coded with subscale calculation'!$BO$5,5,IF('original data'!BN23='coded with subscale calculation'!$BQ$1,6,IF('original data'!BN23='coded with subscale calculation'!$BQ$2,7,"")))))))</f>
        <v>1</v>
      </c>
      <c r="BP31" s="4">
        <f>IF('original data'!BO23='coded with subscale calculation'!$BO$1,1,IF('original data'!BO23='coded with subscale calculation'!$BO$2,2,IF('original data'!BO23='coded with subscale calculation'!$BO$3,3,IF('original data'!BO23='coded with subscale calculation'!$BO$4,4,IF('original data'!BO23='coded with subscale calculation'!$BO$5,5,IF('original data'!BO23='coded with subscale calculation'!$BQ$1,6,IF('original data'!BO23='coded with subscale calculation'!$BQ$2,7,"")))))))</f>
        <v>1</v>
      </c>
      <c r="BQ31" s="4">
        <f>IF('original data'!BP23='coded with subscale calculation'!$BO$1,1,IF('original data'!BP23='coded with subscale calculation'!$BO$2,2,IF('original data'!BP23='coded with subscale calculation'!$BO$3,3,IF('original data'!BP23='coded with subscale calculation'!$BO$4,4,IF('original data'!BP23='coded with subscale calculation'!$BO$5,5,IF('original data'!BP23='coded with subscale calculation'!$BQ$1,6,IF('original data'!BP23='coded with subscale calculation'!$BQ$2,7,"")))))))</f>
        <v>2</v>
      </c>
      <c r="BR31" s="4">
        <f>IF('original data'!BQ23='coded with subscale calculation'!$BO$1,1,IF('original data'!BQ23='coded with subscale calculation'!$BO$2,2,IF('original data'!BQ23='coded with subscale calculation'!$BO$3,3,IF('original data'!BQ23='coded with subscale calculation'!$BO$4,4,IF('original data'!BQ23='coded with subscale calculation'!$BO$5,5,IF('original data'!BQ23='coded with subscale calculation'!$BQ$1,6,IF('original data'!BQ23='coded with subscale calculation'!$BQ$2,7,"")))))))</f>
        <v>2</v>
      </c>
      <c r="BS31" s="4">
        <f>IF('original data'!BR23='coded with subscale calculation'!$BO$1,1,IF('original data'!BR23='coded with subscale calculation'!$BO$2,2,IF('original data'!BR23='coded with subscale calculation'!$BO$3,3,IF('original data'!BR23='coded with subscale calculation'!$BO$4,4,IF('original data'!BR23='coded with subscale calculation'!$BO$5,5,IF('original data'!BR23='coded with subscale calculation'!$BQ$1,6,IF('original data'!BR23='coded with subscale calculation'!$BQ$2,7,"")))))))</f>
        <v>1</v>
      </c>
      <c r="BT31" s="4">
        <f>IF('original data'!BS23='coded with subscale calculation'!$BO$1,1,IF('original data'!BS23='coded with subscale calculation'!$BO$2,2,IF('original data'!BS23='coded with subscale calculation'!$BO$3,3,IF('original data'!BS23='coded with subscale calculation'!$BO$4,4,IF('original data'!BS23='coded with subscale calculation'!$BO$5,5,IF('original data'!BS23='coded with subscale calculation'!$BQ$1,6,IF('original data'!BS23='coded with subscale calculation'!$BQ$2,7,"")))))))</f>
        <v>5</v>
      </c>
      <c r="BU31" s="4">
        <f>IF('original data'!BT23='coded with subscale calculation'!$BO$1,1,IF('original data'!BT23='coded with subscale calculation'!$BO$2,2,IF('original data'!BT23='coded with subscale calculation'!$BO$3,3,IF('original data'!BT23='coded with subscale calculation'!$BO$4,4,IF('original data'!BT23='coded with subscale calculation'!$BO$5,5,IF('original data'!BT23='coded with subscale calculation'!$BQ$1,6,IF('original data'!BT23='coded with subscale calculation'!$BQ$2,7,"")))))))</f>
        <v>2</v>
      </c>
      <c r="BV31" s="4">
        <f>IF('original data'!BU23='coded with subscale calculation'!$BO$1,1,IF('original data'!BU23='coded with subscale calculation'!$BO$2,2,IF('original data'!BU23='coded with subscale calculation'!$BO$3,3,IF('original data'!BU23='coded with subscale calculation'!$BO$4,4,IF('original data'!BU23='coded with subscale calculation'!$BO$5,5,IF('original data'!BU23='coded with subscale calculation'!$BQ$1,6,IF('original data'!BU23='coded with subscale calculation'!$BQ$2,7,"")))))))</f>
        <v>1</v>
      </c>
      <c r="BW31" s="4">
        <f>IF('original data'!BV23='coded with subscale calculation'!$BO$1,7,IF('original data'!BV23='coded with subscale calculation'!$BO$2,6,IF('original data'!BV23='coded with subscale calculation'!$BO$3,5,IF('original data'!BV23='coded with subscale calculation'!$BO$4,4,IF('original data'!BV23='coded with subscale calculation'!$BO$5,3,IF('original data'!BV23='coded with subscale calculation'!$BQ$1,2,IF('original data'!BV23='coded with subscale calculation'!$BQ$2,1,"")))))))</f>
        <v>6</v>
      </c>
      <c r="BX31" s="4">
        <f>IF('original data'!BW23='coded with subscale calculation'!$BO$1,1,IF('original data'!BW23='coded with subscale calculation'!$BO$2,2,IF('original data'!BW23='coded with subscale calculation'!$BO$3,3,IF('original data'!BW23='coded with subscale calculation'!$BO$4,4,IF('original data'!BW23='coded with subscale calculation'!$BO$5,5,IF('original data'!BW23='coded with subscale calculation'!$BQ$1,6,IF('original data'!BW23='coded with subscale calculation'!$BQ$2,7,"")))))))</f>
        <v>3</v>
      </c>
      <c r="BY31" s="4">
        <f>IF('original data'!BX23='coded with subscale calculation'!$BO$1,1,IF('original data'!BX23='coded with subscale calculation'!$BO$2,2,IF('original data'!BX23='coded with subscale calculation'!$BO$3,3,IF('original data'!BX23='coded with subscale calculation'!$BO$4,4,IF('original data'!BX23='coded with subscale calculation'!$BO$5,5,IF('original data'!BX23='coded with subscale calculation'!$BQ$1,6,IF('original data'!BX23='coded with subscale calculation'!$BQ$2,7,"")))))))</f>
        <v>1</v>
      </c>
      <c r="BZ31" s="4">
        <f>IF('original data'!BY23='coded with subscale calculation'!$BO$1,1,IF('original data'!BY23='coded with subscale calculation'!$BO$2,2,IF('original data'!BY23='coded with subscale calculation'!$BO$3,3,IF('original data'!BY23='coded with subscale calculation'!$BO$4,4,IF('original data'!BY23='coded with subscale calculation'!$BO$5,5,IF('original data'!BY23='coded with subscale calculation'!$BQ$1,6,IF('original data'!BY23='coded with subscale calculation'!$BQ$2,7,"")))))))</f>
        <v>1</v>
      </c>
      <c r="CA31" s="4">
        <f>IF('original data'!BZ23='coded with subscale calculation'!$BO$1,1,IF('original data'!BZ23='coded with subscale calculation'!$BO$2,2,IF('original data'!BZ23='coded with subscale calculation'!$BO$3,3,IF('original data'!BZ23='coded with subscale calculation'!$BO$4,4,IF('original data'!BZ23='coded with subscale calculation'!$BO$5,5,IF('original data'!BZ23='coded with subscale calculation'!$BQ$1,6,IF('original data'!BZ23='coded with subscale calculation'!$BQ$2,7,"")))))))</f>
        <v>2</v>
      </c>
      <c r="CB31" s="4">
        <f>IF('original data'!CA23='coded with subscale calculation'!$BO$1,1,IF('original data'!CA23='coded with subscale calculation'!$BO$2,2,IF('original data'!CA23='coded with subscale calculation'!$BO$3,3,IF('original data'!CA23='coded with subscale calculation'!$BO$4,4,IF('original data'!CA23='coded with subscale calculation'!$BO$5,5,IF('original data'!CA23='coded with subscale calculation'!$BQ$1,6,IF('original data'!CA23='coded with subscale calculation'!$BQ$2,7,"")))))))</f>
        <v>1</v>
      </c>
      <c r="CC31" s="4">
        <f>IF('original data'!CB23='coded with subscale calculation'!$BO$1,1,IF('original data'!CB23='coded with subscale calculation'!$BO$2,2,IF('original data'!CB23='coded with subscale calculation'!$BO$3,3,IF('original data'!CB23='coded with subscale calculation'!$BO$4,4,IF('original data'!CB23='coded with subscale calculation'!$BO$5,5,IF('original data'!CB23='coded with subscale calculation'!$BQ$1,6,IF('original data'!CB23='coded with subscale calculation'!$BQ$2,7,"")))))))</f>
        <v>5</v>
      </c>
      <c r="CD31" s="4">
        <f>IF('original data'!CC23='coded with subscale calculation'!$BO$1,7,IF('original data'!CC23='coded with subscale calculation'!$BO$2,6,IF('original data'!CC23='coded with subscale calculation'!$BO$3,5,IF('original data'!CC23='coded with subscale calculation'!$BO$4,4,IF('original data'!CC23='coded with subscale calculation'!$BO$5,3,IF('original data'!CC23='coded with subscale calculation'!$BQ$1,2,IF('original data'!CC23='coded with subscale calculation'!$BQ$2,1,"")))))))</f>
        <v>5</v>
      </c>
      <c r="CE31" s="4">
        <f>IF('original data'!CD23='coded with subscale calculation'!$BO$1,1,IF('original data'!CD23='coded with subscale calculation'!$BO$2,2,IF('original data'!CD23='coded with subscale calculation'!$BO$3,3,IF('original data'!CD23='coded with subscale calculation'!$BO$4,4,IF('original data'!CD23='coded with subscale calculation'!$BO$5,5,IF('original data'!CD23='coded with subscale calculation'!$BQ$1,6,IF('original data'!CD23='coded with subscale calculation'!$BQ$2,7,"")))))))</f>
        <v>1</v>
      </c>
      <c r="CF31" s="4">
        <f>IF('original data'!CE23='coded with subscale calculation'!$BO$1,1,IF('original data'!CE23='coded with subscale calculation'!$BO$2,2,IF('original data'!CE23='coded with subscale calculation'!$BO$3,3,IF('original data'!CE23='coded with subscale calculation'!$BO$4,4,IF('original data'!CE23='coded with subscale calculation'!$BO$5,5,IF('original data'!CE23='coded with subscale calculation'!$BQ$1,6,IF('original data'!CE23='coded with subscale calculation'!$BQ$2,7,"")))))))</f>
        <v>2</v>
      </c>
      <c r="CG31" s="4">
        <f>IF('original data'!CF23='coded with subscale calculation'!$BO$1,7,IF('original data'!CF23='coded with subscale calculation'!$BO$2,6,IF('original data'!CF23='coded with subscale calculation'!$BO$3,5,IF('original data'!CF23='coded with subscale calculation'!$BO$4,4,IF('original data'!CF23='coded with subscale calculation'!$BO$5,3,IF('original data'!CF23='coded with subscale calculation'!$BQ$1,2,IF('original data'!CF23='coded with subscale calculation'!$BQ$2,1,"")))))))</f>
        <v>3</v>
      </c>
      <c r="CH31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66</v>
      </c>
      <c r="CI31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12</v>
      </c>
      <c r="CJ31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29</v>
      </c>
      <c r="CK31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24</v>
      </c>
      <c r="CL31" s="4">
        <f>IF('original data'!CG23='coded with subscale calculation'!$CL$2,0,IF('original data'!CG23='coded with subscale calculation'!$CL$3,1,IF('original data'!CG23='coded with subscale calculation'!$CL$4,2,IF('original data'!CG23='coded with subscale calculation'!$CL$5,3,""))))</f>
        <v>1</v>
      </c>
      <c r="CM31" s="4">
        <f>IF('original data'!CH23='coded with subscale calculation'!$CL$2,0,IF('original data'!CH23='coded with subscale calculation'!$CL$3,1,IF('original data'!CH23='coded with subscale calculation'!$CL$4,2,IF('original data'!CH23='coded with subscale calculation'!$CL$5,3,""))))</f>
        <v>2</v>
      </c>
      <c r="CN31" s="4">
        <f>IF('original data'!CI23='coded with subscale calculation'!$CL$2,0,IF('original data'!CI23='coded with subscale calculation'!$CL$3,1,IF('original data'!CI23='coded with subscale calculation'!$CL$4,2,IF('original data'!CI23='coded with subscale calculation'!$CL$5,3,""))))</f>
        <v>1</v>
      </c>
      <c r="CO31" s="4">
        <f>IF('original data'!CJ23='coded with subscale calculation'!$CL$2,0,IF('original data'!CJ23='coded with subscale calculation'!$CL$3,1,IF('original data'!CJ23='coded with subscale calculation'!$CL$4,2,IF('original data'!CJ23='coded with subscale calculation'!$CL$5,3,""))))</f>
        <v>1</v>
      </c>
      <c r="CP31" s="4">
        <f>IF('original data'!CK23='coded with subscale calculation'!$CL$2,0,IF('original data'!CK23='coded with subscale calculation'!$CL$3,1,IF('original data'!CK23='coded with subscale calculation'!$CL$4,2,IF('original data'!CK23='coded with subscale calculation'!$CL$5,3,""))))</f>
        <v>2</v>
      </c>
      <c r="CQ31" s="4">
        <f>IF('original data'!CL23='coded with subscale calculation'!$CL$2,0,IF('original data'!CL23='coded with subscale calculation'!$CL$3,1,IF('original data'!CL23='coded with subscale calculation'!$CL$4,2,IF('original data'!CL23='coded with subscale calculation'!$CL$5,3,""))))</f>
        <v>2</v>
      </c>
      <c r="CR31" s="4">
        <f>IF('original data'!CM23='coded with subscale calculation'!$CL$2,0,IF('original data'!CM23='coded with subscale calculation'!$CL$3,1,IF('original data'!CM23='coded with subscale calculation'!$CL$4,2,IF('original data'!CM23='coded with subscale calculation'!$CL$5,3,""))))</f>
        <v>1</v>
      </c>
      <c r="CS31" s="4">
        <f>IF('original data'!CN23='coded with subscale calculation'!$CL$2,0,IF('original data'!CN23='coded with subscale calculation'!$CL$3,1,IF('original data'!CN23='coded with subscale calculation'!$CL$4,2,IF('original data'!CN23='coded with subscale calculation'!$CL$5,3,""))))</f>
        <v>1</v>
      </c>
      <c r="CT31" s="4">
        <f>IF('original data'!CO23='coded with subscale calculation'!$CL$2,0,IF('original data'!CO23='coded with subscale calculation'!$CL$3,1,IF('original data'!CO23='coded with subscale calculation'!$CL$4,2,IF('original data'!CO23='coded with subscale calculation'!$CL$5,3,""))))</f>
        <v>1</v>
      </c>
      <c r="CU31" s="4">
        <f>IF('original data'!CP23='coded with subscale calculation'!$CL$2,0,IF('original data'!CP23='coded with subscale calculation'!$CL$3,1,IF('original data'!CP23='coded with subscale calculation'!$CL$4,2,IF('original data'!CP23='coded with subscale calculation'!$CL$5,3,""))))</f>
        <v>1</v>
      </c>
      <c r="CV31" s="4">
        <f>IF('original data'!CQ23='coded with subscale calculation'!$CL$2,0,IF('original data'!CQ23='coded with subscale calculation'!$CL$3,1,IF('original data'!CQ23='coded with subscale calculation'!$CL$4,2,IF('original data'!CQ23='coded with subscale calculation'!$CL$5,3,""))))</f>
        <v>0</v>
      </c>
      <c r="CW31" s="4">
        <f>IF('original data'!CR23='coded with subscale calculation'!$CL$2,0,IF('original data'!CR23='coded with subscale calculation'!$CL$3,1,IF('original data'!CR23='coded with subscale calculation'!$CL$4,2,IF('original data'!CR23='coded with subscale calculation'!$CL$5,3,""))))</f>
        <v>1</v>
      </c>
      <c r="CX31" s="4">
        <f>IF('original data'!CS23='coded with subscale calculation'!$CL$2,0,IF('original data'!CS23='coded with subscale calculation'!$CL$3,1,IF('original data'!CS23='coded with subscale calculation'!$CL$4,2,IF('original data'!CS23='coded with subscale calculation'!$CL$5,3,""))))</f>
        <v>2</v>
      </c>
      <c r="CY31" s="4">
        <f>IF('original data'!CT23='coded with subscale calculation'!$CL$2,0,IF('original data'!CT23='coded with subscale calculation'!$CL$3,1,IF('original data'!CT23='coded with subscale calculation'!$CL$4,2,IF('original data'!CT23='coded with subscale calculation'!$CL$5,3,""))))</f>
        <v>2</v>
      </c>
      <c r="CZ31" s="4">
        <f>IF('original data'!CU23='coded with subscale calculation'!$CL$2,0,IF('original data'!CU23='coded with subscale calculation'!$CL$3,1,IF('original data'!CU23='coded with subscale calculation'!$CL$4,2,IF('original data'!CU23='coded with subscale calculation'!$CL$5,3,""))))</f>
        <v>0</v>
      </c>
      <c r="DA31" s="4">
        <f>IF('original data'!CV23='coded with subscale calculation'!$CL$2,0,IF('original data'!CV23='coded with subscale calculation'!$CL$3,1,IF('original data'!CV23='coded with subscale calculation'!$CL$4,2,IF('original data'!CV23='coded with subscale calculation'!$CL$5,3,""))))</f>
        <v>1</v>
      </c>
      <c r="DB31" s="4">
        <f>IF('original data'!CW23='coded with subscale calculation'!$CL$2,0,IF('original data'!CW23='coded with subscale calculation'!$CL$3,1,IF('original data'!CW23='coded with subscale calculation'!$CL$4,2,IF('original data'!CW23='coded with subscale calculation'!$CL$5,3,""))))</f>
        <v>2</v>
      </c>
      <c r="DC31" s="4">
        <f>IF('original data'!CX23='coded with subscale calculation'!$CL$2,0,IF('original data'!CX23='coded with subscale calculation'!$CL$3,1,IF('original data'!CX23='coded with subscale calculation'!$CL$4,2,IF('original data'!CX23='coded with subscale calculation'!$CL$5,3,""))))</f>
        <v>0</v>
      </c>
      <c r="DD31" s="4">
        <f>IF('original data'!CY23='coded with subscale calculation'!$CL$2,0,IF('original data'!CY23='coded with subscale calculation'!$CL$3,1,IF('original data'!CY23='coded with subscale calculation'!$CL$4,2,IF('original data'!CY23='coded with subscale calculation'!$CL$5,3,""))))</f>
        <v>1</v>
      </c>
      <c r="DE31" s="4">
        <f>IF('original data'!CZ23='coded with subscale calculation'!$CL$2,0,IF('original data'!CZ23='coded with subscale calculation'!$CL$3,1,IF('original data'!CZ23='coded with subscale calculation'!$CL$4,2,IF('original data'!CZ23='coded with subscale calculation'!$CL$5,3,""))))</f>
        <v>0</v>
      </c>
      <c r="DF31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9</v>
      </c>
      <c r="DG31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9</v>
      </c>
      <c r="DH31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4</v>
      </c>
      <c r="DI31" s="4">
        <f>SUM(Table134[[#This Row],[All of a sudden I feel really scared.]:[I suddenly shut down and become unable to think, speak or do things.]])</f>
        <v>22</v>
      </c>
    </row>
    <row r="32" spans="1:113" x14ac:dyDescent="0.45">
      <c r="A32">
        <v>29</v>
      </c>
      <c r="B32" s="2">
        <v>44312.6577777778</v>
      </c>
      <c r="C32" s="2">
        <v>44312.678252314799</v>
      </c>
      <c r="D32" s="4" t="s">
        <v>104</v>
      </c>
      <c r="E32" s="4"/>
      <c r="F32" s="4" t="s">
        <v>105</v>
      </c>
      <c r="G32" s="4" t="s">
        <v>105</v>
      </c>
      <c r="H32" s="4" t="s">
        <v>105</v>
      </c>
      <c r="I32" s="4" t="s">
        <v>105</v>
      </c>
      <c r="J32" s="4" t="s">
        <v>105</v>
      </c>
      <c r="K32" s="4" t="s">
        <v>105</v>
      </c>
      <c r="L32" s="4" t="s">
        <v>105</v>
      </c>
      <c r="M32" s="4" t="s">
        <v>105</v>
      </c>
      <c r="N32" s="3" t="s">
        <v>145</v>
      </c>
      <c r="O32" s="4" t="s">
        <v>107</v>
      </c>
      <c r="P32" s="4" t="s">
        <v>108</v>
      </c>
      <c r="Q32" s="4" t="s">
        <v>108</v>
      </c>
      <c r="R32" s="4" t="s">
        <v>109</v>
      </c>
      <c r="S32" s="4"/>
      <c r="T32" s="4"/>
      <c r="U32" s="4"/>
      <c r="V32" s="4" t="s">
        <v>105</v>
      </c>
      <c r="W32" s="4" t="s">
        <v>109</v>
      </c>
      <c r="X32" s="4"/>
      <c r="Y32" s="4"/>
      <c r="Z32" s="4"/>
      <c r="AA32" s="4" t="s">
        <v>109</v>
      </c>
      <c r="AB32" s="4"/>
      <c r="AC32" s="4">
        <f>IF('original data'!AC24='coded with subscale calculation'!$AC$2,0,IF('original data'!AC24='coded with subscale calculation'!$AC$3,1,IF('original data'!AC24='coded with subscale calculation'!$AC$4,2,"")))</f>
        <v>2</v>
      </c>
      <c r="AD32" s="4">
        <f>IF('original data'!AD24='coded with subscale calculation'!$AC$2,0,IF('original data'!AD24='coded with subscale calculation'!$AC$3,1,IF('original data'!AD24='coded with subscale calculation'!$AC$4,2,"")))</f>
        <v>2</v>
      </c>
      <c r="AE32" s="4">
        <f>IF('original data'!AE24='coded with subscale calculation'!$BO$1,1,IF('original data'!AE24='coded with subscale calculation'!$BO$2,2,IF('original data'!AE24='coded with subscale calculation'!$BO$3,3,IF('original data'!AE24='coded with subscale calculation'!$BO$4,4,IF('original data'!AE24='coded with subscale calculation'!$BO$5,5,IF('original data'!AE24='coded with subscale calculation'!$BQ$1,6,IF('original data'!AE24='coded with subscale calculation'!$BQ$2,7,"")))))))</f>
        <v>7</v>
      </c>
      <c r="AF32" s="4">
        <f>IF('original data'!AF24='coded with subscale calculation'!$AC$2,0,IF('original data'!AF24='coded with subscale calculation'!$AC$3,1,IF('original data'!AF24='coded with subscale calculation'!$AC$4,2,"")))</f>
        <v>1</v>
      </c>
      <c r="AG32" s="4">
        <f>IF('original data'!AG24='coded with subscale calculation'!$BO$1,7,IF('original data'!AG24='coded with subscale calculation'!$BO$2,6,IF('original data'!AG24='coded with subscale calculation'!$BO$3,5,IF('original data'!AG24='coded with subscale calculation'!$BO$4,4,IF('original data'!AG24='coded with subscale calculation'!$BO$5,5,IF('original data'!AG24='coded with subscale calculation'!$BQ$1,6,IF('original data'!AG24='coded with subscale calculation'!$BQ$2,7,"")))))))</f>
        <v>6</v>
      </c>
      <c r="AH32" s="4">
        <f>IF('original data'!AH24='coded with subscale calculation'!$AC$2,0,IF('original data'!AH24='coded with subscale calculation'!$AC$3,1,IF('original data'!AH24='coded with subscale calculation'!$AC$4,2,"")))</f>
        <v>1</v>
      </c>
      <c r="AI32" s="4">
        <f>IF('original data'!AI24='coded with subscale calculation'!$AI$2,1,IF('original data'!AI24='coded with subscale calculation'!$AI$3,2,IF('original data'!AI24='coded with subscale calculation'!$AI$4,3,IF('original data'!AI24='coded with subscale calculation'!$AI$5,4,""))))</f>
        <v>2</v>
      </c>
      <c r="AJ32" s="4">
        <f>IF('original data'!AJ24='coded with subscale calculation'!$AC$2,0,IF('original data'!AJ24='coded with subscale calculation'!$AC$3,1,IF('original data'!AJ24='coded with subscale calculation'!$AC$4,2,"")))</f>
        <v>2</v>
      </c>
      <c r="AK32" s="4">
        <f>IF('original data'!AK24='coded with subscale calculation'!$BO$1,1,IF('original data'!AK24='coded with subscale calculation'!$BO$2,2,IF('original data'!AK24='coded with subscale calculation'!$BO$3,3,IF('original data'!AK24='coded with subscale calculation'!$BO$4,4,IF('original data'!AK24='coded with subscale calculation'!$BO$5,5,IF('original data'!AK24='coded with subscale calculation'!$BQ$1,6,IF('original data'!AK24='coded with subscale calculation'!$BQ$2,7,"")))))))</f>
        <v>7</v>
      </c>
      <c r="AL32" s="4">
        <f>IF('original data'!AL24='coded with subscale calculation'!$AC$2,0,IF('original data'!AL24='coded with subscale calculation'!$AC$3,1,IF('original data'!AL24='coded with subscale calculation'!$AC$4,2,"")))</f>
        <v>2</v>
      </c>
      <c r="AM32" s="4">
        <f>IF('original data'!AM24='coded with subscale calculation'!$AI$2,1,IF('original data'!AM24='coded with subscale calculation'!$AI$3,2,IF('original data'!AM24='coded with subscale calculation'!$AI$4,3,IF('original data'!AM24='coded with subscale calculation'!$AI$5,4,""))))</f>
        <v>4</v>
      </c>
      <c r="AN32" s="4">
        <f>IF('original data'!AN24='coded with subscale calculation'!$AC$2,0,IF('original data'!AN24='coded with subscale calculation'!$AC$3,1,IF('original data'!AN24='coded with subscale calculation'!$AC$4,2,"")))</f>
        <v>1</v>
      </c>
      <c r="AO32" s="4">
        <f>IF('original data'!AO24='coded with subscale calculation'!$AI$2,1,IF('original data'!AO24='coded with subscale calculation'!$AI$3,2,IF('original data'!AO24='coded with subscale calculation'!$AI$4,3,IF('original data'!AO24='coded with subscale calculation'!$AI$5,4,""))))</f>
        <v>3</v>
      </c>
      <c r="AP32" s="4">
        <f>IF('original data'!AP24='coded with subscale calculation'!$AI$2,1,IF('original data'!AP24='coded with subscale calculation'!$AI$3,2,IF('original data'!AP24='coded with subscale calculation'!$AI$4,3,IF('original data'!AP24='coded with subscale calculation'!$AI$5,4,""))))</f>
        <v>3</v>
      </c>
      <c r="AQ32" s="4">
        <f>IF('original data'!AQ24='coded with subscale calculation'!$AI$2,1,IF('original data'!AQ24='coded with subscale calculation'!$AI$3,2,IF('original data'!AQ24='coded with subscale calculation'!$AI$4,3,IF('original data'!AQ24='coded with subscale calculation'!$AI$5,4,""))))</f>
        <v>4</v>
      </c>
      <c r="AR32" s="4">
        <f>IF('original data'!AR24='coded with subscale calculation'!$AI$2,1,IF('original data'!AR24='coded with subscale calculation'!$AI$3,2,IF('original data'!AR24='coded with subscale calculation'!$AI$4,3,IF('original data'!AR24='coded with subscale calculation'!$AI$5,4,""))))</f>
        <v>4</v>
      </c>
      <c r="AS32" s="4">
        <f>IF('original data'!AS24='coded with subscale calculation'!$AO$2,1,IF('original data'!AS24='coded with subscale calculation'!$AO$3,2,IF('original data'!AS24='coded with subscale calculation'!$AO$4,3,IF('original data'!AS24='coded with subscale calculation'!$AO$5,4,""))))</f>
        <v>3</v>
      </c>
      <c r="AT32" s="4">
        <f>IF('original data'!AT24='coded with subscale calculation'!$AO$2,1,IF('original data'!AT24='coded with subscale calculation'!$AO$3,2,IF('original data'!AT24='coded with subscale calculation'!$AO$4,3,IF('original data'!AT24='coded with subscale calculation'!$AO$5,4,""))))</f>
        <v>3</v>
      </c>
      <c r="AU32" s="4">
        <f>IF('original data'!AU24='coded with subscale calculation'!$AO$2,1,IF('original data'!AU24='coded with subscale calculation'!$AO$3,2,IF('original data'!AU24='coded with subscale calculation'!$AO$4,3,IF('original data'!AU24='coded with subscale calculation'!$AO$5,4,""))))</f>
        <v>2</v>
      </c>
      <c r="AV32" s="4">
        <f>IF('original data'!AV24='coded with subscale calculation'!$AO$2,1,IF('original data'!AV24='coded with subscale calculation'!$AO$3,2,IF('original data'!AV24='coded with subscale calculation'!$AO$4,3,IF('original data'!AV24='coded with subscale calculation'!$AO$5,4,""))))</f>
        <v>3</v>
      </c>
      <c r="AW32" s="4">
        <f>IF('original data'!AW24='coded with subscale calculation'!$AO$2,1,IF('original data'!AW24='coded with subscale calculation'!$AO$3,2,IF('original data'!AW24='coded with subscale calculation'!$AO$4,3,IF('original data'!AW24='coded with subscale calculation'!$AO$5,4,""))))</f>
        <v>3</v>
      </c>
      <c r="AX32" s="4">
        <f>IF('original data'!AX24='coded with subscale calculation'!$AO$2,1,IF('original data'!AX24='coded with subscale calculation'!$AO$3,2,IF('original data'!AX24='coded with subscale calculation'!$AO$4,3,IF('original data'!AX24='coded with subscale calculation'!$AO$5,4,""))))</f>
        <v>2</v>
      </c>
      <c r="AY32" s="4">
        <f>IF('original data'!AY24='coded with subscale calculation'!$AQ$2,1,IF('original data'!AY24='coded with subscale calculation'!$AQ$3,2,IF('original data'!AY24='coded with subscale calculation'!$AQ$4,3,IF('original data'!AY24='coded with subscale calculation'!$AQ$5,4,""))))</f>
        <v>4</v>
      </c>
      <c r="AZ32" s="4">
        <f>IF('original data'!AZ24='coded with subscale calculation'!$AQ$2,1,IF('original data'!AZ24='coded with subscale calculation'!$AQ$3,2,IF('original data'!AZ24='coded with subscale calculation'!$AQ$4,3,IF('original data'!AZ24='coded with subscale calculation'!$AQ$5,4,""))))</f>
        <v>4</v>
      </c>
      <c r="BA32" s="4">
        <f>IF('original data'!BA24='coded with subscale calculation'!$AQ$2,1,IF('original data'!BA24='coded with subscale calculation'!$AQ$3,2,IF('original data'!BA24='coded with subscale calculation'!$AQ$4,3,IF('original data'!BA24='coded with subscale calculation'!$AQ$5,4,""))))</f>
        <v>4</v>
      </c>
      <c r="BB32" s="4">
        <f>IF('original data'!BB24='coded with subscale calculation'!$AQ$2,1,IF('original data'!BB24='coded with subscale calculation'!$AQ$3,2,IF('original data'!BB24='coded with subscale calculation'!$AQ$4,3,IF('original data'!BB24='coded with subscale calculation'!$AS$5,4,""))))</f>
        <v>4</v>
      </c>
      <c r="BC32" s="4">
        <f>IF('original data'!BC24='coded with subscale calculation'!$AU$2,1,IF('original data'!BC24='coded with subscale calculation'!$AU$3,2,IF('original data'!BC24='coded with subscale calculation'!$AU$4,3,IF('original data'!BC24='coded with subscale calculation'!$AU$5,4,""))))</f>
        <v>4</v>
      </c>
      <c r="BD32" s="4">
        <f>IF('original data'!BD24='coded with subscale calculation'!$AU$2,1,IF('original data'!BD24='coded with subscale calculation'!$AU$3,2,IF('original data'!BD24='coded with subscale calculation'!$AU$4,3,IF('original data'!BD24='coded with subscale calculation'!$AU$5,4,""))))</f>
        <v>3</v>
      </c>
      <c r="BE32" s="4">
        <f>IF('original data'!BE24='coded with subscale calculation'!$AU$2,1,IF('original data'!BE24='coded with subscale calculation'!$AU$3,2,IF('original data'!BE24='coded with subscale calculation'!$AU$4,3,IF('original data'!BE24='coded with subscale calculation'!$AU$5,4,""))))</f>
        <v>3</v>
      </c>
      <c r="BF32" s="4">
        <f>IF('original data'!BF24='coded with subscale calculation'!$BF$3,1,IF('original data'!BF24='coded with subscale calculation'!$BF$4,2,IF('original data'!BF24='coded with subscale calculation'!$BF$5,3,"")))</f>
        <v>3</v>
      </c>
      <c r="BG32" s="4"/>
      <c r="BH32" s="4" t="s">
        <v>109</v>
      </c>
      <c r="BI32" s="4"/>
      <c r="BJ32" s="4" t="s">
        <v>105</v>
      </c>
      <c r="BK32" s="4" t="s">
        <v>166</v>
      </c>
      <c r="BL32" s="4">
        <f>IF('original data'!BK24='coded with subscale calculation'!$BO$1,1,IF('original data'!BK24='coded with subscale calculation'!$BO$2,2,IF('original data'!BK24='coded with subscale calculation'!$BO$3,3,IF('original data'!BK24='coded with subscale calculation'!$BO$4,4,IF('original data'!BK24='coded with subscale calculation'!$BO$5,5,IF('original data'!BK24='coded with subscale calculation'!$BQ$1,6,IF('original data'!BK24='coded with subscale calculation'!$BQ$2,7,"")))))))</f>
        <v>7</v>
      </c>
      <c r="BM32" s="4">
        <f>IF('original data'!BL24='coded with subscale calculation'!$BO$1,1,IF('original data'!BL24='coded with subscale calculation'!$BO$2,2,IF('original data'!BL24='coded with subscale calculation'!$BO$3,3,IF('original data'!BL24='coded with subscale calculation'!$BO$4,4,IF('original data'!BL24='coded with subscale calculation'!$BO$5,5,IF('original data'!BL24='coded with subscale calculation'!$BQ$1,6,IF('original data'!BL24='coded with subscale calculation'!$BQ$2,7,"")))))))</f>
        <v>7</v>
      </c>
      <c r="BN32" s="4">
        <f>IF('original data'!BM24='coded with subscale calculation'!$BO$1,7,IF('original data'!BM24='coded with subscale calculation'!$BO$2,6,IF('original data'!BM24='coded with subscale calculation'!$BO$3,5,IF('original data'!BM24='coded with subscale calculation'!$BO$4,4,IF('original data'!BM24='coded with subscale calculation'!$BO$5,3,IF('original data'!BM24='coded with subscale calculation'!$BQ$1,2,IF('original data'!BM24='coded with subscale calculation'!$BQ$2,1,"")))))))</f>
        <v>7</v>
      </c>
      <c r="BO32" s="4">
        <f>IF('original data'!BN24='coded with subscale calculation'!$BO$1,1,IF('original data'!BN24='coded with subscale calculation'!$BO$2,2,IF('original data'!BN24='coded with subscale calculation'!$BO$3,3,IF('original data'!BN24='coded with subscale calculation'!$BO$4,4,IF('original data'!BN24='coded with subscale calculation'!$BO$5,5,IF('original data'!BN24='coded with subscale calculation'!$BQ$1,6,IF('original data'!BN24='coded with subscale calculation'!$BQ$2,7,"")))))))</f>
        <v>7</v>
      </c>
      <c r="BP32" s="4">
        <f>IF('original data'!BO24='coded with subscale calculation'!$BO$1,1,IF('original data'!BO24='coded with subscale calculation'!$BO$2,2,IF('original data'!BO24='coded with subscale calculation'!$BO$3,3,IF('original data'!BO24='coded with subscale calculation'!$BO$4,4,IF('original data'!BO24='coded with subscale calculation'!$BO$5,5,IF('original data'!BO24='coded with subscale calculation'!$BQ$1,6,IF('original data'!BO24='coded with subscale calculation'!$BQ$2,7,"")))))))</f>
        <v>7</v>
      </c>
      <c r="BQ32" s="4">
        <f>IF('original data'!BP24='coded with subscale calculation'!$BO$1,1,IF('original data'!BP24='coded with subscale calculation'!$BO$2,2,IF('original data'!BP24='coded with subscale calculation'!$BO$3,3,IF('original data'!BP24='coded with subscale calculation'!$BO$4,4,IF('original data'!BP24='coded with subscale calculation'!$BO$5,5,IF('original data'!BP24='coded with subscale calculation'!$BQ$1,6,IF('original data'!BP24='coded with subscale calculation'!$BQ$2,7,"")))))))</f>
        <v>7</v>
      </c>
      <c r="BR32" s="4">
        <f>IF('original data'!BQ24='coded with subscale calculation'!$BO$1,1,IF('original data'!BQ24='coded with subscale calculation'!$BO$2,2,IF('original data'!BQ24='coded with subscale calculation'!$BO$3,3,IF('original data'!BQ24='coded with subscale calculation'!$BO$4,4,IF('original data'!BQ24='coded with subscale calculation'!$BO$5,5,IF('original data'!BQ24='coded with subscale calculation'!$BQ$1,6,IF('original data'!BQ24='coded with subscale calculation'!$BQ$2,7,"")))))))</f>
        <v>7</v>
      </c>
      <c r="BS32" s="4">
        <f>IF('original data'!BR24='coded with subscale calculation'!$BO$1,1,IF('original data'!BR24='coded with subscale calculation'!$BO$2,2,IF('original data'!BR24='coded with subscale calculation'!$BO$3,3,IF('original data'!BR24='coded with subscale calculation'!$BO$4,4,IF('original data'!BR24='coded with subscale calculation'!$BO$5,5,IF('original data'!BR24='coded with subscale calculation'!$BQ$1,6,IF('original data'!BR24='coded with subscale calculation'!$BQ$2,7,"")))))))</f>
        <v>7</v>
      </c>
      <c r="BT32" s="4">
        <f>IF('original data'!BS24='coded with subscale calculation'!$BO$1,1,IF('original data'!BS24='coded with subscale calculation'!$BO$2,2,IF('original data'!BS24='coded with subscale calculation'!$BO$3,3,IF('original data'!BS24='coded with subscale calculation'!$BO$4,4,IF('original data'!BS24='coded with subscale calculation'!$BO$5,5,IF('original data'!BS24='coded with subscale calculation'!$BQ$1,6,IF('original data'!BS24='coded with subscale calculation'!$BQ$2,7,"")))))))</f>
        <v>4</v>
      </c>
      <c r="BU32" s="4">
        <f>IF('original data'!BT24='coded with subscale calculation'!$BO$1,1,IF('original data'!BT24='coded with subscale calculation'!$BO$2,2,IF('original data'!BT24='coded with subscale calculation'!$BO$3,3,IF('original data'!BT24='coded with subscale calculation'!$BO$4,4,IF('original data'!BT24='coded with subscale calculation'!$BO$5,5,IF('original data'!BT24='coded with subscale calculation'!$BQ$1,6,IF('original data'!BT24='coded with subscale calculation'!$BQ$2,7,"")))))))</f>
        <v>7</v>
      </c>
      <c r="BV32" s="4">
        <f>IF('original data'!BU24='coded with subscale calculation'!$BO$1,1,IF('original data'!BU24='coded with subscale calculation'!$BO$2,2,IF('original data'!BU24='coded with subscale calculation'!$BO$3,3,IF('original data'!BU24='coded with subscale calculation'!$BO$4,4,IF('original data'!BU24='coded with subscale calculation'!$BO$5,5,IF('original data'!BU24='coded with subscale calculation'!$BQ$1,6,IF('original data'!BU24='coded with subscale calculation'!$BQ$2,7,"")))))))</f>
        <v>6</v>
      </c>
      <c r="BW32" s="4">
        <f>IF('original data'!BV24='coded with subscale calculation'!$BO$1,7,IF('original data'!BV24='coded with subscale calculation'!$BO$2,6,IF('original data'!BV24='coded with subscale calculation'!$BO$3,5,IF('original data'!BV24='coded with subscale calculation'!$BO$4,4,IF('original data'!BV24='coded with subscale calculation'!$BO$5,3,IF('original data'!BV24='coded with subscale calculation'!$BQ$1,2,IF('original data'!BV24='coded with subscale calculation'!$BQ$2,1,"")))))))</f>
        <v>2</v>
      </c>
      <c r="BX32" s="4">
        <f>IF('original data'!BW24='coded with subscale calculation'!$BO$1,1,IF('original data'!BW24='coded with subscale calculation'!$BO$2,2,IF('original data'!BW24='coded with subscale calculation'!$BO$3,3,IF('original data'!BW24='coded with subscale calculation'!$BO$4,4,IF('original data'!BW24='coded with subscale calculation'!$BO$5,5,IF('original data'!BW24='coded with subscale calculation'!$BQ$1,6,IF('original data'!BW24='coded with subscale calculation'!$BQ$2,7,"")))))))</f>
        <v>7</v>
      </c>
      <c r="BY32" s="4">
        <f>IF('original data'!BX24='coded with subscale calculation'!$BO$1,1,IF('original data'!BX24='coded with subscale calculation'!$BO$2,2,IF('original data'!BX24='coded with subscale calculation'!$BO$3,3,IF('original data'!BX24='coded with subscale calculation'!$BO$4,4,IF('original data'!BX24='coded with subscale calculation'!$BO$5,5,IF('original data'!BX24='coded with subscale calculation'!$BQ$1,6,IF('original data'!BX24='coded with subscale calculation'!$BQ$2,7,"")))))))</f>
        <v>7</v>
      </c>
      <c r="BZ32" s="4">
        <f>IF('original data'!BY24='coded with subscale calculation'!$BO$1,1,IF('original data'!BY24='coded with subscale calculation'!$BO$2,2,IF('original data'!BY24='coded with subscale calculation'!$BO$3,3,IF('original data'!BY24='coded with subscale calculation'!$BO$4,4,IF('original data'!BY24='coded with subscale calculation'!$BO$5,5,IF('original data'!BY24='coded with subscale calculation'!$BQ$1,6,IF('original data'!BY24='coded with subscale calculation'!$BQ$2,7,"")))))))</f>
        <v>7</v>
      </c>
      <c r="CA32" s="4">
        <f>IF('original data'!BZ24='coded with subscale calculation'!$BO$1,1,IF('original data'!BZ24='coded with subscale calculation'!$BO$2,2,IF('original data'!BZ24='coded with subscale calculation'!$BO$3,3,IF('original data'!BZ24='coded with subscale calculation'!$BO$4,4,IF('original data'!BZ24='coded with subscale calculation'!$BO$5,5,IF('original data'!BZ24='coded with subscale calculation'!$BQ$1,6,IF('original data'!BZ24='coded with subscale calculation'!$BQ$2,7,"")))))))</f>
        <v>7</v>
      </c>
      <c r="CB32" s="4">
        <f>IF('original data'!CA24='coded with subscale calculation'!$BO$1,1,IF('original data'!CA24='coded with subscale calculation'!$BO$2,2,IF('original data'!CA24='coded with subscale calculation'!$BO$3,3,IF('original data'!CA24='coded with subscale calculation'!$BO$4,4,IF('original data'!CA24='coded with subscale calculation'!$BO$5,5,IF('original data'!CA24='coded with subscale calculation'!$BQ$1,6,IF('original data'!CA24='coded with subscale calculation'!$BQ$2,7,"")))))))</f>
        <v>7</v>
      </c>
      <c r="CC32" s="4">
        <f>IF('original data'!CB24='coded with subscale calculation'!$BO$1,1,IF('original data'!CB24='coded with subscale calculation'!$BO$2,2,IF('original data'!CB24='coded with subscale calculation'!$BO$3,3,IF('original data'!CB24='coded with subscale calculation'!$BO$4,4,IF('original data'!CB24='coded with subscale calculation'!$BO$5,5,IF('original data'!CB24='coded with subscale calculation'!$BQ$1,6,IF('original data'!CB24='coded with subscale calculation'!$BQ$2,7,"")))))))</f>
        <v>2</v>
      </c>
      <c r="CD32" s="4">
        <f>IF('original data'!CC24='coded with subscale calculation'!$BO$1,7,IF('original data'!CC24='coded with subscale calculation'!$BO$2,6,IF('original data'!CC24='coded with subscale calculation'!$BO$3,5,IF('original data'!CC24='coded with subscale calculation'!$BO$4,4,IF('original data'!CC24='coded with subscale calculation'!$BO$5,3,IF('original data'!CC24='coded with subscale calculation'!$BQ$1,2,IF('original data'!CC24='coded with subscale calculation'!$BQ$2,1,"")))))))</f>
        <v>7</v>
      </c>
      <c r="CE32" s="4">
        <f>IF('original data'!CD24='coded with subscale calculation'!$BO$1,1,IF('original data'!CD24='coded with subscale calculation'!$BO$2,2,IF('original data'!CD24='coded with subscale calculation'!$BO$3,3,IF('original data'!CD24='coded with subscale calculation'!$BO$4,4,IF('original data'!CD24='coded with subscale calculation'!$BO$5,5,IF('original data'!CD24='coded with subscale calculation'!$BQ$1,6,IF('original data'!CD24='coded with subscale calculation'!$BQ$2,7,"")))))))</f>
        <v>7</v>
      </c>
      <c r="CF32" s="4">
        <f>IF('original data'!CE24='coded with subscale calculation'!$BO$1,1,IF('original data'!CE24='coded with subscale calculation'!$BO$2,2,IF('original data'!CE24='coded with subscale calculation'!$BO$3,3,IF('original data'!CE24='coded with subscale calculation'!$BO$4,4,IF('original data'!CE24='coded with subscale calculation'!$BO$5,5,IF('original data'!CE24='coded with subscale calculation'!$BQ$1,6,IF('original data'!CE24='coded with subscale calculation'!$BQ$2,7,"")))))))</f>
        <v>6</v>
      </c>
      <c r="CG32" s="4">
        <f>IF('original data'!CF24='coded with subscale calculation'!$BO$1,7,IF('original data'!CF24='coded with subscale calculation'!$BO$2,6,IF('original data'!CF24='coded with subscale calculation'!$BO$3,5,IF('original data'!CF24='coded with subscale calculation'!$BO$4,4,IF('original data'!CF24='coded with subscale calculation'!$BO$5,3,IF('original data'!CF24='coded with subscale calculation'!$BQ$1,2,IF('original data'!CF24='coded with subscale calculation'!$BQ$2,1,"")))))))</f>
        <v>7</v>
      </c>
      <c r="CH32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166</v>
      </c>
      <c r="CI32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62</v>
      </c>
      <c r="CJ32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41</v>
      </c>
      <c r="CK32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56</v>
      </c>
      <c r="CL32" s="4">
        <f>IF('original data'!CG24='coded with subscale calculation'!$CL$2,0,IF('original data'!CG24='coded with subscale calculation'!$CL$3,1,IF('original data'!CG24='coded with subscale calculation'!$CL$4,2,IF('original data'!CG24='coded with subscale calculation'!$CL$5,3,""))))</f>
        <v>3</v>
      </c>
      <c r="CM32" s="4">
        <f>IF('original data'!CH24='coded with subscale calculation'!$CL$2,0,IF('original data'!CH24='coded with subscale calculation'!$CL$3,1,IF('original data'!CH24='coded with subscale calculation'!$CL$4,2,IF('original data'!CH24='coded with subscale calculation'!$CL$5,3,""))))</f>
        <v>3</v>
      </c>
      <c r="CN32" s="4">
        <f>IF('original data'!CI24='coded with subscale calculation'!$CL$2,0,IF('original data'!CI24='coded with subscale calculation'!$CL$3,1,IF('original data'!CI24='coded with subscale calculation'!$CL$4,2,IF('original data'!CI24='coded with subscale calculation'!$CL$5,3,""))))</f>
        <v>3</v>
      </c>
      <c r="CO32" s="4">
        <f>IF('original data'!CJ24='coded with subscale calculation'!$CL$2,0,IF('original data'!CJ24='coded with subscale calculation'!$CL$3,1,IF('original data'!CJ24='coded with subscale calculation'!$CL$4,2,IF('original data'!CJ24='coded with subscale calculation'!$CL$5,3,""))))</f>
        <v>3</v>
      </c>
      <c r="CP32" s="4">
        <f>IF('original data'!CK24='coded with subscale calculation'!$CL$2,0,IF('original data'!CK24='coded with subscale calculation'!$CL$3,1,IF('original data'!CK24='coded with subscale calculation'!$CL$4,2,IF('original data'!CK24='coded with subscale calculation'!$CL$5,3,""))))</f>
        <v>3</v>
      </c>
      <c r="CQ32" s="4">
        <f>IF('original data'!CL24='coded with subscale calculation'!$CL$2,0,IF('original data'!CL24='coded with subscale calculation'!$CL$3,1,IF('original data'!CL24='coded with subscale calculation'!$CL$4,2,IF('original data'!CL24='coded with subscale calculation'!$CL$5,3,""))))</f>
        <v>3</v>
      </c>
      <c r="CR32" s="4">
        <f>IF('original data'!CM24='coded with subscale calculation'!$CL$2,0,IF('original data'!CM24='coded with subscale calculation'!$CL$3,1,IF('original data'!CM24='coded with subscale calculation'!$CL$4,2,IF('original data'!CM24='coded with subscale calculation'!$CL$5,3,""))))</f>
        <v>3</v>
      </c>
      <c r="CS32" s="4">
        <f>IF('original data'!CN24='coded with subscale calculation'!$CL$2,0,IF('original data'!CN24='coded with subscale calculation'!$CL$3,1,IF('original data'!CN24='coded with subscale calculation'!$CL$4,2,IF('original data'!CN24='coded with subscale calculation'!$CL$5,3,""))))</f>
        <v>3</v>
      </c>
      <c r="CT32" s="4">
        <f>IF('original data'!CO24='coded with subscale calculation'!$CL$2,0,IF('original data'!CO24='coded with subscale calculation'!$CL$3,1,IF('original data'!CO24='coded with subscale calculation'!$CL$4,2,IF('original data'!CO24='coded with subscale calculation'!$CL$5,3,""))))</f>
        <v>3</v>
      </c>
      <c r="CU32" s="4">
        <f>IF('original data'!CP24='coded with subscale calculation'!$CL$2,0,IF('original data'!CP24='coded with subscale calculation'!$CL$3,1,IF('original data'!CP24='coded with subscale calculation'!$CL$4,2,IF('original data'!CP24='coded with subscale calculation'!$CL$5,3,""))))</f>
        <v>3</v>
      </c>
      <c r="CV32" s="4">
        <f>IF('original data'!CQ24='coded with subscale calculation'!$CL$2,0,IF('original data'!CQ24='coded with subscale calculation'!$CL$3,1,IF('original data'!CQ24='coded with subscale calculation'!$CL$4,2,IF('original data'!CQ24='coded with subscale calculation'!$CL$5,3,""))))</f>
        <v>3</v>
      </c>
      <c r="CW32" s="4">
        <f>IF('original data'!CR24='coded with subscale calculation'!$CL$2,0,IF('original data'!CR24='coded with subscale calculation'!$CL$3,1,IF('original data'!CR24='coded with subscale calculation'!$CL$4,2,IF('original data'!CR24='coded with subscale calculation'!$CL$5,3,""))))</f>
        <v>3</v>
      </c>
      <c r="CX32" s="4">
        <f>IF('original data'!CS24='coded with subscale calculation'!$CL$2,0,IF('original data'!CS24='coded with subscale calculation'!$CL$3,1,IF('original data'!CS24='coded with subscale calculation'!$CL$4,2,IF('original data'!CS24='coded with subscale calculation'!$CL$5,3,""))))</f>
        <v>3</v>
      </c>
      <c r="CY32" s="4">
        <f>IF('original data'!CT24='coded with subscale calculation'!$CL$2,0,IF('original data'!CT24='coded with subscale calculation'!$CL$3,1,IF('original data'!CT24='coded with subscale calculation'!$CL$4,2,IF('original data'!CT24='coded with subscale calculation'!$CL$5,3,""))))</f>
        <v>3</v>
      </c>
      <c r="CZ32" s="4">
        <f>IF('original data'!CU24='coded with subscale calculation'!$CL$2,0,IF('original data'!CU24='coded with subscale calculation'!$CL$3,1,IF('original data'!CU24='coded with subscale calculation'!$CL$4,2,IF('original data'!CU24='coded with subscale calculation'!$CL$5,3,""))))</f>
        <v>3</v>
      </c>
      <c r="DA32" s="4">
        <f>IF('original data'!CV24='coded with subscale calculation'!$CL$2,0,IF('original data'!CV24='coded with subscale calculation'!$CL$3,1,IF('original data'!CV24='coded with subscale calculation'!$CL$4,2,IF('original data'!CV24='coded with subscale calculation'!$CL$5,3,""))))</f>
        <v>3</v>
      </c>
      <c r="DB32" s="4">
        <f>IF('original data'!CW24='coded with subscale calculation'!$CL$2,0,IF('original data'!CW24='coded with subscale calculation'!$CL$3,1,IF('original data'!CW24='coded with subscale calculation'!$CL$4,2,IF('original data'!CW24='coded with subscale calculation'!$CL$5,3,""))))</f>
        <v>3</v>
      </c>
      <c r="DC32" s="4">
        <f>IF('original data'!CX24='coded with subscale calculation'!$CL$2,0,IF('original data'!CX24='coded with subscale calculation'!$CL$3,1,IF('original data'!CX24='coded with subscale calculation'!$CL$4,2,IF('original data'!CX24='coded with subscale calculation'!$CL$5,3,""))))</f>
        <v>3</v>
      </c>
      <c r="DD32" s="4">
        <f>IF('original data'!CY24='coded with subscale calculation'!$CL$2,0,IF('original data'!CY24='coded with subscale calculation'!$CL$3,1,IF('original data'!CY24='coded with subscale calculation'!$CL$4,2,IF('original data'!CY24='coded with subscale calculation'!$CL$5,3,""))))</f>
        <v>3</v>
      </c>
      <c r="DE32" s="4">
        <f>IF('original data'!CZ24='coded with subscale calculation'!$CL$2,0,IF('original data'!CZ24='coded with subscale calculation'!$CL$3,1,IF('original data'!CZ24='coded with subscale calculation'!$CL$4,2,IF('original data'!CZ24='coded with subscale calculation'!$CL$5,3,""))))</f>
        <v>2</v>
      </c>
      <c r="DF32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18</v>
      </c>
      <c r="DG32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26</v>
      </c>
      <c r="DH32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15</v>
      </c>
      <c r="DI32" s="4">
        <f>SUM(Table134[[#This Row],[All of a sudden I feel really scared.]:[I suddenly shut down and become unable to think, speak or do things.]])</f>
        <v>59</v>
      </c>
    </row>
    <row r="33" spans="1:113" x14ac:dyDescent="0.45">
      <c r="A33">
        <v>30</v>
      </c>
      <c r="B33" s="2">
        <v>44312.680659722202</v>
      </c>
      <c r="C33" s="2">
        <v>44312.694976851897</v>
      </c>
      <c r="D33" s="4" t="s">
        <v>104</v>
      </c>
      <c r="E33" s="4"/>
      <c r="F33" s="4" t="s">
        <v>105</v>
      </c>
      <c r="G33" s="4" t="s">
        <v>105</v>
      </c>
      <c r="H33" s="4" t="s">
        <v>105</v>
      </c>
      <c r="I33" s="4" t="s">
        <v>105</v>
      </c>
      <c r="J33" s="4" t="s">
        <v>105</v>
      </c>
      <c r="K33" s="4" t="s">
        <v>105</v>
      </c>
      <c r="L33" s="4" t="s">
        <v>105</v>
      </c>
      <c r="M33" s="4" t="s">
        <v>105</v>
      </c>
      <c r="N33" s="3" t="s">
        <v>145</v>
      </c>
      <c r="O33" s="4" t="s">
        <v>107</v>
      </c>
      <c r="P33" s="4" t="s">
        <v>108</v>
      </c>
      <c r="Q33" s="4" t="s">
        <v>108</v>
      </c>
      <c r="R33" s="4" t="s">
        <v>105</v>
      </c>
      <c r="S33" s="3" t="s">
        <v>140</v>
      </c>
      <c r="T33" s="4" t="s">
        <v>126</v>
      </c>
      <c r="U33" s="4" t="s">
        <v>167</v>
      </c>
      <c r="V33" s="4"/>
      <c r="W33" s="4"/>
      <c r="X33" s="4"/>
      <c r="Y33" s="4"/>
      <c r="Z33" s="4"/>
      <c r="AA33" s="4"/>
      <c r="AB33" s="4"/>
      <c r="AC33" s="4">
        <f>IF('original data'!AC25='coded with subscale calculation'!$AC$2,0,IF('original data'!AC25='coded with subscale calculation'!$AC$3,1,IF('original data'!AC25='coded with subscale calculation'!$AC$4,2,"")))</f>
        <v>1</v>
      </c>
      <c r="AD33" s="4">
        <f>IF('original data'!AD25='coded with subscale calculation'!$AC$2,0,IF('original data'!AD25='coded with subscale calculation'!$AC$3,1,IF('original data'!AD25='coded with subscale calculation'!$AC$4,2,"")))</f>
        <v>1</v>
      </c>
      <c r="AE33" s="4">
        <f>IF('original data'!AE25='coded with subscale calculation'!$BO$1,1,IF('original data'!AE25='coded with subscale calculation'!$BO$2,2,IF('original data'!AE25='coded with subscale calculation'!$BO$3,3,IF('original data'!AE25='coded with subscale calculation'!$BO$4,4,IF('original data'!AE25='coded with subscale calculation'!$BO$5,5,IF('original data'!AE25='coded with subscale calculation'!$BQ$1,6,IF('original data'!AE25='coded with subscale calculation'!$BQ$2,7,"")))))))</f>
        <v>2</v>
      </c>
      <c r="AF33" s="4">
        <f>IF('original data'!AF25='coded with subscale calculation'!$AC$2,0,IF('original data'!AF25='coded with subscale calculation'!$AC$3,1,IF('original data'!AF25='coded with subscale calculation'!$AC$4,2,"")))</f>
        <v>1</v>
      </c>
      <c r="AG33" s="4">
        <f>IF('original data'!AG25='coded with subscale calculation'!$BO$1,7,IF('original data'!AG25='coded with subscale calculation'!$BO$2,6,IF('original data'!AG25='coded with subscale calculation'!$BO$3,5,IF('original data'!AG25='coded with subscale calculation'!$BO$4,4,IF('original data'!AG25='coded with subscale calculation'!$BO$5,5,IF('original data'!AG25='coded with subscale calculation'!$BQ$1,6,IF('original data'!AG25='coded with subscale calculation'!$BQ$2,7,"")))))))</f>
        <v>7</v>
      </c>
      <c r="AH33" s="4">
        <f>IF('original data'!AH25='coded with subscale calculation'!$AC$2,0,IF('original data'!AH25='coded with subscale calculation'!$AC$3,1,IF('original data'!AH25='coded with subscale calculation'!$AC$4,2,"")))</f>
        <v>0</v>
      </c>
      <c r="AI33" s="4">
        <f>IF('original data'!AI25='coded with subscale calculation'!$AI$2,1,IF('original data'!AI25='coded with subscale calculation'!$AI$3,2,IF('original data'!AI25='coded with subscale calculation'!$AI$4,3,IF('original data'!AI25='coded with subscale calculation'!$AI$5,4,""))))</f>
        <v>1</v>
      </c>
      <c r="AJ33" s="4">
        <f>IF('original data'!AJ25='coded with subscale calculation'!$AC$2,0,IF('original data'!AJ25='coded with subscale calculation'!$AC$3,1,IF('original data'!AJ25='coded with subscale calculation'!$AC$4,2,"")))</f>
        <v>2</v>
      </c>
      <c r="AK33" s="4">
        <f>IF('original data'!AK25='coded with subscale calculation'!$BO$1,1,IF('original data'!AK25='coded with subscale calculation'!$BO$2,2,IF('original data'!AK25='coded with subscale calculation'!$BO$3,3,IF('original data'!AK25='coded with subscale calculation'!$BO$4,4,IF('original data'!AK25='coded with subscale calculation'!$BO$5,5,IF('original data'!AK25='coded with subscale calculation'!$BQ$1,6,IF('original data'!AK25='coded with subscale calculation'!$BQ$2,7,"")))))))</f>
        <v>5</v>
      </c>
      <c r="AL33" s="4">
        <f>IF('original data'!AL25='coded with subscale calculation'!$AC$2,0,IF('original data'!AL25='coded with subscale calculation'!$AC$3,1,IF('original data'!AL25='coded with subscale calculation'!$AC$4,2,"")))</f>
        <v>2</v>
      </c>
      <c r="AM33" s="4">
        <f>IF('original data'!AM25='coded with subscale calculation'!$AI$2,1,IF('original data'!AM25='coded with subscale calculation'!$AI$3,2,IF('original data'!AM25='coded with subscale calculation'!$AI$4,3,IF('original data'!AM25='coded with subscale calculation'!$AI$5,4,""))))</f>
        <v>3</v>
      </c>
      <c r="AN33" s="4">
        <f>IF('original data'!AN25='coded with subscale calculation'!$AC$2,0,IF('original data'!AN25='coded with subscale calculation'!$AC$3,1,IF('original data'!AN25='coded with subscale calculation'!$AC$4,2,"")))</f>
        <v>0</v>
      </c>
      <c r="AO33" s="4">
        <f>IF('original data'!AO25='coded with subscale calculation'!$AI$2,1,IF('original data'!AO25='coded with subscale calculation'!$AI$3,2,IF('original data'!AO25='coded with subscale calculation'!$AI$4,3,IF('original data'!AO25='coded with subscale calculation'!$AI$5,4,""))))</f>
        <v>1</v>
      </c>
      <c r="AP33" s="4">
        <f>IF('original data'!AP25='coded with subscale calculation'!$AI$2,1,IF('original data'!AP25='coded with subscale calculation'!$AI$3,2,IF('original data'!AP25='coded with subscale calculation'!$AI$4,3,IF('original data'!AP25='coded with subscale calculation'!$AI$5,4,""))))</f>
        <v>2</v>
      </c>
      <c r="AQ33" s="4">
        <f>IF('original data'!AQ25='coded with subscale calculation'!$AI$2,1,IF('original data'!AQ25='coded with subscale calculation'!$AI$3,2,IF('original data'!AQ25='coded with subscale calculation'!$AI$4,3,IF('original data'!AQ25='coded with subscale calculation'!$AI$5,4,""))))</f>
        <v>1</v>
      </c>
      <c r="AR33" s="4">
        <f>IF('original data'!AR25='coded with subscale calculation'!$AI$2,1,IF('original data'!AR25='coded with subscale calculation'!$AI$3,2,IF('original data'!AR25='coded with subscale calculation'!$AI$4,3,IF('original data'!AR25='coded with subscale calculation'!$AI$5,4,""))))</f>
        <v>4</v>
      </c>
      <c r="AS33" s="4">
        <f>IF('original data'!AS25='coded with subscale calculation'!$AO$2,1,IF('original data'!AS25='coded with subscale calculation'!$AO$3,2,IF('original data'!AS25='coded with subscale calculation'!$AO$4,3,IF('original data'!AS25='coded with subscale calculation'!$AO$5,4,""))))</f>
        <v>1</v>
      </c>
      <c r="AT33" s="4">
        <f>IF('original data'!AT25='coded with subscale calculation'!$AO$2,1,IF('original data'!AT25='coded with subscale calculation'!$AO$3,2,IF('original data'!AT25='coded with subscale calculation'!$AO$4,3,IF('original data'!AT25='coded with subscale calculation'!$AO$5,4,""))))</f>
        <v>2</v>
      </c>
      <c r="AU33" s="4">
        <f>IF('original data'!AU25='coded with subscale calculation'!$AO$2,1,IF('original data'!AU25='coded with subscale calculation'!$AO$3,2,IF('original data'!AU25='coded with subscale calculation'!$AO$4,3,IF('original data'!AU25='coded with subscale calculation'!$AO$5,4,""))))</f>
        <v>1</v>
      </c>
      <c r="AV33" s="4">
        <f>IF('original data'!AV25='coded with subscale calculation'!$AO$2,1,IF('original data'!AV25='coded with subscale calculation'!$AO$3,2,IF('original data'!AV25='coded with subscale calculation'!$AO$4,3,IF('original data'!AV25='coded with subscale calculation'!$AO$5,4,""))))</f>
        <v>2</v>
      </c>
      <c r="AW33" s="4">
        <f>IF('original data'!AW25='coded with subscale calculation'!$AO$2,1,IF('original data'!AW25='coded with subscale calculation'!$AO$3,2,IF('original data'!AW25='coded with subscale calculation'!$AO$4,3,IF('original data'!AW25='coded with subscale calculation'!$AO$5,4,""))))</f>
        <v>2</v>
      </c>
      <c r="AX33" s="4">
        <f>IF('original data'!AX25='coded with subscale calculation'!$AO$2,1,IF('original data'!AX25='coded with subscale calculation'!$AO$3,2,IF('original data'!AX25='coded with subscale calculation'!$AO$4,3,IF('original data'!AX25='coded with subscale calculation'!$AO$5,4,""))))</f>
        <v>3</v>
      </c>
      <c r="AY33" s="4">
        <f>IF('original data'!AY25='coded with subscale calculation'!$AQ$2,1,IF('original data'!AY25='coded with subscale calculation'!$AQ$3,2,IF('original data'!AY25='coded with subscale calculation'!$AQ$4,3,IF('original data'!AY25='coded with subscale calculation'!$AQ$5,4,""))))</f>
        <v>2</v>
      </c>
      <c r="AZ33" s="4">
        <f>IF('original data'!AZ25='coded with subscale calculation'!$AQ$2,1,IF('original data'!AZ25='coded with subscale calculation'!$AQ$3,2,IF('original data'!AZ25='coded with subscale calculation'!$AQ$4,3,IF('original data'!AZ25='coded with subscale calculation'!$AQ$5,4,""))))</f>
        <v>2</v>
      </c>
      <c r="BA33" s="4">
        <f>IF('original data'!BA25='coded with subscale calculation'!$AQ$2,1,IF('original data'!BA25='coded with subscale calculation'!$AQ$3,2,IF('original data'!BA25='coded with subscale calculation'!$AQ$4,3,IF('original data'!BA25='coded with subscale calculation'!$AQ$5,4,""))))</f>
        <v>2</v>
      </c>
      <c r="BB33" s="4">
        <f>IF('original data'!BB25='coded with subscale calculation'!$AQ$2,1,IF('original data'!BB25='coded with subscale calculation'!$AQ$3,2,IF('original data'!BB25='coded with subscale calculation'!$AQ$4,3,IF('original data'!BB25='coded with subscale calculation'!$AS$5,4,""))))</f>
        <v>3</v>
      </c>
      <c r="BC33" s="4">
        <f>IF('original data'!BC25='coded with subscale calculation'!$AU$2,1,IF('original data'!BC25='coded with subscale calculation'!$AU$3,2,IF('original data'!BC25='coded with subscale calculation'!$AU$4,3,IF('original data'!BC25='coded with subscale calculation'!$AU$5,4,""))))</f>
        <v>3</v>
      </c>
      <c r="BD33" s="4">
        <f>IF('original data'!BD25='coded with subscale calculation'!$AU$2,1,IF('original data'!BD25='coded with subscale calculation'!$AU$3,2,IF('original data'!BD25='coded with subscale calculation'!$AU$4,3,IF('original data'!BD25='coded with subscale calculation'!$AU$5,4,""))))</f>
        <v>1</v>
      </c>
      <c r="BE33" s="4">
        <f>IF('original data'!BE25='coded with subscale calculation'!$AU$2,1,IF('original data'!BE25='coded with subscale calculation'!$AU$3,2,IF('original data'!BE25='coded with subscale calculation'!$AU$4,3,IF('original data'!BE25='coded with subscale calculation'!$AU$5,4,""))))</f>
        <v>1</v>
      </c>
      <c r="BF33" s="4">
        <f>IF('original data'!BF25='coded with subscale calculation'!$BF$3,1,IF('original data'!BF25='coded with subscale calculation'!$BF$4,2,IF('original data'!BF25='coded with subscale calculation'!$BF$5,3,"")))</f>
        <v>2</v>
      </c>
      <c r="BG33" s="4"/>
      <c r="BH33" s="4" t="s">
        <v>109</v>
      </c>
      <c r="BI33" s="4"/>
      <c r="BJ33" s="4" t="s">
        <v>105</v>
      </c>
      <c r="BK33" s="4" t="s">
        <v>168</v>
      </c>
      <c r="BL33" s="4">
        <f>IF('original data'!BK25='coded with subscale calculation'!$BO$1,1,IF('original data'!BK25='coded with subscale calculation'!$BO$2,2,IF('original data'!BK25='coded with subscale calculation'!$BO$3,3,IF('original data'!BK25='coded with subscale calculation'!$BO$4,4,IF('original data'!BK25='coded with subscale calculation'!$BO$5,5,IF('original data'!BK25='coded with subscale calculation'!$BQ$1,6,IF('original data'!BK25='coded with subscale calculation'!$BQ$2,7,"")))))))</f>
        <v>5</v>
      </c>
      <c r="BM33" s="4">
        <f>IF('original data'!BL25='coded with subscale calculation'!$BO$1,1,IF('original data'!BL25='coded with subscale calculation'!$BO$2,2,IF('original data'!BL25='coded with subscale calculation'!$BO$3,3,IF('original data'!BL25='coded with subscale calculation'!$BO$4,4,IF('original data'!BL25='coded with subscale calculation'!$BO$5,5,IF('original data'!BL25='coded with subscale calculation'!$BQ$1,6,IF('original data'!BL25='coded with subscale calculation'!$BQ$2,7,"")))))))</f>
        <v>2</v>
      </c>
      <c r="BN33" s="4">
        <f>IF('original data'!BM25='coded with subscale calculation'!$BO$1,7,IF('original data'!BM25='coded with subscale calculation'!$BO$2,6,IF('original data'!BM25='coded with subscale calculation'!$BO$3,5,IF('original data'!BM25='coded with subscale calculation'!$BO$4,4,IF('original data'!BM25='coded with subscale calculation'!$BO$5,3,IF('original data'!BM25='coded with subscale calculation'!$BQ$1,2,IF('original data'!BM25='coded with subscale calculation'!$BQ$2,1,"")))))))</f>
        <v>5</v>
      </c>
      <c r="BO33" s="4">
        <f>IF('original data'!BN25='coded with subscale calculation'!$BO$1,1,IF('original data'!BN25='coded with subscale calculation'!$BO$2,2,IF('original data'!BN25='coded with subscale calculation'!$BO$3,3,IF('original data'!BN25='coded with subscale calculation'!$BO$4,4,IF('original data'!BN25='coded with subscale calculation'!$BO$5,5,IF('original data'!BN25='coded with subscale calculation'!$BQ$1,6,IF('original data'!BN25='coded with subscale calculation'!$BQ$2,7,"")))))))</f>
        <v>3</v>
      </c>
      <c r="BP33" s="4">
        <f>IF('original data'!BO25='coded with subscale calculation'!$BO$1,1,IF('original data'!BO25='coded with subscale calculation'!$BO$2,2,IF('original data'!BO25='coded with subscale calculation'!$BO$3,3,IF('original data'!BO25='coded with subscale calculation'!$BO$4,4,IF('original data'!BO25='coded with subscale calculation'!$BO$5,5,IF('original data'!BO25='coded with subscale calculation'!$BQ$1,6,IF('original data'!BO25='coded with subscale calculation'!$BQ$2,7,"")))))))</f>
        <v>6</v>
      </c>
      <c r="BQ33" s="4">
        <f>IF('original data'!BP25='coded with subscale calculation'!$BO$1,1,IF('original data'!BP25='coded with subscale calculation'!$BO$2,2,IF('original data'!BP25='coded with subscale calculation'!$BO$3,3,IF('original data'!BP25='coded with subscale calculation'!$BO$4,4,IF('original data'!BP25='coded with subscale calculation'!$BO$5,5,IF('original data'!BP25='coded with subscale calculation'!$BQ$1,6,IF('original data'!BP25='coded with subscale calculation'!$BQ$2,7,"")))))))</f>
        <v>5</v>
      </c>
      <c r="BR33" s="4">
        <f>IF('original data'!BQ25='coded with subscale calculation'!$BO$1,1,IF('original data'!BQ25='coded with subscale calculation'!$BO$2,2,IF('original data'!BQ25='coded with subscale calculation'!$BO$3,3,IF('original data'!BQ25='coded with subscale calculation'!$BO$4,4,IF('original data'!BQ25='coded with subscale calculation'!$BO$5,5,IF('original data'!BQ25='coded with subscale calculation'!$BQ$1,6,IF('original data'!BQ25='coded with subscale calculation'!$BQ$2,7,"")))))))</f>
        <v>5</v>
      </c>
      <c r="BS33" s="4">
        <f>IF('original data'!BR25='coded with subscale calculation'!$BO$1,1,IF('original data'!BR25='coded with subscale calculation'!$BO$2,2,IF('original data'!BR25='coded with subscale calculation'!$BO$3,3,IF('original data'!BR25='coded with subscale calculation'!$BO$4,4,IF('original data'!BR25='coded with subscale calculation'!$BO$5,5,IF('original data'!BR25='coded with subscale calculation'!$BQ$1,6,IF('original data'!BR25='coded with subscale calculation'!$BQ$2,7,"")))))))</f>
        <v>6</v>
      </c>
      <c r="BT33" s="4">
        <f>IF('original data'!BS25='coded with subscale calculation'!$BO$1,1,IF('original data'!BS25='coded with subscale calculation'!$BO$2,2,IF('original data'!BS25='coded with subscale calculation'!$BO$3,3,IF('original data'!BS25='coded with subscale calculation'!$BO$4,4,IF('original data'!BS25='coded with subscale calculation'!$BO$5,5,IF('original data'!BS25='coded with subscale calculation'!$BQ$1,6,IF('original data'!BS25='coded with subscale calculation'!$BQ$2,7,"")))))))</f>
        <v>7</v>
      </c>
      <c r="BU33" s="4">
        <f>IF('original data'!BT25='coded with subscale calculation'!$BO$1,1,IF('original data'!BT25='coded with subscale calculation'!$BO$2,2,IF('original data'!BT25='coded with subscale calculation'!$BO$3,3,IF('original data'!BT25='coded with subscale calculation'!$BO$4,4,IF('original data'!BT25='coded with subscale calculation'!$BO$5,5,IF('original data'!BT25='coded with subscale calculation'!$BQ$1,6,IF('original data'!BT25='coded with subscale calculation'!$BQ$2,7,"")))))))</f>
        <v>6</v>
      </c>
      <c r="BV33" s="4">
        <f>IF('original data'!BU25='coded with subscale calculation'!$BO$1,1,IF('original data'!BU25='coded with subscale calculation'!$BO$2,2,IF('original data'!BU25='coded with subscale calculation'!$BO$3,3,IF('original data'!BU25='coded with subscale calculation'!$BO$4,4,IF('original data'!BU25='coded with subscale calculation'!$BO$5,5,IF('original data'!BU25='coded with subscale calculation'!$BQ$1,6,IF('original data'!BU25='coded with subscale calculation'!$BQ$2,7,"")))))))</f>
        <v>1</v>
      </c>
      <c r="BW33" s="4">
        <f>IF('original data'!BV25='coded with subscale calculation'!$BO$1,7,IF('original data'!BV25='coded with subscale calculation'!$BO$2,6,IF('original data'!BV25='coded with subscale calculation'!$BO$3,5,IF('original data'!BV25='coded with subscale calculation'!$BO$4,4,IF('original data'!BV25='coded with subscale calculation'!$BO$5,3,IF('original data'!BV25='coded with subscale calculation'!$BQ$1,2,IF('original data'!BV25='coded with subscale calculation'!$BQ$2,1,"")))))))</f>
        <v>5</v>
      </c>
      <c r="BX33" s="4">
        <f>IF('original data'!BW25='coded with subscale calculation'!$BO$1,1,IF('original data'!BW25='coded with subscale calculation'!$BO$2,2,IF('original data'!BW25='coded with subscale calculation'!$BO$3,3,IF('original data'!BW25='coded with subscale calculation'!$BO$4,4,IF('original data'!BW25='coded with subscale calculation'!$BO$5,5,IF('original data'!BW25='coded with subscale calculation'!$BQ$1,6,IF('original data'!BW25='coded with subscale calculation'!$BQ$2,7,"")))))))</f>
        <v>6</v>
      </c>
      <c r="BY33" s="4">
        <f>IF('original data'!BX25='coded with subscale calculation'!$BO$1,1,IF('original data'!BX25='coded with subscale calculation'!$BO$2,2,IF('original data'!BX25='coded with subscale calculation'!$BO$3,3,IF('original data'!BX25='coded with subscale calculation'!$BO$4,4,IF('original data'!BX25='coded with subscale calculation'!$BO$5,5,IF('original data'!BX25='coded with subscale calculation'!$BQ$1,6,IF('original data'!BX25='coded with subscale calculation'!$BQ$2,7,"")))))))</f>
        <v>6</v>
      </c>
      <c r="BZ33" s="4">
        <f>IF('original data'!BY25='coded with subscale calculation'!$BO$1,1,IF('original data'!BY25='coded with subscale calculation'!$BO$2,2,IF('original data'!BY25='coded with subscale calculation'!$BO$3,3,IF('original data'!BY25='coded with subscale calculation'!$BO$4,4,IF('original data'!BY25='coded with subscale calculation'!$BO$5,5,IF('original data'!BY25='coded with subscale calculation'!$BQ$1,6,IF('original data'!BY25='coded with subscale calculation'!$BQ$2,7,"")))))))</f>
        <v>5</v>
      </c>
      <c r="CA33" s="4">
        <f>IF('original data'!BZ25='coded with subscale calculation'!$BO$1,1,IF('original data'!BZ25='coded with subscale calculation'!$BO$2,2,IF('original data'!BZ25='coded with subscale calculation'!$BO$3,3,IF('original data'!BZ25='coded with subscale calculation'!$BO$4,4,IF('original data'!BZ25='coded with subscale calculation'!$BO$5,5,IF('original data'!BZ25='coded with subscale calculation'!$BQ$1,6,IF('original data'!BZ25='coded with subscale calculation'!$BQ$2,7,"")))))))</f>
        <v>5</v>
      </c>
      <c r="CB33" s="4">
        <f>IF('original data'!CA25='coded with subscale calculation'!$BO$1,1,IF('original data'!CA25='coded with subscale calculation'!$BO$2,2,IF('original data'!CA25='coded with subscale calculation'!$BO$3,3,IF('original data'!CA25='coded with subscale calculation'!$BO$4,4,IF('original data'!CA25='coded with subscale calculation'!$BO$5,5,IF('original data'!CA25='coded with subscale calculation'!$BQ$1,6,IF('original data'!CA25='coded with subscale calculation'!$BQ$2,7,"")))))))</f>
        <v>4</v>
      </c>
      <c r="CC33" s="4">
        <f>IF('original data'!CB25='coded with subscale calculation'!$BO$1,1,IF('original data'!CB25='coded with subscale calculation'!$BO$2,2,IF('original data'!CB25='coded with subscale calculation'!$BO$3,3,IF('original data'!CB25='coded with subscale calculation'!$BO$4,4,IF('original data'!CB25='coded with subscale calculation'!$BO$5,5,IF('original data'!CB25='coded with subscale calculation'!$BQ$1,6,IF('original data'!CB25='coded with subscale calculation'!$BQ$2,7,"")))))))</f>
        <v>7</v>
      </c>
      <c r="CD33" s="4">
        <f>IF('original data'!CC25='coded with subscale calculation'!$BO$1,7,IF('original data'!CC25='coded with subscale calculation'!$BO$2,6,IF('original data'!CC25='coded with subscale calculation'!$BO$3,5,IF('original data'!CC25='coded with subscale calculation'!$BO$4,4,IF('original data'!CC25='coded with subscale calculation'!$BO$5,3,IF('original data'!CC25='coded with subscale calculation'!$BQ$1,2,IF('original data'!CC25='coded with subscale calculation'!$BQ$2,1,"")))))))</f>
        <v>5</v>
      </c>
      <c r="CE33" s="4">
        <f>IF('original data'!CD25='coded with subscale calculation'!$BO$1,1,IF('original data'!CD25='coded with subscale calculation'!$BO$2,2,IF('original data'!CD25='coded with subscale calculation'!$BO$3,3,IF('original data'!CD25='coded with subscale calculation'!$BO$4,4,IF('original data'!CD25='coded with subscale calculation'!$BO$5,5,IF('original data'!CD25='coded with subscale calculation'!$BQ$1,6,IF('original data'!CD25='coded with subscale calculation'!$BQ$2,7,"")))))))</f>
        <v>2</v>
      </c>
      <c r="CF33" s="4">
        <f>IF('original data'!CE25='coded with subscale calculation'!$BO$1,1,IF('original data'!CE25='coded with subscale calculation'!$BO$2,2,IF('original data'!CE25='coded with subscale calculation'!$BO$3,3,IF('original data'!CE25='coded with subscale calculation'!$BO$4,4,IF('original data'!CE25='coded with subscale calculation'!$BO$5,5,IF('original data'!CE25='coded with subscale calculation'!$BQ$1,6,IF('original data'!CE25='coded with subscale calculation'!$BQ$2,7,"")))))))</f>
        <v>2</v>
      </c>
      <c r="CG33" s="4">
        <f>IF('original data'!CF25='coded with subscale calculation'!$BO$1,7,IF('original data'!CF25='coded with subscale calculation'!$BO$2,6,IF('original data'!CF25='coded with subscale calculation'!$BO$3,5,IF('original data'!CF25='coded with subscale calculation'!$BO$4,4,IF('original data'!CF25='coded with subscale calculation'!$BO$5,3,IF('original data'!CF25='coded with subscale calculation'!$BQ$1,2,IF('original data'!CF25='coded with subscale calculation'!$BQ$2,1,"")))))))</f>
        <v>6</v>
      </c>
      <c r="CH33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124</v>
      </c>
      <c r="CI33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35</v>
      </c>
      <c r="CJ33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40</v>
      </c>
      <c r="CK33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43</v>
      </c>
      <c r="CL33" s="4">
        <f>IF('original data'!CG25='coded with subscale calculation'!$CL$2,0,IF('original data'!CG25='coded with subscale calculation'!$CL$3,1,IF('original data'!CG25='coded with subscale calculation'!$CL$4,2,IF('original data'!CG25='coded with subscale calculation'!$CL$5,3,""))))</f>
        <v>0</v>
      </c>
      <c r="CM33" s="4">
        <f>IF('original data'!CH25='coded with subscale calculation'!$CL$2,0,IF('original data'!CH25='coded with subscale calculation'!$CL$3,1,IF('original data'!CH25='coded with subscale calculation'!$CL$4,2,IF('original data'!CH25='coded with subscale calculation'!$CL$5,3,""))))</f>
        <v>3</v>
      </c>
      <c r="CN33" s="4">
        <f>IF('original data'!CI25='coded with subscale calculation'!$CL$2,0,IF('original data'!CI25='coded with subscale calculation'!$CL$3,1,IF('original data'!CI25='coded with subscale calculation'!$CL$4,2,IF('original data'!CI25='coded with subscale calculation'!$CL$5,3,""))))</f>
        <v>2</v>
      </c>
      <c r="CO33" s="4">
        <f>IF('original data'!CJ25='coded with subscale calculation'!$CL$2,0,IF('original data'!CJ25='coded with subscale calculation'!$CL$3,1,IF('original data'!CJ25='coded with subscale calculation'!$CL$4,2,IF('original data'!CJ25='coded with subscale calculation'!$CL$5,3,""))))</f>
        <v>3</v>
      </c>
      <c r="CP33" s="4">
        <f>IF('original data'!CK25='coded with subscale calculation'!$CL$2,0,IF('original data'!CK25='coded with subscale calculation'!$CL$3,1,IF('original data'!CK25='coded with subscale calculation'!$CL$4,2,IF('original data'!CK25='coded with subscale calculation'!$CL$5,3,""))))</f>
        <v>3</v>
      </c>
      <c r="CQ33" s="4">
        <f>IF('original data'!CL25='coded with subscale calculation'!$CL$2,0,IF('original data'!CL25='coded with subscale calculation'!$CL$3,1,IF('original data'!CL25='coded with subscale calculation'!$CL$4,2,IF('original data'!CL25='coded with subscale calculation'!$CL$5,3,""))))</f>
        <v>1</v>
      </c>
      <c r="CR33" s="4">
        <f>IF('original data'!CM25='coded with subscale calculation'!$CL$2,0,IF('original data'!CM25='coded with subscale calculation'!$CL$3,1,IF('original data'!CM25='coded with subscale calculation'!$CL$4,2,IF('original data'!CM25='coded with subscale calculation'!$CL$5,3,""))))</f>
        <v>3</v>
      </c>
      <c r="CS33" s="4">
        <f>IF('original data'!CN25='coded with subscale calculation'!$CL$2,0,IF('original data'!CN25='coded with subscale calculation'!$CL$3,1,IF('original data'!CN25='coded with subscale calculation'!$CL$4,2,IF('original data'!CN25='coded with subscale calculation'!$CL$5,3,""))))</f>
        <v>1</v>
      </c>
      <c r="CT33" s="4">
        <f>IF('original data'!CO25='coded with subscale calculation'!$CL$2,0,IF('original data'!CO25='coded with subscale calculation'!$CL$3,1,IF('original data'!CO25='coded with subscale calculation'!$CL$4,2,IF('original data'!CO25='coded with subscale calculation'!$CL$5,3,""))))</f>
        <v>2</v>
      </c>
      <c r="CU33" s="4">
        <f>IF('original data'!CP25='coded with subscale calculation'!$CL$2,0,IF('original data'!CP25='coded with subscale calculation'!$CL$3,1,IF('original data'!CP25='coded with subscale calculation'!$CL$4,2,IF('original data'!CP25='coded with subscale calculation'!$CL$5,3,""))))</f>
        <v>2</v>
      </c>
      <c r="CV33" s="4">
        <f>IF('original data'!CQ25='coded with subscale calculation'!$CL$2,0,IF('original data'!CQ25='coded with subscale calculation'!$CL$3,1,IF('original data'!CQ25='coded with subscale calculation'!$CL$4,2,IF('original data'!CQ25='coded with subscale calculation'!$CL$5,3,""))))</f>
        <v>1</v>
      </c>
      <c r="CW33" s="4">
        <f>IF('original data'!CR25='coded with subscale calculation'!$CL$2,0,IF('original data'!CR25='coded with subscale calculation'!$CL$3,1,IF('original data'!CR25='coded with subscale calculation'!$CL$4,2,IF('original data'!CR25='coded with subscale calculation'!$CL$5,3,""))))</f>
        <v>2</v>
      </c>
      <c r="CX33" s="4">
        <f>IF('original data'!CS25='coded with subscale calculation'!$CL$2,0,IF('original data'!CS25='coded with subscale calculation'!$CL$3,1,IF('original data'!CS25='coded with subscale calculation'!$CL$4,2,IF('original data'!CS25='coded with subscale calculation'!$CL$5,3,""))))</f>
        <v>3</v>
      </c>
      <c r="CY33" s="4">
        <f>IF('original data'!CT25='coded with subscale calculation'!$CL$2,0,IF('original data'!CT25='coded with subscale calculation'!$CL$3,1,IF('original data'!CT25='coded with subscale calculation'!$CL$4,2,IF('original data'!CT25='coded with subscale calculation'!$CL$5,3,""))))</f>
        <v>2</v>
      </c>
      <c r="CZ33" s="4">
        <f>IF('original data'!CU25='coded with subscale calculation'!$CL$2,0,IF('original data'!CU25='coded with subscale calculation'!$CL$3,1,IF('original data'!CU25='coded with subscale calculation'!$CL$4,2,IF('original data'!CU25='coded with subscale calculation'!$CL$5,3,""))))</f>
        <v>0</v>
      </c>
      <c r="DA33" s="4">
        <f>IF('original data'!CV25='coded with subscale calculation'!$CL$2,0,IF('original data'!CV25='coded with subscale calculation'!$CL$3,1,IF('original data'!CV25='coded with subscale calculation'!$CL$4,2,IF('original data'!CV25='coded with subscale calculation'!$CL$5,3,""))))</f>
        <v>0</v>
      </c>
      <c r="DB33" s="4">
        <f>IF('original data'!CW25='coded with subscale calculation'!$CL$2,0,IF('original data'!CW25='coded with subscale calculation'!$CL$3,1,IF('original data'!CW25='coded with subscale calculation'!$CL$4,2,IF('original data'!CW25='coded with subscale calculation'!$CL$5,3,""))))</f>
        <v>2</v>
      </c>
      <c r="DC33" s="4">
        <f>IF('original data'!CX25='coded with subscale calculation'!$CL$2,0,IF('original data'!CX25='coded with subscale calculation'!$CL$3,1,IF('original data'!CX25='coded with subscale calculation'!$CL$4,2,IF('original data'!CX25='coded with subscale calculation'!$CL$5,3,""))))</f>
        <v>1</v>
      </c>
      <c r="DD33" s="4">
        <f>IF('original data'!CY25='coded with subscale calculation'!$CL$2,0,IF('original data'!CY25='coded with subscale calculation'!$CL$3,1,IF('original data'!CY25='coded with subscale calculation'!$CL$4,2,IF('original data'!CY25='coded with subscale calculation'!$CL$5,3,""))))</f>
        <v>1</v>
      </c>
      <c r="DE33" s="4">
        <f>IF('original data'!CZ25='coded with subscale calculation'!$CL$2,0,IF('original data'!CZ25='coded with subscale calculation'!$CL$3,1,IF('original data'!CZ25='coded with subscale calculation'!$CL$4,2,IF('original data'!CZ25='coded with subscale calculation'!$CL$5,3,""))))</f>
        <v>0</v>
      </c>
      <c r="DF33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15</v>
      </c>
      <c r="DG33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7</v>
      </c>
      <c r="DH33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10</v>
      </c>
      <c r="DI33" s="4">
        <f>SUM(Table134[[#This Row],[All of a sudden I feel really scared.]:[I suddenly shut down and become unable to think, speak or do things.]])</f>
        <v>32</v>
      </c>
    </row>
    <row r="34" spans="1:113" x14ac:dyDescent="0.45">
      <c r="A34">
        <v>31</v>
      </c>
      <c r="B34" s="2">
        <v>44312.814004629603</v>
      </c>
      <c r="C34" s="2">
        <v>44312.819895833301</v>
      </c>
      <c r="D34" s="4" t="s">
        <v>104</v>
      </c>
      <c r="E34" s="4"/>
      <c r="F34" s="4" t="s">
        <v>105</v>
      </c>
      <c r="G34" s="4" t="s">
        <v>105</v>
      </c>
      <c r="H34" s="4" t="s">
        <v>105</v>
      </c>
      <c r="I34" s="4" t="s">
        <v>105</v>
      </c>
      <c r="J34" s="4" t="s">
        <v>105</v>
      </c>
      <c r="K34" s="4" t="s">
        <v>105</v>
      </c>
      <c r="L34" s="4" t="s">
        <v>105</v>
      </c>
      <c r="M34" s="4" t="s">
        <v>105</v>
      </c>
      <c r="N34" s="3" t="s">
        <v>145</v>
      </c>
      <c r="O34" s="4" t="s">
        <v>107</v>
      </c>
      <c r="P34" s="4" t="s">
        <v>108</v>
      </c>
      <c r="Q34" s="4" t="s">
        <v>108</v>
      </c>
      <c r="R34" s="4" t="s">
        <v>109</v>
      </c>
      <c r="S34" s="4"/>
      <c r="T34" s="4"/>
      <c r="U34" s="4"/>
      <c r="V34" s="4" t="s">
        <v>109</v>
      </c>
      <c r="W34" s="4"/>
      <c r="X34" s="4"/>
      <c r="Y34" s="4"/>
      <c r="Z34" s="4"/>
      <c r="AA34" s="4"/>
      <c r="AB34" s="4"/>
      <c r="AC34" s="4">
        <f>IF('original data'!AC26='coded with subscale calculation'!$AC$2,0,IF('original data'!AC26='coded with subscale calculation'!$AC$3,1,IF('original data'!AC26='coded with subscale calculation'!$AC$4,2,"")))</f>
        <v>1</v>
      </c>
      <c r="AD34" s="4">
        <f>IF('original data'!AD26='coded with subscale calculation'!$AC$2,0,IF('original data'!AD26='coded with subscale calculation'!$AC$3,1,IF('original data'!AD26='coded with subscale calculation'!$AC$4,2,"")))</f>
        <v>1</v>
      </c>
      <c r="AE34" s="4">
        <f>IF('original data'!AE26='coded with subscale calculation'!$BO$1,1,IF('original data'!AE26='coded with subscale calculation'!$BO$2,2,IF('original data'!AE26='coded with subscale calculation'!$BO$3,3,IF('original data'!AE26='coded with subscale calculation'!$BO$4,4,IF('original data'!AE26='coded with subscale calculation'!$BO$5,5,IF('original data'!AE26='coded with subscale calculation'!$BQ$1,6,IF('original data'!AE26='coded with subscale calculation'!$BQ$2,7,"")))))))</f>
        <v>2</v>
      </c>
      <c r="AF34" s="4">
        <f>IF('original data'!AF26='coded with subscale calculation'!$AC$2,0,IF('original data'!AF26='coded with subscale calculation'!$AC$3,1,IF('original data'!AF26='coded with subscale calculation'!$AC$4,2,"")))</f>
        <v>0</v>
      </c>
      <c r="AG34" s="4">
        <f>IF('original data'!AG26='coded with subscale calculation'!$BO$1,7,IF('original data'!AG26='coded with subscale calculation'!$BO$2,6,IF('original data'!AG26='coded with subscale calculation'!$BO$3,5,IF('original data'!AG26='coded with subscale calculation'!$BO$4,4,IF('original data'!AG26='coded with subscale calculation'!$BO$5,5,IF('original data'!AG26='coded with subscale calculation'!$BQ$1,6,IF('original data'!AG26='coded with subscale calculation'!$BQ$2,7,"")))))))</f>
        <v>6</v>
      </c>
      <c r="AH34" s="4">
        <f>IF('original data'!AH26='coded with subscale calculation'!$AC$2,0,IF('original data'!AH26='coded with subscale calculation'!$AC$3,1,IF('original data'!AH26='coded with subscale calculation'!$AC$4,2,"")))</f>
        <v>2</v>
      </c>
      <c r="AI34" s="4">
        <f>IF('original data'!AI26='coded with subscale calculation'!$AI$2,1,IF('original data'!AI26='coded with subscale calculation'!$AI$3,2,IF('original data'!AI26='coded with subscale calculation'!$AI$4,3,IF('original data'!AI26='coded with subscale calculation'!$AI$5,4,""))))</f>
        <v>2</v>
      </c>
      <c r="AJ34" s="4">
        <f>IF('original data'!AJ26='coded with subscale calculation'!$AC$2,0,IF('original data'!AJ26='coded with subscale calculation'!$AC$3,1,IF('original data'!AJ26='coded with subscale calculation'!$AC$4,2,"")))</f>
        <v>0</v>
      </c>
      <c r="AK34" s="4">
        <f>IF('original data'!AK26='coded with subscale calculation'!$BO$1,1,IF('original data'!AK26='coded with subscale calculation'!$BO$2,2,IF('original data'!AK26='coded with subscale calculation'!$BO$3,3,IF('original data'!AK26='coded with subscale calculation'!$BO$4,4,IF('original data'!AK26='coded with subscale calculation'!$BO$5,5,IF('original data'!AK26='coded with subscale calculation'!$BQ$1,6,IF('original data'!AK26='coded with subscale calculation'!$BQ$2,7,"")))))))</f>
        <v>6</v>
      </c>
      <c r="AL34" s="4">
        <f>IF('original data'!AL26='coded with subscale calculation'!$AC$2,0,IF('original data'!AL26='coded with subscale calculation'!$AC$3,1,IF('original data'!AL26='coded with subscale calculation'!$AC$4,2,"")))</f>
        <v>1</v>
      </c>
      <c r="AM34" s="4">
        <f>IF('original data'!AM26='coded with subscale calculation'!$AI$2,1,IF('original data'!AM26='coded with subscale calculation'!$AI$3,2,IF('original data'!AM26='coded with subscale calculation'!$AI$4,3,IF('original data'!AM26='coded with subscale calculation'!$AI$5,4,""))))</f>
        <v>1</v>
      </c>
      <c r="AN34" s="4">
        <f>IF('original data'!AN26='coded with subscale calculation'!$AC$2,0,IF('original data'!AN26='coded with subscale calculation'!$AC$3,1,IF('original data'!AN26='coded with subscale calculation'!$AC$4,2,"")))</f>
        <v>1</v>
      </c>
      <c r="AO34" s="4">
        <f>IF('original data'!AO26='coded with subscale calculation'!$AI$2,1,IF('original data'!AO26='coded with subscale calculation'!$AI$3,2,IF('original data'!AO26='coded with subscale calculation'!$AI$4,3,IF('original data'!AO26='coded with subscale calculation'!$AI$5,4,""))))</f>
        <v>1</v>
      </c>
      <c r="AP34" s="4">
        <f>IF('original data'!AP26='coded with subscale calculation'!$AI$2,1,IF('original data'!AP26='coded with subscale calculation'!$AI$3,2,IF('original data'!AP26='coded with subscale calculation'!$AI$4,3,IF('original data'!AP26='coded with subscale calculation'!$AI$5,4,""))))</f>
        <v>1</v>
      </c>
      <c r="AQ34" s="4">
        <f>IF('original data'!AQ26='coded with subscale calculation'!$AI$2,1,IF('original data'!AQ26='coded with subscale calculation'!$AI$3,2,IF('original data'!AQ26='coded with subscale calculation'!$AI$4,3,IF('original data'!AQ26='coded with subscale calculation'!$AI$5,4,""))))</f>
        <v>1</v>
      </c>
      <c r="AR34" s="4">
        <f>IF('original data'!AR26='coded with subscale calculation'!$AI$2,1,IF('original data'!AR26='coded with subscale calculation'!$AI$3,2,IF('original data'!AR26='coded with subscale calculation'!$AI$4,3,IF('original data'!AR26='coded with subscale calculation'!$AI$5,4,""))))</f>
        <v>1</v>
      </c>
      <c r="AS34" s="4">
        <f>IF('original data'!AS26='coded with subscale calculation'!$AO$2,1,IF('original data'!AS26='coded with subscale calculation'!$AO$3,2,IF('original data'!AS26='coded with subscale calculation'!$AO$4,3,IF('original data'!AS26='coded with subscale calculation'!$AO$5,4,""))))</f>
        <v>1</v>
      </c>
      <c r="AT34" s="4">
        <f>IF('original data'!AT26='coded with subscale calculation'!$AO$2,1,IF('original data'!AT26='coded with subscale calculation'!$AO$3,2,IF('original data'!AT26='coded with subscale calculation'!$AO$4,3,IF('original data'!AT26='coded with subscale calculation'!$AO$5,4,""))))</f>
        <v>1</v>
      </c>
      <c r="AU34" s="4">
        <f>IF('original data'!AU26='coded with subscale calculation'!$AO$2,1,IF('original data'!AU26='coded with subscale calculation'!$AO$3,2,IF('original data'!AU26='coded with subscale calculation'!$AO$4,3,IF('original data'!AU26='coded with subscale calculation'!$AO$5,4,""))))</f>
        <v>1</v>
      </c>
      <c r="AV34" s="4">
        <f>IF('original data'!AV26='coded with subscale calculation'!$AO$2,1,IF('original data'!AV26='coded with subscale calculation'!$AO$3,2,IF('original data'!AV26='coded with subscale calculation'!$AO$4,3,IF('original data'!AV26='coded with subscale calculation'!$AO$5,4,""))))</f>
        <v>1</v>
      </c>
      <c r="AW34" s="4">
        <f>IF('original data'!AW26='coded with subscale calculation'!$AO$2,1,IF('original data'!AW26='coded with subscale calculation'!$AO$3,2,IF('original data'!AW26='coded with subscale calculation'!$AO$4,3,IF('original data'!AW26='coded with subscale calculation'!$AO$5,4,""))))</f>
        <v>1</v>
      </c>
      <c r="AX34" s="4">
        <f>IF('original data'!AX26='coded with subscale calculation'!$AO$2,1,IF('original data'!AX26='coded with subscale calculation'!$AO$3,2,IF('original data'!AX26='coded with subscale calculation'!$AO$4,3,IF('original data'!AX26='coded with subscale calculation'!$AO$5,4,""))))</f>
        <v>1</v>
      </c>
      <c r="AY34" s="4">
        <f>IF('original data'!AY26='coded with subscale calculation'!$AQ$2,1,IF('original data'!AY26='coded with subscale calculation'!$AQ$3,2,IF('original data'!AY26='coded with subscale calculation'!$AQ$4,3,IF('original data'!AY26='coded with subscale calculation'!$AQ$5,4,""))))</f>
        <v>3</v>
      </c>
      <c r="AZ34" s="4">
        <f>IF('original data'!AZ26='coded with subscale calculation'!$AQ$2,1,IF('original data'!AZ26='coded with subscale calculation'!$AQ$3,2,IF('original data'!AZ26='coded with subscale calculation'!$AQ$4,3,IF('original data'!AZ26='coded with subscale calculation'!$AQ$5,4,""))))</f>
        <v>2</v>
      </c>
      <c r="BA34" s="4">
        <f>IF('original data'!BA26='coded with subscale calculation'!$AQ$2,1,IF('original data'!BA26='coded with subscale calculation'!$AQ$3,2,IF('original data'!BA26='coded with subscale calculation'!$AQ$4,3,IF('original data'!BA26='coded with subscale calculation'!$AQ$5,4,""))))</f>
        <v>3</v>
      </c>
      <c r="BB34" s="4">
        <f>IF('original data'!BB26='coded with subscale calculation'!$AQ$2,1,IF('original data'!BB26='coded with subscale calculation'!$AQ$3,2,IF('original data'!BB26='coded with subscale calculation'!$AQ$4,3,IF('original data'!BB26='coded with subscale calculation'!$AS$5,4,""))))</f>
        <v>3</v>
      </c>
      <c r="BC34" s="4">
        <f>IF('original data'!BC26='coded with subscale calculation'!$AU$2,1,IF('original data'!BC26='coded with subscale calculation'!$AU$3,2,IF('original data'!BC26='coded with subscale calculation'!$AU$4,3,IF('original data'!BC26='coded with subscale calculation'!$AU$5,4,""))))</f>
        <v>2</v>
      </c>
      <c r="BD34" s="4">
        <f>IF('original data'!BD26='coded with subscale calculation'!$AU$2,1,IF('original data'!BD26='coded with subscale calculation'!$AU$3,2,IF('original data'!BD26='coded with subscale calculation'!$AU$4,3,IF('original data'!BD26='coded with subscale calculation'!$AU$5,4,""))))</f>
        <v>1</v>
      </c>
      <c r="BE34" s="4">
        <f>IF('original data'!BE26='coded with subscale calculation'!$AU$2,1,IF('original data'!BE26='coded with subscale calculation'!$AU$3,2,IF('original data'!BE26='coded with subscale calculation'!$AU$4,3,IF('original data'!BE26='coded with subscale calculation'!$AU$5,4,""))))</f>
        <v>2</v>
      </c>
      <c r="BF34" s="4">
        <f>IF('original data'!BF26='coded with subscale calculation'!$BF$3,1,IF('original data'!BF26='coded with subscale calculation'!$BF$4,2,IF('original data'!BF26='coded with subscale calculation'!$BF$5,3,"")))</f>
        <v>2</v>
      </c>
      <c r="BG34" s="4"/>
      <c r="BH34" s="4" t="s">
        <v>109</v>
      </c>
      <c r="BI34" s="4"/>
      <c r="BJ34" s="4" t="s">
        <v>105</v>
      </c>
      <c r="BK34" s="4" t="s">
        <v>169</v>
      </c>
      <c r="BL34" s="4">
        <f>IF('original data'!BK26='coded with subscale calculation'!$BO$1,1,IF('original data'!BK26='coded with subscale calculation'!$BO$2,2,IF('original data'!BK26='coded with subscale calculation'!$BO$3,3,IF('original data'!BK26='coded with subscale calculation'!$BO$4,4,IF('original data'!BK26='coded with subscale calculation'!$BO$5,5,IF('original data'!BK26='coded with subscale calculation'!$BQ$1,6,IF('original data'!BK26='coded with subscale calculation'!$BQ$2,7,"")))))))</f>
        <v>2</v>
      </c>
      <c r="BM34" s="4">
        <f>IF('original data'!BL26='coded with subscale calculation'!$BO$1,1,IF('original data'!BL26='coded with subscale calculation'!$BO$2,2,IF('original data'!BL26='coded with subscale calculation'!$BO$3,3,IF('original data'!BL26='coded with subscale calculation'!$BO$4,4,IF('original data'!BL26='coded with subscale calculation'!$BO$5,5,IF('original data'!BL26='coded with subscale calculation'!$BQ$1,6,IF('original data'!BL26='coded with subscale calculation'!$BQ$2,7,"")))))))</f>
        <v>6</v>
      </c>
      <c r="BN34" s="4">
        <f>IF('original data'!BM26='coded with subscale calculation'!$BO$1,7,IF('original data'!BM26='coded with subscale calculation'!$BO$2,6,IF('original data'!BM26='coded with subscale calculation'!$BO$3,5,IF('original data'!BM26='coded with subscale calculation'!$BO$4,4,IF('original data'!BM26='coded with subscale calculation'!$BO$5,3,IF('original data'!BM26='coded with subscale calculation'!$BQ$1,2,IF('original data'!BM26='coded with subscale calculation'!$BQ$2,1,"")))))))</f>
        <v>6</v>
      </c>
      <c r="BO34" s="4">
        <f>IF('original data'!BN26='coded with subscale calculation'!$BO$1,1,IF('original data'!BN26='coded with subscale calculation'!$BO$2,2,IF('original data'!BN26='coded with subscale calculation'!$BO$3,3,IF('original data'!BN26='coded with subscale calculation'!$BO$4,4,IF('original data'!BN26='coded with subscale calculation'!$BO$5,5,IF('original data'!BN26='coded with subscale calculation'!$BQ$1,6,IF('original data'!BN26='coded with subscale calculation'!$BQ$2,7,"")))))))</f>
        <v>5</v>
      </c>
      <c r="BP34" s="4">
        <f>IF('original data'!BO26='coded with subscale calculation'!$BO$1,1,IF('original data'!BO26='coded with subscale calculation'!$BO$2,2,IF('original data'!BO26='coded with subscale calculation'!$BO$3,3,IF('original data'!BO26='coded with subscale calculation'!$BO$4,4,IF('original data'!BO26='coded with subscale calculation'!$BO$5,5,IF('original data'!BO26='coded with subscale calculation'!$BQ$1,6,IF('original data'!BO26='coded with subscale calculation'!$BQ$2,7,"")))))))</f>
        <v>5</v>
      </c>
      <c r="BQ34" s="4">
        <f>IF('original data'!BP26='coded with subscale calculation'!$BO$1,1,IF('original data'!BP26='coded with subscale calculation'!$BO$2,2,IF('original data'!BP26='coded with subscale calculation'!$BO$3,3,IF('original data'!BP26='coded with subscale calculation'!$BO$4,4,IF('original data'!BP26='coded with subscale calculation'!$BO$5,5,IF('original data'!BP26='coded with subscale calculation'!$BQ$1,6,IF('original data'!BP26='coded with subscale calculation'!$BQ$2,7,"")))))))</f>
        <v>6</v>
      </c>
      <c r="BR34" s="4">
        <f>IF('original data'!BQ26='coded with subscale calculation'!$BO$1,1,IF('original data'!BQ26='coded with subscale calculation'!$BO$2,2,IF('original data'!BQ26='coded with subscale calculation'!$BO$3,3,IF('original data'!BQ26='coded with subscale calculation'!$BO$4,4,IF('original data'!BQ26='coded with subscale calculation'!$BO$5,5,IF('original data'!BQ26='coded with subscale calculation'!$BQ$1,6,IF('original data'!BQ26='coded with subscale calculation'!$BQ$2,7,"")))))))</f>
        <v>6</v>
      </c>
      <c r="BS34" s="4">
        <f>IF('original data'!BR26='coded with subscale calculation'!$BO$1,1,IF('original data'!BR26='coded with subscale calculation'!$BO$2,2,IF('original data'!BR26='coded with subscale calculation'!$BO$3,3,IF('original data'!BR26='coded with subscale calculation'!$BO$4,4,IF('original data'!BR26='coded with subscale calculation'!$BO$5,5,IF('original data'!BR26='coded with subscale calculation'!$BQ$1,6,IF('original data'!BR26='coded with subscale calculation'!$BQ$2,7,"")))))))</f>
        <v>6</v>
      </c>
      <c r="BT34" s="4">
        <f>IF('original data'!BS26='coded with subscale calculation'!$BO$1,1,IF('original data'!BS26='coded with subscale calculation'!$BO$2,2,IF('original data'!BS26='coded with subscale calculation'!$BO$3,3,IF('original data'!BS26='coded with subscale calculation'!$BO$4,4,IF('original data'!BS26='coded with subscale calculation'!$BO$5,5,IF('original data'!BS26='coded with subscale calculation'!$BQ$1,6,IF('original data'!BS26='coded with subscale calculation'!$BQ$2,7,"")))))))</f>
        <v>6</v>
      </c>
      <c r="BU34" s="4">
        <f>IF('original data'!BT26='coded with subscale calculation'!$BO$1,1,IF('original data'!BT26='coded with subscale calculation'!$BO$2,2,IF('original data'!BT26='coded with subscale calculation'!$BO$3,3,IF('original data'!BT26='coded with subscale calculation'!$BO$4,4,IF('original data'!BT26='coded with subscale calculation'!$BO$5,5,IF('original data'!BT26='coded with subscale calculation'!$BQ$1,6,IF('original data'!BT26='coded with subscale calculation'!$BQ$2,7,"")))))))</f>
        <v>3</v>
      </c>
      <c r="BV34" s="4">
        <f>IF('original data'!BU26='coded with subscale calculation'!$BO$1,1,IF('original data'!BU26='coded with subscale calculation'!$BO$2,2,IF('original data'!BU26='coded with subscale calculation'!$BO$3,3,IF('original data'!BU26='coded with subscale calculation'!$BO$4,4,IF('original data'!BU26='coded with subscale calculation'!$BO$5,5,IF('original data'!BU26='coded with subscale calculation'!$BQ$1,6,IF('original data'!BU26='coded with subscale calculation'!$BQ$2,7,"")))))))</f>
        <v>4</v>
      </c>
      <c r="BW34" s="4">
        <f>IF('original data'!BV26='coded with subscale calculation'!$BO$1,7,IF('original data'!BV26='coded with subscale calculation'!$BO$2,6,IF('original data'!BV26='coded with subscale calculation'!$BO$3,5,IF('original data'!BV26='coded with subscale calculation'!$BO$4,4,IF('original data'!BV26='coded with subscale calculation'!$BO$5,3,IF('original data'!BV26='coded with subscale calculation'!$BQ$1,2,IF('original data'!BV26='coded with subscale calculation'!$BQ$2,1,"")))))))</f>
        <v>5</v>
      </c>
      <c r="BX34" s="4">
        <f>IF('original data'!BW26='coded with subscale calculation'!$BO$1,1,IF('original data'!BW26='coded with subscale calculation'!$BO$2,2,IF('original data'!BW26='coded with subscale calculation'!$BO$3,3,IF('original data'!BW26='coded with subscale calculation'!$BO$4,4,IF('original data'!BW26='coded with subscale calculation'!$BO$5,5,IF('original data'!BW26='coded with subscale calculation'!$BQ$1,6,IF('original data'!BW26='coded with subscale calculation'!$BQ$2,7,"")))))))</f>
        <v>5</v>
      </c>
      <c r="BY34" s="4">
        <f>IF('original data'!BX26='coded with subscale calculation'!$BO$1,1,IF('original data'!BX26='coded with subscale calculation'!$BO$2,2,IF('original data'!BX26='coded with subscale calculation'!$BO$3,3,IF('original data'!BX26='coded with subscale calculation'!$BO$4,4,IF('original data'!BX26='coded with subscale calculation'!$BO$5,5,IF('original data'!BX26='coded with subscale calculation'!$BQ$1,6,IF('original data'!BX26='coded with subscale calculation'!$BQ$2,7,"")))))))</f>
        <v>6</v>
      </c>
      <c r="BZ34" s="4">
        <f>IF('original data'!BY26='coded with subscale calculation'!$BO$1,1,IF('original data'!BY26='coded with subscale calculation'!$BO$2,2,IF('original data'!BY26='coded with subscale calculation'!$BO$3,3,IF('original data'!BY26='coded with subscale calculation'!$BO$4,4,IF('original data'!BY26='coded with subscale calculation'!$BO$5,5,IF('original data'!BY26='coded with subscale calculation'!$BQ$1,6,IF('original data'!BY26='coded with subscale calculation'!$BQ$2,7,"")))))))</f>
        <v>6</v>
      </c>
      <c r="CA34" s="4">
        <f>IF('original data'!BZ26='coded with subscale calculation'!$BO$1,1,IF('original data'!BZ26='coded with subscale calculation'!$BO$2,2,IF('original data'!BZ26='coded with subscale calculation'!$BO$3,3,IF('original data'!BZ26='coded with subscale calculation'!$BO$4,4,IF('original data'!BZ26='coded with subscale calculation'!$BO$5,5,IF('original data'!BZ26='coded with subscale calculation'!$BQ$1,6,IF('original data'!BZ26='coded with subscale calculation'!$BQ$2,7,"")))))))</f>
        <v>2</v>
      </c>
      <c r="CB34" s="4">
        <f>IF('original data'!CA26='coded with subscale calculation'!$BO$1,1,IF('original data'!CA26='coded with subscale calculation'!$BO$2,2,IF('original data'!CA26='coded with subscale calculation'!$BO$3,3,IF('original data'!CA26='coded with subscale calculation'!$BO$4,4,IF('original data'!CA26='coded with subscale calculation'!$BO$5,5,IF('original data'!CA26='coded with subscale calculation'!$BQ$1,6,IF('original data'!CA26='coded with subscale calculation'!$BQ$2,7,"")))))))</f>
        <v>2</v>
      </c>
      <c r="CC34" s="4">
        <f>IF('original data'!CB26='coded with subscale calculation'!$BO$1,1,IF('original data'!CB26='coded with subscale calculation'!$BO$2,2,IF('original data'!CB26='coded with subscale calculation'!$BO$3,3,IF('original data'!CB26='coded with subscale calculation'!$BO$4,4,IF('original data'!CB26='coded with subscale calculation'!$BO$5,5,IF('original data'!CB26='coded with subscale calculation'!$BQ$1,6,IF('original data'!CB26='coded with subscale calculation'!$BQ$2,7,"")))))))</f>
        <v>6</v>
      </c>
      <c r="CD34" s="4">
        <f>IF('original data'!CC26='coded with subscale calculation'!$BO$1,7,IF('original data'!CC26='coded with subscale calculation'!$BO$2,6,IF('original data'!CC26='coded with subscale calculation'!$BO$3,5,IF('original data'!CC26='coded with subscale calculation'!$BO$4,4,IF('original data'!CC26='coded with subscale calculation'!$BO$5,3,IF('original data'!CC26='coded with subscale calculation'!$BQ$1,2,IF('original data'!CC26='coded with subscale calculation'!$BQ$2,1,"")))))))</f>
        <v>6</v>
      </c>
      <c r="CE34" s="4">
        <f>IF('original data'!CD26='coded with subscale calculation'!$BO$1,1,IF('original data'!CD26='coded with subscale calculation'!$BO$2,2,IF('original data'!CD26='coded with subscale calculation'!$BO$3,3,IF('original data'!CD26='coded with subscale calculation'!$BO$4,4,IF('original data'!CD26='coded with subscale calculation'!$BO$5,5,IF('original data'!CD26='coded with subscale calculation'!$BQ$1,6,IF('original data'!CD26='coded with subscale calculation'!$BQ$2,7,"")))))))</f>
        <v>2</v>
      </c>
      <c r="CF34" s="4">
        <f>IF('original data'!CE26='coded with subscale calculation'!$BO$1,1,IF('original data'!CE26='coded with subscale calculation'!$BO$2,2,IF('original data'!CE26='coded with subscale calculation'!$BO$3,3,IF('original data'!CE26='coded with subscale calculation'!$BO$4,4,IF('original data'!CE26='coded with subscale calculation'!$BO$5,5,IF('original data'!CE26='coded with subscale calculation'!$BQ$1,6,IF('original data'!CE26='coded with subscale calculation'!$BQ$2,7,"")))))))</f>
        <v>6</v>
      </c>
      <c r="CG34" s="4">
        <f>IF('original data'!CF26='coded with subscale calculation'!$BO$1,7,IF('original data'!CF26='coded with subscale calculation'!$BO$2,6,IF('original data'!CF26='coded with subscale calculation'!$BO$3,5,IF('original data'!CF26='coded with subscale calculation'!$BO$4,4,IF('original data'!CF26='coded with subscale calculation'!$BO$5,3,IF('original data'!CF26='coded with subscale calculation'!$BQ$1,2,IF('original data'!CF26='coded with subscale calculation'!$BQ$2,1,"")))))))</f>
        <v>6</v>
      </c>
      <c r="CH34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127</v>
      </c>
      <c r="CI34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34</v>
      </c>
      <c r="CJ34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47</v>
      </c>
      <c r="CK34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40</v>
      </c>
      <c r="CL34" s="4">
        <f>IF('original data'!CG26='coded with subscale calculation'!$CL$2,0,IF('original data'!CG26='coded with subscale calculation'!$CL$3,1,IF('original data'!CG26='coded with subscale calculation'!$CL$4,2,IF('original data'!CG26='coded with subscale calculation'!$CL$5,3,""))))</f>
        <v>1</v>
      </c>
      <c r="CM34" s="4">
        <f>IF('original data'!CH26='coded with subscale calculation'!$CL$2,0,IF('original data'!CH26='coded with subscale calculation'!$CL$3,1,IF('original data'!CH26='coded with subscale calculation'!$CL$4,2,IF('original data'!CH26='coded with subscale calculation'!$CL$5,3,""))))</f>
        <v>2</v>
      </c>
      <c r="CN34" s="4">
        <f>IF('original data'!CI26='coded with subscale calculation'!$CL$2,0,IF('original data'!CI26='coded with subscale calculation'!$CL$3,1,IF('original data'!CI26='coded with subscale calculation'!$CL$4,2,IF('original data'!CI26='coded with subscale calculation'!$CL$5,3,""))))</f>
        <v>2</v>
      </c>
      <c r="CO34" s="4">
        <f>IF('original data'!CJ26='coded with subscale calculation'!$CL$2,0,IF('original data'!CJ26='coded with subscale calculation'!$CL$3,1,IF('original data'!CJ26='coded with subscale calculation'!$CL$4,2,IF('original data'!CJ26='coded with subscale calculation'!$CL$5,3,""))))</f>
        <v>2</v>
      </c>
      <c r="CP34" s="4">
        <f>IF('original data'!CK26='coded with subscale calculation'!$CL$2,0,IF('original data'!CK26='coded with subscale calculation'!$CL$3,1,IF('original data'!CK26='coded with subscale calculation'!$CL$4,2,IF('original data'!CK26='coded with subscale calculation'!$CL$5,3,""))))</f>
        <v>2</v>
      </c>
      <c r="CQ34" s="4">
        <f>IF('original data'!CL26='coded with subscale calculation'!$CL$2,0,IF('original data'!CL26='coded with subscale calculation'!$CL$3,1,IF('original data'!CL26='coded with subscale calculation'!$CL$4,2,IF('original data'!CL26='coded with subscale calculation'!$CL$5,3,""))))</f>
        <v>2</v>
      </c>
      <c r="CR34" s="4">
        <f>IF('original data'!CM26='coded with subscale calculation'!$CL$2,0,IF('original data'!CM26='coded with subscale calculation'!$CL$3,1,IF('original data'!CM26='coded with subscale calculation'!$CL$4,2,IF('original data'!CM26='coded with subscale calculation'!$CL$5,3,""))))</f>
        <v>1</v>
      </c>
      <c r="CS34" s="4">
        <f>IF('original data'!CN26='coded with subscale calculation'!$CL$2,0,IF('original data'!CN26='coded with subscale calculation'!$CL$3,1,IF('original data'!CN26='coded with subscale calculation'!$CL$4,2,IF('original data'!CN26='coded with subscale calculation'!$CL$5,3,""))))</f>
        <v>2</v>
      </c>
      <c r="CT34" s="4">
        <f>IF('original data'!CO26='coded with subscale calculation'!$CL$2,0,IF('original data'!CO26='coded with subscale calculation'!$CL$3,1,IF('original data'!CO26='coded with subscale calculation'!$CL$4,2,IF('original data'!CO26='coded with subscale calculation'!$CL$5,3,""))))</f>
        <v>3</v>
      </c>
      <c r="CU34" s="4">
        <f>IF('original data'!CP26='coded with subscale calculation'!$CL$2,0,IF('original data'!CP26='coded with subscale calculation'!$CL$3,1,IF('original data'!CP26='coded with subscale calculation'!$CL$4,2,IF('original data'!CP26='coded with subscale calculation'!$CL$5,3,""))))</f>
        <v>2</v>
      </c>
      <c r="CV34" s="4">
        <f>IF('original data'!CQ26='coded with subscale calculation'!$CL$2,0,IF('original data'!CQ26='coded with subscale calculation'!$CL$3,1,IF('original data'!CQ26='coded with subscale calculation'!$CL$4,2,IF('original data'!CQ26='coded with subscale calculation'!$CL$5,3,""))))</f>
        <v>2</v>
      </c>
      <c r="CW34" s="4">
        <f>IF('original data'!CR26='coded with subscale calculation'!$CL$2,0,IF('original data'!CR26='coded with subscale calculation'!$CL$3,1,IF('original data'!CR26='coded with subscale calculation'!$CL$4,2,IF('original data'!CR26='coded with subscale calculation'!$CL$5,3,""))))</f>
        <v>2</v>
      </c>
      <c r="CX34" s="4">
        <f>IF('original data'!CS26='coded with subscale calculation'!$CL$2,0,IF('original data'!CS26='coded with subscale calculation'!$CL$3,1,IF('original data'!CS26='coded with subscale calculation'!$CL$4,2,IF('original data'!CS26='coded with subscale calculation'!$CL$5,3,""))))</f>
        <v>3</v>
      </c>
      <c r="CY34" s="4">
        <f>IF('original data'!CT26='coded with subscale calculation'!$CL$2,0,IF('original data'!CT26='coded with subscale calculation'!$CL$3,1,IF('original data'!CT26='coded with subscale calculation'!$CL$4,2,IF('original data'!CT26='coded with subscale calculation'!$CL$5,3,""))))</f>
        <v>2</v>
      </c>
      <c r="CZ34" s="4">
        <f>IF('original data'!CU26='coded with subscale calculation'!$CL$2,0,IF('original data'!CU26='coded with subscale calculation'!$CL$3,1,IF('original data'!CU26='coded with subscale calculation'!$CL$4,2,IF('original data'!CU26='coded with subscale calculation'!$CL$5,3,""))))</f>
        <v>3</v>
      </c>
      <c r="DA34" s="4">
        <f>IF('original data'!CV26='coded with subscale calculation'!$CL$2,0,IF('original data'!CV26='coded with subscale calculation'!$CL$3,1,IF('original data'!CV26='coded with subscale calculation'!$CL$4,2,IF('original data'!CV26='coded with subscale calculation'!$CL$5,3,""))))</f>
        <v>1</v>
      </c>
      <c r="DB34" s="4">
        <f>IF('original data'!CW26='coded with subscale calculation'!$CL$2,0,IF('original data'!CW26='coded with subscale calculation'!$CL$3,1,IF('original data'!CW26='coded with subscale calculation'!$CL$4,2,IF('original data'!CW26='coded with subscale calculation'!$CL$5,3,""))))</f>
        <v>1</v>
      </c>
      <c r="DC34" s="4">
        <f>IF('original data'!CX26='coded with subscale calculation'!$CL$2,0,IF('original data'!CX26='coded with subscale calculation'!$CL$3,1,IF('original data'!CX26='coded with subscale calculation'!$CL$4,2,IF('original data'!CX26='coded with subscale calculation'!$CL$5,3,""))))</f>
        <v>3</v>
      </c>
      <c r="DD34" s="4">
        <f>IF('original data'!CY26='coded with subscale calculation'!$CL$2,0,IF('original data'!CY26='coded with subscale calculation'!$CL$3,1,IF('original data'!CY26='coded with subscale calculation'!$CL$4,2,IF('original data'!CY26='coded with subscale calculation'!$CL$5,3,""))))</f>
        <v>3</v>
      </c>
      <c r="DE34" s="4">
        <f>IF('original data'!CZ26='coded with subscale calculation'!$CL$2,0,IF('original data'!CZ26='coded with subscale calculation'!$CL$3,1,IF('original data'!CZ26='coded with subscale calculation'!$CL$4,2,IF('original data'!CZ26='coded with subscale calculation'!$CL$5,3,""))))</f>
        <v>1</v>
      </c>
      <c r="DF34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12</v>
      </c>
      <c r="DG34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16</v>
      </c>
      <c r="DH34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12</v>
      </c>
      <c r="DI34" s="4">
        <f>SUM(Table134[[#This Row],[All of a sudden I feel really scared.]:[I suddenly shut down and become unable to think, speak or do things.]])</f>
        <v>40</v>
      </c>
    </row>
    <row r="35" spans="1:113" x14ac:dyDescent="0.45">
      <c r="A35">
        <v>32</v>
      </c>
      <c r="B35" s="2">
        <v>44312.830740740697</v>
      </c>
      <c r="C35" s="2">
        <v>44312.835335648102</v>
      </c>
      <c r="D35" s="4" t="s">
        <v>104</v>
      </c>
      <c r="E35" s="4"/>
      <c r="F35" s="4" t="s">
        <v>105</v>
      </c>
      <c r="G35" s="4" t="s">
        <v>105</v>
      </c>
      <c r="H35" s="4" t="s">
        <v>105</v>
      </c>
      <c r="I35" s="4" t="s">
        <v>105</v>
      </c>
      <c r="J35" s="4" t="s">
        <v>105</v>
      </c>
      <c r="K35" s="4" t="s">
        <v>105</v>
      </c>
      <c r="L35" s="4" t="s">
        <v>105</v>
      </c>
      <c r="M35" s="4" t="s">
        <v>105</v>
      </c>
      <c r="N35" s="3" t="s">
        <v>140</v>
      </c>
      <c r="O35" s="4" t="s">
        <v>107</v>
      </c>
      <c r="P35" s="4" t="s">
        <v>108</v>
      </c>
      <c r="Q35" s="4" t="s">
        <v>108</v>
      </c>
      <c r="R35" s="4" t="s">
        <v>109</v>
      </c>
      <c r="S35" s="4"/>
      <c r="T35" s="4"/>
      <c r="U35" s="4"/>
      <c r="V35" s="4" t="s">
        <v>109</v>
      </c>
      <c r="W35" s="4"/>
      <c r="X35" s="4"/>
      <c r="Y35" s="4"/>
      <c r="Z35" s="4"/>
      <c r="AA35" s="4"/>
      <c r="AB35" s="4"/>
      <c r="AC35" s="4">
        <f>IF('original data'!AC27='coded with subscale calculation'!$AC$2,0,IF('original data'!AC27='coded with subscale calculation'!$AC$3,1,IF('original data'!AC27='coded with subscale calculation'!$AC$4,2,"")))</f>
        <v>0</v>
      </c>
      <c r="AD35" s="4">
        <f>IF('original data'!AD27='coded with subscale calculation'!$AC$2,0,IF('original data'!AD27='coded with subscale calculation'!$AC$3,1,IF('original data'!AD27='coded with subscale calculation'!$AC$4,2,"")))</f>
        <v>1</v>
      </c>
      <c r="AE35" s="4">
        <f>IF('original data'!AE27='coded with subscale calculation'!$BO$1,1,IF('original data'!AE27='coded with subscale calculation'!$BO$2,2,IF('original data'!AE27='coded with subscale calculation'!$BO$3,3,IF('original data'!AE27='coded with subscale calculation'!$BO$4,4,IF('original data'!AE27='coded with subscale calculation'!$BO$5,5,IF('original data'!AE27='coded with subscale calculation'!$BQ$1,6,IF('original data'!AE27='coded with subscale calculation'!$BQ$2,7,"")))))))</f>
        <v>1</v>
      </c>
      <c r="AF35" s="4">
        <f>IF('original data'!AF27='coded with subscale calculation'!$AC$2,0,IF('original data'!AF27='coded with subscale calculation'!$AC$3,1,IF('original data'!AF27='coded with subscale calculation'!$AC$4,2,"")))</f>
        <v>0</v>
      </c>
      <c r="AG35" s="4">
        <f>IF('original data'!AG27='coded with subscale calculation'!$BO$1,7,IF('original data'!AG27='coded with subscale calculation'!$BO$2,6,IF('original data'!AG27='coded with subscale calculation'!$BO$3,5,IF('original data'!AG27='coded with subscale calculation'!$BO$4,4,IF('original data'!AG27='coded with subscale calculation'!$BO$5,5,IF('original data'!AG27='coded with subscale calculation'!$BQ$1,6,IF('original data'!AG27='coded with subscale calculation'!$BQ$2,7,"")))))))</f>
        <v>5</v>
      </c>
      <c r="AH35" s="4">
        <f>IF('original data'!AH27='coded with subscale calculation'!$AC$2,0,IF('original data'!AH27='coded with subscale calculation'!$AC$3,1,IF('original data'!AH27='coded with subscale calculation'!$AC$4,2,"")))</f>
        <v>0</v>
      </c>
      <c r="AI35" s="4">
        <f>IF('original data'!AI27='coded with subscale calculation'!$AI$2,1,IF('original data'!AI27='coded with subscale calculation'!$AI$3,2,IF('original data'!AI27='coded with subscale calculation'!$AI$4,3,IF('original data'!AI27='coded with subscale calculation'!$AI$5,4,""))))</f>
        <v>1</v>
      </c>
      <c r="AJ35" s="4">
        <f>IF('original data'!AJ27='coded with subscale calculation'!$AC$2,0,IF('original data'!AJ27='coded with subscale calculation'!$AC$3,1,IF('original data'!AJ27='coded with subscale calculation'!$AC$4,2,"")))</f>
        <v>0</v>
      </c>
      <c r="AK35" s="4">
        <f>IF('original data'!AK27='coded with subscale calculation'!$BO$1,1,IF('original data'!AK27='coded with subscale calculation'!$BO$2,2,IF('original data'!AK27='coded with subscale calculation'!$BO$3,3,IF('original data'!AK27='coded with subscale calculation'!$BO$4,4,IF('original data'!AK27='coded with subscale calculation'!$BO$5,5,IF('original data'!AK27='coded with subscale calculation'!$BQ$1,6,IF('original data'!AK27='coded with subscale calculation'!$BQ$2,7,"")))))))</f>
        <v>4</v>
      </c>
      <c r="AL35" s="4">
        <f>IF('original data'!AL27='coded with subscale calculation'!$AC$2,0,IF('original data'!AL27='coded with subscale calculation'!$AC$3,1,IF('original data'!AL27='coded with subscale calculation'!$AC$4,2,"")))</f>
        <v>1</v>
      </c>
      <c r="AM35" s="4">
        <f>IF('original data'!AM27='coded with subscale calculation'!$AI$2,1,IF('original data'!AM27='coded with subscale calculation'!$AI$3,2,IF('original data'!AM27='coded with subscale calculation'!$AI$4,3,IF('original data'!AM27='coded with subscale calculation'!$AI$5,4,""))))</f>
        <v>2</v>
      </c>
      <c r="AN35" s="4">
        <f>IF('original data'!AN27='coded with subscale calculation'!$AC$2,0,IF('original data'!AN27='coded with subscale calculation'!$AC$3,1,IF('original data'!AN27='coded with subscale calculation'!$AC$4,2,"")))</f>
        <v>0</v>
      </c>
      <c r="AO35" s="4">
        <f>IF('original data'!AO27='coded with subscale calculation'!$AI$2,1,IF('original data'!AO27='coded with subscale calculation'!$AI$3,2,IF('original data'!AO27='coded with subscale calculation'!$AI$4,3,IF('original data'!AO27='coded with subscale calculation'!$AI$5,4,""))))</f>
        <v>2</v>
      </c>
      <c r="AP35" s="4">
        <f>IF('original data'!AP27='coded with subscale calculation'!$AI$2,1,IF('original data'!AP27='coded with subscale calculation'!$AI$3,2,IF('original data'!AP27='coded with subscale calculation'!$AI$4,3,IF('original data'!AP27='coded with subscale calculation'!$AI$5,4,""))))</f>
        <v>1</v>
      </c>
      <c r="AQ35" s="4">
        <f>IF('original data'!AQ27='coded with subscale calculation'!$AI$2,1,IF('original data'!AQ27='coded with subscale calculation'!$AI$3,2,IF('original data'!AQ27='coded with subscale calculation'!$AI$4,3,IF('original data'!AQ27='coded with subscale calculation'!$AI$5,4,""))))</f>
        <v>2</v>
      </c>
      <c r="AR35" s="4">
        <f>IF('original data'!AR27='coded with subscale calculation'!$AI$2,1,IF('original data'!AR27='coded with subscale calculation'!$AI$3,2,IF('original data'!AR27='coded with subscale calculation'!$AI$4,3,IF('original data'!AR27='coded with subscale calculation'!$AI$5,4,""))))</f>
        <v>3</v>
      </c>
      <c r="AS35" s="4">
        <f>IF('original data'!AS27='coded with subscale calculation'!$AO$2,1,IF('original data'!AS27='coded with subscale calculation'!$AO$3,2,IF('original data'!AS27='coded with subscale calculation'!$AO$4,3,IF('original data'!AS27='coded with subscale calculation'!$AO$5,4,""))))</f>
        <v>1</v>
      </c>
      <c r="AT35" s="4">
        <f>IF('original data'!AT27='coded with subscale calculation'!$AO$2,1,IF('original data'!AT27='coded with subscale calculation'!$AO$3,2,IF('original data'!AT27='coded with subscale calculation'!$AO$4,3,IF('original data'!AT27='coded with subscale calculation'!$AO$5,4,""))))</f>
        <v>1</v>
      </c>
      <c r="AU35" s="4">
        <f>IF('original data'!AU27='coded with subscale calculation'!$AO$2,1,IF('original data'!AU27='coded with subscale calculation'!$AO$3,2,IF('original data'!AU27='coded with subscale calculation'!$AO$4,3,IF('original data'!AU27='coded with subscale calculation'!$AO$5,4,""))))</f>
        <v>1</v>
      </c>
      <c r="AV35" s="4">
        <f>IF('original data'!AV27='coded with subscale calculation'!$AO$2,1,IF('original data'!AV27='coded with subscale calculation'!$AO$3,2,IF('original data'!AV27='coded with subscale calculation'!$AO$4,3,IF('original data'!AV27='coded with subscale calculation'!$AO$5,4,""))))</f>
        <v>1</v>
      </c>
      <c r="AW35" s="4">
        <f>IF('original data'!AW27='coded with subscale calculation'!$AO$2,1,IF('original data'!AW27='coded with subscale calculation'!$AO$3,2,IF('original data'!AW27='coded with subscale calculation'!$AO$4,3,IF('original data'!AW27='coded with subscale calculation'!$AO$5,4,""))))</f>
        <v>1</v>
      </c>
      <c r="AX35" s="4">
        <f>IF('original data'!AX27='coded with subscale calculation'!$AO$2,1,IF('original data'!AX27='coded with subscale calculation'!$AO$3,2,IF('original data'!AX27='coded with subscale calculation'!$AO$4,3,IF('original data'!AX27='coded with subscale calculation'!$AO$5,4,""))))</f>
        <v>2</v>
      </c>
      <c r="AY35" s="4">
        <f>IF('original data'!AY27='coded with subscale calculation'!$AQ$2,1,IF('original data'!AY27='coded with subscale calculation'!$AQ$3,2,IF('original data'!AY27='coded with subscale calculation'!$AQ$4,3,IF('original data'!AY27='coded with subscale calculation'!$AQ$5,4,""))))</f>
        <v>2</v>
      </c>
      <c r="AZ35" s="4">
        <f>IF('original data'!AZ27='coded with subscale calculation'!$AQ$2,1,IF('original data'!AZ27='coded with subscale calculation'!$AQ$3,2,IF('original data'!AZ27='coded with subscale calculation'!$AQ$4,3,IF('original data'!AZ27='coded with subscale calculation'!$AQ$5,4,""))))</f>
        <v>1</v>
      </c>
      <c r="BA35" s="4">
        <f>IF('original data'!BA27='coded with subscale calculation'!$AQ$2,1,IF('original data'!BA27='coded with subscale calculation'!$AQ$3,2,IF('original data'!BA27='coded with subscale calculation'!$AQ$4,3,IF('original data'!BA27='coded with subscale calculation'!$AQ$5,4,""))))</f>
        <v>1</v>
      </c>
      <c r="BB35" s="4">
        <f>IF('original data'!BB27='coded with subscale calculation'!$AQ$2,1,IF('original data'!BB27='coded with subscale calculation'!$AQ$3,2,IF('original data'!BB27='coded with subscale calculation'!$AQ$4,3,IF('original data'!BB27='coded with subscale calculation'!$AS$5,4,""))))</f>
        <v>2</v>
      </c>
      <c r="BC35" s="4">
        <f>IF('original data'!BC27='coded with subscale calculation'!$AU$2,1,IF('original data'!BC27='coded with subscale calculation'!$AU$3,2,IF('original data'!BC27='coded with subscale calculation'!$AU$4,3,IF('original data'!BC27='coded with subscale calculation'!$AU$5,4,""))))</f>
        <v>2</v>
      </c>
      <c r="BD35" s="4">
        <f>IF('original data'!BD27='coded with subscale calculation'!$AU$2,1,IF('original data'!BD27='coded with subscale calculation'!$AU$3,2,IF('original data'!BD27='coded with subscale calculation'!$AU$4,3,IF('original data'!BD27='coded with subscale calculation'!$AU$5,4,""))))</f>
        <v>1</v>
      </c>
      <c r="BE35" s="4">
        <f>IF('original data'!BE27='coded with subscale calculation'!$AU$2,1,IF('original data'!BE27='coded with subscale calculation'!$AU$3,2,IF('original data'!BE27='coded with subscale calculation'!$AU$4,3,IF('original data'!BE27='coded with subscale calculation'!$AU$5,4,""))))</f>
        <v>1</v>
      </c>
      <c r="BF35" s="4">
        <f>IF('original data'!BF27='coded with subscale calculation'!$BF$3,1,IF('original data'!BF27='coded with subscale calculation'!$BF$4,2,IF('original data'!BF27='coded with subscale calculation'!$BF$5,3,"")))</f>
        <v>1</v>
      </c>
      <c r="BG35" s="4"/>
      <c r="BH35" s="4" t="s">
        <v>109</v>
      </c>
      <c r="BI35" s="4"/>
      <c r="BJ35" s="4" t="s">
        <v>109</v>
      </c>
      <c r="BK35" s="4"/>
      <c r="BL35" s="4">
        <f>IF('original data'!BK27='coded with subscale calculation'!$BO$1,1,IF('original data'!BK27='coded with subscale calculation'!$BO$2,2,IF('original data'!BK27='coded with subscale calculation'!$BO$3,3,IF('original data'!BK27='coded with subscale calculation'!$BO$4,4,IF('original data'!BK27='coded with subscale calculation'!$BO$5,5,IF('original data'!BK27='coded with subscale calculation'!$BQ$1,6,IF('original data'!BK27='coded with subscale calculation'!$BQ$2,7,"")))))))</f>
        <v>5</v>
      </c>
      <c r="BM35" s="4">
        <f>IF('original data'!BL27='coded with subscale calculation'!$BO$1,1,IF('original data'!BL27='coded with subscale calculation'!$BO$2,2,IF('original data'!BL27='coded with subscale calculation'!$BO$3,3,IF('original data'!BL27='coded with subscale calculation'!$BO$4,4,IF('original data'!BL27='coded with subscale calculation'!$BO$5,5,IF('original data'!BL27='coded with subscale calculation'!$BQ$1,6,IF('original data'!BL27='coded with subscale calculation'!$BQ$2,7,"")))))))</f>
        <v>1</v>
      </c>
      <c r="BN35" s="4">
        <f>IF('original data'!BM27='coded with subscale calculation'!$BO$1,7,IF('original data'!BM27='coded with subscale calculation'!$BO$2,6,IF('original data'!BM27='coded with subscale calculation'!$BO$3,5,IF('original data'!BM27='coded with subscale calculation'!$BO$4,4,IF('original data'!BM27='coded with subscale calculation'!$BO$5,3,IF('original data'!BM27='coded with subscale calculation'!$BQ$1,2,IF('original data'!BM27='coded with subscale calculation'!$BQ$2,1,"")))))))</f>
        <v>6</v>
      </c>
      <c r="BO35" s="4">
        <f>IF('original data'!BN27='coded with subscale calculation'!$BO$1,1,IF('original data'!BN27='coded with subscale calculation'!$BO$2,2,IF('original data'!BN27='coded with subscale calculation'!$BO$3,3,IF('original data'!BN27='coded with subscale calculation'!$BO$4,4,IF('original data'!BN27='coded with subscale calculation'!$BO$5,5,IF('original data'!BN27='coded with subscale calculation'!$BQ$1,6,IF('original data'!BN27='coded with subscale calculation'!$BQ$2,7,"")))))))</f>
        <v>2</v>
      </c>
      <c r="BP35" s="4">
        <f>IF('original data'!BO27='coded with subscale calculation'!$BO$1,1,IF('original data'!BO27='coded with subscale calculation'!$BO$2,2,IF('original data'!BO27='coded with subscale calculation'!$BO$3,3,IF('original data'!BO27='coded with subscale calculation'!$BO$4,4,IF('original data'!BO27='coded with subscale calculation'!$BO$5,5,IF('original data'!BO27='coded with subscale calculation'!$BQ$1,6,IF('original data'!BO27='coded with subscale calculation'!$BQ$2,7,"")))))))</f>
        <v>1</v>
      </c>
      <c r="BQ35" s="4">
        <f>IF('original data'!BP27='coded with subscale calculation'!$BO$1,1,IF('original data'!BP27='coded with subscale calculation'!$BO$2,2,IF('original data'!BP27='coded with subscale calculation'!$BO$3,3,IF('original data'!BP27='coded with subscale calculation'!$BO$4,4,IF('original data'!BP27='coded with subscale calculation'!$BO$5,5,IF('original data'!BP27='coded with subscale calculation'!$BQ$1,6,IF('original data'!BP27='coded with subscale calculation'!$BQ$2,7,"")))))))</f>
        <v>1</v>
      </c>
      <c r="BR35" s="4">
        <f>IF('original data'!BQ27='coded with subscale calculation'!$BO$1,1,IF('original data'!BQ27='coded with subscale calculation'!$BO$2,2,IF('original data'!BQ27='coded with subscale calculation'!$BO$3,3,IF('original data'!BQ27='coded with subscale calculation'!$BO$4,4,IF('original data'!BQ27='coded with subscale calculation'!$BO$5,5,IF('original data'!BQ27='coded with subscale calculation'!$BQ$1,6,IF('original data'!BQ27='coded with subscale calculation'!$BQ$2,7,"")))))))</f>
        <v>2</v>
      </c>
      <c r="BS35" s="4">
        <f>IF('original data'!BR27='coded with subscale calculation'!$BO$1,1,IF('original data'!BR27='coded with subscale calculation'!$BO$2,2,IF('original data'!BR27='coded with subscale calculation'!$BO$3,3,IF('original data'!BR27='coded with subscale calculation'!$BO$4,4,IF('original data'!BR27='coded with subscale calculation'!$BO$5,5,IF('original data'!BR27='coded with subscale calculation'!$BQ$1,6,IF('original data'!BR27='coded with subscale calculation'!$BQ$2,7,"")))))))</f>
        <v>1</v>
      </c>
      <c r="BT35" s="4">
        <f>IF('original data'!BS27='coded with subscale calculation'!$BO$1,1,IF('original data'!BS27='coded with subscale calculation'!$BO$2,2,IF('original data'!BS27='coded with subscale calculation'!$BO$3,3,IF('original data'!BS27='coded with subscale calculation'!$BO$4,4,IF('original data'!BS27='coded with subscale calculation'!$BO$5,5,IF('original data'!BS27='coded with subscale calculation'!$BQ$1,6,IF('original data'!BS27='coded with subscale calculation'!$BQ$2,7,"")))))))</f>
        <v>5</v>
      </c>
      <c r="BU35" s="4">
        <f>IF('original data'!BT27='coded with subscale calculation'!$BO$1,1,IF('original data'!BT27='coded with subscale calculation'!$BO$2,2,IF('original data'!BT27='coded with subscale calculation'!$BO$3,3,IF('original data'!BT27='coded with subscale calculation'!$BO$4,4,IF('original data'!BT27='coded with subscale calculation'!$BO$5,5,IF('original data'!BT27='coded with subscale calculation'!$BQ$1,6,IF('original data'!BT27='coded with subscale calculation'!$BQ$2,7,"")))))))</f>
        <v>2</v>
      </c>
      <c r="BV35" s="4">
        <f>IF('original data'!BU27='coded with subscale calculation'!$BO$1,1,IF('original data'!BU27='coded with subscale calculation'!$BO$2,2,IF('original data'!BU27='coded with subscale calculation'!$BO$3,3,IF('original data'!BU27='coded with subscale calculation'!$BO$4,4,IF('original data'!BU27='coded with subscale calculation'!$BO$5,5,IF('original data'!BU27='coded with subscale calculation'!$BQ$1,6,IF('original data'!BU27='coded with subscale calculation'!$BQ$2,7,"")))))))</f>
        <v>1</v>
      </c>
      <c r="BW35" s="4">
        <f>IF('original data'!BV27='coded with subscale calculation'!$BO$1,7,IF('original data'!BV27='coded with subscale calculation'!$BO$2,6,IF('original data'!BV27='coded with subscale calculation'!$BO$3,5,IF('original data'!BV27='coded with subscale calculation'!$BO$4,4,IF('original data'!BV27='coded with subscale calculation'!$BO$5,3,IF('original data'!BV27='coded with subscale calculation'!$BQ$1,2,IF('original data'!BV27='coded with subscale calculation'!$BQ$2,1,"")))))))</f>
        <v>3</v>
      </c>
      <c r="BX35" s="4">
        <f>IF('original data'!BW27='coded with subscale calculation'!$BO$1,1,IF('original data'!BW27='coded with subscale calculation'!$BO$2,2,IF('original data'!BW27='coded with subscale calculation'!$BO$3,3,IF('original data'!BW27='coded with subscale calculation'!$BO$4,4,IF('original data'!BW27='coded with subscale calculation'!$BO$5,5,IF('original data'!BW27='coded with subscale calculation'!$BQ$1,6,IF('original data'!BW27='coded with subscale calculation'!$BQ$2,7,"")))))))</f>
        <v>1</v>
      </c>
      <c r="BY35" s="4">
        <f>IF('original data'!BX27='coded with subscale calculation'!$BO$1,1,IF('original data'!BX27='coded with subscale calculation'!$BO$2,2,IF('original data'!BX27='coded with subscale calculation'!$BO$3,3,IF('original data'!BX27='coded with subscale calculation'!$BO$4,4,IF('original data'!BX27='coded with subscale calculation'!$BO$5,5,IF('original data'!BX27='coded with subscale calculation'!$BQ$1,6,IF('original data'!BX27='coded with subscale calculation'!$BQ$2,7,"")))))))</f>
        <v>1</v>
      </c>
      <c r="BZ35" s="4">
        <f>IF('original data'!BY27='coded with subscale calculation'!$BO$1,1,IF('original data'!BY27='coded with subscale calculation'!$BO$2,2,IF('original data'!BY27='coded with subscale calculation'!$BO$3,3,IF('original data'!BY27='coded with subscale calculation'!$BO$4,4,IF('original data'!BY27='coded with subscale calculation'!$BO$5,5,IF('original data'!BY27='coded with subscale calculation'!$BQ$1,6,IF('original data'!BY27='coded with subscale calculation'!$BQ$2,7,"")))))))</f>
        <v>1</v>
      </c>
      <c r="CA35" s="4">
        <f>IF('original data'!BZ27='coded with subscale calculation'!$BO$1,1,IF('original data'!BZ27='coded with subscale calculation'!$BO$2,2,IF('original data'!BZ27='coded with subscale calculation'!$BO$3,3,IF('original data'!BZ27='coded with subscale calculation'!$BO$4,4,IF('original data'!BZ27='coded with subscale calculation'!$BO$5,5,IF('original data'!BZ27='coded with subscale calculation'!$BQ$1,6,IF('original data'!BZ27='coded with subscale calculation'!$BQ$2,7,"")))))))</f>
        <v>1</v>
      </c>
      <c r="CB35" s="4">
        <f>IF('original data'!CA27='coded with subscale calculation'!$BO$1,1,IF('original data'!CA27='coded with subscale calculation'!$BO$2,2,IF('original data'!CA27='coded with subscale calculation'!$BO$3,3,IF('original data'!CA27='coded with subscale calculation'!$BO$4,4,IF('original data'!CA27='coded with subscale calculation'!$BO$5,5,IF('original data'!CA27='coded with subscale calculation'!$BQ$1,6,IF('original data'!CA27='coded with subscale calculation'!$BQ$2,7,"")))))))</f>
        <v>1</v>
      </c>
      <c r="CC35" s="4">
        <f>IF('original data'!CB27='coded with subscale calculation'!$BO$1,1,IF('original data'!CB27='coded with subscale calculation'!$BO$2,2,IF('original data'!CB27='coded with subscale calculation'!$BO$3,3,IF('original data'!CB27='coded with subscale calculation'!$BO$4,4,IF('original data'!CB27='coded with subscale calculation'!$BO$5,5,IF('original data'!CB27='coded with subscale calculation'!$BQ$1,6,IF('original data'!CB27='coded with subscale calculation'!$BQ$2,7,"")))))))</f>
        <v>5</v>
      </c>
      <c r="CD35" s="4">
        <f>IF('original data'!CC27='coded with subscale calculation'!$BO$1,7,IF('original data'!CC27='coded with subscale calculation'!$BO$2,6,IF('original data'!CC27='coded with subscale calculation'!$BO$3,5,IF('original data'!CC27='coded with subscale calculation'!$BO$4,4,IF('original data'!CC27='coded with subscale calculation'!$BO$5,3,IF('original data'!CC27='coded with subscale calculation'!$BQ$1,2,IF('original data'!CC27='coded with subscale calculation'!$BQ$2,1,"")))))))</f>
        <v>1</v>
      </c>
      <c r="CE35" s="4">
        <f>IF('original data'!CD27='coded with subscale calculation'!$BO$1,1,IF('original data'!CD27='coded with subscale calculation'!$BO$2,2,IF('original data'!CD27='coded with subscale calculation'!$BO$3,3,IF('original data'!CD27='coded with subscale calculation'!$BO$4,4,IF('original data'!CD27='coded with subscale calculation'!$BO$5,5,IF('original data'!CD27='coded with subscale calculation'!$BQ$1,6,IF('original data'!CD27='coded with subscale calculation'!$BQ$2,7,"")))))))</f>
        <v>1</v>
      </c>
      <c r="CF35" s="4">
        <f>IF('original data'!CE27='coded with subscale calculation'!$BO$1,1,IF('original data'!CE27='coded with subscale calculation'!$BO$2,2,IF('original data'!CE27='coded with subscale calculation'!$BO$3,3,IF('original data'!CE27='coded with subscale calculation'!$BO$4,4,IF('original data'!CE27='coded with subscale calculation'!$BO$5,5,IF('original data'!CE27='coded with subscale calculation'!$BQ$1,6,IF('original data'!CE27='coded with subscale calculation'!$BQ$2,7,"")))))))</f>
        <v>1</v>
      </c>
      <c r="CG35" s="4">
        <f>IF('original data'!CF27='coded with subscale calculation'!$BO$1,7,IF('original data'!CF27='coded with subscale calculation'!$BO$2,6,IF('original data'!CF27='coded with subscale calculation'!$BO$3,5,IF('original data'!CF27='coded with subscale calculation'!$BO$4,4,IF('original data'!CF27='coded with subscale calculation'!$BO$5,3,IF('original data'!CF27='coded with subscale calculation'!$BQ$1,2,IF('original data'!CF27='coded with subscale calculation'!$BQ$2,1,"")))))))</f>
        <v>2</v>
      </c>
      <c r="CH35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56</v>
      </c>
      <c r="CI35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14</v>
      </c>
      <c r="CJ35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22</v>
      </c>
      <c r="CK35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19</v>
      </c>
      <c r="CL35" s="4">
        <f>IF('original data'!CG27='coded with subscale calculation'!$CL$2,0,IF('original data'!CG27='coded with subscale calculation'!$CL$3,1,IF('original data'!CG27='coded with subscale calculation'!$CL$4,2,IF('original data'!CG27='coded with subscale calculation'!$CL$5,3,""))))</f>
        <v>1</v>
      </c>
      <c r="CM35" s="4">
        <f>IF('original data'!CH27='coded with subscale calculation'!$CL$2,0,IF('original data'!CH27='coded with subscale calculation'!$CL$3,1,IF('original data'!CH27='coded with subscale calculation'!$CL$4,2,IF('original data'!CH27='coded with subscale calculation'!$CL$5,3,""))))</f>
        <v>2</v>
      </c>
      <c r="CN35" s="4">
        <f>IF('original data'!CI27='coded with subscale calculation'!$CL$2,0,IF('original data'!CI27='coded with subscale calculation'!$CL$3,1,IF('original data'!CI27='coded with subscale calculation'!$CL$4,2,IF('original data'!CI27='coded with subscale calculation'!$CL$5,3,""))))</f>
        <v>2</v>
      </c>
      <c r="CO35" s="4">
        <f>IF('original data'!CJ27='coded with subscale calculation'!$CL$2,0,IF('original data'!CJ27='coded with subscale calculation'!$CL$3,1,IF('original data'!CJ27='coded with subscale calculation'!$CL$4,2,IF('original data'!CJ27='coded with subscale calculation'!$CL$5,3,""))))</f>
        <v>1</v>
      </c>
      <c r="CP35" s="4">
        <f>IF('original data'!CK27='coded with subscale calculation'!$CL$2,0,IF('original data'!CK27='coded with subscale calculation'!$CL$3,1,IF('original data'!CK27='coded with subscale calculation'!$CL$4,2,IF('original data'!CK27='coded with subscale calculation'!$CL$5,3,""))))</f>
        <v>1</v>
      </c>
      <c r="CQ35" s="4">
        <f>IF('original data'!CL27='coded with subscale calculation'!$CL$2,0,IF('original data'!CL27='coded with subscale calculation'!$CL$3,1,IF('original data'!CL27='coded with subscale calculation'!$CL$4,2,IF('original data'!CL27='coded with subscale calculation'!$CL$5,3,""))))</f>
        <v>2</v>
      </c>
      <c r="CR35" s="4">
        <f>IF('original data'!CM27='coded with subscale calculation'!$CL$2,0,IF('original data'!CM27='coded with subscale calculation'!$CL$3,1,IF('original data'!CM27='coded with subscale calculation'!$CL$4,2,IF('original data'!CM27='coded with subscale calculation'!$CL$5,3,""))))</f>
        <v>1</v>
      </c>
      <c r="CS35" s="4">
        <f>IF('original data'!CN27='coded with subscale calculation'!$CL$2,0,IF('original data'!CN27='coded with subscale calculation'!$CL$3,1,IF('original data'!CN27='coded with subscale calculation'!$CL$4,2,IF('original data'!CN27='coded with subscale calculation'!$CL$5,3,""))))</f>
        <v>1</v>
      </c>
      <c r="CT35" s="4">
        <f>IF('original data'!CO27='coded with subscale calculation'!$CL$2,0,IF('original data'!CO27='coded with subscale calculation'!$CL$3,1,IF('original data'!CO27='coded with subscale calculation'!$CL$4,2,IF('original data'!CO27='coded with subscale calculation'!$CL$5,3,""))))</f>
        <v>0</v>
      </c>
      <c r="CU35" s="4">
        <f>IF('original data'!CP27='coded with subscale calculation'!$CL$2,0,IF('original data'!CP27='coded with subscale calculation'!$CL$3,1,IF('original data'!CP27='coded with subscale calculation'!$CL$4,2,IF('original data'!CP27='coded with subscale calculation'!$CL$5,3,""))))</f>
        <v>2</v>
      </c>
      <c r="CV35" s="4">
        <f>IF('original data'!CQ27='coded with subscale calculation'!$CL$2,0,IF('original data'!CQ27='coded with subscale calculation'!$CL$3,1,IF('original data'!CQ27='coded with subscale calculation'!$CL$4,2,IF('original data'!CQ27='coded with subscale calculation'!$CL$5,3,""))))</f>
        <v>0</v>
      </c>
      <c r="CW35" s="4">
        <f>IF('original data'!CR27='coded with subscale calculation'!$CL$2,0,IF('original data'!CR27='coded with subscale calculation'!$CL$3,1,IF('original data'!CR27='coded with subscale calculation'!$CL$4,2,IF('original data'!CR27='coded with subscale calculation'!$CL$5,3,""))))</f>
        <v>1</v>
      </c>
      <c r="CX35" s="4">
        <f>IF('original data'!CS27='coded with subscale calculation'!$CL$2,0,IF('original data'!CS27='coded with subscale calculation'!$CL$3,1,IF('original data'!CS27='coded with subscale calculation'!$CL$4,2,IF('original data'!CS27='coded with subscale calculation'!$CL$5,3,""))))</f>
        <v>1</v>
      </c>
      <c r="CY35" s="4">
        <f>IF('original data'!CT27='coded with subscale calculation'!$CL$2,0,IF('original data'!CT27='coded with subscale calculation'!$CL$3,1,IF('original data'!CT27='coded with subscale calculation'!$CL$4,2,IF('original data'!CT27='coded with subscale calculation'!$CL$5,3,""))))</f>
        <v>2</v>
      </c>
      <c r="CZ35" s="4">
        <f>IF('original data'!CU27='coded with subscale calculation'!$CL$2,0,IF('original data'!CU27='coded with subscale calculation'!$CL$3,1,IF('original data'!CU27='coded with subscale calculation'!$CL$4,2,IF('original data'!CU27='coded with subscale calculation'!$CL$5,3,""))))</f>
        <v>1</v>
      </c>
      <c r="DA35" s="4">
        <f>IF('original data'!CV27='coded with subscale calculation'!$CL$2,0,IF('original data'!CV27='coded with subscale calculation'!$CL$3,1,IF('original data'!CV27='coded with subscale calculation'!$CL$4,2,IF('original data'!CV27='coded with subscale calculation'!$CL$5,3,""))))</f>
        <v>0</v>
      </c>
      <c r="DB35" s="4">
        <f>IF('original data'!CW27='coded with subscale calculation'!$CL$2,0,IF('original data'!CW27='coded with subscale calculation'!$CL$3,1,IF('original data'!CW27='coded with subscale calculation'!$CL$4,2,IF('original data'!CW27='coded with subscale calculation'!$CL$5,3,""))))</f>
        <v>1</v>
      </c>
      <c r="DC35" s="4">
        <f>IF('original data'!CX27='coded with subscale calculation'!$CL$2,0,IF('original data'!CX27='coded with subscale calculation'!$CL$3,1,IF('original data'!CX27='coded with subscale calculation'!$CL$4,2,IF('original data'!CX27='coded with subscale calculation'!$CL$5,3,""))))</f>
        <v>2</v>
      </c>
      <c r="DD35" s="4">
        <f>IF('original data'!CY27='coded with subscale calculation'!$CL$2,0,IF('original data'!CY27='coded with subscale calculation'!$CL$3,1,IF('original data'!CY27='coded with subscale calculation'!$CL$4,2,IF('original data'!CY27='coded with subscale calculation'!$CL$5,3,""))))</f>
        <v>0</v>
      </c>
      <c r="DE35" s="4">
        <f>IF('original data'!CZ27='coded with subscale calculation'!$CL$2,0,IF('original data'!CZ27='coded with subscale calculation'!$CL$3,1,IF('original data'!CZ27='coded with subscale calculation'!$CL$4,2,IF('original data'!CZ27='coded with subscale calculation'!$CL$5,3,""))))</f>
        <v>1</v>
      </c>
      <c r="DF35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9</v>
      </c>
      <c r="DG35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9</v>
      </c>
      <c r="DH35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4</v>
      </c>
      <c r="DI35" s="4">
        <f>SUM(Table134[[#This Row],[All of a sudden I feel really scared.]:[I suddenly shut down and become unable to think, speak or do things.]])</f>
        <v>22</v>
      </c>
    </row>
    <row r="36" spans="1:113" x14ac:dyDescent="0.45">
      <c r="A36">
        <v>33</v>
      </c>
      <c r="B36" s="2">
        <v>44312.8957407407</v>
      </c>
      <c r="C36" s="2">
        <v>44312.910671296297</v>
      </c>
      <c r="D36" s="4" t="s">
        <v>104</v>
      </c>
      <c r="E36" s="4"/>
      <c r="F36" s="4" t="s">
        <v>105</v>
      </c>
      <c r="G36" s="4" t="s">
        <v>105</v>
      </c>
      <c r="H36" s="4" t="s">
        <v>105</v>
      </c>
      <c r="I36" s="4" t="s">
        <v>105</v>
      </c>
      <c r="J36" s="4" t="s">
        <v>105</v>
      </c>
      <c r="K36" s="4" t="s">
        <v>105</v>
      </c>
      <c r="L36" s="4" t="s">
        <v>105</v>
      </c>
      <c r="M36" s="4" t="s">
        <v>105</v>
      </c>
      <c r="N36" s="3" t="s">
        <v>165</v>
      </c>
      <c r="O36" s="4" t="s">
        <v>170</v>
      </c>
      <c r="P36" s="4" t="s">
        <v>108</v>
      </c>
      <c r="Q36" s="4" t="s">
        <v>108</v>
      </c>
      <c r="R36" s="4" t="s">
        <v>109</v>
      </c>
      <c r="S36" s="4"/>
      <c r="T36" s="4"/>
      <c r="U36" s="4"/>
      <c r="V36" s="4" t="s">
        <v>109</v>
      </c>
      <c r="W36" s="4"/>
      <c r="X36" s="4"/>
      <c r="Y36" s="4"/>
      <c r="Z36" s="4"/>
      <c r="AA36" s="4"/>
      <c r="AB36" s="4"/>
      <c r="AC36" s="4">
        <f>IF('original data'!AC28='coded with subscale calculation'!$AC$2,0,IF('original data'!AC28='coded with subscale calculation'!$AC$3,1,IF('original data'!AC28='coded with subscale calculation'!$AC$4,2,"")))</f>
        <v>2</v>
      </c>
      <c r="AD36" s="4">
        <f>IF('original data'!AD28='coded with subscale calculation'!$AC$2,0,IF('original data'!AD28='coded with subscale calculation'!$AC$3,1,IF('original data'!AD28='coded with subscale calculation'!$AC$4,2,"")))</f>
        <v>2</v>
      </c>
      <c r="AE36" s="4">
        <f>IF('original data'!AE28='coded with subscale calculation'!$BO$1,1,IF('original data'!AE28='coded with subscale calculation'!$BO$2,2,IF('original data'!AE28='coded with subscale calculation'!$BO$3,3,IF('original data'!AE28='coded with subscale calculation'!$BO$4,4,IF('original data'!AE28='coded with subscale calculation'!$BO$5,5,IF('original data'!AE28='coded with subscale calculation'!$BQ$1,6,IF('original data'!AE28='coded with subscale calculation'!$BQ$2,7,"")))))))</f>
        <v>3</v>
      </c>
      <c r="AF36" s="4">
        <f>IF('original data'!AF28='coded with subscale calculation'!$AC$2,0,IF('original data'!AF28='coded with subscale calculation'!$AC$3,1,IF('original data'!AF28='coded with subscale calculation'!$AC$4,2,"")))</f>
        <v>1</v>
      </c>
      <c r="AG36" s="4">
        <f>IF('original data'!AG28='coded with subscale calculation'!$BO$1,7,IF('original data'!AG28='coded with subscale calculation'!$BO$2,6,IF('original data'!AG28='coded with subscale calculation'!$BO$3,5,IF('original data'!AG28='coded with subscale calculation'!$BO$4,4,IF('original data'!AG28='coded with subscale calculation'!$BO$5,5,IF('original data'!AG28='coded with subscale calculation'!$BQ$1,6,IF('original data'!AG28='coded with subscale calculation'!$BQ$2,7,"")))))))</f>
        <v>4</v>
      </c>
      <c r="AH36" s="4">
        <f>IF('original data'!AH28='coded with subscale calculation'!$AC$2,0,IF('original data'!AH28='coded with subscale calculation'!$AC$3,1,IF('original data'!AH28='coded with subscale calculation'!$AC$4,2,"")))</f>
        <v>1</v>
      </c>
      <c r="AI36" s="4">
        <f>IF('original data'!AI28='coded with subscale calculation'!$AI$2,1,IF('original data'!AI28='coded with subscale calculation'!$AI$3,2,IF('original data'!AI28='coded with subscale calculation'!$AI$4,3,IF('original data'!AI28='coded with subscale calculation'!$AI$5,4,""))))</f>
        <v>1</v>
      </c>
      <c r="AJ36" s="4">
        <f>IF('original data'!AJ28='coded with subscale calculation'!$AC$2,0,IF('original data'!AJ28='coded with subscale calculation'!$AC$3,1,IF('original data'!AJ28='coded with subscale calculation'!$AC$4,2,"")))</f>
        <v>1</v>
      </c>
      <c r="AK36" s="4">
        <f>IF('original data'!AK28='coded with subscale calculation'!$BO$1,1,IF('original data'!AK28='coded with subscale calculation'!$BO$2,2,IF('original data'!AK28='coded with subscale calculation'!$BO$3,3,IF('original data'!AK28='coded with subscale calculation'!$BO$4,4,IF('original data'!AK28='coded with subscale calculation'!$BO$5,5,IF('original data'!AK28='coded with subscale calculation'!$BQ$1,6,IF('original data'!AK28='coded with subscale calculation'!$BQ$2,7,"")))))))</f>
        <v>5</v>
      </c>
      <c r="AL36" s="4">
        <f>IF('original data'!AL28='coded with subscale calculation'!$AC$2,0,IF('original data'!AL28='coded with subscale calculation'!$AC$3,1,IF('original data'!AL28='coded with subscale calculation'!$AC$4,2,"")))</f>
        <v>0</v>
      </c>
      <c r="AM36" s="4">
        <f>IF('original data'!AM28='coded with subscale calculation'!$AI$2,1,IF('original data'!AM28='coded with subscale calculation'!$AI$3,2,IF('original data'!AM28='coded with subscale calculation'!$AI$4,3,IF('original data'!AM28='coded with subscale calculation'!$AI$5,4,""))))</f>
        <v>2</v>
      </c>
      <c r="AN36" s="4">
        <f>IF('original data'!AN28='coded with subscale calculation'!$AC$2,0,IF('original data'!AN28='coded with subscale calculation'!$AC$3,1,IF('original data'!AN28='coded with subscale calculation'!$AC$4,2,"")))</f>
        <v>0</v>
      </c>
      <c r="AO36" s="4">
        <f>IF('original data'!AO28='coded with subscale calculation'!$AI$2,1,IF('original data'!AO28='coded with subscale calculation'!$AI$3,2,IF('original data'!AO28='coded with subscale calculation'!$AI$4,3,IF('original data'!AO28='coded with subscale calculation'!$AI$5,4,""))))</f>
        <v>2</v>
      </c>
      <c r="AP36" s="4">
        <f>IF('original data'!AP28='coded with subscale calculation'!$AI$2,1,IF('original data'!AP28='coded with subscale calculation'!$AI$3,2,IF('original data'!AP28='coded with subscale calculation'!$AI$4,3,IF('original data'!AP28='coded with subscale calculation'!$AI$5,4,""))))</f>
        <v>1</v>
      </c>
      <c r="AQ36" s="4">
        <f>IF('original data'!AQ28='coded with subscale calculation'!$AI$2,1,IF('original data'!AQ28='coded with subscale calculation'!$AI$3,2,IF('original data'!AQ28='coded with subscale calculation'!$AI$4,3,IF('original data'!AQ28='coded with subscale calculation'!$AI$5,4,""))))</f>
        <v>3</v>
      </c>
      <c r="AR36" s="4">
        <f>IF('original data'!AR28='coded with subscale calculation'!$AI$2,1,IF('original data'!AR28='coded with subscale calculation'!$AI$3,2,IF('original data'!AR28='coded with subscale calculation'!$AI$4,3,IF('original data'!AR28='coded with subscale calculation'!$AI$5,4,""))))</f>
        <v>1</v>
      </c>
      <c r="AS36" s="4">
        <f>IF('original data'!AS28='coded with subscale calculation'!$AO$2,1,IF('original data'!AS28='coded with subscale calculation'!$AO$3,2,IF('original data'!AS28='coded with subscale calculation'!$AO$4,3,IF('original data'!AS28='coded with subscale calculation'!$AO$5,4,""))))</f>
        <v>2</v>
      </c>
      <c r="AT36" s="4">
        <f>IF('original data'!AT28='coded with subscale calculation'!$AO$2,1,IF('original data'!AT28='coded with subscale calculation'!$AO$3,2,IF('original data'!AT28='coded with subscale calculation'!$AO$4,3,IF('original data'!AT28='coded with subscale calculation'!$AO$5,4,""))))</f>
        <v>1</v>
      </c>
      <c r="AU36" s="4">
        <f>IF('original data'!AU28='coded with subscale calculation'!$AO$2,1,IF('original data'!AU28='coded with subscale calculation'!$AO$3,2,IF('original data'!AU28='coded with subscale calculation'!$AO$4,3,IF('original data'!AU28='coded with subscale calculation'!$AO$5,4,""))))</f>
        <v>1</v>
      </c>
      <c r="AV36" s="4">
        <f>IF('original data'!AV28='coded with subscale calculation'!$AO$2,1,IF('original data'!AV28='coded with subscale calculation'!$AO$3,2,IF('original data'!AV28='coded with subscale calculation'!$AO$4,3,IF('original data'!AV28='coded with subscale calculation'!$AO$5,4,""))))</f>
        <v>2</v>
      </c>
      <c r="AW36" s="4">
        <f>IF('original data'!AW28='coded with subscale calculation'!$AO$2,1,IF('original data'!AW28='coded with subscale calculation'!$AO$3,2,IF('original data'!AW28='coded with subscale calculation'!$AO$4,3,IF('original data'!AW28='coded with subscale calculation'!$AO$5,4,""))))</f>
        <v>1</v>
      </c>
      <c r="AX36" s="4">
        <f>IF('original data'!AX28='coded with subscale calculation'!$AO$2,1,IF('original data'!AX28='coded with subscale calculation'!$AO$3,2,IF('original data'!AX28='coded with subscale calculation'!$AO$4,3,IF('original data'!AX28='coded with subscale calculation'!$AO$5,4,""))))</f>
        <v>1</v>
      </c>
      <c r="AY36" s="4">
        <f>IF('original data'!AY28='coded with subscale calculation'!$AQ$2,1,IF('original data'!AY28='coded with subscale calculation'!$AQ$3,2,IF('original data'!AY28='coded with subscale calculation'!$AQ$4,3,IF('original data'!AY28='coded with subscale calculation'!$AQ$5,4,""))))</f>
        <v>2</v>
      </c>
      <c r="AZ36" s="4">
        <f>IF('original data'!AZ28='coded with subscale calculation'!$AQ$2,1,IF('original data'!AZ28='coded with subscale calculation'!$AQ$3,2,IF('original data'!AZ28='coded with subscale calculation'!$AQ$4,3,IF('original data'!AZ28='coded with subscale calculation'!$AQ$5,4,""))))</f>
        <v>1</v>
      </c>
      <c r="BA36" s="4">
        <f>IF('original data'!BA28='coded with subscale calculation'!$AQ$2,1,IF('original data'!BA28='coded with subscale calculation'!$AQ$3,2,IF('original data'!BA28='coded with subscale calculation'!$AQ$4,3,IF('original data'!BA28='coded with subscale calculation'!$AQ$5,4,""))))</f>
        <v>1</v>
      </c>
      <c r="BB36" s="4">
        <f>IF('original data'!BB28='coded with subscale calculation'!$AQ$2,1,IF('original data'!BB28='coded with subscale calculation'!$AQ$3,2,IF('original data'!BB28='coded with subscale calculation'!$AQ$4,3,IF('original data'!BB28='coded with subscale calculation'!$AS$5,4,""))))</f>
        <v>2</v>
      </c>
      <c r="BC36" s="4">
        <f>IF('original data'!BC28='coded with subscale calculation'!$AU$2,1,IF('original data'!BC28='coded with subscale calculation'!$AU$3,2,IF('original data'!BC28='coded with subscale calculation'!$AU$4,3,IF('original data'!BC28='coded with subscale calculation'!$AU$5,4,""))))</f>
        <v>2</v>
      </c>
      <c r="BD36" s="4">
        <f>IF('original data'!BD28='coded with subscale calculation'!$AU$2,1,IF('original data'!BD28='coded with subscale calculation'!$AU$3,2,IF('original data'!BD28='coded with subscale calculation'!$AU$4,3,IF('original data'!BD28='coded with subscale calculation'!$AU$5,4,""))))</f>
        <v>1</v>
      </c>
      <c r="BE36" s="4">
        <f>IF('original data'!BE28='coded with subscale calculation'!$AU$2,1,IF('original data'!BE28='coded with subscale calculation'!$AU$3,2,IF('original data'!BE28='coded with subscale calculation'!$AU$4,3,IF('original data'!BE28='coded with subscale calculation'!$AU$5,4,""))))</f>
        <v>2</v>
      </c>
      <c r="BF36" s="4">
        <f>IF('original data'!BF28='coded with subscale calculation'!$BF$3,1,IF('original data'!BF28='coded with subscale calculation'!$BF$4,2,IF('original data'!BF28='coded with subscale calculation'!$BF$5,3,"")))</f>
        <v>1</v>
      </c>
      <c r="BG36" s="4"/>
      <c r="BH36" s="4" t="s">
        <v>109</v>
      </c>
      <c r="BI36" s="4"/>
      <c r="BJ36" s="4" t="s">
        <v>105</v>
      </c>
      <c r="BK36" s="4" t="s">
        <v>171</v>
      </c>
      <c r="BL36" s="4">
        <f>IF('original data'!BK28='coded with subscale calculation'!$BO$1,1,IF('original data'!BK28='coded with subscale calculation'!$BO$2,2,IF('original data'!BK28='coded with subscale calculation'!$BO$3,3,IF('original data'!BK28='coded with subscale calculation'!$BO$4,4,IF('original data'!BK28='coded with subscale calculation'!$BO$5,5,IF('original data'!BK28='coded with subscale calculation'!$BQ$1,6,IF('original data'!BK28='coded with subscale calculation'!$BQ$2,7,"")))))))</f>
        <v>2</v>
      </c>
      <c r="BM36" s="4">
        <f>IF('original data'!BL28='coded with subscale calculation'!$BO$1,1,IF('original data'!BL28='coded with subscale calculation'!$BO$2,2,IF('original data'!BL28='coded with subscale calculation'!$BO$3,3,IF('original data'!BL28='coded with subscale calculation'!$BO$4,4,IF('original data'!BL28='coded with subscale calculation'!$BO$5,5,IF('original data'!BL28='coded with subscale calculation'!$BQ$1,6,IF('original data'!BL28='coded with subscale calculation'!$BQ$2,7,"")))))))</f>
        <v>5</v>
      </c>
      <c r="BN36" s="4">
        <f>IF('original data'!BM28='coded with subscale calculation'!$BO$1,7,IF('original data'!BM28='coded with subscale calculation'!$BO$2,6,IF('original data'!BM28='coded with subscale calculation'!$BO$3,5,IF('original data'!BM28='coded with subscale calculation'!$BO$4,4,IF('original data'!BM28='coded with subscale calculation'!$BO$5,3,IF('original data'!BM28='coded with subscale calculation'!$BQ$1,2,IF('original data'!BM28='coded with subscale calculation'!$BQ$2,1,"")))))))</f>
        <v>2</v>
      </c>
      <c r="BO36" s="4">
        <f>IF('original data'!BN28='coded with subscale calculation'!$BO$1,1,IF('original data'!BN28='coded with subscale calculation'!$BO$2,2,IF('original data'!BN28='coded with subscale calculation'!$BO$3,3,IF('original data'!BN28='coded with subscale calculation'!$BO$4,4,IF('original data'!BN28='coded with subscale calculation'!$BO$5,5,IF('original data'!BN28='coded with subscale calculation'!$BQ$1,6,IF('original data'!BN28='coded with subscale calculation'!$BQ$2,7,"")))))))</f>
        <v>5</v>
      </c>
      <c r="BP36" s="4">
        <f>IF('original data'!BO28='coded with subscale calculation'!$BO$1,1,IF('original data'!BO28='coded with subscale calculation'!$BO$2,2,IF('original data'!BO28='coded with subscale calculation'!$BO$3,3,IF('original data'!BO28='coded with subscale calculation'!$BO$4,4,IF('original data'!BO28='coded with subscale calculation'!$BO$5,5,IF('original data'!BO28='coded with subscale calculation'!$BQ$1,6,IF('original data'!BO28='coded with subscale calculation'!$BQ$2,7,"")))))))</f>
        <v>7</v>
      </c>
      <c r="BQ36" s="4">
        <f>IF('original data'!BP28='coded with subscale calculation'!$BO$1,1,IF('original data'!BP28='coded with subscale calculation'!$BO$2,2,IF('original data'!BP28='coded with subscale calculation'!$BO$3,3,IF('original data'!BP28='coded with subscale calculation'!$BO$4,4,IF('original data'!BP28='coded with subscale calculation'!$BO$5,5,IF('original data'!BP28='coded with subscale calculation'!$BQ$1,6,IF('original data'!BP28='coded with subscale calculation'!$BQ$2,7,"")))))))</f>
        <v>6</v>
      </c>
      <c r="BR36" s="4">
        <f>IF('original data'!BQ28='coded with subscale calculation'!$BO$1,1,IF('original data'!BQ28='coded with subscale calculation'!$BO$2,2,IF('original data'!BQ28='coded with subscale calculation'!$BO$3,3,IF('original data'!BQ28='coded with subscale calculation'!$BO$4,4,IF('original data'!BQ28='coded with subscale calculation'!$BO$5,5,IF('original data'!BQ28='coded with subscale calculation'!$BQ$1,6,IF('original data'!BQ28='coded with subscale calculation'!$BQ$2,7,"")))))))</f>
        <v>6</v>
      </c>
      <c r="BS36" s="4">
        <f>IF('original data'!BR28='coded with subscale calculation'!$BO$1,1,IF('original data'!BR28='coded with subscale calculation'!$BO$2,2,IF('original data'!BR28='coded with subscale calculation'!$BO$3,3,IF('original data'!BR28='coded with subscale calculation'!$BO$4,4,IF('original data'!BR28='coded with subscale calculation'!$BO$5,5,IF('original data'!BR28='coded with subscale calculation'!$BQ$1,6,IF('original data'!BR28='coded with subscale calculation'!$BQ$2,7,"")))))))</f>
        <v>5</v>
      </c>
      <c r="BT36" s="4">
        <f>IF('original data'!BS28='coded with subscale calculation'!$BO$1,1,IF('original data'!BS28='coded with subscale calculation'!$BO$2,2,IF('original data'!BS28='coded with subscale calculation'!$BO$3,3,IF('original data'!BS28='coded with subscale calculation'!$BO$4,4,IF('original data'!BS28='coded with subscale calculation'!$BO$5,5,IF('original data'!BS28='coded with subscale calculation'!$BQ$1,6,IF('original data'!BS28='coded with subscale calculation'!$BQ$2,7,"")))))))</f>
        <v>3</v>
      </c>
      <c r="BU36" s="4">
        <f>IF('original data'!BT28='coded with subscale calculation'!$BO$1,1,IF('original data'!BT28='coded with subscale calculation'!$BO$2,2,IF('original data'!BT28='coded with subscale calculation'!$BO$3,3,IF('original data'!BT28='coded with subscale calculation'!$BO$4,4,IF('original data'!BT28='coded with subscale calculation'!$BO$5,5,IF('original data'!BT28='coded with subscale calculation'!$BQ$1,6,IF('original data'!BT28='coded with subscale calculation'!$BQ$2,7,"")))))))</f>
        <v>2</v>
      </c>
      <c r="BV36" s="4">
        <f>IF('original data'!BU28='coded with subscale calculation'!$BO$1,1,IF('original data'!BU28='coded with subscale calculation'!$BO$2,2,IF('original data'!BU28='coded with subscale calculation'!$BO$3,3,IF('original data'!BU28='coded with subscale calculation'!$BO$4,4,IF('original data'!BU28='coded with subscale calculation'!$BO$5,5,IF('original data'!BU28='coded with subscale calculation'!$BQ$1,6,IF('original data'!BU28='coded with subscale calculation'!$BQ$2,7,"")))))))</f>
        <v>1</v>
      </c>
      <c r="BW36" s="4">
        <f>IF('original data'!BV28='coded with subscale calculation'!$BO$1,7,IF('original data'!BV28='coded with subscale calculation'!$BO$2,6,IF('original data'!BV28='coded with subscale calculation'!$BO$3,5,IF('original data'!BV28='coded with subscale calculation'!$BO$4,4,IF('original data'!BV28='coded with subscale calculation'!$BO$5,3,IF('original data'!BV28='coded with subscale calculation'!$BQ$1,2,IF('original data'!BV28='coded with subscale calculation'!$BQ$2,1,"")))))))</f>
        <v>5</v>
      </c>
      <c r="BX36" s="4">
        <f>IF('original data'!BW28='coded with subscale calculation'!$BO$1,1,IF('original data'!BW28='coded with subscale calculation'!$BO$2,2,IF('original data'!BW28='coded with subscale calculation'!$BO$3,3,IF('original data'!BW28='coded with subscale calculation'!$BO$4,4,IF('original data'!BW28='coded with subscale calculation'!$BO$5,5,IF('original data'!BW28='coded with subscale calculation'!$BQ$1,6,IF('original data'!BW28='coded with subscale calculation'!$BQ$2,7,"")))))))</f>
        <v>4</v>
      </c>
      <c r="BY36" s="4">
        <f>IF('original data'!BX28='coded with subscale calculation'!$BO$1,1,IF('original data'!BX28='coded with subscale calculation'!$BO$2,2,IF('original data'!BX28='coded with subscale calculation'!$BO$3,3,IF('original data'!BX28='coded with subscale calculation'!$BO$4,4,IF('original data'!BX28='coded with subscale calculation'!$BO$5,5,IF('original data'!BX28='coded with subscale calculation'!$BQ$1,6,IF('original data'!BX28='coded with subscale calculation'!$BQ$2,7,"")))))))</f>
        <v>6</v>
      </c>
      <c r="BZ36" s="4">
        <f>IF('original data'!BY28='coded with subscale calculation'!$BO$1,1,IF('original data'!BY28='coded with subscale calculation'!$BO$2,2,IF('original data'!BY28='coded with subscale calculation'!$BO$3,3,IF('original data'!BY28='coded with subscale calculation'!$BO$4,4,IF('original data'!BY28='coded with subscale calculation'!$BO$5,5,IF('original data'!BY28='coded with subscale calculation'!$BQ$1,6,IF('original data'!BY28='coded with subscale calculation'!$BQ$2,7,"")))))))</f>
        <v>6</v>
      </c>
      <c r="CA36" s="4">
        <f>IF('original data'!BZ28='coded with subscale calculation'!$BO$1,1,IF('original data'!BZ28='coded with subscale calculation'!$BO$2,2,IF('original data'!BZ28='coded with subscale calculation'!$BO$3,3,IF('original data'!BZ28='coded with subscale calculation'!$BO$4,4,IF('original data'!BZ28='coded with subscale calculation'!$BO$5,5,IF('original data'!BZ28='coded with subscale calculation'!$BQ$1,6,IF('original data'!BZ28='coded with subscale calculation'!$BQ$2,7,"")))))))</f>
        <v>4</v>
      </c>
      <c r="CB36" s="4">
        <f>IF('original data'!CA28='coded with subscale calculation'!$BO$1,1,IF('original data'!CA28='coded with subscale calculation'!$BO$2,2,IF('original data'!CA28='coded with subscale calculation'!$BO$3,3,IF('original data'!CA28='coded with subscale calculation'!$BO$4,4,IF('original data'!CA28='coded with subscale calculation'!$BO$5,5,IF('original data'!CA28='coded with subscale calculation'!$BQ$1,6,IF('original data'!CA28='coded with subscale calculation'!$BQ$2,7,"")))))))</f>
        <v>5</v>
      </c>
      <c r="CC36" s="4">
        <f>IF('original data'!CB28='coded with subscale calculation'!$BO$1,1,IF('original data'!CB28='coded with subscale calculation'!$BO$2,2,IF('original data'!CB28='coded with subscale calculation'!$BO$3,3,IF('original data'!CB28='coded with subscale calculation'!$BO$4,4,IF('original data'!CB28='coded with subscale calculation'!$BO$5,5,IF('original data'!CB28='coded with subscale calculation'!$BQ$1,6,IF('original data'!CB28='coded with subscale calculation'!$BQ$2,7,"")))))))</f>
        <v>2</v>
      </c>
      <c r="CD36" s="4">
        <f>IF('original data'!CC28='coded with subscale calculation'!$BO$1,7,IF('original data'!CC28='coded with subscale calculation'!$BO$2,6,IF('original data'!CC28='coded with subscale calculation'!$BO$3,5,IF('original data'!CC28='coded with subscale calculation'!$BO$4,4,IF('original data'!CC28='coded with subscale calculation'!$BO$5,3,IF('original data'!CC28='coded with subscale calculation'!$BQ$1,2,IF('original data'!CC28='coded with subscale calculation'!$BQ$2,1,"")))))))</f>
        <v>2</v>
      </c>
      <c r="CE36" s="4">
        <f>IF('original data'!CD28='coded with subscale calculation'!$BO$1,1,IF('original data'!CD28='coded with subscale calculation'!$BO$2,2,IF('original data'!CD28='coded with subscale calculation'!$BO$3,3,IF('original data'!CD28='coded with subscale calculation'!$BO$4,4,IF('original data'!CD28='coded with subscale calculation'!$BO$5,5,IF('original data'!CD28='coded with subscale calculation'!$BQ$1,6,IF('original data'!CD28='coded with subscale calculation'!$BQ$2,7,"")))))))</f>
        <v>3</v>
      </c>
      <c r="CF36" s="4">
        <f>IF('original data'!CE28='coded with subscale calculation'!$BO$1,1,IF('original data'!CE28='coded with subscale calculation'!$BO$2,2,IF('original data'!CE28='coded with subscale calculation'!$BO$3,3,IF('original data'!CE28='coded with subscale calculation'!$BO$4,4,IF('original data'!CE28='coded with subscale calculation'!$BO$5,5,IF('original data'!CE28='coded with subscale calculation'!$BQ$1,6,IF('original data'!CE28='coded with subscale calculation'!$BQ$2,7,"")))))))</f>
        <v>5</v>
      </c>
      <c r="CG36" s="4">
        <f>IF('original data'!CF28='coded with subscale calculation'!$BO$1,7,IF('original data'!CF28='coded with subscale calculation'!$BO$2,6,IF('original data'!CF28='coded with subscale calculation'!$BO$3,5,IF('original data'!CF28='coded with subscale calculation'!$BO$4,4,IF('original data'!CF28='coded with subscale calculation'!$BO$5,3,IF('original data'!CF28='coded with subscale calculation'!$BQ$1,2,IF('original data'!CF28='coded with subscale calculation'!$BQ$2,1,"")))))))</f>
        <v>3</v>
      </c>
      <c r="CH36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106</v>
      </c>
      <c r="CI36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37</v>
      </c>
      <c r="CJ36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36</v>
      </c>
      <c r="CK36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28</v>
      </c>
      <c r="CL36" s="4">
        <f>IF('original data'!CG28='coded with subscale calculation'!$CL$2,0,IF('original data'!CG28='coded with subscale calculation'!$CL$3,1,IF('original data'!CG28='coded with subscale calculation'!$CL$4,2,IF('original data'!CG28='coded with subscale calculation'!$CL$5,3,""))))</f>
        <v>1</v>
      </c>
      <c r="CM36" s="4">
        <f>IF('original data'!CH28='coded with subscale calculation'!$CL$2,0,IF('original data'!CH28='coded with subscale calculation'!$CL$3,1,IF('original data'!CH28='coded with subscale calculation'!$CL$4,2,IF('original data'!CH28='coded with subscale calculation'!$CL$5,3,""))))</f>
        <v>1</v>
      </c>
      <c r="CN36" s="4">
        <f>IF('original data'!CI28='coded with subscale calculation'!$CL$2,0,IF('original data'!CI28='coded with subscale calculation'!$CL$3,1,IF('original data'!CI28='coded with subscale calculation'!$CL$4,2,IF('original data'!CI28='coded with subscale calculation'!$CL$5,3,""))))</f>
        <v>1</v>
      </c>
      <c r="CO36" s="4">
        <f>IF('original data'!CJ28='coded with subscale calculation'!$CL$2,0,IF('original data'!CJ28='coded with subscale calculation'!$CL$3,1,IF('original data'!CJ28='coded with subscale calculation'!$CL$4,2,IF('original data'!CJ28='coded with subscale calculation'!$CL$5,3,""))))</f>
        <v>3</v>
      </c>
      <c r="CP36" s="4">
        <f>IF('original data'!CK28='coded with subscale calculation'!$CL$2,0,IF('original data'!CK28='coded with subscale calculation'!$CL$3,1,IF('original data'!CK28='coded with subscale calculation'!$CL$4,2,IF('original data'!CK28='coded with subscale calculation'!$CL$5,3,""))))</f>
        <v>3</v>
      </c>
      <c r="CQ36" s="4">
        <f>IF('original data'!CL28='coded with subscale calculation'!$CL$2,0,IF('original data'!CL28='coded with subscale calculation'!$CL$3,1,IF('original data'!CL28='coded with subscale calculation'!$CL$4,2,IF('original data'!CL28='coded with subscale calculation'!$CL$5,3,""))))</f>
        <v>0</v>
      </c>
      <c r="CR36" s="4">
        <f>IF('original data'!CM28='coded with subscale calculation'!$CL$2,0,IF('original data'!CM28='coded with subscale calculation'!$CL$3,1,IF('original data'!CM28='coded with subscale calculation'!$CL$4,2,IF('original data'!CM28='coded with subscale calculation'!$CL$5,3,""))))</f>
        <v>2</v>
      </c>
      <c r="CS36" s="4">
        <f>IF('original data'!CN28='coded with subscale calculation'!$CL$2,0,IF('original data'!CN28='coded with subscale calculation'!$CL$3,1,IF('original data'!CN28='coded with subscale calculation'!$CL$4,2,IF('original data'!CN28='coded with subscale calculation'!$CL$5,3,""))))</f>
        <v>2</v>
      </c>
      <c r="CT36" s="4">
        <f>IF('original data'!CO28='coded with subscale calculation'!$CL$2,0,IF('original data'!CO28='coded with subscale calculation'!$CL$3,1,IF('original data'!CO28='coded with subscale calculation'!$CL$4,2,IF('original data'!CO28='coded with subscale calculation'!$CL$5,3,""))))</f>
        <v>1</v>
      </c>
      <c r="CU36" s="4">
        <f>IF('original data'!CP28='coded with subscale calculation'!$CL$2,0,IF('original data'!CP28='coded with subscale calculation'!$CL$3,1,IF('original data'!CP28='coded with subscale calculation'!$CL$4,2,IF('original data'!CP28='coded with subscale calculation'!$CL$5,3,""))))</f>
        <v>2</v>
      </c>
      <c r="CV36" s="4">
        <f>IF('original data'!CQ28='coded with subscale calculation'!$CL$2,0,IF('original data'!CQ28='coded with subscale calculation'!$CL$3,1,IF('original data'!CQ28='coded with subscale calculation'!$CL$4,2,IF('original data'!CQ28='coded with subscale calculation'!$CL$5,3,""))))</f>
        <v>2</v>
      </c>
      <c r="CW36" s="4">
        <f>IF('original data'!CR28='coded with subscale calculation'!$CL$2,0,IF('original data'!CR28='coded with subscale calculation'!$CL$3,1,IF('original data'!CR28='coded with subscale calculation'!$CL$4,2,IF('original data'!CR28='coded with subscale calculation'!$CL$5,3,""))))</f>
        <v>3</v>
      </c>
      <c r="CX36" s="4">
        <f>IF('original data'!CS28='coded with subscale calculation'!$CL$2,0,IF('original data'!CS28='coded with subscale calculation'!$CL$3,1,IF('original data'!CS28='coded with subscale calculation'!$CL$4,2,IF('original data'!CS28='coded with subscale calculation'!$CL$5,3,""))))</f>
        <v>3</v>
      </c>
      <c r="CY36" s="4">
        <f>IF('original data'!CT28='coded with subscale calculation'!$CL$2,0,IF('original data'!CT28='coded with subscale calculation'!$CL$3,1,IF('original data'!CT28='coded with subscale calculation'!$CL$4,2,IF('original data'!CT28='coded with subscale calculation'!$CL$5,3,""))))</f>
        <v>3</v>
      </c>
      <c r="CZ36" s="4">
        <f>IF('original data'!CU28='coded with subscale calculation'!$CL$2,0,IF('original data'!CU28='coded with subscale calculation'!$CL$3,1,IF('original data'!CU28='coded with subscale calculation'!$CL$4,2,IF('original data'!CU28='coded with subscale calculation'!$CL$5,3,""))))</f>
        <v>1</v>
      </c>
      <c r="DA36" s="4">
        <f>IF('original data'!CV28='coded with subscale calculation'!$CL$2,0,IF('original data'!CV28='coded with subscale calculation'!$CL$3,1,IF('original data'!CV28='coded with subscale calculation'!$CL$4,2,IF('original data'!CV28='coded with subscale calculation'!$CL$5,3,""))))</f>
        <v>0</v>
      </c>
      <c r="DB36" s="4">
        <f>IF('original data'!CW28='coded with subscale calculation'!$CL$2,0,IF('original data'!CW28='coded with subscale calculation'!$CL$3,1,IF('original data'!CW28='coded with subscale calculation'!$CL$4,2,IF('original data'!CW28='coded with subscale calculation'!$CL$5,3,""))))</f>
        <v>0</v>
      </c>
      <c r="DC36" s="4">
        <f>IF('original data'!CX28='coded with subscale calculation'!$CL$2,0,IF('original data'!CX28='coded with subscale calculation'!$CL$3,1,IF('original data'!CX28='coded with subscale calculation'!$CL$4,2,IF('original data'!CX28='coded with subscale calculation'!$CL$5,3,""))))</f>
        <v>2</v>
      </c>
      <c r="DD36" s="4">
        <f>IF('original data'!CY28='coded with subscale calculation'!$CL$2,0,IF('original data'!CY28='coded with subscale calculation'!$CL$3,1,IF('original data'!CY28='coded with subscale calculation'!$CL$4,2,IF('original data'!CY28='coded with subscale calculation'!$CL$5,3,""))))</f>
        <v>1</v>
      </c>
      <c r="DE36" s="4">
        <f>IF('original data'!CZ28='coded with subscale calculation'!$CL$2,0,IF('original data'!CZ28='coded with subscale calculation'!$CL$3,1,IF('original data'!CZ28='coded with subscale calculation'!$CL$4,2,IF('original data'!CZ28='coded with subscale calculation'!$CL$5,3,""))))</f>
        <v>0</v>
      </c>
      <c r="DF36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15</v>
      </c>
      <c r="DG36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6</v>
      </c>
      <c r="DH36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10</v>
      </c>
      <c r="DI36" s="4">
        <f>SUM(Table134[[#This Row],[All of a sudden I feel really scared.]:[I suddenly shut down and become unable to think, speak or do things.]])</f>
        <v>31</v>
      </c>
    </row>
    <row r="37" spans="1:113" x14ac:dyDescent="0.45">
      <c r="A37">
        <v>34</v>
      </c>
      <c r="B37" s="2">
        <v>44312.949525463002</v>
      </c>
      <c r="C37" s="2">
        <v>44312.954074074099</v>
      </c>
      <c r="D37" s="4" t="s">
        <v>104</v>
      </c>
      <c r="E37" s="4"/>
      <c r="F37" s="4" t="s">
        <v>105</v>
      </c>
      <c r="G37" s="4" t="s">
        <v>105</v>
      </c>
      <c r="H37" s="4" t="s">
        <v>105</v>
      </c>
      <c r="I37" s="4" t="s">
        <v>105</v>
      </c>
      <c r="J37" s="4" t="s">
        <v>105</v>
      </c>
      <c r="K37" s="4" t="s">
        <v>105</v>
      </c>
      <c r="L37" s="4" t="s">
        <v>105</v>
      </c>
      <c r="M37" s="4" t="s">
        <v>105</v>
      </c>
      <c r="N37" s="3" t="s">
        <v>145</v>
      </c>
      <c r="O37" s="4" t="s">
        <v>107</v>
      </c>
      <c r="P37" s="4" t="s">
        <v>108</v>
      </c>
      <c r="Q37" s="4" t="s">
        <v>108</v>
      </c>
      <c r="R37" s="4" t="s">
        <v>109</v>
      </c>
      <c r="S37" s="4"/>
      <c r="T37" s="4"/>
      <c r="U37" s="4"/>
      <c r="V37" s="4" t="s">
        <v>109</v>
      </c>
      <c r="W37" s="4"/>
      <c r="X37" s="4"/>
      <c r="Y37" s="4"/>
      <c r="Z37" s="4"/>
      <c r="AA37" s="4"/>
      <c r="AB37" s="4"/>
      <c r="AC37" s="4">
        <f>IF('original data'!AC29='coded with subscale calculation'!$AC$2,0,IF('original data'!AC29='coded with subscale calculation'!$AC$3,1,IF('original data'!AC29='coded with subscale calculation'!$AC$4,2,"")))</f>
        <v>0</v>
      </c>
      <c r="AD37" s="4">
        <f>IF('original data'!AD29='coded with subscale calculation'!$AC$2,0,IF('original data'!AD29='coded with subscale calculation'!$AC$3,1,IF('original data'!AD29='coded with subscale calculation'!$AC$4,2,"")))</f>
        <v>0</v>
      </c>
      <c r="AE37" s="4">
        <f>IF('original data'!AE29='coded with subscale calculation'!$BO$1,1,IF('original data'!AE29='coded with subscale calculation'!$BO$2,2,IF('original data'!AE29='coded with subscale calculation'!$BO$3,3,IF('original data'!AE29='coded with subscale calculation'!$BO$4,4,IF('original data'!AE29='coded with subscale calculation'!$BO$5,5,IF('original data'!AE29='coded with subscale calculation'!$BQ$1,6,IF('original data'!AE29='coded with subscale calculation'!$BQ$2,7,"")))))))</f>
        <v>1</v>
      </c>
      <c r="AF37" s="4">
        <f>IF('original data'!AF29='coded with subscale calculation'!$AC$2,0,IF('original data'!AF29='coded with subscale calculation'!$AC$3,1,IF('original data'!AF29='coded with subscale calculation'!$AC$4,2,"")))</f>
        <v>0</v>
      </c>
      <c r="AG37" s="4">
        <f>IF('original data'!AG29='coded with subscale calculation'!$BO$1,7,IF('original data'!AG29='coded with subscale calculation'!$BO$2,6,IF('original data'!AG29='coded with subscale calculation'!$BO$3,5,IF('original data'!AG29='coded with subscale calculation'!$BO$4,4,IF('original data'!AG29='coded with subscale calculation'!$BO$5,5,IF('original data'!AG29='coded with subscale calculation'!$BQ$1,6,IF('original data'!AG29='coded with subscale calculation'!$BQ$2,7,"")))))))</f>
        <v>5</v>
      </c>
      <c r="AH37" s="4">
        <f>IF('original data'!AH29='coded with subscale calculation'!$AC$2,0,IF('original data'!AH29='coded with subscale calculation'!$AC$3,1,IF('original data'!AH29='coded with subscale calculation'!$AC$4,2,"")))</f>
        <v>0</v>
      </c>
      <c r="AI37" s="4">
        <f>IF('original data'!AI29='coded with subscale calculation'!$AI$2,1,IF('original data'!AI29='coded with subscale calculation'!$AI$3,2,IF('original data'!AI29='coded with subscale calculation'!$AI$4,3,IF('original data'!AI29='coded with subscale calculation'!$AI$5,4,""))))</f>
        <v>1</v>
      </c>
      <c r="AJ37" s="4">
        <f>IF('original data'!AJ29='coded with subscale calculation'!$AC$2,0,IF('original data'!AJ29='coded with subscale calculation'!$AC$3,1,IF('original data'!AJ29='coded with subscale calculation'!$AC$4,2,"")))</f>
        <v>0</v>
      </c>
      <c r="AK37" s="4">
        <f>IF('original data'!AK29='coded with subscale calculation'!$BO$1,1,IF('original data'!AK29='coded with subscale calculation'!$BO$2,2,IF('original data'!AK29='coded with subscale calculation'!$BO$3,3,IF('original data'!AK29='coded with subscale calculation'!$BO$4,4,IF('original data'!AK29='coded with subscale calculation'!$BO$5,5,IF('original data'!AK29='coded with subscale calculation'!$BQ$1,6,IF('original data'!AK29='coded with subscale calculation'!$BQ$2,7,"")))))))</f>
        <v>3</v>
      </c>
      <c r="AL37" s="4">
        <f>IF('original data'!AL29='coded with subscale calculation'!$AC$2,0,IF('original data'!AL29='coded with subscale calculation'!$AC$3,1,IF('original data'!AL29='coded with subscale calculation'!$AC$4,2,"")))</f>
        <v>0</v>
      </c>
      <c r="AM37" s="4">
        <f>IF('original data'!AM29='coded with subscale calculation'!$AI$2,1,IF('original data'!AM29='coded with subscale calculation'!$AI$3,2,IF('original data'!AM29='coded with subscale calculation'!$AI$4,3,IF('original data'!AM29='coded with subscale calculation'!$AI$5,4,""))))</f>
        <v>2</v>
      </c>
      <c r="AN37" s="4">
        <f>IF('original data'!AN29='coded with subscale calculation'!$AC$2,0,IF('original data'!AN29='coded with subscale calculation'!$AC$3,1,IF('original data'!AN29='coded with subscale calculation'!$AC$4,2,"")))</f>
        <v>0</v>
      </c>
      <c r="AO37" s="4">
        <f>IF('original data'!AO29='coded with subscale calculation'!$AI$2,1,IF('original data'!AO29='coded with subscale calculation'!$AI$3,2,IF('original data'!AO29='coded with subscale calculation'!$AI$4,3,IF('original data'!AO29='coded with subscale calculation'!$AI$5,4,""))))</f>
        <v>1</v>
      </c>
      <c r="AP37" s="4">
        <f>IF('original data'!AP29='coded with subscale calculation'!$AI$2,1,IF('original data'!AP29='coded with subscale calculation'!$AI$3,2,IF('original data'!AP29='coded with subscale calculation'!$AI$4,3,IF('original data'!AP29='coded with subscale calculation'!$AI$5,4,""))))</f>
        <v>1</v>
      </c>
      <c r="AQ37" s="4">
        <f>IF('original data'!AQ29='coded with subscale calculation'!$AI$2,1,IF('original data'!AQ29='coded with subscale calculation'!$AI$3,2,IF('original data'!AQ29='coded with subscale calculation'!$AI$4,3,IF('original data'!AQ29='coded with subscale calculation'!$AI$5,4,""))))</f>
        <v>1</v>
      </c>
      <c r="AR37" s="4">
        <f>IF('original data'!AR29='coded with subscale calculation'!$AI$2,1,IF('original data'!AR29='coded with subscale calculation'!$AI$3,2,IF('original data'!AR29='coded with subscale calculation'!$AI$4,3,IF('original data'!AR29='coded with subscale calculation'!$AI$5,4,""))))</f>
        <v>1</v>
      </c>
      <c r="AS37" s="4">
        <f>IF('original data'!AS29='coded with subscale calculation'!$AO$2,1,IF('original data'!AS29='coded with subscale calculation'!$AO$3,2,IF('original data'!AS29='coded with subscale calculation'!$AO$4,3,IF('original data'!AS29='coded with subscale calculation'!$AO$5,4,""))))</f>
        <v>1</v>
      </c>
      <c r="AT37" s="4">
        <f>IF('original data'!AT29='coded with subscale calculation'!$AO$2,1,IF('original data'!AT29='coded with subscale calculation'!$AO$3,2,IF('original data'!AT29='coded with subscale calculation'!$AO$4,3,IF('original data'!AT29='coded with subscale calculation'!$AO$5,4,""))))</f>
        <v>2</v>
      </c>
      <c r="AU37" s="4">
        <f>IF('original data'!AU29='coded with subscale calculation'!$AO$2,1,IF('original data'!AU29='coded with subscale calculation'!$AO$3,2,IF('original data'!AU29='coded with subscale calculation'!$AO$4,3,IF('original data'!AU29='coded with subscale calculation'!$AO$5,4,""))))</f>
        <v>1</v>
      </c>
      <c r="AV37" s="4">
        <f>IF('original data'!AV29='coded with subscale calculation'!$AO$2,1,IF('original data'!AV29='coded with subscale calculation'!$AO$3,2,IF('original data'!AV29='coded with subscale calculation'!$AO$4,3,IF('original data'!AV29='coded with subscale calculation'!$AO$5,4,""))))</f>
        <v>1</v>
      </c>
      <c r="AW37" s="4">
        <f>IF('original data'!AW29='coded with subscale calculation'!$AO$2,1,IF('original data'!AW29='coded with subscale calculation'!$AO$3,2,IF('original data'!AW29='coded with subscale calculation'!$AO$4,3,IF('original data'!AW29='coded with subscale calculation'!$AO$5,4,""))))</f>
        <v>2</v>
      </c>
      <c r="AX37" s="4">
        <f>IF('original data'!AX29='coded with subscale calculation'!$AO$2,1,IF('original data'!AX29='coded with subscale calculation'!$AO$3,2,IF('original data'!AX29='coded with subscale calculation'!$AO$4,3,IF('original data'!AX29='coded with subscale calculation'!$AO$5,4,""))))</f>
        <v>2</v>
      </c>
      <c r="AY37" s="4">
        <f>IF('original data'!AY29='coded with subscale calculation'!$AQ$2,1,IF('original data'!AY29='coded with subscale calculation'!$AQ$3,2,IF('original data'!AY29='coded with subscale calculation'!$AQ$4,3,IF('original data'!AY29='coded with subscale calculation'!$AQ$5,4,""))))</f>
        <v>1</v>
      </c>
      <c r="AZ37" s="4">
        <f>IF('original data'!AZ29='coded with subscale calculation'!$AQ$2,1,IF('original data'!AZ29='coded with subscale calculation'!$AQ$3,2,IF('original data'!AZ29='coded with subscale calculation'!$AQ$4,3,IF('original data'!AZ29='coded with subscale calculation'!$AQ$5,4,""))))</f>
        <v>2</v>
      </c>
      <c r="BA37" s="4">
        <f>IF('original data'!BA29='coded with subscale calculation'!$AQ$2,1,IF('original data'!BA29='coded with subscale calculation'!$AQ$3,2,IF('original data'!BA29='coded with subscale calculation'!$AQ$4,3,IF('original data'!BA29='coded with subscale calculation'!$AQ$5,4,""))))</f>
        <v>1</v>
      </c>
      <c r="BB37" s="4">
        <f>IF('original data'!BB29='coded with subscale calculation'!$AQ$2,1,IF('original data'!BB29='coded with subscale calculation'!$AQ$3,2,IF('original data'!BB29='coded with subscale calculation'!$AQ$4,3,IF('original data'!BB29='coded with subscale calculation'!$AS$5,4,""))))</f>
        <v>1</v>
      </c>
      <c r="BC37" s="4">
        <f>IF('original data'!BC29='coded with subscale calculation'!$AU$2,1,IF('original data'!BC29='coded with subscale calculation'!$AU$3,2,IF('original data'!BC29='coded with subscale calculation'!$AU$4,3,IF('original data'!BC29='coded with subscale calculation'!$AU$5,4,""))))</f>
        <v>2</v>
      </c>
      <c r="BD37" s="4">
        <f>IF('original data'!BD29='coded with subscale calculation'!$AU$2,1,IF('original data'!BD29='coded with subscale calculation'!$AU$3,2,IF('original data'!BD29='coded with subscale calculation'!$AU$4,3,IF('original data'!BD29='coded with subscale calculation'!$AU$5,4,""))))</f>
        <v>1</v>
      </c>
      <c r="BE37" s="4">
        <f>IF('original data'!BE29='coded with subscale calculation'!$AU$2,1,IF('original data'!BE29='coded with subscale calculation'!$AU$3,2,IF('original data'!BE29='coded with subscale calculation'!$AU$4,3,IF('original data'!BE29='coded with subscale calculation'!$AU$5,4,""))))</f>
        <v>1</v>
      </c>
      <c r="BF37" s="4">
        <f>IF('original data'!BF29='coded with subscale calculation'!$BF$3,1,IF('original data'!BF29='coded with subscale calculation'!$BF$4,2,IF('original data'!BF29='coded with subscale calculation'!$BF$5,3,"")))</f>
        <v>2</v>
      </c>
      <c r="BG37" s="4"/>
      <c r="BH37" s="4" t="s">
        <v>109</v>
      </c>
      <c r="BI37" s="4"/>
      <c r="BJ37" s="4" t="s">
        <v>109</v>
      </c>
      <c r="BK37" s="4"/>
      <c r="BL37" s="4">
        <f>IF('original data'!BK29='coded with subscale calculation'!$BO$1,1,IF('original data'!BK29='coded with subscale calculation'!$BO$2,2,IF('original data'!BK29='coded with subscale calculation'!$BO$3,3,IF('original data'!BK29='coded with subscale calculation'!$BO$4,4,IF('original data'!BK29='coded with subscale calculation'!$BO$5,5,IF('original data'!BK29='coded with subscale calculation'!$BQ$1,6,IF('original data'!BK29='coded with subscale calculation'!$BQ$2,7,"")))))))</f>
        <v>5</v>
      </c>
      <c r="BM37" s="4">
        <f>IF('original data'!BL29='coded with subscale calculation'!$BO$1,1,IF('original data'!BL29='coded with subscale calculation'!$BO$2,2,IF('original data'!BL29='coded with subscale calculation'!$BO$3,3,IF('original data'!BL29='coded with subscale calculation'!$BO$4,4,IF('original data'!BL29='coded with subscale calculation'!$BO$5,5,IF('original data'!BL29='coded with subscale calculation'!$BQ$1,6,IF('original data'!BL29='coded with subscale calculation'!$BQ$2,7,"")))))))</f>
        <v>2</v>
      </c>
      <c r="BN37" s="4">
        <f>IF('original data'!BM29='coded with subscale calculation'!$BO$1,7,IF('original data'!BM29='coded with subscale calculation'!$BO$2,6,IF('original data'!BM29='coded with subscale calculation'!$BO$3,5,IF('original data'!BM29='coded with subscale calculation'!$BO$4,4,IF('original data'!BM29='coded with subscale calculation'!$BO$5,3,IF('original data'!BM29='coded with subscale calculation'!$BQ$1,2,IF('original data'!BM29='coded with subscale calculation'!$BQ$2,1,"")))))))</f>
        <v>5</v>
      </c>
      <c r="BO37" s="4">
        <f>IF('original data'!BN29='coded with subscale calculation'!$BO$1,1,IF('original data'!BN29='coded with subscale calculation'!$BO$2,2,IF('original data'!BN29='coded with subscale calculation'!$BO$3,3,IF('original data'!BN29='coded with subscale calculation'!$BO$4,4,IF('original data'!BN29='coded with subscale calculation'!$BO$5,5,IF('original data'!BN29='coded with subscale calculation'!$BQ$1,6,IF('original data'!BN29='coded with subscale calculation'!$BQ$2,7,"")))))))</f>
        <v>1</v>
      </c>
      <c r="BP37" s="4">
        <f>IF('original data'!BO29='coded with subscale calculation'!$BO$1,1,IF('original data'!BO29='coded with subscale calculation'!$BO$2,2,IF('original data'!BO29='coded with subscale calculation'!$BO$3,3,IF('original data'!BO29='coded with subscale calculation'!$BO$4,4,IF('original data'!BO29='coded with subscale calculation'!$BO$5,5,IF('original data'!BO29='coded with subscale calculation'!$BQ$1,6,IF('original data'!BO29='coded with subscale calculation'!$BQ$2,7,"")))))))</f>
        <v>3</v>
      </c>
      <c r="BQ37" s="4">
        <f>IF('original data'!BP29='coded with subscale calculation'!$BO$1,1,IF('original data'!BP29='coded with subscale calculation'!$BO$2,2,IF('original data'!BP29='coded with subscale calculation'!$BO$3,3,IF('original data'!BP29='coded with subscale calculation'!$BO$4,4,IF('original data'!BP29='coded with subscale calculation'!$BO$5,5,IF('original data'!BP29='coded with subscale calculation'!$BQ$1,6,IF('original data'!BP29='coded with subscale calculation'!$BQ$2,7,"")))))))</f>
        <v>5</v>
      </c>
      <c r="BR37" s="4">
        <f>IF('original data'!BQ29='coded with subscale calculation'!$BO$1,1,IF('original data'!BQ29='coded with subscale calculation'!$BO$2,2,IF('original data'!BQ29='coded with subscale calculation'!$BO$3,3,IF('original data'!BQ29='coded with subscale calculation'!$BO$4,4,IF('original data'!BQ29='coded with subscale calculation'!$BO$5,5,IF('original data'!BQ29='coded with subscale calculation'!$BQ$1,6,IF('original data'!BQ29='coded with subscale calculation'!$BQ$2,7,"")))))))</f>
        <v>2</v>
      </c>
      <c r="BS37" s="4">
        <f>IF('original data'!BR29='coded with subscale calculation'!$BO$1,1,IF('original data'!BR29='coded with subscale calculation'!$BO$2,2,IF('original data'!BR29='coded with subscale calculation'!$BO$3,3,IF('original data'!BR29='coded with subscale calculation'!$BO$4,4,IF('original data'!BR29='coded with subscale calculation'!$BO$5,5,IF('original data'!BR29='coded with subscale calculation'!$BQ$1,6,IF('original data'!BR29='coded with subscale calculation'!$BQ$2,7,"")))))))</f>
        <v>2</v>
      </c>
      <c r="BT37" s="4">
        <f>IF('original data'!BS29='coded with subscale calculation'!$BO$1,1,IF('original data'!BS29='coded with subscale calculation'!$BO$2,2,IF('original data'!BS29='coded with subscale calculation'!$BO$3,3,IF('original data'!BS29='coded with subscale calculation'!$BO$4,4,IF('original data'!BS29='coded with subscale calculation'!$BO$5,5,IF('original data'!BS29='coded with subscale calculation'!$BQ$1,6,IF('original data'!BS29='coded with subscale calculation'!$BQ$2,7,"")))))))</f>
        <v>5</v>
      </c>
      <c r="BU37" s="4">
        <f>IF('original data'!BT29='coded with subscale calculation'!$BO$1,1,IF('original data'!BT29='coded with subscale calculation'!$BO$2,2,IF('original data'!BT29='coded with subscale calculation'!$BO$3,3,IF('original data'!BT29='coded with subscale calculation'!$BO$4,4,IF('original data'!BT29='coded with subscale calculation'!$BO$5,5,IF('original data'!BT29='coded with subscale calculation'!$BQ$1,6,IF('original data'!BT29='coded with subscale calculation'!$BQ$2,7,"")))))))</f>
        <v>5</v>
      </c>
      <c r="BV37" s="4">
        <f>IF('original data'!BU29='coded with subscale calculation'!$BO$1,1,IF('original data'!BU29='coded with subscale calculation'!$BO$2,2,IF('original data'!BU29='coded with subscale calculation'!$BO$3,3,IF('original data'!BU29='coded with subscale calculation'!$BO$4,4,IF('original data'!BU29='coded with subscale calculation'!$BO$5,5,IF('original data'!BU29='coded with subscale calculation'!$BQ$1,6,IF('original data'!BU29='coded with subscale calculation'!$BQ$2,7,"")))))))</f>
        <v>1</v>
      </c>
      <c r="BW37" s="4">
        <f>IF('original data'!BV29='coded with subscale calculation'!$BO$1,7,IF('original data'!BV29='coded with subscale calculation'!$BO$2,6,IF('original data'!BV29='coded with subscale calculation'!$BO$3,5,IF('original data'!BV29='coded with subscale calculation'!$BO$4,4,IF('original data'!BV29='coded with subscale calculation'!$BO$5,3,IF('original data'!BV29='coded with subscale calculation'!$BQ$1,2,IF('original data'!BV29='coded with subscale calculation'!$BQ$2,1,"")))))))</f>
        <v>3</v>
      </c>
      <c r="BX37" s="4">
        <f>IF('original data'!BW29='coded with subscale calculation'!$BO$1,1,IF('original data'!BW29='coded with subscale calculation'!$BO$2,2,IF('original data'!BW29='coded with subscale calculation'!$BO$3,3,IF('original data'!BW29='coded with subscale calculation'!$BO$4,4,IF('original data'!BW29='coded with subscale calculation'!$BO$5,5,IF('original data'!BW29='coded with subscale calculation'!$BQ$1,6,IF('original data'!BW29='coded with subscale calculation'!$BQ$2,7,"")))))))</f>
        <v>2</v>
      </c>
      <c r="BY37" s="4">
        <f>IF('original data'!BX29='coded with subscale calculation'!$BO$1,1,IF('original data'!BX29='coded with subscale calculation'!$BO$2,2,IF('original data'!BX29='coded with subscale calculation'!$BO$3,3,IF('original data'!BX29='coded with subscale calculation'!$BO$4,4,IF('original data'!BX29='coded with subscale calculation'!$BO$5,5,IF('original data'!BX29='coded with subscale calculation'!$BQ$1,6,IF('original data'!BX29='coded with subscale calculation'!$BQ$2,7,"")))))))</f>
        <v>2</v>
      </c>
      <c r="BZ37" s="4">
        <f>IF('original data'!BY29='coded with subscale calculation'!$BO$1,1,IF('original data'!BY29='coded with subscale calculation'!$BO$2,2,IF('original data'!BY29='coded with subscale calculation'!$BO$3,3,IF('original data'!BY29='coded with subscale calculation'!$BO$4,4,IF('original data'!BY29='coded with subscale calculation'!$BO$5,5,IF('original data'!BY29='coded with subscale calculation'!$BQ$1,6,IF('original data'!BY29='coded with subscale calculation'!$BQ$2,7,"")))))))</f>
        <v>3</v>
      </c>
      <c r="CA37" s="4">
        <f>IF('original data'!BZ29='coded with subscale calculation'!$BO$1,1,IF('original data'!BZ29='coded with subscale calculation'!$BO$2,2,IF('original data'!BZ29='coded with subscale calculation'!$BO$3,3,IF('original data'!BZ29='coded with subscale calculation'!$BO$4,4,IF('original data'!BZ29='coded with subscale calculation'!$BO$5,5,IF('original data'!BZ29='coded with subscale calculation'!$BQ$1,6,IF('original data'!BZ29='coded with subscale calculation'!$BQ$2,7,"")))))))</f>
        <v>2</v>
      </c>
      <c r="CB37" s="4">
        <f>IF('original data'!CA29='coded with subscale calculation'!$BO$1,1,IF('original data'!CA29='coded with subscale calculation'!$BO$2,2,IF('original data'!CA29='coded with subscale calculation'!$BO$3,3,IF('original data'!CA29='coded with subscale calculation'!$BO$4,4,IF('original data'!CA29='coded with subscale calculation'!$BO$5,5,IF('original data'!CA29='coded with subscale calculation'!$BQ$1,6,IF('original data'!CA29='coded with subscale calculation'!$BQ$2,7,"")))))))</f>
        <v>1</v>
      </c>
      <c r="CC37" s="4">
        <f>IF('original data'!CB29='coded with subscale calculation'!$BO$1,1,IF('original data'!CB29='coded with subscale calculation'!$BO$2,2,IF('original data'!CB29='coded with subscale calculation'!$BO$3,3,IF('original data'!CB29='coded with subscale calculation'!$BO$4,4,IF('original data'!CB29='coded with subscale calculation'!$BO$5,5,IF('original data'!CB29='coded with subscale calculation'!$BQ$1,6,IF('original data'!CB29='coded with subscale calculation'!$BQ$2,7,"")))))))</f>
        <v>2</v>
      </c>
      <c r="CD37" s="4">
        <f>IF('original data'!CC29='coded with subscale calculation'!$BO$1,7,IF('original data'!CC29='coded with subscale calculation'!$BO$2,6,IF('original data'!CC29='coded with subscale calculation'!$BO$3,5,IF('original data'!CC29='coded with subscale calculation'!$BO$4,4,IF('original data'!CC29='coded with subscale calculation'!$BO$5,3,IF('original data'!CC29='coded with subscale calculation'!$BQ$1,2,IF('original data'!CC29='coded with subscale calculation'!$BQ$2,1,"")))))))</f>
        <v>2</v>
      </c>
      <c r="CE37" s="4">
        <f>IF('original data'!CD29='coded with subscale calculation'!$BO$1,1,IF('original data'!CD29='coded with subscale calculation'!$BO$2,2,IF('original data'!CD29='coded with subscale calculation'!$BO$3,3,IF('original data'!CD29='coded with subscale calculation'!$BO$4,4,IF('original data'!CD29='coded with subscale calculation'!$BO$5,5,IF('original data'!CD29='coded with subscale calculation'!$BQ$1,6,IF('original data'!CD29='coded with subscale calculation'!$BQ$2,7,"")))))))</f>
        <v>1</v>
      </c>
      <c r="CF37" s="4">
        <f>IF('original data'!CE29='coded with subscale calculation'!$BO$1,1,IF('original data'!CE29='coded with subscale calculation'!$BO$2,2,IF('original data'!CE29='coded with subscale calculation'!$BO$3,3,IF('original data'!CE29='coded with subscale calculation'!$BO$4,4,IF('original data'!CE29='coded with subscale calculation'!$BO$5,5,IF('original data'!CE29='coded with subscale calculation'!$BQ$1,6,IF('original data'!CE29='coded with subscale calculation'!$BQ$2,7,"")))))))</f>
        <v>3</v>
      </c>
      <c r="CG37" s="4">
        <f>IF('original data'!CF29='coded with subscale calculation'!$BO$1,7,IF('original data'!CF29='coded with subscale calculation'!$BO$2,6,IF('original data'!CF29='coded with subscale calculation'!$BO$3,5,IF('original data'!CF29='coded with subscale calculation'!$BO$4,4,IF('original data'!CF29='coded with subscale calculation'!$BO$5,3,IF('original data'!CF29='coded with subscale calculation'!$BQ$1,2,IF('original data'!CF29='coded with subscale calculation'!$BQ$2,1,"")))))))</f>
        <v>2</v>
      </c>
      <c r="CH37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70</v>
      </c>
      <c r="CI37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17</v>
      </c>
      <c r="CJ37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28</v>
      </c>
      <c r="CK37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23</v>
      </c>
      <c r="CL37" s="4">
        <f>IF('original data'!CG29='coded with subscale calculation'!$CL$2,0,IF('original data'!CG29='coded with subscale calculation'!$CL$3,1,IF('original data'!CG29='coded with subscale calculation'!$CL$4,2,IF('original data'!CG29='coded with subscale calculation'!$CL$5,3,""))))</f>
        <v>1</v>
      </c>
      <c r="CM37" s="4">
        <f>IF('original data'!CH29='coded with subscale calculation'!$CL$2,0,IF('original data'!CH29='coded with subscale calculation'!$CL$3,1,IF('original data'!CH29='coded with subscale calculation'!$CL$4,2,IF('original data'!CH29='coded with subscale calculation'!$CL$5,3,""))))</f>
        <v>2</v>
      </c>
      <c r="CN37" s="4">
        <f>IF('original data'!CI29='coded with subscale calculation'!$CL$2,0,IF('original data'!CI29='coded with subscale calculation'!$CL$3,1,IF('original data'!CI29='coded with subscale calculation'!$CL$4,2,IF('original data'!CI29='coded with subscale calculation'!$CL$5,3,""))))</f>
        <v>1</v>
      </c>
      <c r="CO37" s="4">
        <f>IF('original data'!CJ29='coded with subscale calculation'!$CL$2,0,IF('original data'!CJ29='coded with subscale calculation'!$CL$3,1,IF('original data'!CJ29='coded with subscale calculation'!$CL$4,2,IF('original data'!CJ29='coded with subscale calculation'!$CL$5,3,""))))</f>
        <v>2</v>
      </c>
      <c r="CP37" s="4">
        <f>IF('original data'!CK29='coded with subscale calculation'!$CL$2,0,IF('original data'!CK29='coded with subscale calculation'!$CL$3,1,IF('original data'!CK29='coded with subscale calculation'!$CL$4,2,IF('original data'!CK29='coded with subscale calculation'!$CL$5,3,""))))</f>
        <v>2</v>
      </c>
      <c r="CQ37" s="4">
        <f>IF('original data'!CL29='coded with subscale calculation'!$CL$2,0,IF('original data'!CL29='coded with subscale calculation'!$CL$3,1,IF('original data'!CL29='coded with subscale calculation'!$CL$4,2,IF('original data'!CL29='coded with subscale calculation'!$CL$5,3,""))))</f>
        <v>1</v>
      </c>
      <c r="CR37" s="4">
        <f>IF('original data'!CM29='coded with subscale calculation'!$CL$2,0,IF('original data'!CM29='coded with subscale calculation'!$CL$3,1,IF('original data'!CM29='coded with subscale calculation'!$CL$4,2,IF('original data'!CM29='coded with subscale calculation'!$CL$5,3,""))))</f>
        <v>2</v>
      </c>
      <c r="CS37" s="4">
        <f>IF('original data'!CN29='coded with subscale calculation'!$CL$2,0,IF('original data'!CN29='coded with subscale calculation'!$CL$3,1,IF('original data'!CN29='coded with subscale calculation'!$CL$4,2,IF('original data'!CN29='coded with subscale calculation'!$CL$5,3,""))))</f>
        <v>2</v>
      </c>
      <c r="CT37" s="4">
        <f>IF('original data'!CO29='coded with subscale calculation'!$CL$2,0,IF('original data'!CO29='coded with subscale calculation'!$CL$3,1,IF('original data'!CO29='coded with subscale calculation'!$CL$4,2,IF('original data'!CO29='coded with subscale calculation'!$CL$5,3,""))))</f>
        <v>1</v>
      </c>
      <c r="CU37" s="4">
        <f>IF('original data'!CP29='coded with subscale calculation'!$CL$2,0,IF('original data'!CP29='coded with subscale calculation'!$CL$3,1,IF('original data'!CP29='coded with subscale calculation'!$CL$4,2,IF('original data'!CP29='coded with subscale calculation'!$CL$5,3,""))))</f>
        <v>1</v>
      </c>
      <c r="CV37" s="4">
        <f>IF('original data'!CQ29='coded with subscale calculation'!$CL$2,0,IF('original data'!CQ29='coded with subscale calculation'!$CL$3,1,IF('original data'!CQ29='coded with subscale calculation'!$CL$4,2,IF('original data'!CQ29='coded with subscale calculation'!$CL$5,3,""))))</f>
        <v>1</v>
      </c>
      <c r="CW37" s="4">
        <f>IF('original data'!CR29='coded with subscale calculation'!$CL$2,0,IF('original data'!CR29='coded with subscale calculation'!$CL$3,1,IF('original data'!CR29='coded with subscale calculation'!$CL$4,2,IF('original data'!CR29='coded with subscale calculation'!$CL$5,3,""))))</f>
        <v>2</v>
      </c>
      <c r="CX37" s="4">
        <f>IF('original data'!CS29='coded with subscale calculation'!$CL$2,0,IF('original data'!CS29='coded with subscale calculation'!$CL$3,1,IF('original data'!CS29='coded with subscale calculation'!$CL$4,2,IF('original data'!CS29='coded with subscale calculation'!$CL$5,3,""))))</f>
        <v>1</v>
      </c>
      <c r="CY37" s="4">
        <f>IF('original data'!CT29='coded with subscale calculation'!$CL$2,0,IF('original data'!CT29='coded with subscale calculation'!$CL$3,1,IF('original data'!CT29='coded with subscale calculation'!$CL$4,2,IF('original data'!CT29='coded with subscale calculation'!$CL$5,3,""))))</f>
        <v>1</v>
      </c>
      <c r="CZ37" s="4">
        <f>IF('original data'!CU29='coded with subscale calculation'!$CL$2,0,IF('original data'!CU29='coded with subscale calculation'!$CL$3,1,IF('original data'!CU29='coded with subscale calculation'!$CL$4,2,IF('original data'!CU29='coded with subscale calculation'!$CL$5,3,""))))</f>
        <v>2</v>
      </c>
      <c r="DA37" s="4">
        <f>IF('original data'!CV29='coded with subscale calculation'!$CL$2,0,IF('original data'!CV29='coded with subscale calculation'!$CL$3,1,IF('original data'!CV29='coded with subscale calculation'!$CL$4,2,IF('original data'!CV29='coded with subscale calculation'!$CL$5,3,""))))</f>
        <v>1</v>
      </c>
      <c r="DB37" s="4">
        <f>IF('original data'!CW29='coded with subscale calculation'!$CL$2,0,IF('original data'!CW29='coded with subscale calculation'!$CL$3,1,IF('original data'!CW29='coded with subscale calculation'!$CL$4,2,IF('original data'!CW29='coded with subscale calculation'!$CL$5,3,""))))</f>
        <v>1</v>
      </c>
      <c r="DC37" s="4">
        <f>IF('original data'!CX29='coded with subscale calculation'!$CL$2,0,IF('original data'!CX29='coded with subscale calculation'!$CL$3,1,IF('original data'!CX29='coded with subscale calculation'!$CL$4,2,IF('original data'!CX29='coded with subscale calculation'!$CL$5,3,""))))</f>
        <v>1</v>
      </c>
      <c r="DD37" s="4">
        <f>IF('original data'!CY29='coded with subscale calculation'!$CL$2,0,IF('original data'!CY29='coded with subscale calculation'!$CL$3,1,IF('original data'!CY29='coded with subscale calculation'!$CL$4,2,IF('original data'!CY29='coded with subscale calculation'!$CL$5,3,""))))</f>
        <v>1</v>
      </c>
      <c r="DE37" s="4">
        <f>IF('original data'!CZ29='coded with subscale calculation'!$CL$2,0,IF('original data'!CZ29='coded with subscale calculation'!$CL$3,1,IF('original data'!CZ29='coded with subscale calculation'!$CL$4,2,IF('original data'!CZ29='coded with subscale calculation'!$CL$5,3,""))))</f>
        <v>0</v>
      </c>
      <c r="DF37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10</v>
      </c>
      <c r="DG37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10</v>
      </c>
      <c r="DH37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6</v>
      </c>
      <c r="DI37" s="4">
        <f>SUM(Table134[[#This Row],[All of a sudden I feel really scared.]:[I suddenly shut down and become unable to think, speak or do things.]])</f>
        <v>26</v>
      </c>
    </row>
    <row r="38" spans="1:113" x14ac:dyDescent="0.45">
      <c r="A38">
        <v>35</v>
      </c>
      <c r="B38" s="2">
        <v>44313.487800925897</v>
      </c>
      <c r="C38" s="2">
        <v>44313.494525463</v>
      </c>
      <c r="D38" s="4" t="s">
        <v>104</v>
      </c>
      <c r="E38" s="4"/>
      <c r="F38" s="4" t="s">
        <v>105</v>
      </c>
      <c r="G38" s="4" t="s">
        <v>105</v>
      </c>
      <c r="H38" s="4" t="s">
        <v>105</v>
      </c>
      <c r="I38" s="4" t="s">
        <v>105</v>
      </c>
      <c r="J38" s="4" t="s">
        <v>105</v>
      </c>
      <c r="K38" s="4" t="s">
        <v>105</v>
      </c>
      <c r="L38" s="4" t="s">
        <v>105</v>
      </c>
      <c r="M38" s="4" t="s">
        <v>105</v>
      </c>
      <c r="N38" s="3" t="s">
        <v>140</v>
      </c>
      <c r="O38" s="4" t="s">
        <v>107</v>
      </c>
      <c r="P38" s="4" t="s">
        <v>108</v>
      </c>
      <c r="Q38" s="4" t="s">
        <v>108</v>
      </c>
      <c r="R38" s="4" t="s">
        <v>109</v>
      </c>
      <c r="S38" s="4"/>
      <c r="T38" s="4"/>
      <c r="U38" s="4"/>
      <c r="V38" s="4" t="s">
        <v>109</v>
      </c>
      <c r="W38" s="4"/>
      <c r="X38" s="4"/>
      <c r="Y38" s="4"/>
      <c r="Z38" s="4"/>
      <c r="AA38" s="4"/>
      <c r="AB38" s="4"/>
      <c r="AC38" s="4">
        <f>IF('original data'!AC30='coded with subscale calculation'!$AC$2,0,IF('original data'!AC30='coded with subscale calculation'!$AC$3,1,IF('original data'!AC30='coded with subscale calculation'!$AC$4,2,"")))</f>
        <v>1</v>
      </c>
      <c r="AD38" s="4">
        <f>IF('original data'!AD30='coded with subscale calculation'!$AC$2,0,IF('original data'!AD30='coded with subscale calculation'!$AC$3,1,IF('original data'!AD30='coded with subscale calculation'!$AC$4,2,"")))</f>
        <v>1</v>
      </c>
      <c r="AE38" s="4">
        <f>IF('original data'!AE30='coded with subscale calculation'!$BO$1,1,IF('original data'!AE30='coded with subscale calculation'!$BO$2,2,IF('original data'!AE30='coded with subscale calculation'!$BO$3,3,IF('original data'!AE30='coded with subscale calculation'!$BO$4,4,IF('original data'!AE30='coded with subscale calculation'!$BO$5,5,IF('original data'!AE30='coded with subscale calculation'!$BQ$1,6,IF('original data'!AE30='coded with subscale calculation'!$BQ$2,7,"")))))))</f>
        <v>2</v>
      </c>
      <c r="AF38" s="4">
        <f>IF('original data'!AF30='coded with subscale calculation'!$AC$2,0,IF('original data'!AF30='coded with subscale calculation'!$AC$3,1,IF('original data'!AF30='coded with subscale calculation'!$AC$4,2,"")))</f>
        <v>0</v>
      </c>
      <c r="AG38" s="4">
        <f>IF('original data'!AG30='coded with subscale calculation'!$BO$1,7,IF('original data'!AG30='coded with subscale calculation'!$BO$2,6,IF('original data'!AG30='coded with subscale calculation'!$BO$3,5,IF('original data'!AG30='coded with subscale calculation'!$BO$4,4,IF('original data'!AG30='coded with subscale calculation'!$BO$5,5,IF('original data'!AG30='coded with subscale calculation'!$BQ$1,6,IF('original data'!AG30='coded with subscale calculation'!$BQ$2,7,"")))))))</f>
        <v>4</v>
      </c>
      <c r="AH38" s="4">
        <f>IF('original data'!AH30='coded with subscale calculation'!$AC$2,0,IF('original data'!AH30='coded with subscale calculation'!$AC$3,1,IF('original data'!AH30='coded with subscale calculation'!$AC$4,2,"")))</f>
        <v>0</v>
      </c>
      <c r="AI38" s="4">
        <f>IF('original data'!AI30='coded with subscale calculation'!$AI$2,1,IF('original data'!AI30='coded with subscale calculation'!$AI$3,2,IF('original data'!AI30='coded with subscale calculation'!$AI$4,3,IF('original data'!AI30='coded with subscale calculation'!$AI$5,4,""))))</f>
        <v>2</v>
      </c>
      <c r="AJ38" s="4">
        <f>IF('original data'!AJ30='coded with subscale calculation'!$AC$2,0,IF('original data'!AJ30='coded with subscale calculation'!$AC$3,1,IF('original data'!AJ30='coded with subscale calculation'!$AC$4,2,"")))</f>
        <v>1</v>
      </c>
      <c r="AK38" s="4">
        <f>IF('original data'!AK30='coded with subscale calculation'!$BO$1,1,IF('original data'!AK30='coded with subscale calculation'!$BO$2,2,IF('original data'!AK30='coded with subscale calculation'!$BO$3,3,IF('original data'!AK30='coded with subscale calculation'!$BO$4,4,IF('original data'!AK30='coded with subscale calculation'!$BO$5,5,IF('original data'!AK30='coded with subscale calculation'!$BQ$1,6,IF('original data'!AK30='coded with subscale calculation'!$BQ$2,7,"")))))))</f>
        <v>5</v>
      </c>
      <c r="AL38" s="4">
        <f>IF('original data'!AL30='coded with subscale calculation'!$AC$2,0,IF('original data'!AL30='coded with subscale calculation'!$AC$3,1,IF('original data'!AL30='coded with subscale calculation'!$AC$4,2,"")))</f>
        <v>1</v>
      </c>
      <c r="AM38" s="4">
        <f>IF('original data'!AM30='coded with subscale calculation'!$AI$2,1,IF('original data'!AM30='coded with subscale calculation'!$AI$3,2,IF('original data'!AM30='coded with subscale calculation'!$AI$4,3,IF('original data'!AM30='coded with subscale calculation'!$AI$5,4,""))))</f>
        <v>3</v>
      </c>
      <c r="AN38" s="4">
        <f>IF('original data'!AN30='coded with subscale calculation'!$AC$2,0,IF('original data'!AN30='coded with subscale calculation'!$AC$3,1,IF('original data'!AN30='coded with subscale calculation'!$AC$4,2,"")))</f>
        <v>0</v>
      </c>
      <c r="AO38" s="4">
        <f>IF('original data'!AO30='coded with subscale calculation'!$AI$2,1,IF('original data'!AO30='coded with subscale calculation'!$AI$3,2,IF('original data'!AO30='coded with subscale calculation'!$AI$4,3,IF('original data'!AO30='coded with subscale calculation'!$AI$5,4,""))))</f>
        <v>1</v>
      </c>
      <c r="AP38" s="4">
        <f>IF('original data'!AP30='coded with subscale calculation'!$AI$2,1,IF('original data'!AP30='coded with subscale calculation'!$AI$3,2,IF('original data'!AP30='coded with subscale calculation'!$AI$4,3,IF('original data'!AP30='coded with subscale calculation'!$AI$5,4,""))))</f>
        <v>2</v>
      </c>
      <c r="AQ38" s="4">
        <f>IF('original data'!AQ30='coded with subscale calculation'!$AI$2,1,IF('original data'!AQ30='coded with subscale calculation'!$AI$3,2,IF('original data'!AQ30='coded with subscale calculation'!$AI$4,3,IF('original data'!AQ30='coded with subscale calculation'!$AI$5,4,""))))</f>
        <v>1</v>
      </c>
      <c r="AR38" s="4">
        <f>IF('original data'!AR30='coded with subscale calculation'!$AI$2,1,IF('original data'!AR30='coded with subscale calculation'!$AI$3,2,IF('original data'!AR30='coded with subscale calculation'!$AI$4,3,IF('original data'!AR30='coded with subscale calculation'!$AI$5,4,""))))</f>
        <v>1</v>
      </c>
      <c r="AS38" s="4">
        <f>IF('original data'!AS30='coded with subscale calculation'!$AO$2,1,IF('original data'!AS30='coded with subscale calculation'!$AO$3,2,IF('original data'!AS30='coded with subscale calculation'!$AO$4,3,IF('original data'!AS30='coded with subscale calculation'!$AO$5,4,""))))</f>
        <v>1</v>
      </c>
      <c r="AT38" s="4">
        <f>IF('original data'!AT30='coded with subscale calculation'!$AO$2,1,IF('original data'!AT30='coded with subscale calculation'!$AO$3,2,IF('original data'!AT30='coded with subscale calculation'!$AO$4,3,IF('original data'!AT30='coded with subscale calculation'!$AO$5,4,""))))</f>
        <v>1</v>
      </c>
      <c r="AU38" s="4">
        <f>IF('original data'!AU30='coded with subscale calculation'!$AO$2,1,IF('original data'!AU30='coded with subscale calculation'!$AO$3,2,IF('original data'!AU30='coded with subscale calculation'!$AO$4,3,IF('original data'!AU30='coded with subscale calculation'!$AO$5,4,""))))</f>
        <v>1</v>
      </c>
      <c r="AV38" s="4">
        <f>IF('original data'!AV30='coded with subscale calculation'!$AO$2,1,IF('original data'!AV30='coded with subscale calculation'!$AO$3,2,IF('original data'!AV30='coded with subscale calculation'!$AO$4,3,IF('original data'!AV30='coded with subscale calculation'!$AO$5,4,""))))</f>
        <v>2</v>
      </c>
      <c r="AW38" s="4">
        <f>IF('original data'!AW30='coded with subscale calculation'!$AO$2,1,IF('original data'!AW30='coded with subscale calculation'!$AO$3,2,IF('original data'!AW30='coded with subscale calculation'!$AO$4,3,IF('original data'!AW30='coded with subscale calculation'!$AO$5,4,""))))</f>
        <v>1</v>
      </c>
      <c r="AX38" s="4">
        <f>IF('original data'!AX30='coded with subscale calculation'!$AO$2,1,IF('original data'!AX30='coded with subscale calculation'!$AO$3,2,IF('original data'!AX30='coded with subscale calculation'!$AO$4,3,IF('original data'!AX30='coded with subscale calculation'!$AO$5,4,""))))</f>
        <v>1</v>
      </c>
      <c r="AY38" s="4">
        <f>IF('original data'!AY30='coded with subscale calculation'!$AQ$2,1,IF('original data'!AY30='coded with subscale calculation'!$AQ$3,2,IF('original data'!AY30='coded with subscale calculation'!$AQ$4,3,IF('original data'!AY30='coded with subscale calculation'!$AQ$5,4,""))))</f>
        <v>2</v>
      </c>
      <c r="AZ38" s="4">
        <f>IF('original data'!AZ30='coded with subscale calculation'!$AQ$2,1,IF('original data'!AZ30='coded with subscale calculation'!$AQ$3,2,IF('original data'!AZ30='coded with subscale calculation'!$AQ$4,3,IF('original data'!AZ30='coded with subscale calculation'!$AQ$5,4,""))))</f>
        <v>3</v>
      </c>
      <c r="BA38" s="4">
        <f>IF('original data'!BA30='coded with subscale calculation'!$AQ$2,1,IF('original data'!BA30='coded with subscale calculation'!$AQ$3,2,IF('original data'!BA30='coded with subscale calculation'!$AQ$4,3,IF('original data'!BA30='coded with subscale calculation'!$AQ$5,4,""))))</f>
        <v>2</v>
      </c>
      <c r="BB38" s="4">
        <f>IF('original data'!BB30='coded with subscale calculation'!$AQ$2,1,IF('original data'!BB30='coded with subscale calculation'!$AQ$3,2,IF('original data'!BB30='coded with subscale calculation'!$AQ$4,3,IF('original data'!BB30='coded with subscale calculation'!$AS$5,4,""))))</f>
        <v>1</v>
      </c>
      <c r="BC38" s="4">
        <f>IF('original data'!BC30='coded with subscale calculation'!$AU$2,1,IF('original data'!BC30='coded with subscale calculation'!$AU$3,2,IF('original data'!BC30='coded with subscale calculation'!$AU$4,3,IF('original data'!BC30='coded with subscale calculation'!$AU$5,4,""))))</f>
        <v>3</v>
      </c>
      <c r="BD38" s="4">
        <f>IF('original data'!BD30='coded with subscale calculation'!$AU$2,1,IF('original data'!BD30='coded with subscale calculation'!$AU$3,2,IF('original data'!BD30='coded with subscale calculation'!$AU$4,3,IF('original data'!BD30='coded with subscale calculation'!$AU$5,4,""))))</f>
        <v>1</v>
      </c>
      <c r="BE38" s="4">
        <f>IF('original data'!BE30='coded with subscale calculation'!$AU$2,1,IF('original data'!BE30='coded with subscale calculation'!$AU$3,2,IF('original data'!BE30='coded with subscale calculation'!$AU$4,3,IF('original data'!BE30='coded with subscale calculation'!$AU$5,4,""))))</f>
        <v>1</v>
      </c>
      <c r="BF38" s="4">
        <f>IF('original data'!BF30='coded with subscale calculation'!$BF$3,1,IF('original data'!BF30='coded with subscale calculation'!$BF$4,2,IF('original data'!BF30='coded with subscale calculation'!$BF$5,3,"")))</f>
        <v>2</v>
      </c>
      <c r="BG38" s="4"/>
      <c r="BH38" s="4" t="s">
        <v>109</v>
      </c>
      <c r="BI38" s="4"/>
      <c r="BJ38" s="4" t="s">
        <v>109</v>
      </c>
      <c r="BK38" s="4"/>
      <c r="BL38" s="4">
        <f>IF('original data'!BK30='coded with subscale calculation'!$BO$1,1,IF('original data'!BK30='coded with subscale calculation'!$BO$2,2,IF('original data'!BK30='coded with subscale calculation'!$BO$3,3,IF('original data'!BK30='coded with subscale calculation'!$BO$4,4,IF('original data'!BK30='coded with subscale calculation'!$BO$5,5,IF('original data'!BK30='coded with subscale calculation'!$BQ$1,6,IF('original data'!BK30='coded with subscale calculation'!$BQ$2,7,"")))))))</f>
        <v>2</v>
      </c>
      <c r="BM38" s="4">
        <f>IF('original data'!BL30='coded with subscale calculation'!$BO$1,1,IF('original data'!BL30='coded with subscale calculation'!$BO$2,2,IF('original data'!BL30='coded with subscale calculation'!$BO$3,3,IF('original data'!BL30='coded with subscale calculation'!$BO$4,4,IF('original data'!BL30='coded with subscale calculation'!$BO$5,5,IF('original data'!BL30='coded with subscale calculation'!$BQ$1,6,IF('original data'!BL30='coded with subscale calculation'!$BQ$2,7,"")))))))</f>
        <v>5</v>
      </c>
      <c r="BN38" s="4">
        <f>IF('original data'!BM30='coded with subscale calculation'!$BO$1,7,IF('original data'!BM30='coded with subscale calculation'!$BO$2,6,IF('original data'!BM30='coded with subscale calculation'!$BO$3,5,IF('original data'!BM30='coded with subscale calculation'!$BO$4,4,IF('original data'!BM30='coded with subscale calculation'!$BO$5,3,IF('original data'!BM30='coded with subscale calculation'!$BQ$1,2,IF('original data'!BM30='coded with subscale calculation'!$BQ$2,1,"")))))))</f>
        <v>4</v>
      </c>
      <c r="BO38" s="4">
        <f>IF('original data'!BN30='coded with subscale calculation'!$BO$1,1,IF('original data'!BN30='coded with subscale calculation'!$BO$2,2,IF('original data'!BN30='coded with subscale calculation'!$BO$3,3,IF('original data'!BN30='coded with subscale calculation'!$BO$4,4,IF('original data'!BN30='coded with subscale calculation'!$BO$5,5,IF('original data'!BN30='coded with subscale calculation'!$BQ$1,6,IF('original data'!BN30='coded with subscale calculation'!$BQ$2,7,"")))))))</f>
        <v>3</v>
      </c>
      <c r="BP38" s="4">
        <f>IF('original data'!BO30='coded with subscale calculation'!$BO$1,1,IF('original data'!BO30='coded with subscale calculation'!$BO$2,2,IF('original data'!BO30='coded with subscale calculation'!$BO$3,3,IF('original data'!BO30='coded with subscale calculation'!$BO$4,4,IF('original data'!BO30='coded with subscale calculation'!$BO$5,5,IF('original data'!BO30='coded with subscale calculation'!$BQ$1,6,IF('original data'!BO30='coded with subscale calculation'!$BQ$2,7,"")))))))</f>
        <v>5</v>
      </c>
      <c r="BQ38" s="4">
        <f>IF('original data'!BP30='coded with subscale calculation'!$BO$1,1,IF('original data'!BP30='coded with subscale calculation'!$BO$2,2,IF('original data'!BP30='coded with subscale calculation'!$BO$3,3,IF('original data'!BP30='coded with subscale calculation'!$BO$4,4,IF('original data'!BP30='coded with subscale calculation'!$BO$5,5,IF('original data'!BP30='coded with subscale calculation'!$BQ$1,6,IF('original data'!BP30='coded with subscale calculation'!$BQ$2,7,"")))))))</f>
        <v>6</v>
      </c>
      <c r="BR38" s="4">
        <f>IF('original data'!BQ30='coded with subscale calculation'!$BO$1,1,IF('original data'!BQ30='coded with subscale calculation'!$BO$2,2,IF('original data'!BQ30='coded with subscale calculation'!$BO$3,3,IF('original data'!BQ30='coded with subscale calculation'!$BO$4,4,IF('original data'!BQ30='coded with subscale calculation'!$BO$5,5,IF('original data'!BQ30='coded with subscale calculation'!$BQ$1,6,IF('original data'!BQ30='coded with subscale calculation'!$BQ$2,7,"")))))))</f>
        <v>5</v>
      </c>
      <c r="BS38" s="4">
        <f>IF('original data'!BR30='coded with subscale calculation'!$BO$1,1,IF('original data'!BR30='coded with subscale calculation'!$BO$2,2,IF('original data'!BR30='coded with subscale calculation'!$BO$3,3,IF('original data'!BR30='coded with subscale calculation'!$BO$4,4,IF('original data'!BR30='coded with subscale calculation'!$BO$5,5,IF('original data'!BR30='coded with subscale calculation'!$BQ$1,6,IF('original data'!BR30='coded with subscale calculation'!$BQ$2,7,"")))))))</f>
        <v>4</v>
      </c>
      <c r="BT38" s="4">
        <f>IF('original data'!BS30='coded with subscale calculation'!$BO$1,1,IF('original data'!BS30='coded with subscale calculation'!$BO$2,2,IF('original data'!BS30='coded with subscale calculation'!$BO$3,3,IF('original data'!BS30='coded with subscale calculation'!$BO$4,4,IF('original data'!BS30='coded with subscale calculation'!$BO$5,5,IF('original data'!BS30='coded with subscale calculation'!$BQ$1,6,IF('original data'!BS30='coded with subscale calculation'!$BQ$2,7,"")))))))</f>
        <v>6</v>
      </c>
      <c r="BU38" s="4">
        <f>IF('original data'!BT30='coded with subscale calculation'!$BO$1,1,IF('original data'!BT30='coded with subscale calculation'!$BO$2,2,IF('original data'!BT30='coded with subscale calculation'!$BO$3,3,IF('original data'!BT30='coded with subscale calculation'!$BO$4,4,IF('original data'!BT30='coded with subscale calculation'!$BO$5,5,IF('original data'!BT30='coded with subscale calculation'!$BQ$1,6,IF('original data'!BT30='coded with subscale calculation'!$BQ$2,7,"")))))))</f>
        <v>5</v>
      </c>
      <c r="BV38" s="4">
        <f>IF('original data'!BU30='coded with subscale calculation'!$BO$1,1,IF('original data'!BU30='coded with subscale calculation'!$BO$2,2,IF('original data'!BU30='coded with subscale calculation'!$BO$3,3,IF('original data'!BU30='coded with subscale calculation'!$BO$4,4,IF('original data'!BU30='coded with subscale calculation'!$BO$5,5,IF('original data'!BU30='coded with subscale calculation'!$BQ$1,6,IF('original data'!BU30='coded with subscale calculation'!$BQ$2,7,"")))))))</f>
        <v>4</v>
      </c>
      <c r="BW38" s="4">
        <f>IF('original data'!BV30='coded with subscale calculation'!$BO$1,7,IF('original data'!BV30='coded with subscale calculation'!$BO$2,6,IF('original data'!BV30='coded with subscale calculation'!$BO$3,5,IF('original data'!BV30='coded with subscale calculation'!$BO$4,4,IF('original data'!BV30='coded with subscale calculation'!$BO$5,3,IF('original data'!BV30='coded with subscale calculation'!$BQ$1,2,IF('original data'!BV30='coded with subscale calculation'!$BQ$2,1,"")))))))</f>
        <v>4</v>
      </c>
      <c r="BX38" s="4">
        <f>IF('original data'!BW30='coded with subscale calculation'!$BO$1,1,IF('original data'!BW30='coded with subscale calculation'!$BO$2,2,IF('original data'!BW30='coded with subscale calculation'!$BO$3,3,IF('original data'!BW30='coded with subscale calculation'!$BO$4,4,IF('original data'!BW30='coded with subscale calculation'!$BO$5,5,IF('original data'!BW30='coded with subscale calculation'!$BQ$1,6,IF('original data'!BW30='coded with subscale calculation'!$BQ$2,7,"")))))))</f>
        <v>5</v>
      </c>
      <c r="BY38" s="4">
        <f>IF('original data'!BX30='coded with subscale calculation'!$BO$1,1,IF('original data'!BX30='coded with subscale calculation'!$BO$2,2,IF('original data'!BX30='coded with subscale calculation'!$BO$3,3,IF('original data'!BX30='coded with subscale calculation'!$BO$4,4,IF('original data'!BX30='coded with subscale calculation'!$BO$5,5,IF('original data'!BX30='coded with subscale calculation'!$BQ$1,6,IF('original data'!BX30='coded with subscale calculation'!$BQ$2,7,"")))))))</f>
        <v>6</v>
      </c>
      <c r="BZ38" s="4">
        <f>IF('original data'!BY30='coded with subscale calculation'!$BO$1,1,IF('original data'!BY30='coded with subscale calculation'!$BO$2,2,IF('original data'!BY30='coded with subscale calculation'!$BO$3,3,IF('original data'!BY30='coded with subscale calculation'!$BO$4,4,IF('original data'!BY30='coded with subscale calculation'!$BO$5,5,IF('original data'!BY30='coded with subscale calculation'!$BQ$1,6,IF('original data'!BY30='coded with subscale calculation'!$BQ$2,7,"")))))))</f>
        <v>5</v>
      </c>
      <c r="CA38" s="4">
        <f>IF('original data'!BZ30='coded with subscale calculation'!$BO$1,1,IF('original data'!BZ30='coded with subscale calculation'!$BO$2,2,IF('original data'!BZ30='coded with subscale calculation'!$BO$3,3,IF('original data'!BZ30='coded with subscale calculation'!$BO$4,4,IF('original data'!BZ30='coded with subscale calculation'!$BO$5,5,IF('original data'!BZ30='coded with subscale calculation'!$BQ$1,6,IF('original data'!BZ30='coded with subscale calculation'!$BQ$2,7,"")))))))</f>
        <v>4</v>
      </c>
      <c r="CB38" s="4">
        <f>IF('original data'!CA30='coded with subscale calculation'!$BO$1,1,IF('original data'!CA30='coded with subscale calculation'!$BO$2,2,IF('original data'!CA30='coded with subscale calculation'!$BO$3,3,IF('original data'!CA30='coded with subscale calculation'!$BO$4,4,IF('original data'!CA30='coded with subscale calculation'!$BO$5,5,IF('original data'!CA30='coded with subscale calculation'!$BQ$1,6,IF('original data'!CA30='coded with subscale calculation'!$BQ$2,7,"")))))))</f>
        <v>2</v>
      </c>
      <c r="CC38" s="4">
        <f>IF('original data'!CB30='coded with subscale calculation'!$BO$1,1,IF('original data'!CB30='coded with subscale calculation'!$BO$2,2,IF('original data'!CB30='coded with subscale calculation'!$BO$3,3,IF('original data'!CB30='coded with subscale calculation'!$BO$4,4,IF('original data'!CB30='coded with subscale calculation'!$BO$5,5,IF('original data'!CB30='coded with subscale calculation'!$BQ$1,6,IF('original data'!CB30='coded with subscale calculation'!$BQ$2,7,"")))))))</f>
        <v>4</v>
      </c>
      <c r="CD38" s="4">
        <f>IF('original data'!CC30='coded with subscale calculation'!$BO$1,7,IF('original data'!CC30='coded with subscale calculation'!$BO$2,6,IF('original data'!CC30='coded with subscale calculation'!$BO$3,5,IF('original data'!CC30='coded with subscale calculation'!$BO$4,4,IF('original data'!CC30='coded with subscale calculation'!$BO$5,3,IF('original data'!CC30='coded with subscale calculation'!$BQ$1,2,IF('original data'!CC30='coded with subscale calculation'!$BQ$2,1,"")))))))</f>
        <v>5</v>
      </c>
      <c r="CE38" s="4">
        <f>IF('original data'!CD30='coded with subscale calculation'!$BO$1,1,IF('original data'!CD30='coded with subscale calculation'!$BO$2,2,IF('original data'!CD30='coded with subscale calculation'!$BO$3,3,IF('original data'!CD30='coded with subscale calculation'!$BO$4,4,IF('original data'!CD30='coded with subscale calculation'!$BO$5,5,IF('original data'!CD30='coded with subscale calculation'!$BQ$1,6,IF('original data'!CD30='coded with subscale calculation'!$BQ$2,7,"")))))))</f>
        <v>3</v>
      </c>
      <c r="CF38" s="4">
        <f>IF('original data'!CE30='coded with subscale calculation'!$BO$1,1,IF('original data'!CE30='coded with subscale calculation'!$BO$2,2,IF('original data'!CE30='coded with subscale calculation'!$BO$3,3,IF('original data'!CE30='coded with subscale calculation'!$BO$4,4,IF('original data'!CE30='coded with subscale calculation'!$BO$5,5,IF('original data'!CE30='coded with subscale calculation'!$BQ$1,6,IF('original data'!CE30='coded with subscale calculation'!$BQ$2,7,"")))))))</f>
        <v>5</v>
      </c>
      <c r="CG38" s="4">
        <f>IF('original data'!CF30='coded with subscale calculation'!$BO$1,7,IF('original data'!CF30='coded with subscale calculation'!$BO$2,6,IF('original data'!CF30='coded with subscale calculation'!$BO$3,5,IF('original data'!CF30='coded with subscale calculation'!$BO$4,4,IF('original data'!CF30='coded with subscale calculation'!$BO$5,3,IF('original data'!CF30='coded with subscale calculation'!$BQ$1,2,IF('original data'!CF30='coded with subscale calculation'!$BQ$2,1,"")))))))</f>
        <v>5</v>
      </c>
      <c r="CH38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112</v>
      </c>
      <c r="CI38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31</v>
      </c>
      <c r="CJ38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39</v>
      </c>
      <c r="CK38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38</v>
      </c>
      <c r="CL38" s="4">
        <f>IF('original data'!CG30='coded with subscale calculation'!$CL$2,0,IF('original data'!CG30='coded with subscale calculation'!$CL$3,1,IF('original data'!CG30='coded with subscale calculation'!$CL$4,2,IF('original data'!CG30='coded with subscale calculation'!$CL$5,3,""))))</f>
        <v>2</v>
      </c>
      <c r="CM38" s="4">
        <f>IF('original data'!CH30='coded with subscale calculation'!$CL$2,0,IF('original data'!CH30='coded with subscale calculation'!$CL$3,1,IF('original data'!CH30='coded with subscale calculation'!$CL$4,2,IF('original data'!CH30='coded with subscale calculation'!$CL$5,3,""))))</f>
        <v>2</v>
      </c>
      <c r="CN38" s="4">
        <f>IF('original data'!CI30='coded with subscale calculation'!$CL$2,0,IF('original data'!CI30='coded with subscale calculation'!$CL$3,1,IF('original data'!CI30='coded with subscale calculation'!$CL$4,2,IF('original data'!CI30='coded with subscale calculation'!$CL$5,3,""))))</f>
        <v>1</v>
      </c>
      <c r="CO38" s="4">
        <f>IF('original data'!CJ30='coded with subscale calculation'!$CL$2,0,IF('original data'!CJ30='coded with subscale calculation'!$CL$3,1,IF('original data'!CJ30='coded with subscale calculation'!$CL$4,2,IF('original data'!CJ30='coded with subscale calculation'!$CL$5,3,""))))</f>
        <v>1</v>
      </c>
      <c r="CP38" s="4">
        <f>IF('original data'!CK30='coded with subscale calculation'!$CL$2,0,IF('original data'!CK30='coded with subscale calculation'!$CL$3,1,IF('original data'!CK30='coded with subscale calculation'!$CL$4,2,IF('original data'!CK30='coded with subscale calculation'!$CL$5,3,""))))</f>
        <v>0</v>
      </c>
      <c r="CQ38" s="4">
        <f>IF('original data'!CL30='coded with subscale calculation'!$CL$2,0,IF('original data'!CL30='coded with subscale calculation'!$CL$3,1,IF('original data'!CL30='coded with subscale calculation'!$CL$4,2,IF('original data'!CL30='coded with subscale calculation'!$CL$5,3,""))))</f>
        <v>0</v>
      </c>
      <c r="CR38" s="4">
        <f>IF('original data'!CM30='coded with subscale calculation'!$CL$2,0,IF('original data'!CM30='coded with subscale calculation'!$CL$3,1,IF('original data'!CM30='coded with subscale calculation'!$CL$4,2,IF('original data'!CM30='coded with subscale calculation'!$CL$5,3,""))))</f>
        <v>2</v>
      </c>
      <c r="CS38" s="4">
        <f>IF('original data'!CN30='coded with subscale calculation'!$CL$2,0,IF('original data'!CN30='coded with subscale calculation'!$CL$3,1,IF('original data'!CN30='coded with subscale calculation'!$CL$4,2,IF('original data'!CN30='coded with subscale calculation'!$CL$5,3,""))))</f>
        <v>1</v>
      </c>
      <c r="CT38" s="4">
        <f>IF('original data'!CO30='coded with subscale calculation'!$CL$2,0,IF('original data'!CO30='coded with subscale calculation'!$CL$3,1,IF('original data'!CO30='coded with subscale calculation'!$CL$4,2,IF('original data'!CO30='coded with subscale calculation'!$CL$5,3,""))))</f>
        <v>0</v>
      </c>
      <c r="CU38" s="4">
        <f>IF('original data'!CP30='coded with subscale calculation'!$CL$2,0,IF('original data'!CP30='coded with subscale calculation'!$CL$3,1,IF('original data'!CP30='coded with subscale calculation'!$CL$4,2,IF('original data'!CP30='coded with subscale calculation'!$CL$5,3,""))))</f>
        <v>1</v>
      </c>
      <c r="CV38" s="4">
        <f>IF('original data'!CQ30='coded with subscale calculation'!$CL$2,0,IF('original data'!CQ30='coded with subscale calculation'!$CL$3,1,IF('original data'!CQ30='coded with subscale calculation'!$CL$4,2,IF('original data'!CQ30='coded with subscale calculation'!$CL$5,3,""))))</f>
        <v>1</v>
      </c>
      <c r="CW38" s="4">
        <f>IF('original data'!CR30='coded with subscale calculation'!$CL$2,0,IF('original data'!CR30='coded with subscale calculation'!$CL$3,1,IF('original data'!CR30='coded with subscale calculation'!$CL$4,2,IF('original data'!CR30='coded with subscale calculation'!$CL$5,3,""))))</f>
        <v>1</v>
      </c>
      <c r="CX38" s="4">
        <f>IF('original data'!CS30='coded with subscale calculation'!$CL$2,0,IF('original data'!CS30='coded with subscale calculation'!$CL$3,1,IF('original data'!CS30='coded with subscale calculation'!$CL$4,2,IF('original data'!CS30='coded with subscale calculation'!$CL$5,3,""))))</f>
        <v>2</v>
      </c>
      <c r="CY38" s="4">
        <f>IF('original data'!CT30='coded with subscale calculation'!$CL$2,0,IF('original data'!CT30='coded with subscale calculation'!$CL$3,1,IF('original data'!CT30='coded with subscale calculation'!$CL$4,2,IF('original data'!CT30='coded with subscale calculation'!$CL$5,3,""))))</f>
        <v>2</v>
      </c>
      <c r="CZ38" s="4">
        <f>IF('original data'!CU30='coded with subscale calculation'!$CL$2,0,IF('original data'!CU30='coded with subscale calculation'!$CL$3,1,IF('original data'!CU30='coded with subscale calculation'!$CL$4,2,IF('original data'!CU30='coded with subscale calculation'!$CL$5,3,""))))</f>
        <v>1</v>
      </c>
      <c r="DA38" s="4">
        <f>IF('original data'!CV30='coded with subscale calculation'!$CL$2,0,IF('original data'!CV30='coded with subscale calculation'!$CL$3,1,IF('original data'!CV30='coded with subscale calculation'!$CL$4,2,IF('original data'!CV30='coded with subscale calculation'!$CL$5,3,""))))</f>
        <v>0</v>
      </c>
      <c r="DB38" s="4">
        <f>IF('original data'!CW30='coded with subscale calculation'!$CL$2,0,IF('original data'!CW30='coded with subscale calculation'!$CL$3,1,IF('original data'!CW30='coded with subscale calculation'!$CL$4,2,IF('original data'!CW30='coded with subscale calculation'!$CL$5,3,""))))</f>
        <v>0</v>
      </c>
      <c r="DC38" s="4">
        <f>IF('original data'!CX30='coded with subscale calculation'!$CL$2,0,IF('original data'!CX30='coded with subscale calculation'!$CL$3,1,IF('original data'!CX30='coded with subscale calculation'!$CL$4,2,IF('original data'!CX30='coded with subscale calculation'!$CL$5,3,""))))</f>
        <v>2</v>
      </c>
      <c r="DD38" s="4">
        <f>IF('original data'!CY30='coded with subscale calculation'!$CL$2,0,IF('original data'!CY30='coded with subscale calculation'!$CL$3,1,IF('original data'!CY30='coded with subscale calculation'!$CL$4,2,IF('original data'!CY30='coded with subscale calculation'!$CL$5,3,""))))</f>
        <v>0</v>
      </c>
      <c r="DE38" s="4">
        <f>IF('original data'!CZ30='coded with subscale calculation'!$CL$2,0,IF('original data'!CZ30='coded with subscale calculation'!$CL$3,1,IF('original data'!CZ30='coded with subscale calculation'!$CL$4,2,IF('original data'!CZ30='coded with subscale calculation'!$CL$5,3,""))))</f>
        <v>0</v>
      </c>
      <c r="DF38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7</v>
      </c>
      <c r="DG38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5</v>
      </c>
      <c r="DH38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7</v>
      </c>
      <c r="DI38" s="4">
        <f>SUM(Table134[[#This Row],[All of a sudden I feel really scared.]:[I suddenly shut down and become unable to think, speak or do things.]])</f>
        <v>19</v>
      </c>
    </row>
    <row r="39" spans="1:113" x14ac:dyDescent="0.45">
      <c r="A39">
        <v>36</v>
      </c>
      <c r="B39" s="2">
        <v>44313.635694444398</v>
      </c>
      <c r="C39" s="2">
        <v>44313.639976851897</v>
      </c>
      <c r="D39" s="4" t="s">
        <v>104</v>
      </c>
      <c r="E39" s="4"/>
      <c r="F39" s="4" t="s">
        <v>105</v>
      </c>
      <c r="G39" s="4" t="s">
        <v>105</v>
      </c>
      <c r="H39" s="4" t="s">
        <v>105</v>
      </c>
      <c r="I39" s="4" t="s">
        <v>105</v>
      </c>
      <c r="J39" s="4" t="s">
        <v>105</v>
      </c>
      <c r="K39" s="4" t="s">
        <v>105</v>
      </c>
      <c r="L39" s="4" t="s">
        <v>105</v>
      </c>
      <c r="M39" s="4" t="s">
        <v>105</v>
      </c>
      <c r="N39" s="3" t="s">
        <v>145</v>
      </c>
      <c r="O39" s="4" t="s">
        <v>107</v>
      </c>
      <c r="P39" s="4" t="s">
        <v>108</v>
      </c>
      <c r="Q39" s="4" t="s">
        <v>108</v>
      </c>
      <c r="R39" s="4" t="s">
        <v>109</v>
      </c>
      <c r="S39" s="4"/>
      <c r="T39" s="4"/>
      <c r="U39" s="4"/>
      <c r="V39" s="4" t="s">
        <v>105</v>
      </c>
      <c r="W39" s="4" t="s">
        <v>109</v>
      </c>
      <c r="X39" s="4"/>
      <c r="Y39" s="4"/>
      <c r="Z39" s="4"/>
      <c r="AA39" s="4" t="s">
        <v>109</v>
      </c>
      <c r="AB39" s="4"/>
      <c r="AC39" s="4">
        <f>IF('original data'!AC31='coded with subscale calculation'!$AC$2,0,IF('original data'!AC31='coded with subscale calculation'!$AC$3,1,IF('original data'!AC31='coded with subscale calculation'!$AC$4,2,"")))</f>
        <v>1</v>
      </c>
      <c r="AD39" s="4">
        <f>IF('original data'!AD31='coded with subscale calculation'!$AC$2,0,IF('original data'!AD31='coded with subscale calculation'!$AC$3,1,IF('original data'!AD31='coded with subscale calculation'!$AC$4,2,"")))</f>
        <v>1</v>
      </c>
      <c r="AE39" s="4">
        <f>IF('original data'!AE31='coded with subscale calculation'!$BO$1,1,IF('original data'!AE31='coded with subscale calculation'!$BO$2,2,IF('original data'!AE31='coded with subscale calculation'!$BO$3,3,IF('original data'!AE31='coded with subscale calculation'!$BO$4,4,IF('original data'!AE31='coded with subscale calculation'!$BO$5,5,IF('original data'!AE31='coded with subscale calculation'!$BQ$1,6,IF('original data'!AE31='coded with subscale calculation'!$BQ$2,7,"")))))))</f>
        <v>6</v>
      </c>
      <c r="AF39" s="4">
        <f>IF('original data'!AF31='coded with subscale calculation'!$AC$2,0,IF('original data'!AF31='coded with subscale calculation'!$AC$3,1,IF('original data'!AF31='coded with subscale calculation'!$AC$4,2,"")))</f>
        <v>2</v>
      </c>
      <c r="AG39" s="4">
        <f>IF('original data'!AG31='coded with subscale calculation'!$BO$1,7,IF('original data'!AG31='coded with subscale calculation'!$BO$2,6,IF('original data'!AG31='coded with subscale calculation'!$BO$3,5,IF('original data'!AG31='coded with subscale calculation'!$BO$4,4,IF('original data'!AG31='coded with subscale calculation'!$BO$5,5,IF('original data'!AG31='coded with subscale calculation'!$BQ$1,6,IF('original data'!AG31='coded with subscale calculation'!$BQ$2,7,"")))))))</f>
        <v>5</v>
      </c>
      <c r="AH39" s="4">
        <f>IF('original data'!AH31='coded with subscale calculation'!$AC$2,0,IF('original data'!AH31='coded with subscale calculation'!$AC$3,1,IF('original data'!AH31='coded with subscale calculation'!$AC$4,2,"")))</f>
        <v>2</v>
      </c>
      <c r="AI39" s="4">
        <f>IF('original data'!AI31='coded with subscale calculation'!$AI$2,1,IF('original data'!AI31='coded with subscale calculation'!$AI$3,2,IF('original data'!AI31='coded with subscale calculation'!$AI$4,3,IF('original data'!AI31='coded with subscale calculation'!$AI$5,4,""))))</f>
        <v>2</v>
      </c>
      <c r="AJ39" s="4">
        <f>IF('original data'!AJ31='coded with subscale calculation'!$AC$2,0,IF('original data'!AJ31='coded with subscale calculation'!$AC$3,1,IF('original data'!AJ31='coded with subscale calculation'!$AC$4,2,"")))</f>
        <v>2</v>
      </c>
      <c r="AK39" s="4">
        <f>IF('original data'!AK31='coded with subscale calculation'!$BO$1,1,IF('original data'!AK31='coded with subscale calculation'!$BO$2,2,IF('original data'!AK31='coded with subscale calculation'!$BO$3,3,IF('original data'!AK31='coded with subscale calculation'!$BO$4,4,IF('original data'!AK31='coded with subscale calculation'!$BO$5,5,IF('original data'!AK31='coded with subscale calculation'!$BQ$1,6,IF('original data'!AK31='coded with subscale calculation'!$BQ$2,7,"")))))))</f>
        <v>7</v>
      </c>
      <c r="AL39" s="4">
        <f>IF('original data'!AL31='coded with subscale calculation'!$AC$2,0,IF('original data'!AL31='coded with subscale calculation'!$AC$3,1,IF('original data'!AL31='coded with subscale calculation'!$AC$4,2,"")))</f>
        <v>2</v>
      </c>
      <c r="AM39" s="4">
        <f>IF('original data'!AM31='coded with subscale calculation'!$AI$2,1,IF('original data'!AM31='coded with subscale calculation'!$AI$3,2,IF('original data'!AM31='coded with subscale calculation'!$AI$4,3,IF('original data'!AM31='coded with subscale calculation'!$AI$5,4,""))))</f>
        <v>4</v>
      </c>
      <c r="AN39" s="4">
        <f>IF('original data'!AN31='coded with subscale calculation'!$AC$2,0,IF('original data'!AN31='coded with subscale calculation'!$AC$3,1,IF('original data'!AN31='coded with subscale calculation'!$AC$4,2,"")))</f>
        <v>2</v>
      </c>
      <c r="AO39" s="4">
        <f>IF('original data'!AO31='coded with subscale calculation'!$AI$2,1,IF('original data'!AO31='coded with subscale calculation'!$AI$3,2,IF('original data'!AO31='coded with subscale calculation'!$AI$4,3,IF('original data'!AO31='coded with subscale calculation'!$AI$5,4,""))))</f>
        <v>1</v>
      </c>
      <c r="AP39" s="4">
        <f>IF('original data'!AP31='coded with subscale calculation'!$AI$2,1,IF('original data'!AP31='coded with subscale calculation'!$AI$3,2,IF('original data'!AP31='coded with subscale calculation'!$AI$4,3,IF('original data'!AP31='coded with subscale calculation'!$AI$5,4,""))))</f>
        <v>2</v>
      </c>
      <c r="AQ39" s="4">
        <f>IF('original data'!AQ31='coded with subscale calculation'!$AI$2,1,IF('original data'!AQ31='coded with subscale calculation'!$AI$3,2,IF('original data'!AQ31='coded with subscale calculation'!$AI$4,3,IF('original data'!AQ31='coded with subscale calculation'!$AI$5,4,""))))</f>
        <v>3</v>
      </c>
      <c r="AR39" s="4">
        <f>IF('original data'!AR31='coded with subscale calculation'!$AI$2,1,IF('original data'!AR31='coded with subscale calculation'!$AI$3,2,IF('original data'!AR31='coded with subscale calculation'!$AI$4,3,IF('original data'!AR31='coded with subscale calculation'!$AI$5,4,""))))</f>
        <v>3</v>
      </c>
      <c r="AS39" s="4">
        <f>IF('original data'!AS31='coded with subscale calculation'!$AO$2,1,IF('original data'!AS31='coded with subscale calculation'!$AO$3,2,IF('original data'!AS31='coded with subscale calculation'!$AO$4,3,IF('original data'!AS31='coded with subscale calculation'!$AO$5,4,""))))</f>
        <v>1</v>
      </c>
      <c r="AT39" s="4">
        <f>IF('original data'!AT31='coded with subscale calculation'!$AO$2,1,IF('original data'!AT31='coded with subscale calculation'!$AO$3,2,IF('original data'!AT31='coded with subscale calculation'!$AO$4,3,IF('original data'!AT31='coded with subscale calculation'!$AO$5,4,""))))</f>
        <v>1</v>
      </c>
      <c r="AU39" s="4">
        <f>IF('original data'!AU31='coded with subscale calculation'!$AO$2,1,IF('original data'!AU31='coded with subscale calculation'!$AO$3,2,IF('original data'!AU31='coded with subscale calculation'!$AO$4,3,IF('original data'!AU31='coded with subscale calculation'!$AO$5,4,""))))</f>
        <v>1</v>
      </c>
      <c r="AV39" s="4">
        <f>IF('original data'!AV31='coded with subscale calculation'!$AO$2,1,IF('original data'!AV31='coded with subscale calculation'!$AO$3,2,IF('original data'!AV31='coded with subscale calculation'!$AO$4,3,IF('original data'!AV31='coded with subscale calculation'!$AO$5,4,""))))</f>
        <v>1</v>
      </c>
      <c r="AW39" s="4">
        <f>IF('original data'!AW31='coded with subscale calculation'!$AO$2,1,IF('original data'!AW31='coded with subscale calculation'!$AO$3,2,IF('original data'!AW31='coded with subscale calculation'!$AO$4,3,IF('original data'!AW31='coded with subscale calculation'!$AO$5,4,""))))</f>
        <v>2</v>
      </c>
      <c r="AX39" s="4">
        <f>IF('original data'!AX31='coded with subscale calculation'!$AO$2,1,IF('original data'!AX31='coded with subscale calculation'!$AO$3,2,IF('original data'!AX31='coded with subscale calculation'!$AO$4,3,IF('original data'!AX31='coded with subscale calculation'!$AO$5,4,""))))</f>
        <v>2</v>
      </c>
      <c r="AY39" s="4">
        <f>IF('original data'!AY31='coded with subscale calculation'!$AQ$2,1,IF('original data'!AY31='coded with subscale calculation'!$AQ$3,2,IF('original data'!AY31='coded with subscale calculation'!$AQ$4,3,IF('original data'!AY31='coded with subscale calculation'!$AQ$5,4,""))))</f>
        <v>3</v>
      </c>
      <c r="AZ39" s="4">
        <f>IF('original data'!AZ31='coded with subscale calculation'!$AQ$2,1,IF('original data'!AZ31='coded with subscale calculation'!$AQ$3,2,IF('original data'!AZ31='coded with subscale calculation'!$AQ$4,3,IF('original data'!AZ31='coded with subscale calculation'!$AQ$5,4,""))))</f>
        <v>2</v>
      </c>
      <c r="BA39" s="4">
        <f>IF('original data'!BA31='coded with subscale calculation'!$AQ$2,1,IF('original data'!BA31='coded with subscale calculation'!$AQ$3,2,IF('original data'!BA31='coded with subscale calculation'!$AQ$4,3,IF('original data'!BA31='coded with subscale calculation'!$AQ$5,4,""))))</f>
        <v>4</v>
      </c>
      <c r="BB39" s="4">
        <f>IF('original data'!BB31='coded with subscale calculation'!$AQ$2,1,IF('original data'!BB31='coded with subscale calculation'!$AQ$3,2,IF('original data'!BB31='coded with subscale calculation'!$AQ$4,3,IF('original data'!BB31='coded with subscale calculation'!$AS$5,4,""))))</f>
        <v>4</v>
      </c>
      <c r="BC39" s="4">
        <f>IF('original data'!BC31='coded with subscale calculation'!$AU$2,1,IF('original data'!BC31='coded with subscale calculation'!$AU$3,2,IF('original data'!BC31='coded with subscale calculation'!$AU$4,3,IF('original data'!BC31='coded with subscale calculation'!$AU$5,4,""))))</f>
        <v>3</v>
      </c>
      <c r="BD39" s="4">
        <f>IF('original data'!BD31='coded with subscale calculation'!$AU$2,1,IF('original data'!BD31='coded with subscale calculation'!$AU$3,2,IF('original data'!BD31='coded with subscale calculation'!$AU$4,3,IF('original data'!BD31='coded with subscale calculation'!$AU$5,4,""))))</f>
        <v>2</v>
      </c>
      <c r="BE39" s="4">
        <f>IF('original data'!BE31='coded with subscale calculation'!$AU$2,1,IF('original data'!BE31='coded with subscale calculation'!$AU$3,2,IF('original data'!BE31='coded with subscale calculation'!$AU$4,3,IF('original data'!BE31='coded with subscale calculation'!$AU$5,4,""))))</f>
        <v>2</v>
      </c>
      <c r="BF39" s="4">
        <f>IF('original data'!BF31='coded with subscale calculation'!$BF$3,1,IF('original data'!BF31='coded with subscale calculation'!$BF$4,2,IF('original data'!BF31='coded with subscale calculation'!$BF$5,3,"")))</f>
        <v>3</v>
      </c>
      <c r="BG39" s="4"/>
      <c r="BH39" s="4" t="s">
        <v>109</v>
      </c>
      <c r="BI39" s="4"/>
      <c r="BJ39" s="4" t="s">
        <v>105</v>
      </c>
      <c r="BK39" s="4" t="s">
        <v>172</v>
      </c>
      <c r="BL39" s="4">
        <f>IF('original data'!BK31='coded with subscale calculation'!$BO$1,1,IF('original data'!BK31='coded with subscale calculation'!$BO$2,2,IF('original data'!BK31='coded with subscale calculation'!$BO$3,3,IF('original data'!BK31='coded with subscale calculation'!$BO$4,4,IF('original data'!BK31='coded with subscale calculation'!$BO$5,5,IF('original data'!BK31='coded with subscale calculation'!$BQ$1,6,IF('original data'!BK31='coded with subscale calculation'!$BQ$2,7,"")))))))</f>
        <v>5</v>
      </c>
      <c r="BM39" s="4">
        <f>IF('original data'!BL31='coded with subscale calculation'!$BO$1,1,IF('original data'!BL31='coded with subscale calculation'!$BO$2,2,IF('original data'!BL31='coded with subscale calculation'!$BO$3,3,IF('original data'!BL31='coded with subscale calculation'!$BO$4,4,IF('original data'!BL31='coded with subscale calculation'!$BO$5,5,IF('original data'!BL31='coded with subscale calculation'!$BQ$1,6,IF('original data'!BL31='coded with subscale calculation'!$BQ$2,7,"")))))))</f>
        <v>7</v>
      </c>
      <c r="BN39" s="4">
        <f>IF('original data'!BM31='coded with subscale calculation'!$BO$1,7,IF('original data'!BM31='coded with subscale calculation'!$BO$2,6,IF('original data'!BM31='coded with subscale calculation'!$BO$3,5,IF('original data'!BM31='coded with subscale calculation'!$BO$4,4,IF('original data'!BM31='coded with subscale calculation'!$BO$5,3,IF('original data'!BM31='coded with subscale calculation'!$BQ$1,2,IF('original data'!BM31='coded with subscale calculation'!$BQ$2,1,"")))))))</f>
        <v>6</v>
      </c>
      <c r="BO39" s="4">
        <f>IF('original data'!BN31='coded with subscale calculation'!$BO$1,1,IF('original data'!BN31='coded with subscale calculation'!$BO$2,2,IF('original data'!BN31='coded with subscale calculation'!$BO$3,3,IF('original data'!BN31='coded with subscale calculation'!$BO$4,4,IF('original data'!BN31='coded with subscale calculation'!$BO$5,5,IF('original data'!BN31='coded with subscale calculation'!$BQ$1,6,IF('original data'!BN31='coded with subscale calculation'!$BQ$2,7,"")))))))</f>
        <v>7</v>
      </c>
      <c r="BP39" s="4">
        <f>IF('original data'!BO31='coded with subscale calculation'!$BO$1,1,IF('original data'!BO31='coded with subscale calculation'!$BO$2,2,IF('original data'!BO31='coded with subscale calculation'!$BO$3,3,IF('original data'!BO31='coded with subscale calculation'!$BO$4,4,IF('original data'!BO31='coded with subscale calculation'!$BO$5,5,IF('original data'!BO31='coded with subscale calculation'!$BQ$1,6,IF('original data'!BO31='coded with subscale calculation'!$BQ$2,7,"")))))))</f>
        <v>7</v>
      </c>
      <c r="BQ39" s="4">
        <f>IF('original data'!BP31='coded with subscale calculation'!$BO$1,1,IF('original data'!BP31='coded with subscale calculation'!$BO$2,2,IF('original data'!BP31='coded with subscale calculation'!$BO$3,3,IF('original data'!BP31='coded with subscale calculation'!$BO$4,4,IF('original data'!BP31='coded with subscale calculation'!$BO$5,5,IF('original data'!BP31='coded with subscale calculation'!$BQ$1,6,IF('original data'!BP31='coded with subscale calculation'!$BQ$2,7,"")))))))</f>
        <v>7</v>
      </c>
      <c r="BR39" s="4">
        <f>IF('original data'!BQ31='coded with subscale calculation'!$BO$1,1,IF('original data'!BQ31='coded with subscale calculation'!$BO$2,2,IF('original data'!BQ31='coded with subscale calculation'!$BO$3,3,IF('original data'!BQ31='coded with subscale calculation'!$BO$4,4,IF('original data'!BQ31='coded with subscale calculation'!$BO$5,5,IF('original data'!BQ31='coded with subscale calculation'!$BQ$1,6,IF('original data'!BQ31='coded with subscale calculation'!$BQ$2,7,"")))))))</f>
        <v>7</v>
      </c>
      <c r="BS39" s="4">
        <f>IF('original data'!BR31='coded with subscale calculation'!$BO$1,1,IF('original data'!BR31='coded with subscale calculation'!$BO$2,2,IF('original data'!BR31='coded with subscale calculation'!$BO$3,3,IF('original data'!BR31='coded with subscale calculation'!$BO$4,4,IF('original data'!BR31='coded with subscale calculation'!$BO$5,5,IF('original data'!BR31='coded with subscale calculation'!$BQ$1,6,IF('original data'!BR31='coded with subscale calculation'!$BQ$2,7,"")))))))</f>
        <v>7</v>
      </c>
      <c r="BT39" s="4">
        <f>IF('original data'!BS31='coded with subscale calculation'!$BO$1,1,IF('original data'!BS31='coded with subscale calculation'!$BO$2,2,IF('original data'!BS31='coded with subscale calculation'!$BO$3,3,IF('original data'!BS31='coded with subscale calculation'!$BO$4,4,IF('original data'!BS31='coded with subscale calculation'!$BO$5,5,IF('original data'!BS31='coded with subscale calculation'!$BQ$1,6,IF('original data'!BS31='coded with subscale calculation'!$BQ$2,7,"")))))))</f>
        <v>7</v>
      </c>
      <c r="BU39" s="4">
        <f>IF('original data'!BT31='coded with subscale calculation'!$BO$1,1,IF('original data'!BT31='coded with subscale calculation'!$BO$2,2,IF('original data'!BT31='coded with subscale calculation'!$BO$3,3,IF('original data'!BT31='coded with subscale calculation'!$BO$4,4,IF('original data'!BT31='coded with subscale calculation'!$BO$5,5,IF('original data'!BT31='coded with subscale calculation'!$BQ$1,6,IF('original data'!BT31='coded with subscale calculation'!$BQ$2,7,"")))))))</f>
        <v>7</v>
      </c>
      <c r="BV39" s="4">
        <f>IF('original data'!BU31='coded with subscale calculation'!$BO$1,1,IF('original data'!BU31='coded with subscale calculation'!$BO$2,2,IF('original data'!BU31='coded with subscale calculation'!$BO$3,3,IF('original data'!BU31='coded with subscale calculation'!$BO$4,4,IF('original data'!BU31='coded with subscale calculation'!$BO$5,5,IF('original data'!BU31='coded with subscale calculation'!$BQ$1,6,IF('original data'!BU31='coded with subscale calculation'!$BQ$2,7,"")))))))</f>
        <v>7</v>
      </c>
      <c r="BW39" s="4">
        <f>IF('original data'!BV31='coded with subscale calculation'!$BO$1,7,IF('original data'!BV31='coded with subscale calculation'!$BO$2,6,IF('original data'!BV31='coded with subscale calculation'!$BO$3,5,IF('original data'!BV31='coded with subscale calculation'!$BO$4,4,IF('original data'!BV31='coded with subscale calculation'!$BO$5,3,IF('original data'!BV31='coded with subscale calculation'!$BQ$1,2,IF('original data'!BV31='coded with subscale calculation'!$BQ$2,1,"")))))))</f>
        <v>4</v>
      </c>
      <c r="BX39" s="4">
        <f>IF('original data'!BW31='coded with subscale calculation'!$BO$1,1,IF('original data'!BW31='coded with subscale calculation'!$BO$2,2,IF('original data'!BW31='coded with subscale calculation'!$BO$3,3,IF('original data'!BW31='coded with subscale calculation'!$BO$4,4,IF('original data'!BW31='coded with subscale calculation'!$BO$5,5,IF('original data'!BW31='coded with subscale calculation'!$BQ$1,6,IF('original data'!BW31='coded with subscale calculation'!$BQ$2,7,"")))))))</f>
        <v>7</v>
      </c>
      <c r="BY39" s="4">
        <f>IF('original data'!BX31='coded with subscale calculation'!$BO$1,1,IF('original data'!BX31='coded with subscale calculation'!$BO$2,2,IF('original data'!BX31='coded with subscale calculation'!$BO$3,3,IF('original data'!BX31='coded with subscale calculation'!$BO$4,4,IF('original data'!BX31='coded with subscale calculation'!$BO$5,5,IF('original data'!BX31='coded with subscale calculation'!$BQ$1,6,IF('original data'!BX31='coded with subscale calculation'!$BQ$2,7,"")))))))</f>
        <v>7</v>
      </c>
      <c r="BZ39" s="4">
        <f>IF('original data'!BY31='coded with subscale calculation'!$BO$1,1,IF('original data'!BY31='coded with subscale calculation'!$BO$2,2,IF('original data'!BY31='coded with subscale calculation'!$BO$3,3,IF('original data'!BY31='coded with subscale calculation'!$BO$4,4,IF('original data'!BY31='coded with subscale calculation'!$BO$5,5,IF('original data'!BY31='coded with subscale calculation'!$BQ$1,6,IF('original data'!BY31='coded with subscale calculation'!$BQ$2,7,"")))))))</f>
        <v>7</v>
      </c>
      <c r="CA39" s="4">
        <f>IF('original data'!BZ31='coded with subscale calculation'!$BO$1,1,IF('original data'!BZ31='coded with subscale calculation'!$BO$2,2,IF('original data'!BZ31='coded with subscale calculation'!$BO$3,3,IF('original data'!BZ31='coded with subscale calculation'!$BO$4,4,IF('original data'!BZ31='coded with subscale calculation'!$BO$5,5,IF('original data'!BZ31='coded with subscale calculation'!$BQ$1,6,IF('original data'!BZ31='coded with subscale calculation'!$BQ$2,7,"")))))))</f>
        <v>5</v>
      </c>
      <c r="CB39" s="4">
        <f>IF('original data'!CA31='coded with subscale calculation'!$BO$1,1,IF('original data'!CA31='coded with subscale calculation'!$BO$2,2,IF('original data'!CA31='coded with subscale calculation'!$BO$3,3,IF('original data'!CA31='coded with subscale calculation'!$BO$4,4,IF('original data'!CA31='coded with subscale calculation'!$BO$5,5,IF('original data'!CA31='coded with subscale calculation'!$BQ$1,6,IF('original data'!CA31='coded with subscale calculation'!$BQ$2,7,"")))))))</f>
        <v>5</v>
      </c>
      <c r="CC39" s="4">
        <f>IF('original data'!CB31='coded with subscale calculation'!$BO$1,1,IF('original data'!CB31='coded with subscale calculation'!$BO$2,2,IF('original data'!CB31='coded with subscale calculation'!$BO$3,3,IF('original data'!CB31='coded with subscale calculation'!$BO$4,4,IF('original data'!CB31='coded with subscale calculation'!$BO$5,5,IF('original data'!CB31='coded with subscale calculation'!$BQ$1,6,IF('original data'!CB31='coded with subscale calculation'!$BQ$2,7,"")))))))</f>
        <v>7</v>
      </c>
      <c r="CD39" s="4">
        <f>IF('original data'!CC31='coded with subscale calculation'!$BO$1,7,IF('original data'!CC31='coded with subscale calculation'!$BO$2,6,IF('original data'!CC31='coded with subscale calculation'!$BO$3,5,IF('original data'!CC31='coded with subscale calculation'!$BO$4,4,IF('original data'!CC31='coded with subscale calculation'!$BO$5,3,IF('original data'!CC31='coded with subscale calculation'!$BQ$1,2,IF('original data'!CC31='coded with subscale calculation'!$BQ$2,1,"")))))))</f>
        <v>5</v>
      </c>
      <c r="CE39" s="4">
        <f>IF('original data'!CD31='coded with subscale calculation'!$BO$1,1,IF('original data'!CD31='coded with subscale calculation'!$BO$2,2,IF('original data'!CD31='coded with subscale calculation'!$BO$3,3,IF('original data'!CD31='coded with subscale calculation'!$BO$4,4,IF('original data'!CD31='coded with subscale calculation'!$BO$5,5,IF('original data'!CD31='coded with subscale calculation'!$BQ$1,6,IF('original data'!CD31='coded with subscale calculation'!$BQ$2,7,"")))))))</f>
        <v>6</v>
      </c>
      <c r="CF39" s="4">
        <f>IF('original data'!CE31='coded with subscale calculation'!$BO$1,1,IF('original data'!CE31='coded with subscale calculation'!$BO$2,2,IF('original data'!CE31='coded with subscale calculation'!$BO$3,3,IF('original data'!CE31='coded with subscale calculation'!$BO$4,4,IF('original data'!CE31='coded with subscale calculation'!$BO$5,5,IF('original data'!CE31='coded with subscale calculation'!$BQ$1,6,IF('original data'!CE31='coded with subscale calculation'!$BQ$2,7,"")))))))</f>
        <v>6</v>
      </c>
      <c r="CG39" s="4">
        <f>IF('original data'!CF31='coded with subscale calculation'!$BO$1,7,IF('original data'!CF31='coded with subscale calculation'!$BO$2,6,IF('original data'!CF31='coded with subscale calculation'!$BO$3,5,IF('original data'!CF31='coded with subscale calculation'!$BO$4,4,IF('original data'!CF31='coded with subscale calculation'!$BO$5,3,IF('original data'!CF31='coded with subscale calculation'!$BQ$1,2,IF('original data'!CF31='coded with subscale calculation'!$BQ$2,1,"")))))))</f>
        <v>5</v>
      </c>
      <c r="CH39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163</v>
      </c>
      <c r="CI39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57</v>
      </c>
      <c r="CJ39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50</v>
      </c>
      <c r="CK39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49</v>
      </c>
      <c r="CL39" s="4">
        <f>IF('original data'!CG31='coded with subscale calculation'!$CL$2,0,IF('original data'!CG31='coded with subscale calculation'!$CL$3,1,IF('original data'!CG31='coded with subscale calculation'!$CL$4,2,IF('original data'!CG31='coded with subscale calculation'!$CL$5,3,""))))</f>
        <v>3</v>
      </c>
      <c r="CM39" s="4">
        <f>IF('original data'!CH31='coded with subscale calculation'!$CL$2,0,IF('original data'!CH31='coded with subscale calculation'!$CL$3,1,IF('original data'!CH31='coded with subscale calculation'!$CL$4,2,IF('original data'!CH31='coded with subscale calculation'!$CL$5,3,""))))</f>
        <v>3</v>
      </c>
      <c r="CN39" s="4">
        <f>IF('original data'!CI31='coded with subscale calculation'!$CL$2,0,IF('original data'!CI31='coded with subscale calculation'!$CL$3,1,IF('original data'!CI31='coded with subscale calculation'!$CL$4,2,IF('original data'!CI31='coded with subscale calculation'!$CL$5,3,""))))</f>
        <v>3</v>
      </c>
      <c r="CO39" s="4">
        <f>IF('original data'!CJ31='coded with subscale calculation'!$CL$2,0,IF('original data'!CJ31='coded with subscale calculation'!$CL$3,1,IF('original data'!CJ31='coded with subscale calculation'!$CL$4,2,IF('original data'!CJ31='coded with subscale calculation'!$CL$5,3,""))))</f>
        <v>3</v>
      </c>
      <c r="CP39" s="4">
        <f>IF('original data'!CK31='coded with subscale calculation'!$CL$2,0,IF('original data'!CK31='coded with subscale calculation'!$CL$3,1,IF('original data'!CK31='coded with subscale calculation'!$CL$4,2,IF('original data'!CK31='coded with subscale calculation'!$CL$5,3,""))))</f>
        <v>3</v>
      </c>
      <c r="CQ39" s="4">
        <f>IF('original data'!CL31='coded with subscale calculation'!$CL$2,0,IF('original data'!CL31='coded with subscale calculation'!$CL$3,1,IF('original data'!CL31='coded with subscale calculation'!$CL$4,2,IF('original data'!CL31='coded with subscale calculation'!$CL$5,3,""))))</f>
        <v>3</v>
      </c>
      <c r="CR39" s="4">
        <f>IF('original data'!CM31='coded with subscale calculation'!$CL$2,0,IF('original data'!CM31='coded with subscale calculation'!$CL$3,1,IF('original data'!CM31='coded with subscale calculation'!$CL$4,2,IF('original data'!CM31='coded with subscale calculation'!$CL$5,3,""))))</f>
        <v>3</v>
      </c>
      <c r="CS39" s="4">
        <f>IF('original data'!CN31='coded with subscale calculation'!$CL$2,0,IF('original data'!CN31='coded with subscale calculation'!$CL$3,1,IF('original data'!CN31='coded with subscale calculation'!$CL$4,2,IF('original data'!CN31='coded with subscale calculation'!$CL$5,3,""))))</f>
        <v>3</v>
      </c>
      <c r="CT39" s="4">
        <f>IF('original data'!CO31='coded with subscale calculation'!$CL$2,0,IF('original data'!CO31='coded with subscale calculation'!$CL$3,1,IF('original data'!CO31='coded with subscale calculation'!$CL$4,2,IF('original data'!CO31='coded with subscale calculation'!$CL$5,3,""))))</f>
        <v>3</v>
      </c>
      <c r="CU39" s="4">
        <f>IF('original data'!CP31='coded with subscale calculation'!$CL$2,0,IF('original data'!CP31='coded with subscale calculation'!$CL$3,1,IF('original data'!CP31='coded with subscale calculation'!$CL$4,2,IF('original data'!CP31='coded with subscale calculation'!$CL$5,3,""))))</f>
        <v>3</v>
      </c>
      <c r="CV39" s="4">
        <f>IF('original data'!CQ31='coded with subscale calculation'!$CL$2,0,IF('original data'!CQ31='coded with subscale calculation'!$CL$3,1,IF('original data'!CQ31='coded with subscale calculation'!$CL$4,2,IF('original data'!CQ31='coded with subscale calculation'!$CL$5,3,""))))</f>
        <v>3</v>
      </c>
      <c r="CW39" s="4">
        <f>IF('original data'!CR31='coded with subscale calculation'!$CL$2,0,IF('original data'!CR31='coded with subscale calculation'!$CL$3,1,IF('original data'!CR31='coded with subscale calculation'!$CL$4,2,IF('original data'!CR31='coded with subscale calculation'!$CL$5,3,""))))</f>
        <v>3</v>
      </c>
      <c r="CX39" s="4">
        <f>IF('original data'!CS31='coded with subscale calculation'!$CL$2,0,IF('original data'!CS31='coded with subscale calculation'!$CL$3,1,IF('original data'!CS31='coded with subscale calculation'!$CL$4,2,IF('original data'!CS31='coded with subscale calculation'!$CL$5,3,""))))</f>
        <v>3</v>
      </c>
      <c r="CY39" s="4">
        <f>IF('original data'!CT31='coded with subscale calculation'!$CL$2,0,IF('original data'!CT31='coded with subscale calculation'!$CL$3,1,IF('original data'!CT31='coded with subscale calculation'!$CL$4,2,IF('original data'!CT31='coded with subscale calculation'!$CL$5,3,""))))</f>
        <v>2</v>
      </c>
      <c r="CZ39" s="4">
        <f>IF('original data'!CU31='coded with subscale calculation'!$CL$2,0,IF('original data'!CU31='coded with subscale calculation'!$CL$3,1,IF('original data'!CU31='coded with subscale calculation'!$CL$4,2,IF('original data'!CU31='coded with subscale calculation'!$CL$5,3,""))))</f>
        <v>3</v>
      </c>
      <c r="DA39" s="4">
        <f>IF('original data'!CV31='coded with subscale calculation'!$CL$2,0,IF('original data'!CV31='coded with subscale calculation'!$CL$3,1,IF('original data'!CV31='coded with subscale calculation'!$CL$4,2,IF('original data'!CV31='coded with subscale calculation'!$CL$5,3,""))))</f>
        <v>2</v>
      </c>
      <c r="DB39" s="4">
        <f>IF('original data'!CW31='coded with subscale calculation'!$CL$2,0,IF('original data'!CW31='coded with subscale calculation'!$CL$3,1,IF('original data'!CW31='coded with subscale calculation'!$CL$4,2,IF('original data'!CW31='coded with subscale calculation'!$CL$5,3,""))))</f>
        <v>2</v>
      </c>
      <c r="DC39" s="4">
        <f>IF('original data'!CX31='coded with subscale calculation'!$CL$2,0,IF('original data'!CX31='coded with subscale calculation'!$CL$3,1,IF('original data'!CX31='coded with subscale calculation'!$CL$4,2,IF('original data'!CX31='coded with subscale calculation'!$CL$5,3,""))))</f>
        <v>3</v>
      </c>
      <c r="DD39" s="4">
        <f>IF('original data'!CY31='coded with subscale calculation'!$CL$2,0,IF('original data'!CY31='coded with subscale calculation'!$CL$3,1,IF('original data'!CY31='coded with subscale calculation'!$CL$4,2,IF('original data'!CY31='coded with subscale calculation'!$CL$5,3,""))))</f>
        <v>3</v>
      </c>
      <c r="DE39" s="4">
        <f>IF('original data'!CZ31='coded with subscale calculation'!$CL$2,0,IF('original data'!CZ31='coded with subscale calculation'!$CL$3,1,IF('original data'!CZ31='coded with subscale calculation'!$CL$4,2,IF('original data'!CZ31='coded with subscale calculation'!$CL$5,3,""))))</f>
        <v>3</v>
      </c>
      <c r="DF39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17</v>
      </c>
      <c r="DG39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25</v>
      </c>
      <c r="DH39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15</v>
      </c>
      <c r="DI39" s="4">
        <f>SUM(Table134[[#This Row],[All of a sudden I feel really scared.]:[I suddenly shut down and become unable to think, speak or do things.]])</f>
        <v>57</v>
      </c>
    </row>
    <row r="40" spans="1:113" x14ac:dyDescent="0.45">
      <c r="A40">
        <v>37</v>
      </c>
      <c r="B40" s="2">
        <v>44313.6541782407</v>
      </c>
      <c r="C40" s="2">
        <v>44313.658692129597</v>
      </c>
      <c r="D40" s="4" t="s">
        <v>104</v>
      </c>
      <c r="E40" s="4"/>
      <c r="F40" s="4" t="s">
        <v>105</v>
      </c>
      <c r="G40" s="4" t="s">
        <v>105</v>
      </c>
      <c r="H40" s="4" t="s">
        <v>105</v>
      </c>
      <c r="I40" s="4" t="s">
        <v>105</v>
      </c>
      <c r="J40" s="4" t="s">
        <v>105</v>
      </c>
      <c r="K40" s="4" t="s">
        <v>105</v>
      </c>
      <c r="L40" s="4" t="s">
        <v>105</v>
      </c>
      <c r="M40" s="4" t="s">
        <v>105</v>
      </c>
      <c r="N40" s="3" t="s">
        <v>123</v>
      </c>
      <c r="O40" s="4" t="s">
        <v>107</v>
      </c>
      <c r="P40" s="4" t="s">
        <v>108</v>
      </c>
      <c r="Q40" s="4" t="s">
        <v>108</v>
      </c>
      <c r="R40" s="4" t="s">
        <v>109</v>
      </c>
      <c r="S40" s="4"/>
      <c r="T40" s="4"/>
      <c r="U40" s="4"/>
      <c r="V40" s="4" t="s">
        <v>109</v>
      </c>
      <c r="W40" s="4"/>
      <c r="X40" s="4"/>
      <c r="Y40" s="4"/>
      <c r="Z40" s="4"/>
      <c r="AA40" s="4"/>
      <c r="AB40" s="4"/>
      <c r="AC40" s="4">
        <f>IF('original data'!AC32='coded with subscale calculation'!$AC$2,0,IF('original data'!AC32='coded with subscale calculation'!$AC$3,1,IF('original data'!AC32='coded with subscale calculation'!$AC$4,2,"")))</f>
        <v>1</v>
      </c>
      <c r="AD40" s="4">
        <f>IF('original data'!AD32='coded with subscale calculation'!$AC$2,0,IF('original data'!AD32='coded with subscale calculation'!$AC$3,1,IF('original data'!AD32='coded with subscale calculation'!$AC$4,2,"")))</f>
        <v>1</v>
      </c>
      <c r="AE40" s="4">
        <f>IF('original data'!AE32='coded with subscale calculation'!$BO$1,1,IF('original data'!AE32='coded with subscale calculation'!$BO$2,2,IF('original data'!AE32='coded with subscale calculation'!$BO$3,3,IF('original data'!AE32='coded with subscale calculation'!$BO$4,4,IF('original data'!AE32='coded with subscale calculation'!$BO$5,5,IF('original data'!AE32='coded with subscale calculation'!$BQ$1,6,IF('original data'!AE32='coded with subscale calculation'!$BQ$2,7,"")))))))</f>
        <v>5</v>
      </c>
      <c r="AF40" s="4">
        <f>IF('original data'!AF32='coded with subscale calculation'!$AC$2,0,IF('original data'!AF32='coded with subscale calculation'!$AC$3,1,IF('original data'!AF32='coded with subscale calculation'!$AC$4,2,"")))</f>
        <v>0</v>
      </c>
      <c r="AG40" s="4">
        <f>IF('original data'!AG32='coded with subscale calculation'!$BO$1,7,IF('original data'!AG32='coded with subscale calculation'!$BO$2,6,IF('original data'!AG32='coded with subscale calculation'!$BO$3,5,IF('original data'!AG32='coded with subscale calculation'!$BO$4,4,IF('original data'!AG32='coded with subscale calculation'!$BO$5,5,IF('original data'!AG32='coded with subscale calculation'!$BQ$1,6,IF('original data'!AG32='coded with subscale calculation'!$BQ$2,7,"")))))))</f>
        <v>7</v>
      </c>
      <c r="AH40" s="4">
        <f>IF('original data'!AH32='coded with subscale calculation'!$AC$2,0,IF('original data'!AH32='coded with subscale calculation'!$AC$3,1,IF('original data'!AH32='coded with subscale calculation'!$AC$4,2,"")))</f>
        <v>0</v>
      </c>
      <c r="AI40" s="4">
        <f>IF('original data'!AI32='coded with subscale calculation'!$AI$2,1,IF('original data'!AI32='coded with subscale calculation'!$AI$3,2,IF('original data'!AI32='coded with subscale calculation'!$AI$4,3,IF('original data'!AI32='coded with subscale calculation'!$AI$5,4,""))))</f>
        <v>2</v>
      </c>
      <c r="AJ40" s="4">
        <f>IF('original data'!AJ32='coded with subscale calculation'!$AC$2,0,IF('original data'!AJ32='coded with subscale calculation'!$AC$3,1,IF('original data'!AJ32='coded with subscale calculation'!$AC$4,2,"")))</f>
        <v>0</v>
      </c>
      <c r="AK40" s="4">
        <f>IF('original data'!AK32='coded with subscale calculation'!$BO$1,1,IF('original data'!AK32='coded with subscale calculation'!$BO$2,2,IF('original data'!AK32='coded with subscale calculation'!$BO$3,3,IF('original data'!AK32='coded with subscale calculation'!$BO$4,4,IF('original data'!AK32='coded with subscale calculation'!$BO$5,5,IF('original data'!AK32='coded with subscale calculation'!$BQ$1,6,IF('original data'!AK32='coded with subscale calculation'!$BQ$2,7,"")))))))</f>
        <v>2</v>
      </c>
      <c r="AL40" s="4">
        <f>IF('original data'!AL32='coded with subscale calculation'!$AC$2,0,IF('original data'!AL32='coded with subscale calculation'!$AC$3,1,IF('original data'!AL32='coded with subscale calculation'!$AC$4,2,"")))</f>
        <v>0</v>
      </c>
      <c r="AM40" s="4">
        <f>IF('original data'!AM32='coded with subscale calculation'!$AI$2,1,IF('original data'!AM32='coded with subscale calculation'!$AI$3,2,IF('original data'!AM32='coded with subscale calculation'!$AI$4,3,IF('original data'!AM32='coded with subscale calculation'!$AI$5,4,""))))</f>
        <v>3</v>
      </c>
      <c r="AN40" s="4">
        <f>IF('original data'!AN32='coded with subscale calculation'!$AC$2,0,IF('original data'!AN32='coded with subscale calculation'!$AC$3,1,IF('original data'!AN32='coded with subscale calculation'!$AC$4,2,"")))</f>
        <v>0</v>
      </c>
      <c r="AO40" s="4">
        <f>IF('original data'!AO32='coded with subscale calculation'!$AI$2,1,IF('original data'!AO32='coded with subscale calculation'!$AI$3,2,IF('original data'!AO32='coded with subscale calculation'!$AI$4,3,IF('original data'!AO32='coded with subscale calculation'!$AI$5,4,""))))</f>
        <v>1</v>
      </c>
      <c r="AP40" s="4">
        <f>IF('original data'!AP32='coded with subscale calculation'!$AI$2,1,IF('original data'!AP32='coded with subscale calculation'!$AI$3,2,IF('original data'!AP32='coded with subscale calculation'!$AI$4,3,IF('original data'!AP32='coded with subscale calculation'!$AI$5,4,""))))</f>
        <v>1</v>
      </c>
      <c r="AQ40" s="4">
        <f>IF('original data'!AQ32='coded with subscale calculation'!$AI$2,1,IF('original data'!AQ32='coded with subscale calculation'!$AI$3,2,IF('original data'!AQ32='coded with subscale calculation'!$AI$4,3,IF('original data'!AQ32='coded with subscale calculation'!$AI$5,4,""))))</f>
        <v>1</v>
      </c>
      <c r="AR40" s="4">
        <f>IF('original data'!AR32='coded with subscale calculation'!$AI$2,1,IF('original data'!AR32='coded with subscale calculation'!$AI$3,2,IF('original data'!AR32='coded with subscale calculation'!$AI$4,3,IF('original data'!AR32='coded with subscale calculation'!$AI$5,4,""))))</f>
        <v>3</v>
      </c>
      <c r="AS40" s="4">
        <f>IF('original data'!AS32='coded with subscale calculation'!$AO$2,1,IF('original data'!AS32='coded with subscale calculation'!$AO$3,2,IF('original data'!AS32='coded with subscale calculation'!$AO$4,3,IF('original data'!AS32='coded with subscale calculation'!$AO$5,4,""))))</f>
        <v>1</v>
      </c>
      <c r="AT40" s="4">
        <f>IF('original data'!AT32='coded with subscale calculation'!$AO$2,1,IF('original data'!AT32='coded with subscale calculation'!$AO$3,2,IF('original data'!AT32='coded with subscale calculation'!$AO$4,3,IF('original data'!AT32='coded with subscale calculation'!$AO$5,4,""))))</f>
        <v>1</v>
      </c>
      <c r="AU40" s="4">
        <f>IF('original data'!AU32='coded with subscale calculation'!$AO$2,1,IF('original data'!AU32='coded with subscale calculation'!$AO$3,2,IF('original data'!AU32='coded with subscale calculation'!$AO$4,3,IF('original data'!AU32='coded with subscale calculation'!$AO$5,4,""))))</f>
        <v>1</v>
      </c>
      <c r="AV40" s="4">
        <f>IF('original data'!AV32='coded with subscale calculation'!$AO$2,1,IF('original data'!AV32='coded with subscale calculation'!$AO$3,2,IF('original data'!AV32='coded with subscale calculation'!$AO$4,3,IF('original data'!AV32='coded with subscale calculation'!$AO$5,4,""))))</f>
        <v>2</v>
      </c>
      <c r="AW40" s="4">
        <f>IF('original data'!AW32='coded with subscale calculation'!$AO$2,1,IF('original data'!AW32='coded with subscale calculation'!$AO$3,2,IF('original data'!AW32='coded with subscale calculation'!$AO$4,3,IF('original data'!AW32='coded with subscale calculation'!$AO$5,4,""))))</f>
        <v>1</v>
      </c>
      <c r="AX40" s="4">
        <f>IF('original data'!AX32='coded with subscale calculation'!$AO$2,1,IF('original data'!AX32='coded with subscale calculation'!$AO$3,2,IF('original data'!AX32='coded with subscale calculation'!$AO$4,3,IF('original data'!AX32='coded with subscale calculation'!$AO$5,4,""))))</f>
        <v>2</v>
      </c>
      <c r="AY40" s="4">
        <f>IF('original data'!AY32='coded with subscale calculation'!$AQ$2,1,IF('original data'!AY32='coded with subscale calculation'!$AQ$3,2,IF('original data'!AY32='coded with subscale calculation'!$AQ$4,3,IF('original data'!AY32='coded with subscale calculation'!$AQ$5,4,""))))</f>
        <v>1</v>
      </c>
      <c r="AZ40" s="4">
        <f>IF('original data'!AZ32='coded with subscale calculation'!$AQ$2,1,IF('original data'!AZ32='coded with subscale calculation'!$AQ$3,2,IF('original data'!AZ32='coded with subscale calculation'!$AQ$4,3,IF('original data'!AZ32='coded with subscale calculation'!$AQ$5,4,""))))</f>
        <v>2</v>
      </c>
      <c r="BA40" s="4">
        <f>IF('original data'!BA32='coded with subscale calculation'!$AQ$2,1,IF('original data'!BA32='coded with subscale calculation'!$AQ$3,2,IF('original data'!BA32='coded with subscale calculation'!$AQ$4,3,IF('original data'!BA32='coded with subscale calculation'!$AQ$5,4,""))))</f>
        <v>1</v>
      </c>
      <c r="BB40" s="4">
        <f>IF('original data'!BB32='coded with subscale calculation'!$AQ$2,1,IF('original data'!BB32='coded with subscale calculation'!$AQ$3,2,IF('original data'!BB32='coded with subscale calculation'!$AQ$4,3,IF('original data'!BB32='coded with subscale calculation'!$AS$5,4,""))))</f>
        <v>2</v>
      </c>
      <c r="BC40" s="4">
        <f>IF('original data'!BC32='coded with subscale calculation'!$AU$2,1,IF('original data'!BC32='coded with subscale calculation'!$AU$3,2,IF('original data'!BC32='coded with subscale calculation'!$AU$4,3,IF('original data'!BC32='coded with subscale calculation'!$AU$5,4,""))))</f>
        <v>1</v>
      </c>
      <c r="BD40" s="4">
        <f>IF('original data'!BD32='coded with subscale calculation'!$AU$2,1,IF('original data'!BD32='coded with subscale calculation'!$AU$3,2,IF('original data'!BD32='coded with subscale calculation'!$AU$4,3,IF('original data'!BD32='coded with subscale calculation'!$AU$5,4,""))))</f>
        <v>1</v>
      </c>
      <c r="BE40" s="4">
        <f>IF('original data'!BE32='coded with subscale calculation'!$AU$2,1,IF('original data'!BE32='coded with subscale calculation'!$AU$3,2,IF('original data'!BE32='coded with subscale calculation'!$AU$4,3,IF('original data'!BE32='coded with subscale calculation'!$AU$5,4,""))))</f>
        <v>1</v>
      </c>
      <c r="BF40" s="4">
        <f>IF('original data'!BF32='coded with subscale calculation'!$BF$3,1,IF('original data'!BF32='coded with subscale calculation'!$BF$4,2,IF('original data'!BF32='coded with subscale calculation'!$BF$5,3,"")))</f>
        <v>2</v>
      </c>
      <c r="BG40" s="4"/>
      <c r="BH40" s="4" t="s">
        <v>109</v>
      </c>
      <c r="BI40" s="4"/>
      <c r="BJ40" s="4" t="s">
        <v>109</v>
      </c>
      <c r="BK40" s="4"/>
      <c r="BL40" s="4">
        <f>IF('original data'!BK32='coded with subscale calculation'!$BO$1,1,IF('original data'!BK32='coded with subscale calculation'!$BO$2,2,IF('original data'!BK32='coded with subscale calculation'!$BO$3,3,IF('original data'!BK32='coded with subscale calculation'!$BO$4,4,IF('original data'!BK32='coded with subscale calculation'!$BO$5,5,IF('original data'!BK32='coded with subscale calculation'!$BQ$1,6,IF('original data'!BK32='coded with subscale calculation'!$BQ$2,7,"")))))))</f>
        <v>3</v>
      </c>
      <c r="BM40" s="4">
        <f>IF('original data'!BL32='coded with subscale calculation'!$BO$1,1,IF('original data'!BL32='coded with subscale calculation'!$BO$2,2,IF('original data'!BL32='coded with subscale calculation'!$BO$3,3,IF('original data'!BL32='coded with subscale calculation'!$BO$4,4,IF('original data'!BL32='coded with subscale calculation'!$BO$5,5,IF('original data'!BL32='coded with subscale calculation'!$BQ$1,6,IF('original data'!BL32='coded with subscale calculation'!$BQ$2,7,"")))))))</f>
        <v>1</v>
      </c>
      <c r="BN40" s="4">
        <f>IF('original data'!BM32='coded with subscale calculation'!$BO$1,7,IF('original data'!BM32='coded with subscale calculation'!$BO$2,6,IF('original data'!BM32='coded with subscale calculation'!$BO$3,5,IF('original data'!BM32='coded with subscale calculation'!$BO$4,4,IF('original data'!BM32='coded with subscale calculation'!$BO$5,3,IF('original data'!BM32='coded with subscale calculation'!$BQ$1,2,IF('original data'!BM32='coded with subscale calculation'!$BQ$2,1,"")))))))</f>
        <v>3</v>
      </c>
      <c r="BO40" s="4">
        <f>IF('original data'!BN32='coded with subscale calculation'!$BO$1,1,IF('original data'!BN32='coded with subscale calculation'!$BO$2,2,IF('original data'!BN32='coded with subscale calculation'!$BO$3,3,IF('original data'!BN32='coded with subscale calculation'!$BO$4,4,IF('original data'!BN32='coded with subscale calculation'!$BO$5,5,IF('original data'!BN32='coded with subscale calculation'!$BQ$1,6,IF('original data'!BN32='coded with subscale calculation'!$BQ$2,7,"")))))))</f>
        <v>3</v>
      </c>
      <c r="BP40" s="4">
        <f>IF('original data'!BO32='coded with subscale calculation'!$BO$1,1,IF('original data'!BO32='coded with subscale calculation'!$BO$2,2,IF('original data'!BO32='coded with subscale calculation'!$BO$3,3,IF('original data'!BO32='coded with subscale calculation'!$BO$4,4,IF('original data'!BO32='coded with subscale calculation'!$BO$5,5,IF('original data'!BO32='coded with subscale calculation'!$BQ$1,6,IF('original data'!BO32='coded with subscale calculation'!$BQ$2,7,"")))))))</f>
        <v>1</v>
      </c>
      <c r="BQ40" s="4">
        <f>IF('original data'!BP32='coded with subscale calculation'!$BO$1,1,IF('original data'!BP32='coded with subscale calculation'!$BO$2,2,IF('original data'!BP32='coded with subscale calculation'!$BO$3,3,IF('original data'!BP32='coded with subscale calculation'!$BO$4,4,IF('original data'!BP32='coded with subscale calculation'!$BO$5,5,IF('original data'!BP32='coded with subscale calculation'!$BQ$1,6,IF('original data'!BP32='coded with subscale calculation'!$BQ$2,7,"")))))))</f>
        <v>3</v>
      </c>
      <c r="BR40" s="4">
        <f>IF('original data'!BQ32='coded with subscale calculation'!$BO$1,1,IF('original data'!BQ32='coded with subscale calculation'!$BO$2,2,IF('original data'!BQ32='coded with subscale calculation'!$BO$3,3,IF('original data'!BQ32='coded with subscale calculation'!$BO$4,4,IF('original data'!BQ32='coded with subscale calculation'!$BO$5,5,IF('original data'!BQ32='coded with subscale calculation'!$BQ$1,6,IF('original data'!BQ32='coded with subscale calculation'!$BQ$2,7,"")))))))</f>
        <v>1</v>
      </c>
      <c r="BS40" s="4">
        <f>IF('original data'!BR32='coded with subscale calculation'!$BO$1,1,IF('original data'!BR32='coded with subscale calculation'!$BO$2,2,IF('original data'!BR32='coded with subscale calculation'!$BO$3,3,IF('original data'!BR32='coded with subscale calculation'!$BO$4,4,IF('original data'!BR32='coded with subscale calculation'!$BO$5,5,IF('original data'!BR32='coded with subscale calculation'!$BQ$1,6,IF('original data'!BR32='coded with subscale calculation'!$BQ$2,7,"")))))))</f>
        <v>5</v>
      </c>
      <c r="BT40" s="4">
        <f>IF('original data'!BS32='coded with subscale calculation'!$BO$1,1,IF('original data'!BS32='coded with subscale calculation'!$BO$2,2,IF('original data'!BS32='coded with subscale calculation'!$BO$3,3,IF('original data'!BS32='coded with subscale calculation'!$BO$4,4,IF('original data'!BS32='coded with subscale calculation'!$BO$5,5,IF('original data'!BS32='coded with subscale calculation'!$BQ$1,6,IF('original data'!BS32='coded with subscale calculation'!$BQ$2,7,"")))))))</f>
        <v>6</v>
      </c>
      <c r="BU40" s="4">
        <f>IF('original data'!BT32='coded with subscale calculation'!$BO$1,1,IF('original data'!BT32='coded with subscale calculation'!$BO$2,2,IF('original data'!BT32='coded with subscale calculation'!$BO$3,3,IF('original data'!BT32='coded with subscale calculation'!$BO$4,4,IF('original data'!BT32='coded with subscale calculation'!$BO$5,5,IF('original data'!BT32='coded with subscale calculation'!$BQ$1,6,IF('original data'!BT32='coded with subscale calculation'!$BQ$2,7,"")))))))</f>
        <v>7</v>
      </c>
      <c r="BV40" s="4">
        <f>IF('original data'!BU32='coded with subscale calculation'!$BO$1,1,IF('original data'!BU32='coded with subscale calculation'!$BO$2,2,IF('original data'!BU32='coded with subscale calculation'!$BO$3,3,IF('original data'!BU32='coded with subscale calculation'!$BO$4,4,IF('original data'!BU32='coded with subscale calculation'!$BO$5,5,IF('original data'!BU32='coded with subscale calculation'!$BQ$1,6,IF('original data'!BU32='coded with subscale calculation'!$BQ$2,7,"")))))))</f>
        <v>2</v>
      </c>
      <c r="BW40" s="4">
        <f>IF('original data'!BV32='coded with subscale calculation'!$BO$1,7,IF('original data'!BV32='coded with subscale calculation'!$BO$2,6,IF('original data'!BV32='coded with subscale calculation'!$BO$3,5,IF('original data'!BV32='coded with subscale calculation'!$BO$4,4,IF('original data'!BV32='coded with subscale calculation'!$BO$5,3,IF('original data'!BV32='coded with subscale calculation'!$BQ$1,2,IF('original data'!BV32='coded with subscale calculation'!$BQ$2,1,"")))))))</f>
        <v>3</v>
      </c>
      <c r="BX40" s="4">
        <f>IF('original data'!BW32='coded with subscale calculation'!$BO$1,1,IF('original data'!BW32='coded with subscale calculation'!$BO$2,2,IF('original data'!BW32='coded with subscale calculation'!$BO$3,3,IF('original data'!BW32='coded with subscale calculation'!$BO$4,4,IF('original data'!BW32='coded with subscale calculation'!$BO$5,5,IF('original data'!BW32='coded with subscale calculation'!$BQ$1,6,IF('original data'!BW32='coded with subscale calculation'!$BQ$2,7,"")))))))</f>
        <v>5</v>
      </c>
      <c r="BY40" s="4">
        <f>IF('original data'!BX32='coded with subscale calculation'!$BO$1,1,IF('original data'!BX32='coded with subscale calculation'!$BO$2,2,IF('original data'!BX32='coded with subscale calculation'!$BO$3,3,IF('original data'!BX32='coded with subscale calculation'!$BO$4,4,IF('original data'!BX32='coded with subscale calculation'!$BO$5,5,IF('original data'!BX32='coded with subscale calculation'!$BQ$1,6,IF('original data'!BX32='coded with subscale calculation'!$BQ$2,7,"")))))))</f>
        <v>5</v>
      </c>
      <c r="BZ40" s="4">
        <f>IF('original data'!BY32='coded with subscale calculation'!$BO$1,1,IF('original data'!BY32='coded with subscale calculation'!$BO$2,2,IF('original data'!BY32='coded with subscale calculation'!$BO$3,3,IF('original data'!BY32='coded with subscale calculation'!$BO$4,4,IF('original data'!BY32='coded with subscale calculation'!$BO$5,5,IF('original data'!BY32='coded with subscale calculation'!$BQ$1,6,IF('original data'!BY32='coded with subscale calculation'!$BQ$2,7,"")))))))</f>
        <v>2</v>
      </c>
      <c r="CA40" s="4">
        <f>IF('original data'!BZ32='coded with subscale calculation'!$BO$1,1,IF('original data'!BZ32='coded with subscale calculation'!$BO$2,2,IF('original data'!BZ32='coded with subscale calculation'!$BO$3,3,IF('original data'!BZ32='coded with subscale calculation'!$BO$4,4,IF('original data'!BZ32='coded with subscale calculation'!$BO$5,5,IF('original data'!BZ32='coded with subscale calculation'!$BQ$1,6,IF('original data'!BZ32='coded with subscale calculation'!$BQ$2,7,"")))))))</f>
        <v>3</v>
      </c>
      <c r="CB40" s="4">
        <f>IF('original data'!CA32='coded with subscale calculation'!$BO$1,1,IF('original data'!CA32='coded with subscale calculation'!$BO$2,2,IF('original data'!CA32='coded with subscale calculation'!$BO$3,3,IF('original data'!CA32='coded with subscale calculation'!$BO$4,4,IF('original data'!CA32='coded with subscale calculation'!$BO$5,5,IF('original data'!CA32='coded with subscale calculation'!$BQ$1,6,IF('original data'!CA32='coded with subscale calculation'!$BQ$2,7,"")))))))</f>
        <v>1</v>
      </c>
      <c r="CC40" s="4">
        <f>IF('original data'!CB32='coded with subscale calculation'!$BO$1,1,IF('original data'!CB32='coded with subscale calculation'!$BO$2,2,IF('original data'!CB32='coded with subscale calculation'!$BO$3,3,IF('original data'!CB32='coded with subscale calculation'!$BO$4,4,IF('original data'!CB32='coded with subscale calculation'!$BO$5,5,IF('original data'!CB32='coded with subscale calculation'!$BQ$1,6,IF('original data'!CB32='coded with subscale calculation'!$BQ$2,7,"")))))))</f>
        <v>5</v>
      </c>
      <c r="CD40" s="4">
        <f>IF('original data'!CC32='coded with subscale calculation'!$BO$1,7,IF('original data'!CC32='coded with subscale calculation'!$BO$2,6,IF('original data'!CC32='coded with subscale calculation'!$BO$3,5,IF('original data'!CC32='coded with subscale calculation'!$BO$4,4,IF('original data'!CC32='coded with subscale calculation'!$BO$5,3,IF('original data'!CC32='coded with subscale calculation'!$BQ$1,2,IF('original data'!CC32='coded with subscale calculation'!$BQ$2,1,"")))))))</f>
        <v>3</v>
      </c>
      <c r="CE40" s="4">
        <f>IF('original data'!CD32='coded with subscale calculation'!$BO$1,1,IF('original data'!CD32='coded with subscale calculation'!$BO$2,2,IF('original data'!CD32='coded with subscale calculation'!$BO$3,3,IF('original data'!CD32='coded with subscale calculation'!$BO$4,4,IF('original data'!CD32='coded with subscale calculation'!$BO$5,5,IF('original data'!CD32='coded with subscale calculation'!$BQ$1,6,IF('original data'!CD32='coded with subscale calculation'!$BQ$2,7,"")))))))</f>
        <v>5</v>
      </c>
      <c r="CF40" s="4">
        <f>IF('original data'!CE32='coded with subscale calculation'!$BO$1,1,IF('original data'!CE32='coded with subscale calculation'!$BO$2,2,IF('original data'!CE32='coded with subscale calculation'!$BO$3,3,IF('original data'!CE32='coded with subscale calculation'!$BO$4,4,IF('original data'!CE32='coded with subscale calculation'!$BO$5,5,IF('original data'!CE32='coded with subscale calculation'!$BQ$1,6,IF('original data'!CE32='coded with subscale calculation'!$BQ$2,7,"")))))))</f>
        <v>3</v>
      </c>
      <c r="CG40" s="4">
        <f>IF('original data'!CF32='coded with subscale calculation'!$BO$1,7,IF('original data'!CF32='coded with subscale calculation'!$BO$2,6,IF('original data'!CF32='coded with subscale calculation'!$BO$3,5,IF('original data'!CF32='coded with subscale calculation'!$BO$4,4,IF('original data'!CF32='coded with subscale calculation'!$BO$5,3,IF('original data'!CF32='coded with subscale calculation'!$BQ$1,2,IF('original data'!CF32='coded with subscale calculation'!$BQ$2,1,"")))))))</f>
        <v>3</v>
      </c>
      <c r="CH40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92</v>
      </c>
      <c r="CI40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30</v>
      </c>
      <c r="CJ40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30</v>
      </c>
      <c r="CK40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27</v>
      </c>
      <c r="CL40" s="4">
        <f>IF('original data'!CG32='coded with subscale calculation'!$CL$2,0,IF('original data'!CG32='coded with subscale calculation'!$CL$3,1,IF('original data'!CG32='coded with subscale calculation'!$CL$4,2,IF('original data'!CG32='coded with subscale calculation'!$CL$5,3,""))))</f>
        <v>0</v>
      </c>
      <c r="CM40" s="4">
        <f>IF('original data'!CH32='coded with subscale calculation'!$CL$2,0,IF('original data'!CH32='coded with subscale calculation'!$CL$3,1,IF('original data'!CH32='coded with subscale calculation'!$CL$4,2,IF('original data'!CH32='coded with subscale calculation'!$CL$5,3,""))))</f>
        <v>2</v>
      </c>
      <c r="CN40" s="4">
        <f>IF('original data'!CI32='coded with subscale calculation'!$CL$2,0,IF('original data'!CI32='coded with subscale calculation'!$CL$3,1,IF('original data'!CI32='coded with subscale calculation'!$CL$4,2,IF('original data'!CI32='coded with subscale calculation'!$CL$5,3,""))))</f>
        <v>1</v>
      </c>
      <c r="CO40" s="4">
        <f>IF('original data'!CJ32='coded with subscale calculation'!$CL$2,0,IF('original data'!CJ32='coded with subscale calculation'!$CL$3,1,IF('original data'!CJ32='coded with subscale calculation'!$CL$4,2,IF('original data'!CJ32='coded with subscale calculation'!$CL$5,3,""))))</f>
        <v>1</v>
      </c>
      <c r="CP40" s="4">
        <f>IF('original data'!CK32='coded with subscale calculation'!$CL$2,0,IF('original data'!CK32='coded with subscale calculation'!$CL$3,1,IF('original data'!CK32='coded with subscale calculation'!$CL$4,2,IF('original data'!CK32='coded with subscale calculation'!$CL$5,3,""))))</f>
        <v>2</v>
      </c>
      <c r="CQ40" s="4">
        <f>IF('original data'!CL32='coded with subscale calculation'!$CL$2,0,IF('original data'!CL32='coded with subscale calculation'!$CL$3,1,IF('original data'!CL32='coded with subscale calculation'!$CL$4,2,IF('original data'!CL32='coded with subscale calculation'!$CL$5,3,""))))</f>
        <v>0</v>
      </c>
      <c r="CR40" s="4">
        <f>IF('original data'!CM32='coded with subscale calculation'!$CL$2,0,IF('original data'!CM32='coded with subscale calculation'!$CL$3,1,IF('original data'!CM32='coded with subscale calculation'!$CL$4,2,IF('original data'!CM32='coded with subscale calculation'!$CL$5,3,""))))</f>
        <v>2</v>
      </c>
      <c r="CS40" s="4">
        <f>IF('original data'!CN32='coded with subscale calculation'!$CL$2,0,IF('original data'!CN32='coded with subscale calculation'!$CL$3,1,IF('original data'!CN32='coded with subscale calculation'!$CL$4,2,IF('original data'!CN32='coded with subscale calculation'!$CL$5,3,""))))</f>
        <v>1</v>
      </c>
      <c r="CT40" s="4">
        <f>IF('original data'!CO32='coded with subscale calculation'!$CL$2,0,IF('original data'!CO32='coded with subscale calculation'!$CL$3,1,IF('original data'!CO32='coded with subscale calculation'!$CL$4,2,IF('original data'!CO32='coded with subscale calculation'!$CL$5,3,""))))</f>
        <v>0</v>
      </c>
      <c r="CU40" s="4">
        <f>IF('original data'!CP32='coded with subscale calculation'!$CL$2,0,IF('original data'!CP32='coded with subscale calculation'!$CL$3,1,IF('original data'!CP32='coded with subscale calculation'!$CL$4,2,IF('original data'!CP32='coded with subscale calculation'!$CL$5,3,""))))</f>
        <v>1</v>
      </c>
      <c r="CV40" s="4">
        <f>IF('original data'!CQ32='coded with subscale calculation'!$CL$2,0,IF('original data'!CQ32='coded with subscale calculation'!$CL$3,1,IF('original data'!CQ32='coded with subscale calculation'!$CL$4,2,IF('original data'!CQ32='coded with subscale calculation'!$CL$5,3,""))))</f>
        <v>0</v>
      </c>
      <c r="CW40" s="4">
        <f>IF('original data'!CR32='coded with subscale calculation'!$CL$2,0,IF('original data'!CR32='coded with subscale calculation'!$CL$3,1,IF('original data'!CR32='coded with subscale calculation'!$CL$4,2,IF('original data'!CR32='coded with subscale calculation'!$CL$5,3,""))))</f>
        <v>2</v>
      </c>
      <c r="CX40" s="4">
        <f>IF('original data'!CS32='coded with subscale calculation'!$CL$2,0,IF('original data'!CS32='coded with subscale calculation'!$CL$3,1,IF('original data'!CS32='coded with subscale calculation'!$CL$4,2,IF('original data'!CS32='coded with subscale calculation'!$CL$5,3,""))))</f>
        <v>3</v>
      </c>
      <c r="CY40" s="4">
        <f>IF('original data'!CT32='coded with subscale calculation'!$CL$2,0,IF('original data'!CT32='coded with subscale calculation'!$CL$3,1,IF('original data'!CT32='coded with subscale calculation'!$CL$4,2,IF('original data'!CT32='coded with subscale calculation'!$CL$5,3,""))))</f>
        <v>2</v>
      </c>
      <c r="CZ40" s="4">
        <f>IF('original data'!CU32='coded with subscale calculation'!$CL$2,0,IF('original data'!CU32='coded with subscale calculation'!$CL$3,1,IF('original data'!CU32='coded with subscale calculation'!$CL$4,2,IF('original data'!CU32='coded with subscale calculation'!$CL$5,3,""))))</f>
        <v>0</v>
      </c>
      <c r="DA40" s="4">
        <f>IF('original data'!CV32='coded with subscale calculation'!$CL$2,0,IF('original data'!CV32='coded with subscale calculation'!$CL$3,1,IF('original data'!CV32='coded with subscale calculation'!$CL$4,2,IF('original data'!CV32='coded with subscale calculation'!$CL$5,3,""))))</f>
        <v>0</v>
      </c>
      <c r="DB40" s="4">
        <f>IF('original data'!CW32='coded with subscale calculation'!$CL$2,0,IF('original data'!CW32='coded with subscale calculation'!$CL$3,1,IF('original data'!CW32='coded with subscale calculation'!$CL$4,2,IF('original data'!CW32='coded with subscale calculation'!$CL$5,3,""))))</f>
        <v>0</v>
      </c>
      <c r="DC40" s="4">
        <f>IF('original data'!CX32='coded with subscale calculation'!$CL$2,0,IF('original data'!CX32='coded with subscale calculation'!$CL$3,1,IF('original data'!CX32='coded with subscale calculation'!$CL$4,2,IF('original data'!CX32='coded with subscale calculation'!$CL$5,3,""))))</f>
        <v>0</v>
      </c>
      <c r="DD40" s="4">
        <f>IF('original data'!CY32='coded with subscale calculation'!$CL$2,0,IF('original data'!CY32='coded with subscale calculation'!$CL$3,1,IF('original data'!CY32='coded with subscale calculation'!$CL$4,2,IF('original data'!CY32='coded with subscale calculation'!$CL$5,3,""))))</f>
        <v>0</v>
      </c>
      <c r="DE40" s="4">
        <f>IF('original data'!CZ32='coded with subscale calculation'!$CL$2,0,IF('original data'!CZ32='coded with subscale calculation'!$CL$3,1,IF('original data'!CZ32='coded with subscale calculation'!$CL$4,2,IF('original data'!CZ32='coded with subscale calculation'!$CL$5,3,""))))</f>
        <v>0</v>
      </c>
      <c r="DF40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10</v>
      </c>
      <c r="DG40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2</v>
      </c>
      <c r="DH40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5</v>
      </c>
      <c r="DI40" s="4">
        <f>SUM(Table134[[#This Row],[All of a sudden I feel really scared.]:[I suddenly shut down and become unable to think, speak or do things.]])</f>
        <v>17</v>
      </c>
    </row>
    <row r="41" spans="1:113" x14ac:dyDescent="0.45">
      <c r="A41">
        <v>38</v>
      </c>
      <c r="B41" s="2">
        <v>44313.6749305556</v>
      </c>
      <c r="C41" s="2">
        <v>44313.675185185202</v>
      </c>
      <c r="D41" s="4" t="s">
        <v>104</v>
      </c>
      <c r="E41" s="4"/>
      <c r="F41" s="4" t="s">
        <v>105</v>
      </c>
      <c r="G41" s="4" t="s">
        <v>105</v>
      </c>
      <c r="H41" s="4" t="s">
        <v>105</v>
      </c>
      <c r="I41" s="4" t="s">
        <v>105</v>
      </c>
      <c r="J41" s="4" t="s">
        <v>105</v>
      </c>
      <c r="K41" s="4" t="s">
        <v>105</v>
      </c>
      <c r="L41" s="4" t="s">
        <v>105</v>
      </c>
      <c r="M41" s="4" t="s">
        <v>105</v>
      </c>
      <c r="N41" s="3" t="s">
        <v>123</v>
      </c>
      <c r="O41" s="4" t="s">
        <v>107</v>
      </c>
      <c r="P41" s="4" t="s">
        <v>108</v>
      </c>
      <c r="Q41" s="4" t="s">
        <v>108</v>
      </c>
      <c r="R41" s="4" t="s">
        <v>105</v>
      </c>
      <c r="S41" s="3" t="s">
        <v>173</v>
      </c>
      <c r="T41" s="4" t="s">
        <v>155</v>
      </c>
      <c r="U41" s="4" t="s">
        <v>167</v>
      </c>
      <c r="V41" s="4"/>
      <c r="W41" s="4"/>
      <c r="X41" s="4"/>
      <c r="Y41" s="4"/>
      <c r="Z41" s="4"/>
      <c r="AA41" s="4"/>
      <c r="AB41" s="4"/>
      <c r="AC41" s="4">
        <f>IF('original data'!AC33='coded with subscale calculation'!$AC$2,0,IF('original data'!AC33='coded with subscale calculation'!$AC$3,1,IF('original data'!AC33='coded with subscale calculation'!$AC$4,2,"")))</f>
        <v>2</v>
      </c>
      <c r="AD41" s="4">
        <f>IF('original data'!AD33='coded with subscale calculation'!$AC$2,0,IF('original data'!AD33='coded with subscale calculation'!$AC$3,1,IF('original data'!AD33='coded with subscale calculation'!$AC$4,2,"")))</f>
        <v>2</v>
      </c>
      <c r="AE41" s="4">
        <f>IF('original data'!AE33='coded with subscale calculation'!$BO$1,1,IF('original data'!AE33='coded with subscale calculation'!$BO$2,2,IF('original data'!AE33='coded with subscale calculation'!$BO$3,3,IF('original data'!AE33='coded with subscale calculation'!$BO$4,4,IF('original data'!AE33='coded with subscale calculation'!$BO$5,5,IF('original data'!AE33='coded with subscale calculation'!$BQ$1,6,IF('original data'!AE33='coded with subscale calculation'!$BQ$2,7,"")))))))</f>
        <v>6</v>
      </c>
      <c r="AF41" s="4">
        <f>IF('original data'!AF33='coded with subscale calculation'!$AC$2,0,IF('original data'!AF33='coded with subscale calculation'!$AC$3,1,IF('original data'!AF33='coded with subscale calculation'!$AC$4,2,"")))</f>
        <v>2</v>
      </c>
      <c r="AG41" s="4">
        <f>IF('original data'!AG33='coded with subscale calculation'!$BO$1,7,IF('original data'!AG33='coded with subscale calculation'!$BO$2,6,IF('original data'!AG33='coded with subscale calculation'!$BO$3,5,IF('original data'!AG33='coded with subscale calculation'!$BO$4,4,IF('original data'!AG33='coded with subscale calculation'!$BO$5,5,IF('original data'!AG33='coded with subscale calculation'!$BQ$1,6,IF('original data'!AG33='coded with subscale calculation'!$BQ$2,7,"")))))))</f>
        <v>5</v>
      </c>
      <c r="AH41" s="4">
        <f>IF('original data'!AH33='coded with subscale calculation'!$AC$2,0,IF('original data'!AH33='coded with subscale calculation'!$AC$3,1,IF('original data'!AH33='coded with subscale calculation'!$AC$4,2,"")))</f>
        <v>1</v>
      </c>
      <c r="AI41" s="4">
        <f>IF('original data'!AI33='coded with subscale calculation'!$AI$2,1,IF('original data'!AI33='coded with subscale calculation'!$AI$3,2,IF('original data'!AI33='coded with subscale calculation'!$AI$4,3,IF('original data'!AI33='coded with subscale calculation'!$AI$5,4,""))))</f>
        <v>2</v>
      </c>
      <c r="AJ41" s="4">
        <f>IF('original data'!AJ33='coded with subscale calculation'!$AC$2,0,IF('original data'!AJ33='coded with subscale calculation'!$AC$3,1,IF('original data'!AJ33='coded with subscale calculation'!$AC$4,2,"")))</f>
        <v>2</v>
      </c>
      <c r="AK41" s="4">
        <f>IF('original data'!AK33='coded with subscale calculation'!$BO$1,1,IF('original data'!AK33='coded with subscale calculation'!$BO$2,2,IF('original data'!AK33='coded with subscale calculation'!$BO$3,3,IF('original data'!AK33='coded with subscale calculation'!$BO$4,4,IF('original data'!AK33='coded with subscale calculation'!$BO$5,5,IF('original data'!AK33='coded with subscale calculation'!$BQ$1,6,IF('original data'!AK33='coded with subscale calculation'!$BQ$2,7,"")))))))</f>
        <v>6</v>
      </c>
      <c r="AL41" s="4">
        <f>IF('original data'!AL33='coded with subscale calculation'!$AC$2,0,IF('original data'!AL33='coded with subscale calculation'!$AC$3,1,IF('original data'!AL33='coded with subscale calculation'!$AC$4,2,"")))</f>
        <v>2</v>
      </c>
      <c r="AM41" s="4">
        <f>IF('original data'!AM33='coded with subscale calculation'!$AI$2,1,IF('original data'!AM33='coded with subscale calculation'!$AI$3,2,IF('original data'!AM33='coded with subscale calculation'!$AI$4,3,IF('original data'!AM33='coded with subscale calculation'!$AI$5,4,""))))</f>
        <v>2</v>
      </c>
      <c r="AN41" s="4">
        <f>IF('original data'!AN33='coded with subscale calculation'!$AC$2,0,IF('original data'!AN33='coded with subscale calculation'!$AC$3,1,IF('original data'!AN33='coded with subscale calculation'!$AC$4,2,"")))</f>
        <v>2</v>
      </c>
      <c r="AO41" s="4">
        <f>IF('original data'!AO33='coded with subscale calculation'!$AI$2,1,IF('original data'!AO33='coded with subscale calculation'!$AI$3,2,IF('original data'!AO33='coded with subscale calculation'!$AI$4,3,IF('original data'!AO33='coded with subscale calculation'!$AI$5,4,""))))</f>
        <v>2</v>
      </c>
      <c r="AP41" s="4">
        <f>IF('original data'!AP33='coded with subscale calculation'!$AI$2,1,IF('original data'!AP33='coded with subscale calculation'!$AI$3,2,IF('original data'!AP33='coded with subscale calculation'!$AI$4,3,IF('original data'!AP33='coded with subscale calculation'!$AI$5,4,""))))</f>
        <v>3</v>
      </c>
      <c r="AQ41" s="4">
        <f>IF('original data'!AQ33='coded with subscale calculation'!$AI$2,1,IF('original data'!AQ33='coded with subscale calculation'!$AI$3,2,IF('original data'!AQ33='coded with subscale calculation'!$AI$4,3,IF('original data'!AQ33='coded with subscale calculation'!$AI$5,4,""))))</f>
        <v>3</v>
      </c>
      <c r="AR41" s="4">
        <f>IF('original data'!AR33='coded with subscale calculation'!$AI$2,1,IF('original data'!AR33='coded with subscale calculation'!$AI$3,2,IF('original data'!AR33='coded with subscale calculation'!$AI$4,3,IF('original data'!AR33='coded with subscale calculation'!$AI$5,4,""))))</f>
        <v>2</v>
      </c>
      <c r="AS41" s="4">
        <f>IF('original data'!AS33='coded with subscale calculation'!$AO$2,1,IF('original data'!AS33='coded with subscale calculation'!$AO$3,2,IF('original data'!AS33='coded with subscale calculation'!$AO$4,3,IF('original data'!AS33='coded with subscale calculation'!$AO$5,4,""))))</f>
        <v>3</v>
      </c>
      <c r="AT41" s="4">
        <f>IF('original data'!AT33='coded with subscale calculation'!$AO$2,1,IF('original data'!AT33='coded with subscale calculation'!$AO$3,2,IF('original data'!AT33='coded with subscale calculation'!$AO$4,3,IF('original data'!AT33='coded with subscale calculation'!$AO$5,4,""))))</f>
        <v>2</v>
      </c>
      <c r="AU41" s="4">
        <f>IF('original data'!AU33='coded with subscale calculation'!$AO$2,1,IF('original data'!AU33='coded with subscale calculation'!$AO$3,2,IF('original data'!AU33='coded with subscale calculation'!$AO$4,3,IF('original data'!AU33='coded with subscale calculation'!$AO$5,4,""))))</f>
        <v>1</v>
      </c>
      <c r="AV41" s="4">
        <f>IF('original data'!AV33='coded with subscale calculation'!$AO$2,1,IF('original data'!AV33='coded with subscale calculation'!$AO$3,2,IF('original data'!AV33='coded with subscale calculation'!$AO$4,3,IF('original data'!AV33='coded with subscale calculation'!$AO$5,4,""))))</f>
        <v>1</v>
      </c>
      <c r="AW41" s="4">
        <f>IF('original data'!AW33='coded with subscale calculation'!$AO$2,1,IF('original data'!AW33='coded with subscale calculation'!$AO$3,2,IF('original data'!AW33='coded with subscale calculation'!$AO$4,3,IF('original data'!AW33='coded with subscale calculation'!$AO$5,4,""))))</f>
        <v>2</v>
      </c>
      <c r="AX41" s="4">
        <f>IF('original data'!AX33='coded with subscale calculation'!$AO$2,1,IF('original data'!AX33='coded with subscale calculation'!$AO$3,2,IF('original data'!AX33='coded with subscale calculation'!$AO$4,3,IF('original data'!AX33='coded with subscale calculation'!$AO$5,4,""))))</f>
        <v>3</v>
      </c>
      <c r="AY41" s="4">
        <f>IF('original data'!AY33='coded with subscale calculation'!$AQ$2,1,IF('original data'!AY33='coded with subscale calculation'!$AQ$3,2,IF('original data'!AY33='coded with subscale calculation'!$AQ$4,3,IF('original data'!AY33='coded with subscale calculation'!$AQ$5,4,""))))</f>
        <v>3</v>
      </c>
      <c r="AZ41" s="4">
        <f>IF('original data'!AZ33='coded with subscale calculation'!$AQ$2,1,IF('original data'!AZ33='coded with subscale calculation'!$AQ$3,2,IF('original data'!AZ33='coded with subscale calculation'!$AQ$4,3,IF('original data'!AZ33='coded with subscale calculation'!$AQ$5,4,""))))</f>
        <v>3</v>
      </c>
      <c r="BA41" s="4">
        <f>IF('original data'!BA33='coded with subscale calculation'!$AQ$2,1,IF('original data'!BA33='coded with subscale calculation'!$AQ$3,2,IF('original data'!BA33='coded with subscale calculation'!$AQ$4,3,IF('original data'!BA33='coded with subscale calculation'!$AQ$5,4,""))))</f>
        <v>3</v>
      </c>
      <c r="BB41" s="4">
        <f>IF('original data'!BB33='coded with subscale calculation'!$AQ$2,1,IF('original data'!BB33='coded with subscale calculation'!$AQ$3,2,IF('original data'!BB33='coded with subscale calculation'!$AQ$4,3,IF('original data'!BB33='coded with subscale calculation'!$AS$5,4,""))))</f>
        <v>3</v>
      </c>
      <c r="BC41" s="4">
        <f>IF('original data'!BC33='coded with subscale calculation'!$AU$2,1,IF('original data'!BC33='coded with subscale calculation'!$AU$3,2,IF('original data'!BC33='coded with subscale calculation'!$AU$4,3,IF('original data'!BC33='coded with subscale calculation'!$AU$5,4,""))))</f>
        <v>3</v>
      </c>
      <c r="BD41" s="4">
        <f>IF('original data'!BD33='coded with subscale calculation'!$AU$2,1,IF('original data'!BD33='coded with subscale calculation'!$AU$3,2,IF('original data'!BD33='coded with subscale calculation'!$AU$4,3,IF('original data'!BD33='coded with subscale calculation'!$AU$5,4,""))))</f>
        <v>3</v>
      </c>
      <c r="BE41" s="4">
        <f>IF('original data'!BE33='coded with subscale calculation'!$AU$2,1,IF('original data'!BE33='coded with subscale calculation'!$AU$3,2,IF('original data'!BE33='coded with subscale calculation'!$AU$4,3,IF('original data'!BE33='coded with subscale calculation'!$AU$5,4,""))))</f>
        <v>4</v>
      </c>
      <c r="BF41" s="4">
        <f>IF('original data'!BF33='coded with subscale calculation'!$BF$3,1,IF('original data'!BF33='coded with subscale calculation'!$BF$4,2,IF('original data'!BF33='coded with subscale calculation'!$BF$5,3,"")))</f>
        <v>2</v>
      </c>
      <c r="BG41" s="4"/>
      <c r="BH41" s="4" t="s">
        <v>109</v>
      </c>
      <c r="BI41" s="4"/>
      <c r="BJ41" s="4" t="s">
        <v>109</v>
      </c>
      <c r="BK41" s="4"/>
      <c r="BL41" s="4">
        <f>IF('original data'!BK33='coded with subscale calculation'!$BO$1,1,IF('original data'!BK33='coded with subscale calculation'!$BO$2,2,IF('original data'!BK33='coded with subscale calculation'!$BO$3,3,IF('original data'!BK33='coded with subscale calculation'!$BO$4,4,IF('original data'!BK33='coded with subscale calculation'!$BO$5,5,IF('original data'!BK33='coded with subscale calculation'!$BQ$1,6,IF('original data'!BK33='coded with subscale calculation'!$BQ$2,7,"")))))))</f>
        <v>5</v>
      </c>
      <c r="BM41" s="4">
        <f>IF('original data'!BL33='coded with subscale calculation'!$BO$1,1,IF('original data'!BL33='coded with subscale calculation'!$BO$2,2,IF('original data'!BL33='coded with subscale calculation'!$BO$3,3,IF('original data'!BL33='coded with subscale calculation'!$BO$4,4,IF('original data'!BL33='coded with subscale calculation'!$BO$5,5,IF('original data'!BL33='coded with subscale calculation'!$BQ$1,6,IF('original data'!BL33='coded with subscale calculation'!$BQ$2,7,"")))))))</f>
        <v>5</v>
      </c>
      <c r="BN41" s="4">
        <f>IF('original data'!BM33='coded with subscale calculation'!$BO$1,7,IF('original data'!BM33='coded with subscale calculation'!$BO$2,6,IF('original data'!BM33='coded with subscale calculation'!$BO$3,5,IF('original data'!BM33='coded with subscale calculation'!$BO$4,4,IF('original data'!BM33='coded with subscale calculation'!$BO$5,3,IF('original data'!BM33='coded with subscale calculation'!$BQ$1,2,IF('original data'!BM33='coded with subscale calculation'!$BQ$2,1,"")))))))</f>
        <v>6</v>
      </c>
      <c r="BO41" s="4">
        <f>IF('original data'!BN33='coded with subscale calculation'!$BO$1,1,IF('original data'!BN33='coded with subscale calculation'!$BO$2,2,IF('original data'!BN33='coded with subscale calculation'!$BO$3,3,IF('original data'!BN33='coded with subscale calculation'!$BO$4,4,IF('original data'!BN33='coded with subscale calculation'!$BO$5,5,IF('original data'!BN33='coded with subscale calculation'!$BQ$1,6,IF('original data'!BN33='coded with subscale calculation'!$BQ$2,7,"")))))))</f>
        <v>7</v>
      </c>
      <c r="BP41" s="4">
        <f>IF('original data'!BO33='coded with subscale calculation'!$BO$1,1,IF('original data'!BO33='coded with subscale calculation'!$BO$2,2,IF('original data'!BO33='coded with subscale calculation'!$BO$3,3,IF('original data'!BO33='coded with subscale calculation'!$BO$4,4,IF('original data'!BO33='coded with subscale calculation'!$BO$5,5,IF('original data'!BO33='coded with subscale calculation'!$BQ$1,6,IF('original data'!BO33='coded with subscale calculation'!$BQ$2,7,"")))))))</f>
        <v>6</v>
      </c>
      <c r="BQ41" s="4">
        <f>IF('original data'!BP33='coded with subscale calculation'!$BO$1,1,IF('original data'!BP33='coded with subscale calculation'!$BO$2,2,IF('original data'!BP33='coded with subscale calculation'!$BO$3,3,IF('original data'!BP33='coded with subscale calculation'!$BO$4,4,IF('original data'!BP33='coded with subscale calculation'!$BO$5,5,IF('original data'!BP33='coded with subscale calculation'!$BQ$1,6,IF('original data'!BP33='coded with subscale calculation'!$BQ$2,7,"")))))))</f>
        <v>6</v>
      </c>
      <c r="BR41" s="4">
        <f>IF('original data'!BQ33='coded with subscale calculation'!$BO$1,1,IF('original data'!BQ33='coded with subscale calculation'!$BO$2,2,IF('original data'!BQ33='coded with subscale calculation'!$BO$3,3,IF('original data'!BQ33='coded with subscale calculation'!$BO$4,4,IF('original data'!BQ33='coded with subscale calculation'!$BO$5,5,IF('original data'!BQ33='coded with subscale calculation'!$BQ$1,6,IF('original data'!BQ33='coded with subscale calculation'!$BQ$2,7,"")))))))</f>
        <v>5</v>
      </c>
      <c r="BS41" s="4">
        <f>IF('original data'!BR33='coded with subscale calculation'!$BO$1,1,IF('original data'!BR33='coded with subscale calculation'!$BO$2,2,IF('original data'!BR33='coded with subscale calculation'!$BO$3,3,IF('original data'!BR33='coded with subscale calculation'!$BO$4,4,IF('original data'!BR33='coded with subscale calculation'!$BO$5,5,IF('original data'!BR33='coded with subscale calculation'!$BQ$1,6,IF('original data'!BR33='coded with subscale calculation'!$BQ$2,7,"")))))))</f>
        <v>5</v>
      </c>
      <c r="BT41" s="4">
        <f>IF('original data'!BS33='coded with subscale calculation'!$BO$1,1,IF('original data'!BS33='coded with subscale calculation'!$BO$2,2,IF('original data'!BS33='coded with subscale calculation'!$BO$3,3,IF('original data'!BS33='coded with subscale calculation'!$BO$4,4,IF('original data'!BS33='coded with subscale calculation'!$BO$5,5,IF('original data'!BS33='coded with subscale calculation'!$BQ$1,6,IF('original data'!BS33='coded with subscale calculation'!$BQ$2,7,"")))))))</f>
        <v>7</v>
      </c>
      <c r="BU41" s="4">
        <f>IF('original data'!BT33='coded with subscale calculation'!$BO$1,1,IF('original data'!BT33='coded with subscale calculation'!$BO$2,2,IF('original data'!BT33='coded with subscale calculation'!$BO$3,3,IF('original data'!BT33='coded with subscale calculation'!$BO$4,4,IF('original data'!BT33='coded with subscale calculation'!$BO$5,5,IF('original data'!BT33='coded with subscale calculation'!$BQ$1,6,IF('original data'!BT33='coded with subscale calculation'!$BQ$2,7,"")))))))</f>
        <v>7</v>
      </c>
      <c r="BV41" s="4">
        <f>IF('original data'!BU33='coded with subscale calculation'!$BO$1,1,IF('original data'!BU33='coded with subscale calculation'!$BO$2,2,IF('original data'!BU33='coded with subscale calculation'!$BO$3,3,IF('original data'!BU33='coded with subscale calculation'!$BO$4,4,IF('original data'!BU33='coded with subscale calculation'!$BO$5,5,IF('original data'!BU33='coded with subscale calculation'!$BQ$1,6,IF('original data'!BU33='coded with subscale calculation'!$BQ$2,7,"")))))))</f>
        <v>5</v>
      </c>
      <c r="BW41" s="4">
        <f>IF('original data'!BV33='coded with subscale calculation'!$BO$1,7,IF('original data'!BV33='coded with subscale calculation'!$BO$2,6,IF('original data'!BV33='coded with subscale calculation'!$BO$3,5,IF('original data'!BV33='coded with subscale calculation'!$BO$4,4,IF('original data'!BV33='coded with subscale calculation'!$BO$5,3,IF('original data'!BV33='coded with subscale calculation'!$BQ$1,2,IF('original data'!BV33='coded with subscale calculation'!$BQ$2,1,"")))))))</f>
        <v>5</v>
      </c>
      <c r="BX41" s="4">
        <f>IF('original data'!BW33='coded with subscale calculation'!$BO$1,1,IF('original data'!BW33='coded with subscale calculation'!$BO$2,2,IF('original data'!BW33='coded with subscale calculation'!$BO$3,3,IF('original data'!BW33='coded with subscale calculation'!$BO$4,4,IF('original data'!BW33='coded with subscale calculation'!$BO$5,5,IF('original data'!BW33='coded with subscale calculation'!$BQ$1,6,IF('original data'!BW33='coded with subscale calculation'!$BQ$2,7,"")))))))</f>
        <v>6</v>
      </c>
      <c r="BY41" s="4">
        <f>IF('original data'!BX33='coded with subscale calculation'!$BO$1,1,IF('original data'!BX33='coded with subscale calculation'!$BO$2,2,IF('original data'!BX33='coded with subscale calculation'!$BO$3,3,IF('original data'!BX33='coded with subscale calculation'!$BO$4,4,IF('original data'!BX33='coded with subscale calculation'!$BO$5,5,IF('original data'!BX33='coded with subscale calculation'!$BQ$1,6,IF('original data'!BX33='coded with subscale calculation'!$BQ$2,7,"")))))))</f>
        <v>5</v>
      </c>
      <c r="BZ41" s="4">
        <f>IF('original data'!BY33='coded with subscale calculation'!$BO$1,1,IF('original data'!BY33='coded with subscale calculation'!$BO$2,2,IF('original data'!BY33='coded with subscale calculation'!$BO$3,3,IF('original data'!BY33='coded with subscale calculation'!$BO$4,4,IF('original data'!BY33='coded with subscale calculation'!$BO$5,5,IF('original data'!BY33='coded with subscale calculation'!$BQ$1,6,IF('original data'!BY33='coded with subscale calculation'!$BQ$2,7,"")))))))</f>
        <v>5</v>
      </c>
      <c r="CA41" s="4">
        <f>IF('original data'!BZ33='coded with subscale calculation'!$BO$1,1,IF('original data'!BZ33='coded with subscale calculation'!$BO$2,2,IF('original data'!BZ33='coded with subscale calculation'!$BO$3,3,IF('original data'!BZ33='coded with subscale calculation'!$BO$4,4,IF('original data'!BZ33='coded with subscale calculation'!$BO$5,5,IF('original data'!BZ33='coded with subscale calculation'!$BQ$1,6,IF('original data'!BZ33='coded with subscale calculation'!$BQ$2,7,"")))))))</f>
        <v>7</v>
      </c>
      <c r="CB41" s="4">
        <f>IF('original data'!CA33='coded with subscale calculation'!$BO$1,1,IF('original data'!CA33='coded with subscale calculation'!$BO$2,2,IF('original data'!CA33='coded with subscale calculation'!$BO$3,3,IF('original data'!CA33='coded with subscale calculation'!$BO$4,4,IF('original data'!CA33='coded with subscale calculation'!$BO$5,5,IF('original data'!CA33='coded with subscale calculation'!$BQ$1,6,IF('original data'!CA33='coded with subscale calculation'!$BQ$2,7,"")))))))</f>
        <v>5</v>
      </c>
      <c r="CC41" s="4">
        <f>IF('original data'!CB33='coded with subscale calculation'!$BO$1,1,IF('original data'!CB33='coded with subscale calculation'!$BO$2,2,IF('original data'!CB33='coded with subscale calculation'!$BO$3,3,IF('original data'!CB33='coded with subscale calculation'!$BO$4,4,IF('original data'!CB33='coded with subscale calculation'!$BO$5,5,IF('original data'!CB33='coded with subscale calculation'!$BQ$1,6,IF('original data'!CB33='coded with subscale calculation'!$BQ$2,7,"")))))))</f>
        <v>7</v>
      </c>
      <c r="CD41" s="4">
        <f>IF('original data'!CC33='coded with subscale calculation'!$BO$1,7,IF('original data'!CC33='coded with subscale calculation'!$BO$2,6,IF('original data'!CC33='coded with subscale calculation'!$BO$3,5,IF('original data'!CC33='coded with subscale calculation'!$BO$4,4,IF('original data'!CC33='coded with subscale calculation'!$BO$5,3,IF('original data'!CC33='coded with subscale calculation'!$BQ$1,2,IF('original data'!CC33='coded with subscale calculation'!$BQ$2,1,"")))))))</f>
        <v>5</v>
      </c>
      <c r="CE41" s="4">
        <f>IF('original data'!CD33='coded with subscale calculation'!$BO$1,1,IF('original data'!CD33='coded with subscale calculation'!$BO$2,2,IF('original data'!CD33='coded with subscale calculation'!$BO$3,3,IF('original data'!CD33='coded with subscale calculation'!$BO$4,4,IF('original data'!CD33='coded with subscale calculation'!$BO$5,5,IF('original data'!CD33='coded with subscale calculation'!$BQ$1,6,IF('original data'!CD33='coded with subscale calculation'!$BQ$2,7,"")))))))</f>
        <v>6</v>
      </c>
      <c r="CF41" s="4">
        <f>IF('original data'!CE33='coded with subscale calculation'!$BO$1,1,IF('original data'!CE33='coded with subscale calculation'!$BO$2,2,IF('original data'!CE33='coded with subscale calculation'!$BO$3,3,IF('original data'!CE33='coded with subscale calculation'!$BO$4,4,IF('original data'!CE33='coded with subscale calculation'!$BO$5,5,IF('original data'!CE33='coded with subscale calculation'!$BQ$1,6,IF('original data'!CE33='coded with subscale calculation'!$BQ$2,7,"")))))))</f>
        <v>4</v>
      </c>
      <c r="CG41" s="4">
        <f>IF('original data'!CF33='coded with subscale calculation'!$BO$1,7,IF('original data'!CF33='coded with subscale calculation'!$BO$2,6,IF('original data'!CF33='coded with subscale calculation'!$BO$3,5,IF('original data'!CF33='coded with subscale calculation'!$BO$4,4,IF('original data'!CF33='coded with subscale calculation'!$BO$5,3,IF('original data'!CF33='coded with subscale calculation'!$BQ$1,2,IF('original data'!CF33='coded with subscale calculation'!$BQ$2,1,"")))))))</f>
        <v>5</v>
      </c>
      <c r="CH41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146</v>
      </c>
      <c r="CI41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50</v>
      </c>
      <c r="CJ41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44</v>
      </c>
      <c r="CK41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47</v>
      </c>
      <c r="CL41" s="4">
        <f>IF('original data'!CG33='coded with subscale calculation'!$CL$2,0,IF('original data'!CG33='coded with subscale calculation'!$CL$3,1,IF('original data'!CG33='coded with subscale calculation'!$CL$4,2,IF('original data'!CG33='coded with subscale calculation'!$CL$5,3,""))))</f>
        <v>2</v>
      </c>
      <c r="CM41" s="4">
        <f>IF('original data'!CH33='coded with subscale calculation'!$CL$2,0,IF('original data'!CH33='coded with subscale calculation'!$CL$3,1,IF('original data'!CH33='coded with subscale calculation'!$CL$4,2,IF('original data'!CH33='coded with subscale calculation'!$CL$5,3,""))))</f>
        <v>3</v>
      </c>
      <c r="CN41" s="4">
        <f>IF('original data'!CI33='coded with subscale calculation'!$CL$2,0,IF('original data'!CI33='coded with subscale calculation'!$CL$3,1,IF('original data'!CI33='coded with subscale calculation'!$CL$4,2,IF('original data'!CI33='coded with subscale calculation'!$CL$5,3,""))))</f>
        <v>1</v>
      </c>
      <c r="CO41" s="4">
        <f>IF('original data'!CJ33='coded with subscale calculation'!$CL$2,0,IF('original data'!CJ33='coded with subscale calculation'!$CL$3,1,IF('original data'!CJ33='coded with subscale calculation'!$CL$4,2,IF('original data'!CJ33='coded with subscale calculation'!$CL$5,3,""))))</f>
        <v>3</v>
      </c>
      <c r="CP41" s="4">
        <f>IF('original data'!CK33='coded with subscale calculation'!$CL$2,0,IF('original data'!CK33='coded with subscale calculation'!$CL$3,1,IF('original data'!CK33='coded with subscale calculation'!$CL$4,2,IF('original data'!CK33='coded with subscale calculation'!$CL$5,3,""))))</f>
        <v>3</v>
      </c>
      <c r="CQ41" s="4">
        <f>IF('original data'!CL33='coded with subscale calculation'!$CL$2,0,IF('original data'!CL33='coded with subscale calculation'!$CL$3,1,IF('original data'!CL33='coded with subscale calculation'!$CL$4,2,IF('original data'!CL33='coded with subscale calculation'!$CL$5,3,""))))</f>
        <v>1</v>
      </c>
      <c r="CR41" s="4">
        <f>IF('original data'!CM33='coded with subscale calculation'!$CL$2,0,IF('original data'!CM33='coded with subscale calculation'!$CL$3,1,IF('original data'!CM33='coded with subscale calculation'!$CL$4,2,IF('original data'!CM33='coded with subscale calculation'!$CL$5,3,""))))</f>
        <v>3</v>
      </c>
      <c r="CS41" s="4">
        <f>IF('original data'!CN33='coded with subscale calculation'!$CL$2,0,IF('original data'!CN33='coded with subscale calculation'!$CL$3,1,IF('original data'!CN33='coded with subscale calculation'!$CL$4,2,IF('original data'!CN33='coded with subscale calculation'!$CL$5,3,""))))</f>
        <v>1</v>
      </c>
      <c r="CT41" s="4">
        <f>IF('original data'!CO33='coded with subscale calculation'!$CL$2,0,IF('original data'!CO33='coded with subscale calculation'!$CL$3,1,IF('original data'!CO33='coded with subscale calculation'!$CL$4,2,IF('original data'!CO33='coded with subscale calculation'!$CL$5,3,""))))</f>
        <v>3</v>
      </c>
      <c r="CU41" s="4">
        <f>IF('original data'!CP33='coded with subscale calculation'!$CL$2,0,IF('original data'!CP33='coded with subscale calculation'!$CL$3,1,IF('original data'!CP33='coded with subscale calculation'!$CL$4,2,IF('original data'!CP33='coded with subscale calculation'!$CL$5,3,""))))</f>
        <v>3</v>
      </c>
      <c r="CV41" s="4">
        <f>IF('original data'!CQ33='coded with subscale calculation'!$CL$2,0,IF('original data'!CQ33='coded with subscale calculation'!$CL$3,1,IF('original data'!CQ33='coded with subscale calculation'!$CL$4,2,IF('original data'!CQ33='coded with subscale calculation'!$CL$5,3,""))))</f>
        <v>1</v>
      </c>
      <c r="CW41" s="4">
        <f>IF('original data'!CR33='coded with subscale calculation'!$CL$2,0,IF('original data'!CR33='coded with subscale calculation'!$CL$3,1,IF('original data'!CR33='coded with subscale calculation'!$CL$4,2,IF('original data'!CR33='coded with subscale calculation'!$CL$5,3,""))))</f>
        <v>3</v>
      </c>
      <c r="CX41" s="4">
        <f>IF('original data'!CS33='coded with subscale calculation'!$CL$2,0,IF('original data'!CS33='coded with subscale calculation'!$CL$3,1,IF('original data'!CS33='coded with subscale calculation'!$CL$4,2,IF('original data'!CS33='coded with subscale calculation'!$CL$5,3,""))))</f>
        <v>3</v>
      </c>
      <c r="CY41" s="4">
        <f>IF('original data'!CT33='coded with subscale calculation'!$CL$2,0,IF('original data'!CT33='coded with subscale calculation'!$CL$3,1,IF('original data'!CT33='coded with subscale calculation'!$CL$4,2,IF('original data'!CT33='coded with subscale calculation'!$CL$5,3,""))))</f>
        <v>3</v>
      </c>
      <c r="CZ41" s="4">
        <f>IF('original data'!CU33='coded with subscale calculation'!$CL$2,0,IF('original data'!CU33='coded with subscale calculation'!$CL$3,1,IF('original data'!CU33='coded with subscale calculation'!$CL$4,2,IF('original data'!CU33='coded with subscale calculation'!$CL$5,3,""))))</f>
        <v>3</v>
      </c>
      <c r="DA41" s="4">
        <f>IF('original data'!CV33='coded with subscale calculation'!$CL$2,0,IF('original data'!CV33='coded with subscale calculation'!$CL$3,1,IF('original data'!CV33='coded with subscale calculation'!$CL$4,2,IF('original data'!CV33='coded with subscale calculation'!$CL$5,3,""))))</f>
        <v>1</v>
      </c>
      <c r="DB41" s="4">
        <f>IF('original data'!CW33='coded with subscale calculation'!$CL$2,0,IF('original data'!CW33='coded with subscale calculation'!$CL$3,1,IF('original data'!CW33='coded with subscale calculation'!$CL$4,2,IF('original data'!CW33='coded with subscale calculation'!$CL$5,3,""))))</f>
        <v>1</v>
      </c>
      <c r="DC41" s="4">
        <f>IF('original data'!CX33='coded with subscale calculation'!$CL$2,0,IF('original data'!CX33='coded with subscale calculation'!$CL$3,1,IF('original data'!CX33='coded with subscale calculation'!$CL$4,2,IF('original data'!CX33='coded with subscale calculation'!$CL$5,3,""))))</f>
        <v>3</v>
      </c>
      <c r="DD41" s="4">
        <f>IF('original data'!CY33='coded with subscale calculation'!$CL$2,0,IF('original data'!CY33='coded with subscale calculation'!$CL$3,1,IF('original data'!CY33='coded with subscale calculation'!$CL$4,2,IF('original data'!CY33='coded with subscale calculation'!$CL$5,3,""))))</f>
        <v>3</v>
      </c>
      <c r="DE41" s="4">
        <f>IF('original data'!CZ33='coded with subscale calculation'!$CL$2,0,IF('original data'!CZ33='coded with subscale calculation'!$CL$3,1,IF('original data'!CZ33='coded with subscale calculation'!$CL$4,2,IF('original data'!CZ33='coded with subscale calculation'!$CL$5,3,""))))</f>
        <v>1</v>
      </c>
      <c r="DF41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18</v>
      </c>
      <c r="DG41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14</v>
      </c>
      <c r="DH41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13</v>
      </c>
      <c r="DI41" s="4">
        <f>SUM(Table134[[#This Row],[All of a sudden I feel really scared.]:[I suddenly shut down and become unable to think, speak or do things.]])</f>
        <v>45</v>
      </c>
    </row>
    <row r="42" spans="1:113" x14ac:dyDescent="0.45">
      <c r="A42">
        <v>39</v>
      </c>
      <c r="B42" s="2">
        <v>44313.690254629597</v>
      </c>
      <c r="C42" s="2">
        <v>44313.703495370399</v>
      </c>
      <c r="D42" s="4" t="s">
        <v>104</v>
      </c>
      <c r="E42" s="4"/>
      <c r="F42" s="4" t="s">
        <v>105</v>
      </c>
      <c r="G42" s="4" t="s">
        <v>105</v>
      </c>
      <c r="H42" s="4" t="s">
        <v>105</v>
      </c>
      <c r="I42" s="4" t="s">
        <v>105</v>
      </c>
      <c r="J42" s="4" t="s">
        <v>105</v>
      </c>
      <c r="K42" s="4" t="s">
        <v>105</v>
      </c>
      <c r="L42" s="4" t="s">
        <v>105</v>
      </c>
      <c r="M42" s="4" t="s">
        <v>105</v>
      </c>
      <c r="N42" s="3" t="s">
        <v>145</v>
      </c>
      <c r="O42" s="4" t="s">
        <v>174</v>
      </c>
      <c r="P42" s="4" t="s">
        <v>108</v>
      </c>
      <c r="Q42" s="4" t="s">
        <v>108</v>
      </c>
      <c r="R42" s="4" t="s">
        <v>109</v>
      </c>
      <c r="S42" s="4"/>
      <c r="T42" s="4"/>
      <c r="U42" s="4"/>
      <c r="V42" s="4" t="s">
        <v>109</v>
      </c>
      <c r="W42" s="4"/>
      <c r="X42" s="4"/>
      <c r="Y42" s="4"/>
      <c r="Z42" s="4"/>
      <c r="AA42" s="4"/>
      <c r="AB42" s="4"/>
      <c r="AC42" s="4">
        <f>IF('original data'!AC34='coded with subscale calculation'!$AC$2,0,IF('original data'!AC34='coded with subscale calculation'!$AC$3,1,IF('original data'!AC34='coded with subscale calculation'!$AC$4,2,"")))</f>
        <v>1</v>
      </c>
      <c r="AD42" s="4">
        <f>IF('original data'!AD34='coded with subscale calculation'!$AC$2,0,IF('original data'!AD34='coded with subscale calculation'!$AC$3,1,IF('original data'!AD34='coded with subscale calculation'!$AC$4,2,"")))</f>
        <v>1</v>
      </c>
      <c r="AE42" s="4">
        <f>IF('original data'!AE34='coded with subscale calculation'!$BO$1,1,IF('original data'!AE34='coded with subscale calculation'!$BO$2,2,IF('original data'!AE34='coded with subscale calculation'!$BO$3,3,IF('original data'!AE34='coded with subscale calculation'!$BO$4,4,IF('original data'!AE34='coded with subscale calculation'!$BO$5,5,IF('original data'!AE34='coded with subscale calculation'!$BQ$1,6,IF('original data'!AE34='coded with subscale calculation'!$BQ$2,7,"")))))))</f>
        <v>1</v>
      </c>
      <c r="AF42" s="4">
        <f>IF('original data'!AF34='coded with subscale calculation'!$AC$2,0,IF('original data'!AF34='coded with subscale calculation'!$AC$3,1,IF('original data'!AF34='coded with subscale calculation'!$AC$4,2,"")))</f>
        <v>1</v>
      </c>
      <c r="AG42" s="4">
        <f>IF('original data'!AG34='coded with subscale calculation'!$BO$1,7,IF('original data'!AG34='coded with subscale calculation'!$BO$2,6,IF('original data'!AG34='coded with subscale calculation'!$BO$3,5,IF('original data'!AG34='coded with subscale calculation'!$BO$4,4,IF('original data'!AG34='coded with subscale calculation'!$BO$5,5,IF('original data'!AG34='coded with subscale calculation'!$BQ$1,6,IF('original data'!AG34='coded with subscale calculation'!$BQ$2,7,"")))))))</f>
        <v>4</v>
      </c>
      <c r="AH42" s="4">
        <f>IF('original data'!AH34='coded with subscale calculation'!$AC$2,0,IF('original data'!AH34='coded with subscale calculation'!$AC$3,1,IF('original data'!AH34='coded with subscale calculation'!$AC$4,2,"")))</f>
        <v>0</v>
      </c>
      <c r="AI42" s="4">
        <f>IF('original data'!AI34='coded with subscale calculation'!$AI$2,1,IF('original data'!AI34='coded with subscale calculation'!$AI$3,2,IF('original data'!AI34='coded with subscale calculation'!$AI$4,3,IF('original data'!AI34='coded with subscale calculation'!$AI$5,4,""))))</f>
        <v>2</v>
      </c>
      <c r="AJ42" s="4">
        <f>IF('original data'!AJ34='coded with subscale calculation'!$AC$2,0,IF('original data'!AJ34='coded with subscale calculation'!$AC$3,1,IF('original data'!AJ34='coded with subscale calculation'!$AC$4,2,"")))</f>
        <v>0</v>
      </c>
      <c r="AK42" s="4">
        <f>IF('original data'!AK34='coded with subscale calculation'!$BO$1,1,IF('original data'!AK34='coded with subscale calculation'!$BO$2,2,IF('original data'!AK34='coded with subscale calculation'!$BO$3,3,IF('original data'!AK34='coded with subscale calculation'!$BO$4,4,IF('original data'!AK34='coded with subscale calculation'!$BO$5,5,IF('original data'!AK34='coded with subscale calculation'!$BQ$1,6,IF('original data'!AK34='coded with subscale calculation'!$BQ$2,7,"")))))))</f>
        <v>3</v>
      </c>
      <c r="AL42" s="4">
        <f>IF('original data'!AL34='coded with subscale calculation'!$AC$2,0,IF('original data'!AL34='coded with subscale calculation'!$AC$3,1,IF('original data'!AL34='coded with subscale calculation'!$AC$4,2,"")))</f>
        <v>0</v>
      </c>
      <c r="AM42" s="4">
        <f>IF('original data'!AM34='coded with subscale calculation'!$AI$2,1,IF('original data'!AM34='coded with subscale calculation'!$AI$3,2,IF('original data'!AM34='coded with subscale calculation'!$AI$4,3,IF('original data'!AM34='coded with subscale calculation'!$AI$5,4,""))))</f>
        <v>3</v>
      </c>
      <c r="AN42" s="4">
        <f>IF('original data'!AN34='coded with subscale calculation'!$AC$2,0,IF('original data'!AN34='coded with subscale calculation'!$AC$3,1,IF('original data'!AN34='coded with subscale calculation'!$AC$4,2,"")))</f>
        <v>0</v>
      </c>
      <c r="AO42" s="4">
        <f>IF('original data'!AO34='coded with subscale calculation'!$AI$2,1,IF('original data'!AO34='coded with subscale calculation'!$AI$3,2,IF('original data'!AO34='coded with subscale calculation'!$AI$4,3,IF('original data'!AO34='coded with subscale calculation'!$AI$5,4,""))))</f>
        <v>2</v>
      </c>
      <c r="AP42" s="4">
        <f>IF('original data'!AP34='coded with subscale calculation'!$AI$2,1,IF('original data'!AP34='coded with subscale calculation'!$AI$3,2,IF('original data'!AP34='coded with subscale calculation'!$AI$4,3,IF('original data'!AP34='coded with subscale calculation'!$AI$5,4,""))))</f>
        <v>1</v>
      </c>
      <c r="AQ42" s="4">
        <f>IF('original data'!AQ34='coded with subscale calculation'!$AI$2,1,IF('original data'!AQ34='coded with subscale calculation'!$AI$3,2,IF('original data'!AQ34='coded with subscale calculation'!$AI$4,3,IF('original data'!AQ34='coded with subscale calculation'!$AI$5,4,""))))</f>
        <v>1</v>
      </c>
      <c r="AR42" s="4">
        <f>IF('original data'!AR34='coded with subscale calculation'!$AI$2,1,IF('original data'!AR34='coded with subscale calculation'!$AI$3,2,IF('original data'!AR34='coded with subscale calculation'!$AI$4,3,IF('original data'!AR34='coded with subscale calculation'!$AI$5,4,""))))</f>
        <v>1</v>
      </c>
      <c r="AS42" s="4">
        <f>IF('original data'!AS34='coded with subscale calculation'!$AO$2,1,IF('original data'!AS34='coded with subscale calculation'!$AO$3,2,IF('original data'!AS34='coded with subscale calculation'!$AO$4,3,IF('original data'!AS34='coded with subscale calculation'!$AO$5,4,""))))</f>
        <v>1</v>
      </c>
      <c r="AT42" s="4">
        <f>IF('original data'!AT34='coded with subscale calculation'!$AO$2,1,IF('original data'!AT34='coded with subscale calculation'!$AO$3,2,IF('original data'!AT34='coded with subscale calculation'!$AO$4,3,IF('original data'!AT34='coded with subscale calculation'!$AO$5,4,""))))</f>
        <v>1</v>
      </c>
      <c r="AU42" s="4">
        <f>IF('original data'!AU34='coded with subscale calculation'!$AO$2,1,IF('original data'!AU34='coded with subscale calculation'!$AO$3,2,IF('original data'!AU34='coded with subscale calculation'!$AO$4,3,IF('original data'!AU34='coded with subscale calculation'!$AO$5,4,""))))</f>
        <v>2</v>
      </c>
      <c r="AV42" s="4">
        <f>IF('original data'!AV34='coded with subscale calculation'!$AO$2,1,IF('original data'!AV34='coded with subscale calculation'!$AO$3,2,IF('original data'!AV34='coded with subscale calculation'!$AO$4,3,IF('original data'!AV34='coded with subscale calculation'!$AO$5,4,""))))</f>
        <v>1</v>
      </c>
      <c r="AW42" s="4">
        <f>IF('original data'!AW34='coded with subscale calculation'!$AO$2,1,IF('original data'!AW34='coded with subscale calculation'!$AO$3,2,IF('original data'!AW34='coded with subscale calculation'!$AO$4,3,IF('original data'!AW34='coded with subscale calculation'!$AO$5,4,""))))</f>
        <v>1</v>
      </c>
      <c r="AX42" s="4">
        <f>IF('original data'!AX34='coded with subscale calculation'!$AO$2,1,IF('original data'!AX34='coded with subscale calculation'!$AO$3,2,IF('original data'!AX34='coded with subscale calculation'!$AO$4,3,IF('original data'!AX34='coded with subscale calculation'!$AO$5,4,""))))</f>
        <v>1</v>
      </c>
      <c r="AY42" s="4">
        <f>IF('original data'!AY34='coded with subscale calculation'!$AQ$2,1,IF('original data'!AY34='coded with subscale calculation'!$AQ$3,2,IF('original data'!AY34='coded with subscale calculation'!$AQ$4,3,IF('original data'!AY34='coded with subscale calculation'!$AQ$5,4,""))))</f>
        <v>1</v>
      </c>
      <c r="AZ42" s="4">
        <f>IF('original data'!AZ34='coded with subscale calculation'!$AQ$2,1,IF('original data'!AZ34='coded with subscale calculation'!$AQ$3,2,IF('original data'!AZ34='coded with subscale calculation'!$AQ$4,3,IF('original data'!AZ34='coded with subscale calculation'!$AQ$5,4,""))))</f>
        <v>2</v>
      </c>
      <c r="BA42" s="4">
        <f>IF('original data'!BA34='coded with subscale calculation'!$AQ$2,1,IF('original data'!BA34='coded with subscale calculation'!$AQ$3,2,IF('original data'!BA34='coded with subscale calculation'!$AQ$4,3,IF('original data'!BA34='coded with subscale calculation'!$AQ$5,4,""))))</f>
        <v>1</v>
      </c>
      <c r="BB42" s="4">
        <f>IF('original data'!BB34='coded with subscale calculation'!$AQ$2,1,IF('original data'!BB34='coded with subscale calculation'!$AQ$3,2,IF('original data'!BB34='coded with subscale calculation'!$AQ$4,3,IF('original data'!BB34='coded with subscale calculation'!$AS$5,4,""))))</f>
        <v>1</v>
      </c>
      <c r="BC42" s="4">
        <f>IF('original data'!BC34='coded with subscale calculation'!$AU$2,1,IF('original data'!BC34='coded with subscale calculation'!$AU$3,2,IF('original data'!BC34='coded with subscale calculation'!$AU$4,3,IF('original data'!BC34='coded with subscale calculation'!$AU$5,4,""))))</f>
        <v>1</v>
      </c>
      <c r="BD42" s="4">
        <f>IF('original data'!BD34='coded with subscale calculation'!$AU$2,1,IF('original data'!BD34='coded with subscale calculation'!$AU$3,2,IF('original data'!BD34='coded with subscale calculation'!$AU$4,3,IF('original data'!BD34='coded with subscale calculation'!$AU$5,4,""))))</f>
        <v>1</v>
      </c>
      <c r="BE42" s="4">
        <f>IF('original data'!BE34='coded with subscale calculation'!$AU$2,1,IF('original data'!BE34='coded with subscale calculation'!$AU$3,2,IF('original data'!BE34='coded with subscale calculation'!$AU$4,3,IF('original data'!BE34='coded with subscale calculation'!$AU$5,4,""))))</f>
        <v>1</v>
      </c>
      <c r="BF42" s="4">
        <f>IF('original data'!BF34='coded with subscale calculation'!$BF$3,1,IF('original data'!BF34='coded with subscale calculation'!$BF$4,2,IF('original data'!BF34='coded with subscale calculation'!$BF$5,3,"")))</f>
        <v>2</v>
      </c>
      <c r="BG42" s="4"/>
      <c r="BH42" s="4" t="s">
        <v>109</v>
      </c>
      <c r="BI42" s="4"/>
      <c r="BJ42" s="4" t="s">
        <v>109</v>
      </c>
      <c r="BK42" s="4"/>
      <c r="BL42" s="4">
        <f>IF('original data'!BK34='coded with subscale calculation'!$BO$1,1,IF('original data'!BK34='coded with subscale calculation'!$BO$2,2,IF('original data'!BK34='coded with subscale calculation'!$BO$3,3,IF('original data'!BK34='coded with subscale calculation'!$BO$4,4,IF('original data'!BK34='coded with subscale calculation'!$BO$5,5,IF('original data'!BK34='coded with subscale calculation'!$BQ$1,6,IF('original data'!BK34='coded with subscale calculation'!$BQ$2,7,"")))))))</f>
        <v>2</v>
      </c>
      <c r="BM42" s="4">
        <f>IF('original data'!BL34='coded with subscale calculation'!$BO$1,1,IF('original data'!BL34='coded with subscale calculation'!$BO$2,2,IF('original data'!BL34='coded with subscale calculation'!$BO$3,3,IF('original data'!BL34='coded with subscale calculation'!$BO$4,4,IF('original data'!BL34='coded with subscale calculation'!$BO$5,5,IF('original data'!BL34='coded with subscale calculation'!$BQ$1,6,IF('original data'!BL34='coded with subscale calculation'!$BQ$2,7,"")))))))</f>
        <v>1</v>
      </c>
      <c r="BN42" s="4">
        <f>IF('original data'!BM34='coded with subscale calculation'!$BO$1,7,IF('original data'!BM34='coded with subscale calculation'!$BO$2,6,IF('original data'!BM34='coded with subscale calculation'!$BO$3,5,IF('original data'!BM34='coded with subscale calculation'!$BO$4,4,IF('original data'!BM34='coded with subscale calculation'!$BO$5,3,IF('original data'!BM34='coded with subscale calculation'!$BQ$1,2,IF('original data'!BM34='coded with subscale calculation'!$BQ$2,1,"")))))))</f>
        <v>5</v>
      </c>
      <c r="BO42" s="4">
        <f>IF('original data'!BN34='coded with subscale calculation'!$BO$1,1,IF('original data'!BN34='coded with subscale calculation'!$BO$2,2,IF('original data'!BN34='coded with subscale calculation'!$BO$3,3,IF('original data'!BN34='coded with subscale calculation'!$BO$4,4,IF('original data'!BN34='coded with subscale calculation'!$BO$5,5,IF('original data'!BN34='coded with subscale calculation'!$BQ$1,6,IF('original data'!BN34='coded with subscale calculation'!$BQ$2,7,"")))))))</f>
        <v>2</v>
      </c>
      <c r="BP42" s="4">
        <f>IF('original data'!BO34='coded with subscale calculation'!$BO$1,1,IF('original data'!BO34='coded with subscale calculation'!$BO$2,2,IF('original data'!BO34='coded with subscale calculation'!$BO$3,3,IF('original data'!BO34='coded with subscale calculation'!$BO$4,4,IF('original data'!BO34='coded with subscale calculation'!$BO$5,5,IF('original data'!BO34='coded with subscale calculation'!$BQ$1,6,IF('original data'!BO34='coded with subscale calculation'!$BQ$2,7,"")))))))</f>
        <v>1</v>
      </c>
      <c r="BQ42" s="4">
        <f>IF('original data'!BP34='coded with subscale calculation'!$BO$1,1,IF('original data'!BP34='coded with subscale calculation'!$BO$2,2,IF('original data'!BP34='coded with subscale calculation'!$BO$3,3,IF('original data'!BP34='coded with subscale calculation'!$BO$4,4,IF('original data'!BP34='coded with subscale calculation'!$BO$5,5,IF('original data'!BP34='coded with subscale calculation'!$BQ$1,6,IF('original data'!BP34='coded with subscale calculation'!$BQ$2,7,"")))))))</f>
        <v>2</v>
      </c>
      <c r="BR42" s="4">
        <f>IF('original data'!BQ34='coded with subscale calculation'!$BO$1,1,IF('original data'!BQ34='coded with subscale calculation'!$BO$2,2,IF('original data'!BQ34='coded with subscale calculation'!$BO$3,3,IF('original data'!BQ34='coded with subscale calculation'!$BO$4,4,IF('original data'!BQ34='coded with subscale calculation'!$BO$5,5,IF('original data'!BQ34='coded with subscale calculation'!$BQ$1,6,IF('original data'!BQ34='coded with subscale calculation'!$BQ$2,7,"")))))))</f>
        <v>3</v>
      </c>
      <c r="BS42" s="4">
        <f>IF('original data'!BR34='coded with subscale calculation'!$BO$1,1,IF('original data'!BR34='coded with subscale calculation'!$BO$2,2,IF('original data'!BR34='coded with subscale calculation'!$BO$3,3,IF('original data'!BR34='coded with subscale calculation'!$BO$4,4,IF('original data'!BR34='coded with subscale calculation'!$BO$5,5,IF('original data'!BR34='coded with subscale calculation'!$BQ$1,6,IF('original data'!BR34='coded with subscale calculation'!$BQ$2,7,"")))))))</f>
        <v>2</v>
      </c>
      <c r="BT42" s="4">
        <f>IF('original data'!BS34='coded with subscale calculation'!$BO$1,1,IF('original data'!BS34='coded with subscale calculation'!$BO$2,2,IF('original data'!BS34='coded with subscale calculation'!$BO$3,3,IF('original data'!BS34='coded with subscale calculation'!$BO$4,4,IF('original data'!BS34='coded with subscale calculation'!$BO$5,5,IF('original data'!BS34='coded with subscale calculation'!$BQ$1,6,IF('original data'!BS34='coded with subscale calculation'!$BQ$2,7,"")))))))</f>
        <v>6</v>
      </c>
      <c r="BU42" s="4">
        <f>IF('original data'!BT34='coded with subscale calculation'!$BO$1,1,IF('original data'!BT34='coded with subscale calculation'!$BO$2,2,IF('original data'!BT34='coded with subscale calculation'!$BO$3,3,IF('original data'!BT34='coded with subscale calculation'!$BO$4,4,IF('original data'!BT34='coded with subscale calculation'!$BO$5,5,IF('original data'!BT34='coded with subscale calculation'!$BQ$1,6,IF('original data'!BT34='coded with subscale calculation'!$BQ$2,7,"")))))))</f>
        <v>5</v>
      </c>
      <c r="BV42" s="4">
        <f>IF('original data'!BU34='coded with subscale calculation'!$BO$1,1,IF('original data'!BU34='coded with subscale calculation'!$BO$2,2,IF('original data'!BU34='coded with subscale calculation'!$BO$3,3,IF('original data'!BU34='coded with subscale calculation'!$BO$4,4,IF('original data'!BU34='coded with subscale calculation'!$BO$5,5,IF('original data'!BU34='coded with subscale calculation'!$BQ$1,6,IF('original data'!BU34='coded with subscale calculation'!$BQ$2,7,"")))))))</f>
        <v>1</v>
      </c>
      <c r="BW42" s="4">
        <f>IF('original data'!BV34='coded with subscale calculation'!$BO$1,7,IF('original data'!BV34='coded with subscale calculation'!$BO$2,6,IF('original data'!BV34='coded with subscale calculation'!$BO$3,5,IF('original data'!BV34='coded with subscale calculation'!$BO$4,4,IF('original data'!BV34='coded with subscale calculation'!$BO$5,3,IF('original data'!BV34='coded with subscale calculation'!$BQ$1,2,IF('original data'!BV34='coded with subscale calculation'!$BQ$2,1,"")))))))</f>
        <v>6</v>
      </c>
      <c r="BX42" s="4">
        <f>IF('original data'!BW34='coded with subscale calculation'!$BO$1,1,IF('original data'!BW34='coded with subscale calculation'!$BO$2,2,IF('original data'!BW34='coded with subscale calculation'!$BO$3,3,IF('original data'!BW34='coded with subscale calculation'!$BO$4,4,IF('original data'!BW34='coded with subscale calculation'!$BO$5,5,IF('original data'!BW34='coded with subscale calculation'!$BQ$1,6,IF('original data'!BW34='coded with subscale calculation'!$BQ$2,7,"")))))))</f>
        <v>3</v>
      </c>
      <c r="BY42" s="4">
        <f>IF('original data'!BX34='coded with subscale calculation'!$BO$1,1,IF('original data'!BX34='coded with subscale calculation'!$BO$2,2,IF('original data'!BX34='coded with subscale calculation'!$BO$3,3,IF('original data'!BX34='coded with subscale calculation'!$BO$4,4,IF('original data'!BX34='coded with subscale calculation'!$BO$5,5,IF('original data'!BX34='coded with subscale calculation'!$BQ$1,6,IF('original data'!BX34='coded with subscale calculation'!$BQ$2,7,"")))))))</f>
        <v>1</v>
      </c>
      <c r="BZ42" s="4">
        <f>IF('original data'!BY34='coded with subscale calculation'!$BO$1,1,IF('original data'!BY34='coded with subscale calculation'!$BO$2,2,IF('original data'!BY34='coded with subscale calculation'!$BO$3,3,IF('original data'!BY34='coded with subscale calculation'!$BO$4,4,IF('original data'!BY34='coded with subscale calculation'!$BO$5,5,IF('original data'!BY34='coded with subscale calculation'!$BQ$1,6,IF('original data'!BY34='coded with subscale calculation'!$BQ$2,7,"")))))))</f>
        <v>1</v>
      </c>
      <c r="CA42" s="4">
        <f>IF('original data'!BZ34='coded with subscale calculation'!$BO$1,1,IF('original data'!BZ34='coded with subscale calculation'!$BO$2,2,IF('original data'!BZ34='coded with subscale calculation'!$BO$3,3,IF('original data'!BZ34='coded with subscale calculation'!$BO$4,4,IF('original data'!BZ34='coded with subscale calculation'!$BO$5,5,IF('original data'!BZ34='coded with subscale calculation'!$BQ$1,6,IF('original data'!BZ34='coded with subscale calculation'!$BQ$2,7,"")))))))</f>
        <v>2</v>
      </c>
      <c r="CB42" s="4">
        <f>IF('original data'!CA34='coded with subscale calculation'!$BO$1,1,IF('original data'!CA34='coded with subscale calculation'!$BO$2,2,IF('original data'!CA34='coded with subscale calculation'!$BO$3,3,IF('original data'!CA34='coded with subscale calculation'!$BO$4,4,IF('original data'!CA34='coded with subscale calculation'!$BO$5,5,IF('original data'!CA34='coded with subscale calculation'!$BQ$1,6,IF('original data'!CA34='coded with subscale calculation'!$BQ$2,7,"")))))))</f>
        <v>1</v>
      </c>
      <c r="CC42" s="4">
        <f>IF('original data'!CB34='coded with subscale calculation'!$BO$1,1,IF('original data'!CB34='coded with subscale calculation'!$BO$2,2,IF('original data'!CB34='coded with subscale calculation'!$BO$3,3,IF('original data'!CB34='coded with subscale calculation'!$BO$4,4,IF('original data'!CB34='coded with subscale calculation'!$BO$5,5,IF('original data'!CB34='coded with subscale calculation'!$BQ$1,6,IF('original data'!CB34='coded with subscale calculation'!$BQ$2,7,"")))))))</f>
        <v>5</v>
      </c>
      <c r="CD42" s="4">
        <f>IF('original data'!CC34='coded with subscale calculation'!$BO$1,7,IF('original data'!CC34='coded with subscale calculation'!$BO$2,6,IF('original data'!CC34='coded with subscale calculation'!$BO$3,5,IF('original data'!CC34='coded with subscale calculation'!$BO$4,4,IF('original data'!CC34='coded with subscale calculation'!$BO$5,3,IF('original data'!CC34='coded with subscale calculation'!$BQ$1,2,IF('original data'!CC34='coded with subscale calculation'!$BQ$2,1,"")))))))</f>
        <v>2</v>
      </c>
      <c r="CE42" s="4">
        <f>IF('original data'!CD34='coded with subscale calculation'!$BO$1,1,IF('original data'!CD34='coded with subscale calculation'!$BO$2,2,IF('original data'!CD34='coded with subscale calculation'!$BO$3,3,IF('original data'!CD34='coded with subscale calculation'!$BO$4,4,IF('original data'!CD34='coded with subscale calculation'!$BO$5,5,IF('original data'!CD34='coded with subscale calculation'!$BQ$1,6,IF('original data'!CD34='coded with subscale calculation'!$BQ$2,7,"")))))))</f>
        <v>2</v>
      </c>
      <c r="CF42" s="4">
        <f>IF('original data'!CE34='coded with subscale calculation'!$BO$1,1,IF('original data'!CE34='coded with subscale calculation'!$BO$2,2,IF('original data'!CE34='coded with subscale calculation'!$BO$3,3,IF('original data'!CE34='coded with subscale calculation'!$BO$4,4,IF('original data'!CE34='coded with subscale calculation'!$BO$5,5,IF('original data'!CE34='coded with subscale calculation'!$BQ$1,6,IF('original data'!CE34='coded with subscale calculation'!$BQ$2,7,"")))))))</f>
        <v>1</v>
      </c>
      <c r="CG42" s="4">
        <f>IF('original data'!CF34='coded with subscale calculation'!$BO$1,7,IF('original data'!CF34='coded with subscale calculation'!$BO$2,6,IF('original data'!CF34='coded with subscale calculation'!$BO$3,5,IF('original data'!CF34='coded with subscale calculation'!$BO$4,4,IF('original data'!CF34='coded with subscale calculation'!$BO$5,3,IF('original data'!CF34='coded with subscale calculation'!$BQ$1,2,IF('original data'!CF34='coded with subscale calculation'!$BQ$2,1,"")))))))</f>
        <v>2</v>
      </c>
      <c r="CH42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66</v>
      </c>
      <c r="CI42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13</v>
      </c>
      <c r="CJ42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26</v>
      </c>
      <c r="CK42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25</v>
      </c>
      <c r="CL42" s="4">
        <f>IF('original data'!CG34='coded with subscale calculation'!$CL$2,0,IF('original data'!CG34='coded with subscale calculation'!$CL$3,1,IF('original data'!CG34='coded with subscale calculation'!$CL$4,2,IF('original data'!CG34='coded with subscale calculation'!$CL$5,3,""))))</f>
        <v>0</v>
      </c>
      <c r="CM42" s="4">
        <f>IF('original data'!CH34='coded with subscale calculation'!$CL$2,0,IF('original data'!CH34='coded with subscale calculation'!$CL$3,1,IF('original data'!CH34='coded with subscale calculation'!$CL$4,2,IF('original data'!CH34='coded with subscale calculation'!$CL$5,3,""))))</f>
        <v>3</v>
      </c>
      <c r="CN42" s="4">
        <f>IF('original data'!CI34='coded with subscale calculation'!$CL$2,0,IF('original data'!CI34='coded with subscale calculation'!$CL$3,1,IF('original data'!CI34='coded with subscale calculation'!$CL$4,2,IF('original data'!CI34='coded with subscale calculation'!$CL$5,3,""))))</f>
        <v>0</v>
      </c>
      <c r="CO42" s="4">
        <f>IF('original data'!CJ34='coded with subscale calculation'!$CL$2,0,IF('original data'!CJ34='coded with subscale calculation'!$CL$3,1,IF('original data'!CJ34='coded with subscale calculation'!$CL$4,2,IF('original data'!CJ34='coded with subscale calculation'!$CL$5,3,""))))</f>
        <v>2</v>
      </c>
      <c r="CP42" s="4">
        <f>IF('original data'!CK34='coded with subscale calculation'!$CL$2,0,IF('original data'!CK34='coded with subscale calculation'!$CL$3,1,IF('original data'!CK34='coded with subscale calculation'!$CL$4,2,IF('original data'!CK34='coded with subscale calculation'!$CL$5,3,""))))</f>
        <v>3</v>
      </c>
      <c r="CQ42" s="4">
        <f>IF('original data'!CL34='coded with subscale calculation'!$CL$2,0,IF('original data'!CL34='coded with subscale calculation'!$CL$3,1,IF('original data'!CL34='coded with subscale calculation'!$CL$4,2,IF('original data'!CL34='coded with subscale calculation'!$CL$5,3,""))))</f>
        <v>0</v>
      </c>
      <c r="CR42" s="4">
        <f>IF('original data'!CM34='coded with subscale calculation'!$CL$2,0,IF('original data'!CM34='coded with subscale calculation'!$CL$3,1,IF('original data'!CM34='coded with subscale calculation'!$CL$4,2,IF('original data'!CM34='coded with subscale calculation'!$CL$5,3,""))))</f>
        <v>2</v>
      </c>
      <c r="CS42" s="4">
        <f>IF('original data'!CN34='coded with subscale calculation'!$CL$2,0,IF('original data'!CN34='coded with subscale calculation'!$CL$3,1,IF('original data'!CN34='coded with subscale calculation'!$CL$4,2,IF('original data'!CN34='coded with subscale calculation'!$CL$5,3,""))))</f>
        <v>1</v>
      </c>
      <c r="CT42" s="4">
        <f>IF('original data'!CO34='coded with subscale calculation'!$CL$2,0,IF('original data'!CO34='coded with subscale calculation'!$CL$3,1,IF('original data'!CO34='coded with subscale calculation'!$CL$4,2,IF('original data'!CO34='coded with subscale calculation'!$CL$5,3,""))))</f>
        <v>0</v>
      </c>
      <c r="CU42" s="4">
        <f>IF('original data'!CP34='coded with subscale calculation'!$CL$2,0,IF('original data'!CP34='coded with subscale calculation'!$CL$3,1,IF('original data'!CP34='coded with subscale calculation'!$CL$4,2,IF('original data'!CP34='coded with subscale calculation'!$CL$5,3,""))))</f>
        <v>1</v>
      </c>
      <c r="CV42" s="4">
        <f>IF('original data'!CQ34='coded with subscale calculation'!$CL$2,0,IF('original data'!CQ34='coded with subscale calculation'!$CL$3,1,IF('original data'!CQ34='coded with subscale calculation'!$CL$4,2,IF('original data'!CQ34='coded with subscale calculation'!$CL$5,3,""))))</f>
        <v>1</v>
      </c>
      <c r="CW42" s="4">
        <f>IF('original data'!CR34='coded with subscale calculation'!$CL$2,0,IF('original data'!CR34='coded with subscale calculation'!$CL$3,1,IF('original data'!CR34='coded with subscale calculation'!$CL$4,2,IF('original data'!CR34='coded with subscale calculation'!$CL$5,3,""))))</f>
        <v>2</v>
      </c>
      <c r="CX42" s="4">
        <f>IF('original data'!CS34='coded with subscale calculation'!$CL$2,0,IF('original data'!CS34='coded with subscale calculation'!$CL$3,1,IF('original data'!CS34='coded with subscale calculation'!$CL$4,2,IF('original data'!CS34='coded with subscale calculation'!$CL$5,3,""))))</f>
        <v>1</v>
      </c>
      <c r="CY42" s="4">
        <f>IF('original data'!CT34='coded with subscale calculation'!$CL$2,0,IF('original data'!CT34='coded with subscale calculation'!$CL$3,1,IF('original data'!CT34='coded with subscale calculation'!$CL$4,2,IF('original data'!CT34='coded with subscale calculation'!$CL$5,3,""))))</f>
        <v>2</v>
      </c>
      <c r="CZ42" s="4">
        <f>IF('original data'!CU34='coded with subscale calculation'!$CL$2,0,IF('original data'!CU34='coded with subscale calculation'!$CL$3,1,IF('original data'!CU34='coded with subscale calculation'!$CL$4,2,IF('original data'!CU34='coded with subscale calculation'!$CL$5,3,""))))</f>
        <v>0</v>
      </c>
      <c r="DA42" s="4">
        <f>IF('original data'!CV34='coded with subscale calculation'!$CL$2,0,IF('original data'!CV34='coded with subscale calculation'!$CL$3,1,IF('original data'!CV34='coded with subscale calculation'!$CL$4,2,IF('original data'!CV34='coded with subscale calculation'!$CL$5,3,""))))</f>
        <v>0</v>
      </c>
      <c r="DB42" s="4">
        <f>IF('original data'!CW34='coded with subscale calculation'!$CL$2,0,IF('original data'!CW34='coded with subscale calculation'!$CL$3,1,IF('original data'!CW34='coded with subscale calculation'!$CL$4,2,IF('original data'!CW34='coded with subscale calculation'!$CL$5,3,""))))</f>
        <v>0</v>
      </c>
      <c r="DC42" s="4">
        <f>IF('original data'!CX34='coded with subscale calculation'!$CL$2,0,IF('original data'!CX34='coded with subscale calculation'!$CL$3,1,IF('original data'!CX34='coded with subscale calculation'!$CL$4,2,IF('original data'!CX34='coded with subscale calculation'!$CL$5,3,""))))</f>
        <v>1</v>
      </c>
      <c r="DD42" s="4">
        <f>IF('original data'!CY34='coded with subscale calculation'!$CL$2,0,IF('original data'!CY34='coded with subscale calculation'!$CL$3,1,IF('original data'!CY34='coded with subscale calculation'!$CL$4,2,IF('original data'!CY34='coded with subscale calculation'!$CL$5,3,""))))</f>
        <v>1</v>
      </c>
      <c r="DE42" s="4">
        <f>IF('original data'!CZ34='coded with subscale calculation'!$CL$2,0,IF('original data'!CZ34='coded with subscale calculation'!$CL$3,1,IF('original data'!CZ34='coded with subscale calculation'!$CL$4,2,IF('original data'!CZ34='coded with subscale calculation'!$CL$5,3,""))))</f>
        <v>0</v>
      </c>
      <c r="DF42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13</v>
      </c>
      <c r="DG42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2</v>
      </c>
      <c r="DH42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5</v>
      </c>
      <c r="DI42" s="4">
        <f>SUM(Table134[[#This Row],[All of a sudden I feel really scared.]:[I suddenly shut down and become unable to think, speak or do things.]])</f>
        <v>20</v>
      </c>
    </row>
    <row r="43" spans="1:113" x14ac:dyDescent="0.45">
      <c r="A43">
        <v>40</v>
      </c>
      <c r="B43" s="2">
        <v>44313.858599537001</v>
      </c>
      <c r="C43" s="2">
        <v>44313.864224536999</v>
      </c>
      <c r="D43" s="4" t="s">
        <v>104</v>
      </c>
      <c r="E43" s="4"/>
      <c r="F43" s="4" t="s">
        <v>105</v>
      </c>
      <c r="G43" s="4" t="s">
        <v>105</v>
      </c>
      <c r="H43" s="4" t="s">
        <v>105</v>
      </c>
      <c r="I43" s="4" t="s">
        <v>105</v>
      </c>
      <c r="J43" s="4" t="s">
        <v>105</v>
      </c>
      <c r="K43" s="4" t="s">
        <v>105</v>
      </c>
      <c r="L43" s="4" t="s">
        <v>105</v>
      </c>
      <c r="M43" s="4" t="s">
        <v>105</v>
      </c>
      <c r="N43" s="3" t="s">
        <v>139</v>
      </c>
      <c r="O43" s="4" t="s">
        <v>107</v>
      </c>
      <c r="P43" s="4" t="s">
        <v>108</v>
      </c>
      <c r="Q43" s="4" t="s">
        <v>108</v>
      </c>
      <c r="R43" s="4" t="s">
        <v>109</v>
      </c>
      <c r="S43" s="4"/>
      <c r="T43" s="4"/>
      <c r="U43" s="4"/>
      <c r="V43" s="4" t="s">
        <v>109</v>
      </c>
      <c r="W43" s="4"/>
      <c r="X43" s="4"/>
      <c r="Y43" s="4"/>
      <c r="Z43" s="4"/>
      <c r="AA43" s="4"/>
      <c r="AB43" s="4"/>
      <c r="AC43" s="4">
        <f>IF('original data'!AC35='coded with subscale calculation'!$AC$2,0,IF('original data'!AC35='coded with subscale calculation'!$AC$3,1,IF('original data'!AC35='coded with subscale calculation'!$AC$4,2,"")))</f>
        <v>0</v>
      </c>
      <c r="AD43" s="4">
        <f>IF('original data'!AD35='coded with subscale calculation'!$AC$2,0,IF('original data'!AD35='coded with subscale calculation'!$AC$3,1,IF('original data'!AD35='coded with subscale calculation'!$AC$4,2,"")))</f>
        <v>0</v>
      </c>
      <c r="AE43" s="4">
        <f>IF('original data'!AE35='coded with subscale calculation'!$BO$1,1,IF('original data'!AE35='coded with subscale calculation'!$BO$2,2,IF('original data'!AE35='coded with subscale calculation'!$BO$3,3,IF('original data'!AE35='coded with subscale calculation'!$BO$4,4,IF('original data'!AE35='coded with subscale calculation'!$BO$5,5,IF('original data'!AE35='coded with subscale calculation'!$BQ$1,6,IF('original data'!AE35='coded with subscale calculation'!$BQ$2,7,"")))))))</f>
        <v>3</v>
      </c>
      <c r="AF43" s="4">
        <f>IF('original data'!AF35='coded with subscale calculation'!$AC$2,0,IF('original data'!AF35='coded with subscale calculation'!$AC$3,1,IF('original data'!AF35='coded with subscale calculation'!$AC$4,2,"")))</f>
        <v>0</v>
      </c>
      <c r="AG43" s="4">
        <f>IF('original data'!AG35='coded with subscale calculation'!$BO$1,7,IF('original data'!AG35='coded with subscale calculation'!$BO$2,6,IF('original data'!AG35='coded with subscale calculation'!$BO$3,5,IF('original data'!AG35='coded with subscale calculation'!$BO$4,4,IF('original data'!AG35='coded with subscale calculation'!$BO$5,5,IF('original data'!AG35='coded with subscale calculation'!$BQ$1,6,IF('original data'!AG35='coded with subscale calculation'!$BQ$2,7,"")))))))</f>
        <v>7</v>
      </c>
      <c r="AH43" s="4">
        <f>IF('original data'!AH35='coded with subscale calculation'!$AC$2,0,IF('original data'!AH35='coded with subscale calculation'!$AC$3,1,IF('original data'!AH35='coded with subscale calculation'!$AC$4,2,"")))</f>
        <v>0</v>
      </c>
      <c r="AI43" s="4">
        <f>IF('original data'!AI35='coded with subscale calculation'!$AI$2,1,IF('original data'!AI35='coded with subscale calculation'!$AI$3,2,IF('original data'!AI35='coded with subscale calculation'!$AI$4,3,IF('original data'!AI35='coded with subscale calculation'!$AI$5,4,""))))</f>
        <v>1</v>
      </c>
      <c r="AJ43" s="4">
        <f>IF('original data'!AJ35='coded with subscale calculation'!$AC$2,0,IF('original data'!AJ35='coded with subscale calculation'!$AC$3,1,IF('original data'!AJ35='coded with subscale calculation'!$AC$4,2,"")))</f>
        <v>1</v>
      </c>
      <c r="AK43" s="4">
        <f>IF('original data'!AK35='coded with subscale calculation'!$BO$1,1,IF('original data'!AK35='coded with subscale calculation'!$BO$2,2,IF('original data'!AK35='coded with subscale calculation'!$BO$3,3,IF('original data'!AK35='coded with subscale calculation'!$BO$4,4,IF('original data'!AK35='coded with subscale calculation'!$BO$5,5,IF('original data'!AK35='coded with subscale calculation'!$BQ$1,6,IF('original data'!AK35='coded with subscale calculation'!$BQ$2,7,"")))))))</f>
        <v>5</v>
      </c>
      <c r="AL43" s="4">
        <f>IF('original data'!AL35='coded with subscale calculation'!$AC$2,0,IF('original data'!AL35='coded with subscale calculation'!$AC$3,1,IF('original data'!AL35='coded with subscale calculation'!$AC$4,2,"")))</f>
        <v>0</v>
      </c>
      <c r="AM43" s="4">
        <f>IF('original data'!AM35='coded with subscale calculation'!$AI$2,1,IF('original data'!AM35='coded with subscale calculation'!$AI$3,2,IF('original data'!AM35='coded with subscale calculation'!$AI$4,3,IF('original data'!AM35='coded with subscale calculation'!$AI$5,4,""))))</f>
        <v>1</v>
      </c>
      <c r="AN43" s="4">
        <f>IF('original data'!AN35='coded with subscale calculation'!$AC$2,0,IF('original data'!AN35='coded with subscale calculation'!$AC$3,1,IF('original data'!AN35='coded with subscale calculation'!$AC$4,2,"")))</f>
        <v>1</v>
      </c>
      <c r="AO43" s="4">
        <f>IF('original data'!AO35='coded with subscale calculation'!$AI$2,1,IF('original data'!AO35='coded with subscale calculation'!$AI$3,2,IF('original data'!AO35='coded with subscale calculation'!$AI$4,3,IF('original data'!AO35='coded with subscale calculation'!$AI$5,4,""))))</f>
        <v>1</v>
      </c>
      <c r="AP43" s="4">
        <f>IF('original data'!AP35='coded with subscale calculation'!$AI$2,1,IF('original data'!AP35='coded with subscale calculation'!$AI$3,2,IF('original data'!AP35='coded with subscale calculation'!$AI$4,3,IF('original data'!AP35='coded with subscale calculation'!$AI$5,4,""))))</f>
        <v>1</v>
      </c>
      <c r="AQ43" s="4">
        <f>IF('original data'!AQ35='coded with subscale calculation'!$AI$2,1,IF('original data'!AQ35='coded with subscale calculation'!$AI$3,2,IF('original data'!AQ35='coded with subscale calculation'!$AI$4,3,IF('original data'!AQ35='coded with subscale calculation'!$AI$5,4,""))))</f>
        <v>1</v>
      </c>
      <c r="AR43" s="4">
        <f>IF('original data'!AR35='coded with subscale calculation'!$AI$2,1,IF('original data'!AR35='coded with subscale calculation'!$AI$3,2,IF('original data'!AR35='coded with subscale calculation'!$AI$4,3,IF('original data'!AR35='coded with subscale calculation'!$AI$5,4,""))))</f>
        <v>1</v>
      </c>
      <c r="AS43" s="4">
        <f>IF('original data'!AS35='coded with subscale calculation'!$AO$2,1,IF('original data'!AS35='coded with subscale calculation'!$AO$3,2,IF('original data'!AS35='coded with subscale calculation'!$AO$4,3,IF('original data'!AS35='coded with subscale calculation'!$AO$5,4,""))))</f>
        <v>1</v>
      </c>
      <c r="AT43" s="4">
        <f>IF('original data'!AT35='coded with subscale calculation'!$AO$2,1,IF('original data'!AT35='coded with subscale calculation'!$AO$3,2,IF('original data'!AT35='coded with subscale calculation'!$AO$4,3,IF('original data'!AT35='coded with subscale calculation'!$AO$5,4,""))))</f>
        <v>1</v>
      </c>
      <c r="AU43" s="4">
        <f>IF('original data'!AU35='coded with subscale calculation'!$AO$2,1,IF('original data'!AU35='coded with subscale calculation'!$AO$3,2,IF('original data'!AU35='coded with subscale calculation'!$AO$4,3,IF('original data'!AU35='coded with subscale calculation'!$AO$5,4,""))))</f>
        <v>1</v>
      </c>
      <c r="AV43" s="4">
        <f>IF('original data'!AV35='coded with subscale calculation'!$AO$2,1,IF('original data'!AV35='coded with subscale calculation'!$AO$3,2,IF('original data'!AV35='coded with subscale calculation'!$AO$4,3,IF('original data'!AV35='coded with subscale calculation'!$AO$5,4,""))))</f>
        <v>1</v>
      </c>
      <c r="AW43" s="4">
        <f>IF('original data'!AW35='coded with subscale calculation'!$AO$2,1,IF('original data'!AW35='coded with subscale calculation'!$AO$3,2,IF('original data'!AW35='coded with subscale calculation'!$AO$4,3,IF('original data'!AW35='coded with subscale calculation'!$AO$5,4,""))))</f>
        <v>1</v>
      </c>
      <c r="AX43" s="4">
        <f>IF('original data'!AX35='coded with subscale calculation'!$AO$2,1,IF('original data'!AX35='coded with subscale calculation'!$AO$3,2,IF('original data'!AX35='coded with subscale calculation'!$AO$4,3,IF('original data'!AX35='coded with subscale calculation'!$AO$5,4,""))))</f>
        <v>1</v>
      </c>
      <c r="AY43" s="4">
        <f>IF('original data'!AY35='coded with subscale calculation'!$AQ$2,1,IF('original data'!AY35='coded with subscale calculation'!$AQ$3,2,IF('original data'!AY35='coded with subscale calculation'!$AQ$4,3,IF('original data'!AY35='coded with subscale calculation'!$AQ$5,4,""))))</f>
        <v>1</v>
      </c>
      <c r="AZ43" s="4">
        <f>IF('original data'!AZ35='coded with subscale calculation'!$AQ$2,1,IF('original data'!AZ35='coded with subscale calculation'!$AQ$3,2,IF('original data'!AZ35='coded with subscale calculation'!$AQ$4,3,IF('original data'!AZ35='coded with subscale calculation'!$AQ$5,4,""))))</f>
        <v>2</v>
      </c>
      <c r="BA43" s="4">
        <f>IF('original data'!BA35='coded with subscale calculation'!$AQ$2,1,IF('original data'!BA35='coded with subscale calculation'!$AQ$3,2,IF('original data'!BA35='coded with subscale calculation'!$AQ$4,3,IF('original data'!BA35='coded with subscale calculation'!$AQ$5,4,""))))</f>
        <v>1</v>
      </c>
      <c r="BB43" s="4">
        <f>IF('original data'!BB35='coded with subscale calculation'!$AQ$2,1,IF('original data'!BB35='coded with subscale calculation'!$AQ$3,2,IF('original data'!BB35='coded with subscale calculation'!$AQ$4,3,IF('original data'!BB35='coded with subscale calculation'!$AS$5,4,""))))</f>
        <v>1</v>
      </c>
      <c r="BC43" s="4">
        <f>IF('original data'!BC35='coded with subscale calculation'!$AU$2,1,IF('original data'!BC35='coded with subscale calculation'!$AU$3,2,IF('original data'!BC35='coded with subscale calculation'!$AU$4,3,IF('original data'!BC35='coded with subscale calculation'!$AU$5,4,""))))</f>
        <v>3</v>
      </c>
      <c r="BD43" s="4">
        <f>IF('original data'!BD35='coded with subscale calculation'!$AU$2,1,IF('original data'!BD35='coded with subscale calculation'!$AU$3,2,IF('original data'!BD35='coded with subscale calculation'!$AU$4,3,IF('original data'!BD35='coded with subscale calculation'!$AU$5,4,""))))</f>
        <v>1</v>
      </c>
      <c r="BE43" s="4">
        <f>IF('original data'!BE35='coded with subscale calculation'!$AU$2,1,IF('original data'!BE35='coded with subscale calculation'!$AU$3,2,IF('original data'!BE35='coded with subscale calculation'!$AU$4,3,IF('original data'!BE35='coded with subscale calculation'!$AU$5,4,""))))</f>
        <v>2</v>
      </c>
      <c r="BF43" s="4">
        <f>IF('original data'!BF35='coded with subscale calculation'!$BF$3,1,IF('original data'!BF35='coded with subscale calculation'!$BF$4,2,IF('original data'!BF35='coded with subscale calculation'!$BF$5,3,"")))</f>
        <v>2</v>
      </c>
      <c r="BG43" s="4"/>
      <c r="BH43" s="4" t="s">
        <v>109</v>
      </c>
      <c r="BI43" s="4"/>
      <c r="BJ43" s="4" t="s">
        <v>109</v>
      </c>
      <c r="BK43" s="4"/>
      <c r="BL43" s="4">
        <f>IF('original data'!BK35='coded with subscale calculation'!$BO$1,1,IF('original data'!BK35='coded with subscale calculation'!$BO$2,2,IF('original data'!BK35='coded with subscale calculation'!$BO$3,3,IF('original data'!BK35='coded with subscale calculation'!$BO$4,4,IF('original data'!BK35='coded with subscale calculation'!$BO$5,5,IF('original data'!BK35='coded with subscale calculation'!$BQ$1,6,IF('original data'!BK35='coded with subscale calculation'!$BQ$2,7,"")))))))</f>
        <v>1</v>
      </c>
      <c r="BM43" s="4">
        <f>IF('original data'!BL35='coded with subscale calculation'!$BO$1,1,IF('original data'!BL35='coded with subscale calculation'!$BO$2,2,IF('original data'!BL35='coded with subscale calculation'!$BO$3,3,IF('original data'!BL35='coded with subscale calculation'!$BO$4,4,IF('original data'!BL35='coded with subscale calculation'!$BO$5,5,IF('original data'!BL35='coded with subscale calculation'!$BQ$1,6,IF('original data'!BL35='coded with subscale calculation'!$BQ$2,7,"")))))))</f>
        <v>5</v>
      </c>
      <c r="BN43" s="4">
        <f>IF('original data'!BM35='coded with subscale calculation'!$BO$1,7,IF('original data'!BM35='coded with subscale calculation'!$BO$2,6,IF('original data'!BM35='coded with subscale calculation'!$BO$3,5,IF('original data'!BM35='coded with subscale calculation'!$BO$4,4,IF('original data'!BM35='coded with subscale calculation'!$BO$5,3,IF('original data'!BM35='coded with subscale calculation'!$BQ$1,2,IF('original data'!BM35='coded with subscale calculation'!$BQ$2,1,"")))))))</f>
        <v>5</v>
      </c>
      <c r="BO43" s="4">
        <f>IF('original data'!BN35='coded with subscale calculation'!$BO$1,1,IF('original data'!BN35='coded with subscale calculation'!$BO$2,2,IF('original data'!BN35='coded with subscale calculation'!$BO$3,3,IF('original data'!BN35='coded with subscale calculation'!$BO$4,4,IF('original data'!BN35='coded with subscale calculation'!$BO$5,5,IF('original data'!BN35='coded with subscale calculation'!$BQ$1,6,IF('original data'!BN35='coded with subscale calculation'!$BQ$2,7,"")))))))</f>
        <v>1</v>
      </c>
      <c r="BP43" s="4">
        <f>IF('original data'!BO35='coded with subscale calculation'!$BO$1,1,IF('original data'!BO35='coded with subscale calculation'!$BO$2,2,IF('original data'!BO35='coded with subscale calculation'!$BO$3,3,IF('original data'!BO35='coded with subscale calculation'!$BO$4,4,IF('original data'!BO35='coded with subscale calculation'!$BO$5,5,IF('original data'!BO35='coded with subscale calculation'!$BQ$1,6,IF('original data'!BO35='coded with subscale calculation'!$BQ$2,7,"")))))))</f>
        <v>5</v>
      </c>
      <c r="BQ43" s="4">
        <f>IF('original data'!BP35='coded with subscale calculation'!$BO$1,1,IF('original data'!BP35='coded with subscale calculation'!$BO$2,2,IF('original data'!BP35='coded with subscale calculation'!$BO$3,3,IF('original data'!BP35='coded with subscale calculation'!$BO$4,4,IF('original data'!BP35='coded with subscale calculation'!$BO$5,5,IF('original data'!BP35='coded with subscale calculation'!$BQ$1,6,IF('original data'!BP35='coded with subscale calculation'!$BQ$2,7,"")))))))</f>
        <v>6</v>
      </c>
      <c r="BR43" s="4">
        <f>IF('original data'!BQ35='coded with subscale calculation'!$BO$1,1,IF('original data'!BQ35='coded with subscale calculation'!$BO$2,2,IF('original data'!BQ35='coded with subscale calculation'!$BO$3,3,IF('original data'!BQ35='coded with subscale calculation'!$BO$4,4,IF('original data'!BQ35='coded with subscale calculation'!$BO$5,5,IF('original data'!BQ35='coded with subscale calculation'!$BQ$1,6,IF('original data'!BQ35='coded with subscale calculation'!$BQ$2,7,"")))))))</f>
        <v>3</v>
      </c>
      <c r="BS43" s="4">
        <f>IF('original data'!BR35='coded with subscale calculation'!$BO$1,1,IF('original data'!BR35='coded with subscale calculation'!$BO$2,2,IF('original data'!BR35='coded with subscale calculation'!$BO$3,3,IF('original data'!BR35='coded with subscale calculation'!$BO$4,4,IF('original data'!BR35='coded with subscale calculation'!$BO$5,5,IF('original data'!BR35='coded with subscale calculation'!$BQ$1,6,IF('original data'!BR35='coded with subscale calculation'!$BQ$2,7,"")))))))</f>
        <v>5</v>
      </c>
      <c r="BT43" s="4">
        <f>IF('original data'!BS35='coded with subscale calculation'!$BO$1,1,IF('original data'!BS35='coded with subscale calculation'!$BO$2,2,IF('original data'!BS35='coded with subscale calculation'!$BO$3,3,IF('original data'!BS35='coded with subscale calculation'!$BO$4,4,IF('original data'!BS35='coded with subscale calculation'!$BO$5,5,IF('original data'!BS35='coded with subscale calculation'!$BQ$1,6,IF('original data'!BS35='coded with subscale calculation'!$BQ$2,7,"")))))))</f>
        <v>7</v>
      </c>
      <c r="BU43" s="4">
        <f>IF('original data'!BT35='coded with subscale calculation'!$BO$1,1,IF('original data'!BT35='coded with subscale calculation'!$BO$2,2,IF('original data'!BT35='coded with subscale calculation'!$BO$3,3,IF('original data'!BT35='coded with subscale calculation'!$BO$4,4,IF('original data'!BT35='coded with subscale calculation'!$BO$5,5,IF('original data'!BT35='coded with subscale calculation'!$BQ$1,6,IF('original data'!BT35='coded with subscale calculation'!$BQ$2,7,"")))))))</f>
        <v>3</v>
      </c>
      <c r="BV43" s="4">
        <f>IF('original data'!BU35='coded with subscale calculation'!$BO$1,1,IF('original data'!BU35='coded with subscale calculation'!$BO$2,2,IF('original data'!BU35='coded with subscale calculation'!$BO$3,3,IF('original data'!BU35='coded with subscale calculation'!$BO$4,4,IF('original data'!BU35='coded with subscale calculation'!$BO$5,5,IF('original data'!BU35='coded with subscale calculation'!$BQ$1,6,IF('original data'!BU35='coded with subscale calculation'!$BQ$2,7,"")))))))</f>
        <v>2</v>
      </c>
      <c r="BW43" s="4">
        <f>IF('original data'!BV35='coded with subscale calculation'!$BO$1,7,IF('original data'!BV35='coded with subscale calculation'!$BO$2,6,IF('original data'!BV35='coded with subscale calculation'!$BO$3,5,IF('original data'!BV35='coded with subscale calculation'!$BO$4,4,IF('original data'!BV35='coded with subscale calculation'!$BO$5,3,IF('original data'!BV35='coded with subscale calculation'!$BQ$1,2,IF('original data'!BV35='coded with subscale calculation'!$BQ$2,1,"")))))))</f>
        <v>7</v>
      </c>
      <c r="BX43" s="4">
        <f>IF('original data'!BW35='coded with subscale calculation'!$BO$1,1,IF('original data'!BW35='coded with subscale calculation'!$BO$2,2,IF('original data'!BW35='coded with subscale calculation'!$BO$3,3,IF('original data'!BW35='coded with subscale calculation'!$BO$4,4,IF('original data'!BW35='coded with subscale calculation'!$BO$5,5,IF('original data'!BW35='coded with subscale calculation'!$BQ$1,6,IF('original data'!BW35='coded with subscale calculation'!$BQ$2,7,"")))))))</f>
        <v>2</v>
      </c>
      <c r="BY43" s="4">
        <f>IF('original data'!BX35='coded with subscale calculation'!$BO$1,1,IF('original data'!BX35='coded with subscale calculation'!$BO$2,2,IF('original data'!BX35='coded with subscale calculation'!$BO$3,3,IF('original data'!BX35='coded with subscale calculation'!$BO$4,4,IF('original data'!BX35='coded with subscale calculation'!$BO$5,5,IF('original data'!BX35='coded with subscale calculation'!$BQ$1,6,IF('original data'!BX35='coded with subscale calculation'!$BQ$2,7,"")))))))</f>
        <v>1</v>
      </c>
      <c r="BZ43" s="4">
        <f>IF('original data'!BY35='coded with subscale calculation'!$BO$1,1,IF('original data'!BY35='coded with subscale calculation'!$BO$2,2,IF('original data'!BY35='coded with subscale calculation'!$BO$3,3,IF('original data'!BY35='coded with subscale calculation'!$BO$4,4,IF('original data'!BY35='coded with subscale calculation'!$BO$5,5,IF('original data'!BY35='coded with subscale calculation'!$BQ$1,6,IF('original data'!BY35='coded with subscale calculation'!$BQ$2,7,"")))))))</f>
        <v>7</v>
      </c>
      <c r="CA43" s="4">
        <f>IF('original data'!BZ35='coded with subscale calculation'!$BO$1,1,IF('original data'!BZ35='coded with subscale calculation'!$BO$2,2,IF('original data'!BZ35='coded with subscale calculation'!$BO$3,3,IF('original data'!BZ35='coded with subscale calculation'!$BO$4,4,IF('original data'!BZ35='coded with subscale calculation'!$BO$5,5,IF('original data'!BZ35='coded with subscale calculation'!$BQ$1,6,IF('original data'!BZ35='coded with subscale calculation'!$BQ$2,7,"")))))))</f>
        <v>5</v>
      </c>
      <c r="CB43" s="4">
        <f>IF('original data'!CA35='coded with subscale calculation'!$BO$1,1,IF('original data'!CA35='coded with subscale calculation'!$BO$2,2,IF('original data'!CA35='coded with subscale calculation'!$BO$3,3,IF('original data'!CA35='coded with subscale calculation'!$BO$4,4,IF('original data'!CA35='coded with subscale calculation'!$BO$5,5,IF('original data'!CA35='coded with subscale calculation'!$BQ$1,6,IF('original data'!CA35='coded with subscale calculation'!$BQ$2,7,"")))))))</f>
        <v>1</v>
      </c>
      <c r="CC43" s="4">
        <f>IF('original data'!CB35='coded with subscale calculation'!$BO$1,1,IF('original data'!CB35='coded with subscale calculation'!$BO$2,2,IF('original data'!CB35='coded with subscale calculation'!$BO$3,3,IF('original data'!CB35='coded with subscale calculation'!$BO$4,4,IF('original data'!CB35='coded with subscale calculation'!$BO$5,5,IF('original data'!CB35='coded with subscale calculation'!$BQ$1,6,IF('original data'!CB35='coded with subscale calculation'!$BQ$2,7,"")))))))</f>
        <v>7</v>
      </c>
      <c r="CD43" s="4">
        <f>IF('original data'!CC35='coded with subscale calculation'!$BO$1,7,IF('original data'!CC35='coded with subscale calculation'!$BO$2,6,IF('original data'!CC35='coded with subscale calculation'!$BO$3,5,IF('original data'!CC35='coded with subscale calculation'!$BO$4,4,IF('original data'!CC35='coded with subscale calculation'!$BO$5,3,IF('original data'!CC35='coded with subscale calculation'!$BQ$1,2,IF('original data'!CC35='coded with subscale calculation'!$BQ$2,1,"")))))))</f>
        <v>3</v>
      </c>
      <c r="CE43" s="4">
        <f>IF('original data'!CD35='coded with subscale calculation'!$BO$1,1,IF('original data'!CD35='coded with subscale calculation'!$BO$2,2,IF('original data'!CD35='coded with subscale calculation'!$BO$3,3,IF('original data'!CD35='coded with subscale calculation'!$BO$4,4,IF('original data'!CD35='coded with subscale calculation'!$BO$5,5,IF('original data'!CD35='coded with subscale calculation'!$BQ$1,6,IF('original data'!CD35='coded with subscale calculation'!$BQ$2,7,"")))))))</f>
        <v>3</v>
      </c>
      <c r="CF43" s="4">
        <f>IF('original data'!CE35='coded with subscale calculation'!$BO$1,1,IF('original data'!CE35='coded with subscale calculation'!$BO$2,2,IF('original data'!CE35='coded with subscale calculation'!$BO$3,3,IF('original data'!CE35='coded with subscale calculation'!$BO$4,4,IF('original data'!CE35='coded with subscale calculation'!$BO$5,5,IF('original data'!CE35='coded with subscale calculation'!$BQ$1,6,IF('original data'!CE35='coded with subscale calculation'!$BQ$2,7,"")))))))</f>
        <v>7</v>
      </c>
      <c r="CG43" s="4">
        <f>IF('original data'!CF35='coded with subscale calculation'!$BO$1,7,IF('original data'!CF35='coded with subscale calculation'!$BO$2,6,IF('original data'!CF35='coded with subscale calculation'!$BO$3,5,IF('original data'!CF35='coded with subscale calculation'!$BO$4,4,IF('original data'!CF35='coded with subscale calculation'!$BO$5,3,IF('original data'!CF35='coded with subscale calculation'!$BQ$1,2,IF('original data'!CF35='coded with subscale calculation'!$BQ$2,1,"")))))))</f>
        <v>3</v>
      </c>
      <c r="CH43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109</v>
      </c>
      <c r="CI43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22</v>
      </c>
      <c r="CJ43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53</v>
      </c>
      <c r="CK43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29</v>
      </c>
      <c r="CL43" s="4">
        <f>IF('original data'!CG35='coded with subscale calculation'!$CL$2,0,IF('original data'!CG35='coded with subscale calculation'!$CL$3,1,IF('original data'!CG35='coded with subscale calculation'!$CL$4,2,IF('original data'!CG35='coded with subscale calculation'!$CL$5,3,""))))</f>
        <v>1</v>
      </c>
      <c r="CM43" s="4">
        <f>IF('original data'!CH35='coded with subscale calculation'!$CL$2,0,IF('original data'!CH35='coded with subscale calculation'!$CL$3,1,IF('original data'!CH35='coded with subscale calculation'!$CL$4,2,IF('original data'!CH35='coded with subscale calculation'!$CL$5,3,""))))</f>
        <v>3</v>
      </c>
      <c r="CN43" s="4">
        <f>IF('original data'!CI35='coded with subscale calculation'!$CL$2,0,IF('original data'!CI35='coded with subscale calculation'!$CL$3,1,IF('original data'!CI35='coded with subscale calculation'!$CL$4,2,IF('original data'!CI35='coded with subscale calculation'!$CL$5,3,""))))</f>
        <v>1</v>
      </c>
      <c r="CO43" s="4">
        <f>IF('original data'!CJ35='coded with subscale calculation'!$CL$2,0,IF('original data'!CJ35='coded with subscale calculation'!$CL$3,1,IF('original data'!CJ35='coded with subscale calculation'!$CL$4,2,IF('original data'!CJ35='coded with subscale calculation'!$CL$5,3,""))))</f>
        <v>2</v>
      </c>
      <c r="CP43" s="4">
        <f>IF('original data'!CK35='coded with subscale calculation'!$CL$2,0,IF('original data'!CK35='coded with subscale calculation'!$CL$3,1,IF('original data'!CK35='coded with subscale calculation'!$CL$4,2,IF('original data'!CK35='coded with subscale calculation'!$CL$5,3,""))))</f>
        <v>3</v>
      </c>
      <c r="CQ43" s="4">
        <f>IF('original data'!CL35='coded with subscale calculation'!$CL$2,0,IF('original data'!CL35='coded with subscale calculation'!$CL$3,1,IF('original data'!CL35='coded with subscale calculation'!$CL$4,2,IF('original data'!CL35='coded with subscale calculation'!$CL$5,3,""))))</f>
        <v>1</v>
      </c>
      <c r="CR43" s="4">
        <f>IF('original data'!CM35='coded with subscale calculation'!$CL$2,0,IF('original data'!CM35='coded with subscale calculation'!$CL$3,1,IF('original data'!CM35='coded with subscale calculation'!$CL$4,2,IF('original data'!CM35='coded with subscale calculation'!$CL$5,3,""))))</f>
        <v>1</v>
      </c>
      <c r="CS43" s="4">
        <f>IF('original data'!CN35='coded with subscale calculation'!$CL$2,0,IF('original data'!CN35='coded with subscale calculation'!$CL$3,1,IF('original data'!CN35='coded with subscale calculation'!$CL$4,2,IF('original data'!CN35='coded with subscale calculation'!$CL$5,3,""))))</f>
        <v>1</v>
      </c>
      <c r="CT43" s="4">
        <f>IF('original data'!CO35='coded with subscale calculation'!$CL$2,0,IF('original data'!CO35='coded with subscale calculation'!$CL$3,1,IF('original data'!CO35='coded with subscale calculation'!$CL$4,2,IF('original data'!CO35='coded with subscale calculation'!$CL$5,3,""))))</f>
        <v>2</v>
      </c>
      <c r="CU43" s="4">
        <f>IF('original data'!CP35='coded with subscale calculation'!$CL$2,0,IF('original data'!CP35='coded with subscale calculation'!$CL$3,1,IF('original data'!CP35='coded with subscale calculation'!$CL$4,2,IF('original data'!CP35='coded with subscale calculation'!$CL$5,3,""))))</f>
        <v>3</v>
      </c>
      <c r="CV43" s="4">
        <f>IF('original data'!CQ35='coded with subscale calculation'!$CL$2,0,IF('original data'!CQ35='coded with subscale calculation'!$CL$3,1,IF('original data'!CQ35='coded with subscale calculation'!$CL$4,2,IF('original data'!CQ35='coded with subscale calculation'!$CL$5,3,""))))</f>
        <v>2</v>
      </c>
      <c r="CW43" s="4">
        <f>IF('original data'!CR35='coded with subscale calculation'!$CL$2,0,IF('original data'!CR35='coded with subscale calculation'!$CL$3,1,IF('original data'!CR35='coded with subscale calculation'!$CL$4,2,IF('original data'!CR35='coded with subscale calculation'!$CL$5,3,""))))</f>
        <v>3</v>
      </c>
      <c r="CX43" s="4">
        <f>IF('original data'!CS35='coded with subscale calculation'!$CL$2,0,IF('original data'!CS35='coded with subscale calculation'!$CL$3,1,IF('original data'!CS35='coded with subscale calculation'!$CL$4,2,IF('original data'!CS35='coded with subscale calculation'!$CL$5,3,""))))</f>
        <v>2</v>
      </c>
      <c r="CY43" s="4">
        <f>IF('original data'!CT35='coded with subscale calculation'!$CL$2,0,IF('original data'!CT35='coded with subscale calculation'!$CL$3,1,IF('original data'!CT35='coded with subscale calculation'!$CL$4,2,IF('original data'!CT35='coded with subscale calculation'!$CL$5,3,""))))</f>
        <v>3</v>
      </c>
      <c r="CZ43" s="4">
        <f>IF('original data'!CU35='coded with subscale calculation'!$CL$2,0,IF('original data'!CU35='coded with subscale calculation'!$CL$3,1,IF('original data'!CU35='coded with subscale calculation'!$CL$4,2,IF('original data'!CU35='coded with subscale calculation'!$CL$5,3,""))))</f>
        <v>0</v>
      </c>
      <c r="DA43" s="4">
        <f>IF('original data'!CV35='coded with subscale calculation'!$CL$2,0,IF('original data'!CV35='coded with subscale calculation'!$CL$3,1,IF('original data'!CV35='coded with subscale calculation'!$CL$4,2,IF('original data'!CV35='coded with subscale calculation'!$CL$5,3,""))))</f>
        <v>1</v>
      </c>
      <c r="DB43" s="4">
        <f>IF('original data'!CW35='coded with subscale calculation'!$CL$2,0,IF('original data'!CW35='coded with subscale calculation'!$CL$3,1,IF('original data'!CW35='coded with subscale calculation'!$CL$4,2,IF('original data'!CW35='coded with subscale calculation'!$CL$5,3,""))))</f>
        <v>1</v>
      </c>
      <c r="DC43" s="4">
        <f>IF('original data'!CX35='coded with subscale calculation'!$CL$2,0,IF('original data'!CX35='coded with subscale calculation'!$CL$3,1,IF('original data'!CX35='coded with subscale calculation'!$CL$4,2,IF('original data'!CX35='coded with subscale calculation'!$CL$5,3,""))))</f>
        <v>3</v>
      </c>
      <c r="DD43" s="4">
        <f>IF('original data'!CY35='coded with subscale calculation'!$CL$2,0,IF('original data'!CY35='coded with subscale calculation'!$CL$3,1,IF('original data'!CY35='coded with subscale calculation'!$CL$4,2,IF('original data'!CY35='coded with subscale calculation'!$CL$5,3,""))))</f>
        <v>2</v>
      </c>
      <c r="DE43" s="4">
        <f>IF('original data'!CZ35='coded with subscale calculation'!$CL$2,0,IF('original data'!CZ35='coded with subscale calculation'!$CL$3,1,IF('original data'!CZ35='coded with subscale calculation'!$CL$4,2,IF('original data'!CZ35='coded with subscale calculation'!$CL$5,3,""))))</f>
        <v>0</v>
      </c>
      <c r="DF43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17</v>
      </c>
      <c r="DG43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8</v>
      </c>
      <c r="DH43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10</v>
      </c>
      <c r="DI43" s="4">
        <f>SUM(Table134[[#This Row],[All of a sudden I feel really scared.]:[I suddenly shut down and become unable to think, speak or do things.]])</f>
        <v>35</v>
      </c>
    </row>
    <row r="44" spans="1:113" x14ac:dyDescent="0.45">
      <c r="A44">
        <v>41</v>
      </c>
      <c r="B44" s="2">
        <v>44314.493888888901</v>
      </c>
      <c r="C44" s="2">
        <v>44314.5000462963</v>
      </c>
      <c r="D44" s="4" t="s">
        <v>104</v>
      </c>
      <c r="E44" s="4"/>
      <c r="F44" s="4" t="s">
        <v>105</v>
      </c>
      <c r="G44" s="4" t="s">
        <v>105</v>
      </c>
      <c r="H44" s="4" t="s">
        <v>105</v>
      </c>
      <c r="I44" s="4" t="s">
        <v>105</v>
      </c>
      <c r="J44" s="4" t="s">
        <v>105</v>
      </c>
      <c r="K44" s="4" t="s">
        <v>105</v>
      </c>
      <c r="L44" s="4" t="s">
        <v>105</v>
      </c>
      <c r="M44" s="4" t="s">
        <v>105</v>
      </c>
      <c r="N44" s="3" t="s">
        <v>140</v>
      </c>
      <c r="O44" s="4" t="s">
        <v>107</v>
      </c>
      <c r="P44" s="4" t="s">
        <v>108</v>
      </c>
      <c r="Q44" s="4" t="s">
        <v>108</v>
      </c>
      <c r="R44" s="4" t="s">
        <v>109</v>
      </c>
      <c r="S44" s="4"/>
      <c r="T44" s="4"/>
      <c r="U44" s="4"/>
      <c r="V44" s="4" t="s">
        <v>109</v>
      </c>
      <c r="W44" s="4"/>
      <c r="X44" s="4"/>
      <c r="Y44" s="4"/>
      <c r="Z44" s="4"/>
      <c r="AA44" s="4"/>
      <c r="AB44" s="4"/>
      <c r="AC44" s="4">
        <f>IF('original data'!AC36='coded with subscale calculation'!$AC$2,0,IF('original data'!AC36='coded with subscale calculation'!$AC$3,1,IF('original data'!AC36='coded with subscale calculation'!$AC$4,2,"")))</f>
        <v>1</v>
      </c>
      <c r="AD44" s="4">
        <f>IF('original data'!AD36='coded with subscale calculation'!$AC$2,0,IF('original data'!AD36='coded with subscale calculation'!$AC$3,1,IF('original data'!AD36='coded with subscale calculation'!$AC$4,2,"")))</f>
        <v>2</v>
      </c>
      <c r="AE44" s="4">
        <f>IF('original data'!AE36='coded with subscale calculation'!$BO$1,1,IF('original data'!AE36='coded with subscale calculation'!$BO$2,2,IF('original data'!AE36='coded with subscale calculation'!$BO$3,3,IF('original data'!AE36='coded with subscale calculation'!$BO$4,4,IF('original data'!AE36='coded with subscale calculation'!$BO$5,5,IF('original data'!AE36='coded with subscale calculation'!$BQ$1,6,IF('original data'!AE36='coded with subscale calculation'!$BQ$2,7,"")))))))</f>
        <v>7</v>
      </c>
      <c r="AF44" s="4">
        <f>IF('original data'!AF36='coded with subscale calculation'!$AC$2,0,IF('original data'!AF36='coded with subscale calculation'!$AC$3,1,IF('original data'!AF36='coded with subscale calculation'!$AC$4,2,"")))</f>
        <v>2</v>
      </c>
      <c r="AG44" s="4">
        <f>IF('original data'!AG36='coded with subscale calculation'!$BO$1,7,IF('original data'!AG36='coded with subscale calculation'!$BO$2,6,IF('original data'!AG36='coded with subscale calculation'!$BO$3,5,IF('original data'!AG36='coded with subscale calculation'!$BO$4,4,IF('original data'!AG36='coded with subscale calculation'!$BO$5,5,IF('original data'!AG36='coded with subscale calculation'!$BQ$1,6,IF('original data'!AG36='coded with subscale calculation'!$BQ$2,7,"")))))))</f>
        <v>5</v>
      </c>
      <c r="AH44" s="4">
        <f>IF('original data'!AH36='coded with subscale calculation'!$AC$2,0,IF('original data'!AH36='coded with subscale calculation'!$AC$3,1,IF('original data'!AH36='coded with subscale calculation'!$AC$4,2,"")))</f>
        <v>1</v>
      </c>
      <c r="AI44" s="4">
        <f>IF('original data'!AI36='coded with subscale calculation'!$AI$2,1,IF('original data'!AI36='coded with subscale calculation'!$AI$3,2,IF('original data'!AI36='coded with subscale calculation'!$AI$4,3,IF('original data'!AI36='coded with subscale calculation'!$AI$5,4,""))))</f>
        <v>1</v>
      </c>
      <c r="AJ44" s="4">
        <f>IF('original data'!AJ36='coded with subscale calculation'!$AC$2,0,IF('original data'!AJ36='coded with subscale calculation'!$AC$3,1,IF('original data'!AJ36='coded with subscale calculation'!$AC$4,2,"")))</f>
        <v>2</v>
      </c>
      <c r="AK44" s="4">
        <f>IF('original data'!AK36='coded with subscale calculation'!$BO$1,1,IF('original data'!AK36='coded with subscale calculation'!$BO$2,2,IF('original data'!AK36='coded with subscale calculation'!$BO$3,3,IF('original data'!AK36='coded with subscale calculation'!$BO$4,4,IF('original data'!AK36='coded with subscale calculation'!$BO$5,5,IF('original data'!AK36='coded with subscale calculation'!$BQ$1,6,IF('original data'!AK36='coded with subscale calculation'!$BQ$2,7,"")))))))</f>
        <v>1</v>
      </c>
      <c r="AL44" s="4">
        <f>IF('original data'!AL36='coded with subscale calculation'!$AC$2,0,IF('original data'!AL36='coded with subscale calculation'!$AC$3,1,IF('original data'!AL36='coded with subscale calculation'!$AC$4,2,"")))</f>
        <v>1</v>
      </c>
      <c r="AM44" s="4">
        <f>IF('original data'!AM36='coded with subscale calculation'!$AI$2,1,IF('original data'!AM36='coded with subscale calculation'!$AI$3,2,IF('original data'!AM36='coded with subscale calculation'!$AI$4,3,IF('original data'!AM36='coded with subscale calculation'!$AI$5,4,""))))</f>
        <v>3</v>
      </c>
      <c r="AN44" s="4">
        <f>IF('original data'!AN36='coded with subscale calculation'!$AC$2,0,IF('original data'!AN36='coded with subscale calculation'!$AC$3,1,IF('original data'!AN36='coded with subscale calculation'!$AC$4,2,"")))</f>
        <v>2</v>
      </c>
      <c r="AO44" s="4">
        <f>IF('original data'!AO36='coded with subscale calculation'!$AI$2,1,IF('original data'!AO36='coded with subscale calculation'!$AI$3,2,IF('original data'!AO36='coded with subscale calculation'!$AI$4,3,IF('original data'!AO36='coded with subscale calculation'!$AI$5,4,""))))</f>
        <v>1</v>
      </c>
      <c r="AP44" s="4">
        <f>IF('original data'!AP36='coded with subscale calculation'!$AI$2,1,IF('original data'!AP36='coded with subscale calculation'!$AI$3,2,IF('original data'!AP36='coded with subscale calculation'!$AI$4,3,IF('original data'!AP36='coded with subscale calculation'!$AI$5,4,""))))</f>
        <v>1</v>
      </c>
      <c r="AQ44" s="4">
        <f>IF('original data'!AQ36='coded with subscale calculation'!$AI$2,1,IF('original data'!AQ36='coded with subscale calculation'!$AI$3,2,IF('original data'!AQ36='coded with subscale calculation'!$AI$4,3,IF('original data'!AQ36='coded with subscale calculation'!$AI$5,4,""))))</f>
        <v>4</v>
      </c>
      <c r="AR44" s="4">
        <f>IF('original data'!AR36='coded with subscale calculation'!$AI$2,1,IF('original data'!AR36='coded with subscale calculation'!$AI$3,2,IF('original data'!AR36='coded with subscale calculation'!$AI$4,3,IF('original data'!AR36='coded with subscale calculation'!$AI$5,4,""))))</f>
        <v>2</v>
      </c>
      <c r="AS44" s="4">
        <f>IF('original data'!AS36='coded with subscale calculation'!$AO$2,1,IF('original data'!AS36='coded with subscale calculation'!$AO$3,2,IF('original data'!AS36='coded with subscale calculation'!$AO$4,3,IF('original data'!AS36='coded with subscale calculation'!$AO$5,4,""))))</f>
        <v>1</v>
      </c>
      <c r="AT44" s="4">
        <f>IF('original data'!AT36='coded with subscale calculation'!$AO$2,1,IF('original data'!AT36='coded with subscale calculation'!$AO$3,2,IF('original data'!AT36='coded with subscale calculation'!$AO$4,3,IF('original data'!AT36='coded with subscale calculation'!$AO$5,4,""))))</f>
        <v>1</v>
      </c>
      <c r="AU44" s="4">
        <f>IF('original data'!AU36='coded with subscale calculation'!$AO$2,1,IF('original data'!AU36='coded with subscale calculation'!$AO$3,2,IF('original data'!AU36='coded with subscale calculation'!$AO$4,3,IF('original data'!AU36='coded with subscale calculation'!$AO$5,4,""))))</f>
        <v>1</v>
      </c>
      <c r="AV44" s="4">
        <f>IF('original data'!AV36='coded with subscale calculation'!$AO$2,1,IF('original data'!AV36='coded with subscale calculation'!$AO$3,2,IF('original data'!AV36='coded with subscale calculation'!$AO$4,3,IF('original data'!AV36='coded with subscale calculation'!$AO$5,4,""))))</f>
        <v>3</v>
      </c>
      <c r="AW44" s="4">
        <f>IF('original data'!AW36='coded with subscale calculation'!$AO$2,1,IF('original data'!AW36='coded with subscale calculation'!$AO$3,2,IF('original data'!AW36='coded with subscale calculation'!$AO$4,3,IF('original data'!AW36='coded with subscale calculation'!$AO$5,4,""))))</f>
        <v>1</v>
      </c>
      <c r="AX44" s="4">
        <f>IF('original data'!AX36='coded with subscale calculation'!$AO$2,1,IF('original data'!AX36='coded with subscale calculation'!$AO$3,2,IF('original data'!AX36='coded with subscale calculation'!$AO$4,3,IF('original data'!AX36='coded with subscale calculation'!$AO$5,4,""))))</f>
        <v>2</v>
      </c>
      <c r="AY44" s="4">
        <f>IF('original data'!AY36='coded with subscale calculation'!$AQ$2,1,IF('original data'!AY36='coded with subscale calculation'!$AQ$3,2,IF('original data'!AY36='coded with subscale calculation'!$AQ$4,3,IF('original data'!AY36='coded with subscale calculation'!$AQ$5,4,""))))</f>
        <v>3</v>
      </c>
      <c r="AZ44" s="4">
        <f>IF('original data'!AZ36='coded with subscale calculation'!$AQ$2,1,IF('original data'!AZ36='coded with subscale calculation'!$AQ$3,2,IF('original data'!AZ36='coded with subscale calculation'!$AQ$4,3,IF('original data'!AZ36='coded with subscale calculation'!$AQ$5,4,""))))</f>
        <v>3</v>
      </c>
      <c r="BA44" s="4">
        <f>IF('original data'!BA36='coded with subscale calculation'!$AQ$2,1,IF('original data'!BA36='coded with subscale calculation'!$AQ$3,2,IF('original data'!BA36='coded with subscale calculation'!$AQ$4,3,IF('original data'!BA36='coded with subscale calculation'!$AQ$5,4,""))))</f>
        <v>1</v>
      </c>
      <c r="BB44" s="4">
        <f>IF('original data'!BB36='coded with subscale calculation'!$AQ$2,1,IF('original data'!BB36='coded with subscale calculation'!$AQ$3,2,IF('original data'!BB36='coded with subscale calculation'!$AQ$4,3,IF('original data'!BB36='coded with subscale calculation'!$AS$5,4,""))))</f>
        <v>1</v>
      </c>
      <c r="BC44" s="4">
        <f>IF('original data'!BC36='coded with subscale calculation'!$AU$2,1,IF('original data'!BC36='coded with subscale calculation'!$AU$3,2,IF('original data'!BC36='coded with subscale calculation'!$AU$4,3,IF('original data'!BC36='coded with subscale calculation'!$AU$5,4,""))))</f>
        <v>2</v>
      </c>
      <c r="BD44" s="4">
        <f>IF('original data'!BD36='coded with subscale calculation'!$AU$2,1,IF('original data'!BD36='coded with subscale calculation'!$AU$3,2,IF('original data'!BD36='coded with subscale calculation'!$AU$4,3,IF('original data'!BD36='coded with subscale calculation'!$AU$5,4,""))))</f>
        <v>1</v>
      </c>
      <c r="BE44" s="4">
        <f>IF('original data'!BE36='coded with subscale calculation'!$AU$2,1,IF('original data'!BE36='coded with subscale calculation'!$AU$3,2,IF('original data'!BE36='coded with subscale calculation'!$AU$4,3,IF('original data'!BE36='coded with subscale calculation'!$AU$5,4,""))))</f>
        <v>1</v>
      </c>
      <c r="BF44" s="4">
        <f>IF('original data'!BF36='coded with subscale calculation'!$BF$3,1,IF('original data'!BF36='coded with subscale calculation'!$BF$4,2,IF('original data'!BF36='coded with subscale calculation'!$BF$5,3,"")))</f>
        <v>2</v>
      </c>
      <c r="BG44" s="4"/>
      <c r="BH44" s="4" t="s">
        <v>109</v>
      </c>
      <c r="BI44" s="4"/>
      <c r="BJ44" s="4" t="s">
        <v>109</v>
      </c>
      <c r="BK44" s="4"/>
      <c r="BL44" s="4">
        <f>IF('original data'!BK36='coded with subscale calculation'!$BO$1,1,IF('original data'!BK36='coded with subscale calculation'!$BO$2,2,IF('original data'!BK36='coded with subscale calculation'!$BO$3,3,IF('original data'!BK36='coded with subscale calculation'!$BO$4,4,IF('original data'!BK36='coded with subscale calculation'!$BO$5,5,IF('original data'!BK36='coded with subscale calculation'!$BQ$1,6,IF('original data'!BK36='coded with subscale calculation'!$BQ$2,7,"")))))))</f>
        <v>3</v>
      </c>
      <c r="BM44" s="4">
        <f>IF('original data'!BL36='coded with subscale calculation'!$BO$1,1,IF('original data'!BL36='coded with subscale calculation'!$BO$2,2,IF('original data'!BL36='coded with subscale calculation'!$BO$3,3,IF('original data'!BL36='coded with subscale calculation'!$BO$4,4,IF('original data'!BL36='coded with subscale calculation'!$BO$5,5,IF('original data'!BL36='coded with subscale calculation'!$BQ$1,6,IF('original data'!BL36='coded with subscale calculation'!$BQ$2,7,"")))))))</f>
        <v>1</v>
      </c>
      <c r="BN44" s="4">
        <f>IF('original data'!BM36='coded with subscale calculation'!$BO$1,7,IF('original data'!BM36='coded with subscale calculation'!$BO$2,6,IF('original data'!BM36='coded with subscale calculation'!$BO$3,5,IF('original data'!BM36='coded with subscale calculation'!$BO$4,4,IF('original data'!BM36='coded with subscale calculation'!$BO$5,3,IF('original data'!BM36='coded with subscale calculation'!$BQ$1,2,IF('original data'!BM36='coded with subscale calculation'!$BQ$2,1,"")))))))</f>
        <v>1</v>
      </c>
      <c r="BO44" s="4">
        <f>IF('original data'!BN36='coded with subscale calculation'!$BO$1,1,IF('original data'!BN36='coded with subscale calculation'!$BO$2,2,IF('original data'!BN36='coded with subscale calculation'!$BO$3,3,IF('original data'!BN36='coded with subscale calculation'!$BO$4,4,IF('original data'!BN36='coded with subscale calculation'!$BO$5,5,IF('original data'!BN36='coded with subscale calculation'!$BQ$1,6,IF('original data'!BN36='coded with subscale calculation'!$BQ$2,7,"")))))))</f>
        <v>1</v>
      </c>
      <c r="BP44" s="4">
        <f>IF('original data'!BO36='coded with subscale calculation'!$BO$1,1,IF('original data'!BO36='coded with subscale calculation'!$BO$2,2,IF('original data'!BO36='coded with subscale calculation'!$BO$3,3,IF('original data'!BO36='coded with subscale calculation'!$BO$4,4,IF('original data'!BO36='coded with subscale calculation'!$BO$5,5,IF('original data'!BO36='coded with subscale calculation'!$BQ$1,6,IF('original data'!BO36='coded with subscale calculation'!$BQ$2,7,"")))))))</f>
        <v>7</v>
      </c>
      <c r="BQ44" s="4">
        <f>IF('original data'!BP36='coded with subscale calculation'!$BO$1,1,IF('original data'!BP36='coded with subscale calculation'!$BO$2,2,IF('original data'!BP36='coded with subscale calculation'!$BO$3,3,IF('original data'!BP36='coded with subscale calculation'!$BO$4,4,IF('original data'!BP36='coded with subscale calculation'!$BO$5,5,IF('original data'!BP36='coded with subscale calculation'!$BQ$1,6,IF('original data'!BP36='coded with subscale calculation'!$BQ$2,7,"")))))))</f>
        <v>7</v>
      </c>
      <c r="BR44" s="4">
        <f>IF('original data'!BQ36='coded with subscale calculation'!$BO$1,1,IF('original data'!BQ36='coded with subscale calculation'!$BO$2,2,IF('original data'!BQ36='coded with subscale calculation'!$BO$3,3,IF('original data'!BQ36='coded with subscale calculation'!$BO$4,4,IF('original data'!BQ36='coded with subscale calculation'!$BO$5,5,IF('original data'!BQ36='coded with subscale calculation'!$BQ$1,6,IF('original data'!BQ36='coded with subscale calculation'!$BQ$2,7,"")))))))</f>
        <v>2</v>
      </c>
      <c r="BS44" s="4">
        <f>IF('original data'!BR36='coded with subscale calculation'!$BO$1,1,IF('original data'!BR36='coded with subscale calculation'!$BO$2,2,IF('original data'!BR36='coded with subscale calculation'!$BO$3,3,IF('original data'!BR36='coded with subscale calculation'!$BO$4,4,IF('original data'!BR36='coded with subscale calculation'!$BO$5,5,IF('original data'!BR36='coded with subscale calculation'!$BQ$1,6,IF('original data'!BR36='coded with subscale calculation'!$BQ$2,7,"")))))))</f>
        <v>7</v>
      </c>
      <c r="BT44" s="4">
        <f>IF('original data'!BS36='coded with subscale calculation'!$BO$1,1,IF('original data'!BS36='coded with subscale calculation'!$BO$2,2,IF('original data'!BS36='coded with subscale calculation'!$BO$3,3,IF('original data'!BS36='coded with subscale calculation'!$BO$4,4,IF('original data'!BS36='coded with subscale calculation'!$BO$5,5,IF('original data'!BS36='coded with subscale calculation'!$BQ$1,6,IF('original data'!BS36='coded with subscale calculation'!$BQ$2,7,"")))))))</f>
        <v>7</v>
      </c>
      <c r="BU44" s="4">
        <f>IF('original data'!BT36='coded with subscale calculation'!$BO$1,1,IF('original data'!BT36='coded with subscale calculation'!$BO$2,2,IF('original data'!BT36='coded with subscale calculation'!$BO$3,3,IF('original data'!BT36='coded with subscale calculation'!$BO$4,4,IF('original data'!BT36='coded with subscale calculation'!$BO$5,5,IF('original data'!BT36='coded with subscale calculation'!$BQ$1,6,IF('original data'!BT36='coded with subscale calculation'!$BQ$2,7,"")))))))</f>
        <v>2</v>
      </c>
      <c r="BV44" s="4">
        <f>IF('original data'!BU36='coded with subscale calculation'!$BO$1,1,IF('original data'!BU36='coded with subscale calculation'!$BO$2,2,IF('original data'!BU36='coded with subscale calculation'!$BO$3,3,IF('original data'!BU36='coded with subscale calculation'!$BO$4,4,IF('original data'!BU36='coded with subscale calculation'!$BO$5,5,IF('original data'!BU36='coded with subscale calculation'!$BQ$1,6,IF('original data'!BU36='coded with subscale calculation'!$BQ$2,7,"")))))))</f>
        <v>1</v>
      </c>
      <c r="BW44" s="4">
        <f>IF('original data'!BV36='coded with subscale calculation'!$BO$1,7,IF('original data'!BV36='coded with subscale calculation'!$BO$2,6,IF('original data'!BV36='coded with subscale calculation'!$BO$3,5,IF('original data'!BV36='coded with subscale calculation'!$BO$4,4,IF('original data'!BV36='coded with subscale calculation'!$BO$5,3,IF('original data'!BV36='coded with subscale calculation'!$BQ$1,2,IF('original data'!BV36='coded with subscale calculation'!$BQ$2,1,"")))))))</f>
        <v>1</v>
      </c>
      <c r="BX44" s="4">
        <f>IF('original data'!BW36='coded with subscale calculation'!$BO$1,1,IF('original data'!BW36='coded with subscale calculation'!$BO$2,2,IF('original data'!BW36='coded with subscale calculation'!$BO$3,3,IF('original data'!BW36='coded with subscale calculation'!$BO$4,4,IF('original data'!BW36='coded with subscale calculation'!$BO$5,5,IF('original data'!BW36='coded with subscale calculation'!$BQ$1,6,IF('original data'!BW36='coded with subscale calculation'!$BQ$2,7,"")))))))</f>
        <v>1</v>
      </c>
      <c r="BY44" s="4">
        <f>IF('original data'!BX36='coded with subscale calculation'!$BO$1,1,IF('original data'!BX36='coded with subscale calculation'!$BO$2,2,IF('original data'!BX36='coded with subscale calculation'!$BO$3,3,IF('original data'!BX36='coded with subscale calculation'!$BO$4,4,IF('original data'!BX36='coded with subscale calculation'!$BO$5,5,IF('original data'!BX36='coded with subscale calculation'!$BQ$1,6,IF('original data'!BX36='coded with subscale calculation'!$BQ$2,7,"")))))))</f>
        <v>1</v>
      </c>
      <c r="BZ44" s="4">
        <f>IF('original data'!BY36='coded with subscale calculation'!$BO$1,1,IF('original data'!BY36='coded with subscale calculation'!$BO$2,2,IF('original data'!BY36='coded with subscale calculation'!$BO$3,3,IF('original data'!BY36='coded with subscale calculation'!$BO$4,4,IF('original data'!BY36='coded with subscale calculation'!$BO$5,5,IF('original data'!BY36='coded with subscale calculation'!$BQ$1,6,IF('original data'!BY36='coded with subscale calculation'!$BQ$2,7,"")))))))</f>
        <v>7</v>
      </c>
      <c r="CA44" s="4">
        <f>IF('original data'!BZ36='coded with subscale calculation'!$BO$1,1,IF('original data'!BZ36='coded with subscale calculation'!$BO$2,2,IF('original data'!BZ36='coded with subscale calculation'!$BO$3,3,IF('original data'!BZ36='coded with subscale calculation'!$BO$4,4,IF('original data'!BZ36='coded with subscale calculation'!$BO$5,5,IF('original data'!BZ36='coded with subscale calculation'!$BQ$1,6,IF('original data'!BZ36='coded with subscale calculation'!$BQ$2,7,"")))))))</f>
        <v>1</v>
      </c>
      <c r="CB44" s="4">
        <f>IF('original data'!CA36='coded with subscale calculation'!$BO$1,1,IF('original data'!CA36='coded with subscale calculation'!$BO$2,2,IF('original data'!CA36='coded with subscale calculation'!$BO$3,3,IF('original data'!CA36='coded with subscale calculation'!$BO$4,4,IF('original data'!CA36='coded with subscale calculation'!$BO$5,5,IF('original data'!CA36='coded with subscale calculation'!$BQ$1,6,IF('original data'!CA36='coded with subscale calculation'!$BQ$2,7,"")))))))</f>
        <v>1</v>
      </c>
      <c r="CC44" s="4">
        <f>IF('original data'!CB36='coded with subscale calculation'!$BO$1,1,IF('original data'!CB36='coded with subscale calculation'!$BO$2,2,IF('original data'!CB36='coded with subscale calculation'!$BO$3,3,IF('original data'!CB36='coded with subscale calculation'!$BO$4,4,IF('original data'!CB36='coded with subscale calculation'!$BO$5,5,IF('original data'!CB36='coded with subscale calculation'!$BQ$1,6,IF('original data'!CB36='coded with subscale calculation'!$BQ$2,7,"")))))))</f>
        <v>1</v>
      </c>
      <c r="CD44" s="4">
        <f>IF('original data'!CC36='coded with subscale calculation'!$BO$1,7,IF('original data'!CC36='coded with subscale calculation'!$BO$2,6,IF('original data'!CC36='coded with subscale calculation'!$BO$3,5,IF('original data'!CC36='coded with subscale calculation'!$BO$4,4,IF('original data'!CC36='coded with subscale calculation'!$BO$5,3,IF('original data'!CC36='coded with subscale calculation'!$BQ$1,2,IF('original data'!CC36='coded with subscale calculation'!$BQ$2,1,"")))))))</f>
        <v>2</v>
      </c>
      <c r="CE44" s="4">
        <f>IF('original data'!CD36='coded with subscale calculation'!$BO$1,1,IF('original data'!CD36='coded with subscale calculation'!$BO$2,2,IF('original data'!CD36='coded with subscale calculation'!$BO$3,3,IF('original data'!CD36='coded with subscale calculation'!$BO$4,4,IF('original data'!CD36='coded with subscale calculation'!$BO$5,5,IF('original data'!CD36='coded with subscale calculation'!$BQ$1,6,IF('original data'!CD36='coded with subscale calculation'!$BQ$2,7,"")))))))</f>
        <v>7</v>
      </c>
      <c r="CF44" s="4">
        <f>IF('original data'!CE36='coded with subscale calculation'!$BO$1,1,IF('original data'!CE36='coded with subscale calculation'!$BO$2,2,IF('original data'!CE36='coded with subscale calculation'!$BO$3,3,IF('original data'!CE36='coded with subscale calculation'!$BO$4,4,IF('original data'!CE36='coded with subscale calculation'!$BO$5,5,IF('original data'!CE36='coded with subscale calculation'!$BQ$1,6,IF('original data'!CE36='coded with subscale calculation'!$BQ$2,7,"")))))))</f>
        <v>1</v>
      </c>
      <c r="CG44" s="4">
        <f>IF('original data'!CF36='coded with subscale calculation'!$BO$1,7,IF('original data'!CF36='coded with subscale calculation'!$BO$2,6,IF('original data'!CF36='coded with subscale calculation'!$BO$3,5,IF('original data'!CF36='coded with subscale calculation'!$BO$4,4,IF('original data'!CF36='coded with subscale calculation'!$BO$5,3,IF('original data'!CF36='coded with subscale calculation'!$BQ$1,2,IF('original data'!CF36='coded with subscale calculation'!$BQ$2,1,"")))))))</f>
        <v>2</v>
      </c>
      <c r="CH44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84</v>
      </c>
      <c r="CI44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35</v>
      </c>
      <c r="CJ44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30</v>
      </c>
      <c r="CK44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12</v>
      </c>
      <c r="CL44" s="4">
        <f>IF('original data'!CG36='coded with subscale calculation'!$CL$2,0,IF('original data'!CG36='coded with subscale calculation'!$CL$3,1,IF('original data'!CG36='coded with subscale calculation'!$CL$4,2,IF('original data'!CG36='coded with subscale calculation'!$CL$5,3,""))))</f>
        <v>0</v>
      </c>
      <c r="CM44" s="4">
        <f>IF('original data'!CH36='coded with subscale calculation'!$CL$2,0,IF('original data'!CH36='coded with subscale calculation'!$CL$3,1,IF('original data'!CH36='coded with subscale calculation'!$CL$4,2,IF('original data'!CH36='coded with subscale calculation'!$CL$5,3,""))))</f>
        <v>2</v>
      </c>
      <c r="CN44" s="4">
        <f>IF('original data'!CI36='coded with subscale calculation'!$CL$2,0,IF('original data'!CI36='coded with subscale calculation'!$CL$3,1,IF('original data'!CI36='coded with subscale calculation'!$CL$4,2,IF('original data'!CI36='coded with subscale calculation'!$CL$5,3,""))))</f>
        <v>1</v>
      </c>
      <c r="CO44" s="4">
        <f>IF('original data'!CJ36='coded with subscale calculation'!$CL$2,0,IF('original data'!CJ36='coded with subscale calculation'!$CL$3,1,IF('original data'!CJ36='coded with subscale calculation'!$CL$4,2,IF('original data'!CJ36='coded with subscale calculation'!$CL$5,3,""))))</f>
        <v>3</v>
      </c>
      <c r="CP44" s="4">
        <f>IF('original data'!CK36='coded with subscale calculation'!$CL$2,0,IF('original data'!CK36='coded with subscale calculation'!$CL$3,1,IF('original data'!CK36='coded with subscale calculation'!$CL$4,2,IF('original data'!CK36='coded with subscale calculation'!$CL$5,3,""))))</f>
        <v>3</v>
      </c>
      <c r="CQ44" s="4">
        <f>IF('original data'!CL36='coded with subscale calculation'!$CL$2,0,IF('original data'!CL36='coded with subscale calculation'!$CL$3,1,IF('original data'!CL36='coded with subscale calculation'!$CL$4,2,IF('original data'!CL36='coded with subscale calculation'!$CL$5,3,""))))</f>
        <v>0</v>
      </c>
      <c r="CR44" s="4">
        <f>IF('original data'!CM36='coded with subscale calculation'!$CL$2,0,IF('original data'!CM36='coded with subscale calculation'!$CL$3,1,IF('original data'!CM36='coded with subscale calculation'!$CL$4,2,IF('original data'!CM36='coded with subscale calculation'!$CL$5,3,""))))</f>
        <v>2</v>
      </c>
      <c r="CS44" s="4">
        <f>IF('original data'!CN36='coded with subscale calculation'!$CL$2,0,IF('original data'!CN36='coded with subscale calculation'!$CL$3,1,IF('original data'!CN36='coded with subscale calculation'!$CL$4,2,IF('original data'!CN36='coded with subscale calculation'!$CL$5,3,""))))</f>
        <v>0</v>
      </c>
      <c r="CT44" s="4">
        <f>IF('original data'!CO36='coded with subscale calculation'!$CL$2,0,IF('original data'!CO36='coded with subscale calculation'!$CL$3,1,IF('original data'!CO36='coded with subscale calculation'!$CL$4,2,IF('original data'!CO36='coded with subscale calculation'!$CL$5,3,""))))</f>
        <v>0</v>
      </c>
      <c r="CU44" s="4">
        <f>IF('original data'!CP36='coded with subscale calculation'!$CL$2,0,IF('original data'!CP36='coded with subscale calculation'!$CL$3,1,IF('original data'!CP36='coded with subscale calculation'!$CL$4,2,IF('original data'!CP36='coded with subscale calculation'!$CL$5,3,""))))</f>
        <v>3</v>
      </c>
      <c r="CV44" s="4">
        <f>IF('original data'!CQ36='coded with subscale calculation'!$CL$2,0,IF('original data'!CQ36='coded with subscale calculation'!$CL$3,1,IF('original data'!CQ36='coded with subscale calculation'!$CL$4,2,IF('original data'!CQ36='coded with subscale calculation'!$CL$5,3,""))))</f>
        <v>0</v>
      </c>
      <c r="CW44" s="4">
        <f>IF('original data'!CR36='coded with subscale calculation'!$CL$2,0,IF('original data'!CR36='coded with subscale calculation'!$CL$3,1,IF('original data'!CR36='coded with subscale calculation'!$CL$4,2,IF('original data'!CR36='coded with subscale calculation'!$CL$5,3,""))))</f>
        <v>3</v>
      </c>
      <c r="CX44" s="4">
        <f>IF('original data'!CS36='coded with subscale calculation'!$CL$2,0,IF('original data'!CS36='coded with subscale calculation'!$CL$3,1,IF('original data'!CS36='coded with subscale calculation'!$CL$4,2,IF('original data'!CS36='coded with subscale calculation'!$CL$5,3,""))))</f>
        <v>0</v>
      </c>
      <c r="CY44" s="4">
        <f>IF('original data'!CT36='coded with subscale calculation'!$CL$2,0,IF('original data'!CT36='coded with subscale calculation'!$CL$3,1,IF('original data'!CT36='coded with subscale calculation'!$CL$4,2,IF('original data'!CT36='coded with subscale calculation'!$CL$5,3,""))))</f>
        <v>3</v>
      </c>
      <c r="CZ44" s="4">
        <f>IF('original data'!CU36='coded with subscale calculation'!$CL$2,0,IF('original data'!CU36='coded with subscale calculation'!$CL$3,1,IF('original data'!CU36='coded with subscale calculation'!$CL$4,2,IF('original data'!CU36='coded with subscale calculation'!$CL$5,3,""))))</f>
        <v>1</v>
      </c>
      <c r="DA44" s="4">
        <f>IF('original data'!CV36='coded with subscale calculation'!$CL$2,0,IF('original data'!CV36='coded with subscale calculation'!$CL$3,1,IF('original data'!CV36='coded with subscale calculation'!$CL$4,2,IF('original data'!CV36='coded with subscale calculation'!$CL$5,3,""))))</f>
        <v>0</v>
      </c>
      <c r="DB44" s="4">
        <f>IF('original data'!CW36='coded with subscale calculation'!$CL$2,0,IF('original data'!CW36='coded with subscale calculation'!$CL$3,1,IF('original data'!CW36='coded with subscale calculation'!$CL$4,2,IF('original data'!CW36='coded with subscale calculation'!$CL$5,3,""))))</f>
        <v>0</v>
      </c>
      <c r="DC44" s="4">
        <f>IF('original data'!CX36='coded with subscale calculation'!$CL$2,0,IF('original data'!CX36='coded with subscale calculation'!$CL$3,1,IF('original data'!CX36='coded with subscale calculation'!$CL$4,2,IF('original data'!CX36='coded with subscale calculation'!$CL$5,3,""))))</f>
        <v>2</v>
      </c>
      <c r="DD44" s="4">
        <f>IF('original data'!CY36='coded with subscale calculation'!$CL$2,0,IF('original data'!CY36='coded with subscale calculation'!$CL$3,1,IF('original data'!CY36='coded with subscale calculation'!$CL$4,2,IF('original data'!CY36='coded with subscale calculation'!$CL$5,3,""))))</f>
        <v>0</v>
      </c>
      <c r="DE44" s="4">
        <f>IF('original data'!CZ36='coded with subscale calculation'!$CL$2,0,IF('original data'!CZ36='coded with subscale calculation'!$CL$3,1,IF('original data'!CZ36='coded with subscale calculation'!$CL$4,2,IF('original data'!CZ36='coded with subscale calculation'!$CL$5,3,""))))</f>
        <v>0</v>
      </c>
      <c r="DF44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17</v>
      </c>
      <c r="DG44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2</v>
      </c>
      <c r="DH44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4</v>
      </c>
      <c r="DI44" s="4">
        <f>SUM(Table134[[#This Row],[All of a sudden I feel really scared.]:[I suddenly shut down and become unable to think, speak or do things.]])</f>
        <v>23</v>
      </c>
    </row>
    <row r="45" spans="1:113" x14ac:dyDescent="0.45">
      <c r="A45">
        <v>42</v>
      </c>
      <c r="B45" s="2">
        <v>44314.528703703698</v>
      </c>
      <c r="C45" s="2">
        <v>44314.539131944402</v>
      </c>
      <c r="D45" s="4" t="s">
        <v>104</v>
      </c>
      <c r="E45" s="4"/>
      <c r="F45" s="4" t="s">
        <v>105</v>
      </c>
      <c r="G45" s="4" t="s">
        <v>105</v>
      </c>
      <c r="H45" s="4" t="s">
        <v>105</v>
      </c>
      <c r="I45" s="4" t="s">
        <v>105</v>
      </c>
      <c r="J45" s="4" t="s">
        <v>105</v>
      </c>
      <c r="K45" s="4" t="s">
        <v>105</v>
      </c>
      <c r="L45" s="4" t="s">
        <v>105</v>
      </c>
      <c r="M45" s="4" t="s">
        <v>105</v>
      </c>
      <c r="N45" s="3" t="s">
        <v>123</v>
      </c>
      <c r="O45" s="4" t="s">
        <v>107</v>
      </c>
      <c r="P45" s="4" t="s">
        <v>108</v>
      </c>
      <c r="Q45" s="4" t="s">
        <v>108</v>
      </c>
      <c r="R45" s="4" t="s">
        <v>109</v>
      </c>
      <c r="S45" s="4"/>
      <c r="T45" s="4"/>
      <c r="U45" s="4"/>
      <c r="V45" s="4" t="s">
        <v>109</v>
      </c>
      <c r="W45" s="4"/>
      <c r="X45" s="4"/>
      <c r="Y45" s="4"/>
      <c r="Z45" s="4"/>
      <c r="AA45" s="4"/>
      <c r="AB45" s="4"/>
      <c r="AC45" s="4">
        <f>IF('original data'!AC37='coded with subscale calculation'!$AC$2,0,IF('original data'!AC37='coded with subscale calculation'!$AC$3,1,IF('original data'!AC37='coded with subscale calculation'!$AC$4,2,"")))</f>
        <v>2</v>
      </c>
      <c r="AD45" s="4">
        <f>IF('original data'!AD37='coded with subscale calculation'!$AC$2,0,IF('original data'!AD37='coded with subscale calculation'!$AC$3,1,IF('original data'!AD37='coded with subscale calculation'!$AC$4,2,"")))</f>
        <v>1</v>
      </c>
      <c r="AE45" s="4">
        <f>IF('original data'!AE37='coded with subscale calculation'!$BO$1,1,IF('original data'!AE37='coded with subscale calculation'!$BO$2,2,IF('original data'!AE37='coded with subscale calculation'!$BO$3,3,IF('original data'!AE37='coded with subscale calculation'!$BO$4,4,IF('original data'!AE37='coded with subscale calculation'!$BO$5,5,IF('original data'!AE37='coded with subscale calculation'!$BQ$1,6,IF('original data'!AE37='coded with subscale calculation'!$BQ$2,7,"")))))))</f>
        <v>4</v>
      </c>
      <c r="AF45" s="4">
        <f>IF('original data'!AF37='coded with subscale calculation'!$AC$2,0,IF('original data'!AF37='coded with subscale calculation'!$AC$3,1,IF('original data'!AF37='coded with subscale calculation'!$AC$4,2,"")))</f>
        <v>1</v>
      </c>
      <c r="AG45" s="4">
        <f>IF('original data'!AG37='coded with subscale calculation'!$BO$1,7,IF('original data'!AG37='coded with subscale calculation'!$BO$2,6,IF('original data'!AG37='coded with subscale calculation'!$BO$3,5,IF('original data'!AG37='coded with subscale calculation'!$BO$4,4,IF('original data'!AG37='coded with subscale calculation'!$BO$5,5,IF('original data'!AG37='coded with subscale calculation'!$BQ$1,6,IF('original data'!AG37='coded with subscale calculation'!$BQ$2,7,"")))))))</f>
        <v>6</v>
      </c>
      <c r="AH45" s="4">
        <f>IF('original data'!AH37='coded with subscale calculation'!$AC$2,0,IF('original data'!AH37='coded with subscale calculation'!$AC$3,1,IF('original data'!AH37='coded with subscale calculation'!$AC$4,2,"")))</f>
        <v>0</v>
      </c>
      <c r="AI45" s="4">
        <f>IF('original data'!AI37='coded with subscale calculation'!$AI$2,1,IF('original data'!AI37='coded with subscale calculation'!$AI$3,2,IF('original data'!AI37='coded with subscale calculation'!$AI$4,3,IF('original data'!AI37='coded with subscale calculation'!$AI$5,4,""))))</f>
        <v>1</v>
      </c>
      <c r="AJ45" s="4">
        <f>IF('original data'!AJ37='coded with subscale calculation'!$AC$2,0,IF('original data'!AJ37='coded with subscale calculation'!$AC$3,1,IF('original data'!AJ37='coded with subscale calculation'!$AC$4,2,"")))</f>
        <v>1</v>
      </c>
      <c r="AK45" s="4">
        <f>IF('original data'!AK37='coded with subscale calculation'!$BO$1,1,IF('original data'!AK37='coded with subscale calculation'!$BO$2,2,IF('original data'!AK37='coded with subscale calculation'!$BO$3,3,IF('original data'!AK37='coded with subscale calculation'!$BO$4,4,IF('original data'!AK37='coded with subscale calculation'!$BO$5,5,IF('original data'!AK37='coded with subscale calculation'!$BQ$1,6,IF('original data'!AK37='coded with subscale calculation'!$BQ$2,7,"")))))))</f>
        <v>7</v>
      </c>
      <c r="AL45" s="4">
        <f>IF('original data'!AL37='coded with subscale calculation'!$AC$2,0,IF('original data'!AL37='coded with subscale calculation'!$AC$3,1,IF('original data'!AL37='coded with subscale calculation'!$AC$4,2,"")))</f>
        <v>0</v>
      </c>
      <c r="AM45" s="4">
        <f>IF('original data'!AM37='coded with subscale calculation'!$AI$2,1,IF('original data'!AM37='coded with subscale calculation'!$AI$3,2,IF('original data'!AM37='coded with subscale calculation'!$AI$4,3,IF('original data'!AM37='coded with subscale calculation'!$AI$5,4,""))))</f>
        <v>4</v>
      </c>
      <c r="AN45" s="4">
        <f>IF('original data'!AN37='coded with subscale calculation'!$AC$2,0,IF('original data'!AN37='coded with subscale calculation'!$AC$3,1,IF('original data'!AN37='coded with subscale calculation'!$AC$4,2,"")))</f>
        <v>1</v>
      </c>
      <c r="AO45" s="4">
        <f>IF('original data'!AO37='coded with subscale calculation'!$AI$2,1,IF('original data'!AO37='coded with subscale calculation'!$AI$3,2,IF('original data'!AO37='coded with subscale calculation'!$AI$4,3,IF('original data'!AO37='coded with subscale calculation'!$AI$5,4,""))))</f>
        <v>2</v>
      </c>
      <c r="AP45" s="4">
        <f>IF('original data'!AP37='coded with subscale calculation'!$AI$2,1,IF('original data'!AP37='coded with subscale calculation'!$AI$3,2,IF('original data'!AP37='coded with subscale calculation'!$AI$4,3,IF('original data'!AP37='coded with subscale calculation'!$AI$5,4,""))))</f>
        <v>3</v>
      </c>
      <c r="AQ45" s="4">
        <f>IF('original data'!AQ37='coded with subscale calculation'!$AI$2,1,IF('original data'!AQ37='coded with subscale calculation'!$AI$3,2,IF('original data'!AQ37='coded with subscale calculation'!$AI$4,3,IF('original data'!AQ37='coded with subscale calculation'!$AI$5,4,""))))</f>
        <v>2</v>
      </c>
      <c r="AR45" s="4">
        <f>IF('original data'!AR37='coded with subscale calculation'!$AI$2,1,IF('original data'!AR37='coded with subscale calculation'!$AI$3,2,IF('original data'!AR37='coded with subscale calculation'!$AI$4,3,IF('original data'!AR37='coded with subscale calculation'!$AI$5,4,""))))</f>
        <v>4</v>
      </c>
      <c r="AS45" s="4">
        <f>IF('original data'!AS37='coded with subscale calculation'!$AO$2,1,IF('original data'!AS37='coded with subscale calculation'!$AO$3,2,IF('original data'!AS37='coded with subscale calculation'!$AO$4,3,IF('original data'!AS37='coded with subscale calculation'!$AO$5,4,""))))</f>
        <v>2</v>
      </c>
      <c r="AT45" s="4">
        <f>IF('original data'!AT37='coded with subscale calculation'!$AO$2,1,IF('original data'!AT37='coded with subscale calculation'!$AO$3,2,IF('original data'!AT37='coded with subscale calculation'!$AO$4,3,IF('original data'!AT37='coded with subscale calculation'!$AO$5,4,""))))</f>
        <v>1</v>
      </c>
      <c r="AU45" s="4">
        <f>IF('original data'!AU37='coded with subscale calculation'!$AO$2,1,IF('original data'!AU37='coded with subscale calculation'!$AO$3,2,IF('original data'!AU37='coded with subscale calculation'!$AO$4,3,IF('original data'!AU37='coded with subscale calculation'!$AO$5,4,""))))</f>
        <v>1</v>
      </c>
      <c r="AV45" s="4">
        <f>IF('original data'!AV37='coded with subscale calculation'!$AO$2,1,IF('original data'!AV37='coded with subscale calculation'!$AO$3,2,IF('original data'!AV37='coded with subscale calculation'!$AO$4,3,IF('original data'!AV37='coded with subscale calculation'!$AO$5,4,""))))</f>
        <v>2</v>
      </c>
      <c r="AW45" s="4">
        <f>IF('original data'!AW37='coded with subscale calculation'!$AO$2,1,IF('original data'!AW37='coded with subscale calculation'!$AO$3,2,IF('original data'!AW37='coded with subscale calculation'!$AO$4,3,IF('original data'!AW37='coded with subscale calculation'!$AO$5,4,""))))</f>
        <v>1</v>
      </c>
      <c r="AX45" s="4">
        <f>IF('original data'!AX37='coded with subscale calculation'!$AO$2,1,IF('original data'!AX37='coded with subscale calculation'!$AO$3,2,IF('original data'!AX37='coded with subscale calculation'!$AO$4,3,IF('original data'!AX37='coded with subscale calculation'!$AO$5,4,""))))</f>
        <v>2</v>
      </c>
      <c r="AY45" s="4">
        <f>IF('original data'!AY37='coded with subscale calculation'!$AQ$2,1,IF('original data'!AY37='coded with subscale calculation'!$AQ$3,2,IF('original data'!AY37='coded with subscale calculation'!$AQ$4,3,IF('original data'!AY37='coded with subscale calculation'!$AQ$5,4,""))))</f>
        <v>2</v>
      </c>
      <c r="AZ45" s="4">
        <f>IF('original data'!AZ37='coded with subscale calculation'!$AQ$2,1,IF('original data'!AZ37='coded with subscale calculation'!$AQ$3,2,IF('original data'!AZ37='coded with subscale calculation'!$AQ$4,3,IF('original data'!AZ37='coded with subscale calculation'!$AQ$5,4,""))))</f>
        <v>3</v>
      </c>
      <c r="BA45" s="4">
        <f>IF('original data'!BA37='coded with subscale calculation'!$AQ$2,1,IF('original data'!BA37='coded with subscale calculation'!$AQ$3,2,IF('original data'!BA37='coded with subscale calculation'!$AQ$4,3,IF('original data'!BA37='coded with subscale calculation'!$AQ$5,4,""))))</f>
        <v>2</v>
      </c>
      <c r="BB45" s="4">
        <f>IF('original data'!BB37='coded with subscale calculation'!$AQ$2,1,IF('original data'!BB37='coded with subscale calculation'!$AQ$3,2,IF('original data'!BB37='coded with subscale calculation'!$AQ$4,3,IF('original data'!BB37='coded with subscale calculation'!$AS$5,4,""))))</f>
        <v>2</v>
      </c>
      <c r="BC45" s="4">
        <f>IF('original data'!BC37='coded with subscale calculation'!$AU$2,1,IF('original data'!BC37='coded with subscale calculation'!$AU$3,2,IF('original data'!BC37='coded with subscale calculation'!$AU$4,3,IF('original data'!BC37='coded with subscale calculation'!$AU$5,4,""))))</f>
        <v>3</v>
      </c>
      <c r="BD45" s="4">
        <f>IF('original data'!BD37='coded with subscale calculation'!$AU$2,1,IF('original data'!BD37='coded with subscale calculation'!$AU$3,2,IF('original data'!BD37='coded with subscale calculation'!$AU$4,3,IF('original data'!BD37='coded with subscale calculation'!$AU$5,4,""))))</f>
        <v>1</v>
      </c>
      <c r="BE45" s="4">
        <f>IF('original data'!BE37='coded with subscale calculation'!$AU$2,1,IF('original data'!BE37='coded with subscale calculation'!$AU$3,2,IF('original data'!BE37='coded with subscale calculation'!$AU$4,3,IF('original data'!BE37='coded with subscale calculation'!$AU$5,4,""))))</f>
        <v>1</v>
      </c>
      <c r="BF45" s="4">
        <f>IF('original data'!BF37='coded with subscale calculation'!$BF$3,1,IF('original data'!BF37='coded with subscale calculation'!$BF$4,2,IF('original data'!BF37='coded with subscale calculation'!$BF$5,3,"")))</f>
        <v>2</v>
      </c>
      <c r="BG45" s="4"/>
      <c r="BH45" s="4" t="s">
        <v>109</v>
      </c>
      <c r="BI45" s="4"/>
      <c r="BJ45" s="4" t="s">
        <v>109</v>
      </c>
      <c r="BK45" s="4"/>
      <c r="BL45" s="4">
        <f>IF('original data'!BK37='coded with subscale calculation'!$BO$1,1,IF('original data'!BK37='coded with subscale calculation'!$BO$2,2,IF('original data'!BK37='coded with subscale calculation'!$BO$3,3,IF('original data'!BK37='coded with subscale calculation'!$BO$4,4,IF('original data'!BK37='coded with subscale calculation'!$BO$5,5,IF('original data'!BK37='coded with subscale calculation'!$BQ$1,6,IF('original data'!BK37='coded with subscale calculation'!$BQ$2,7,"")))))))</f>
        <v>5</v>
      </c>
      <c r="BM45" s="4">
        <f>IF('original data'!BL37='coded with subscale calculation'!$BO$1,1,IF('original data'!BL37='coded with subscale calculation'!$BO$2,2,IF('original data'!BL37='coded with subscale calculation'!$BO$3,3,IF('original data'!BL37='coded with subscale calculation'!$BO$4,4,IF('original data'!BL37='coded with subscale calculation'!$BO$5,5,IF('original data'!BL37='coded with subscale calculation'!$BQ$1,6,IF('original data'!BL37='coded with subscale calculation'!$BQ$2,7,"")))))))</f>
        <v>6</v>
      </c>
      <c r="BN45" s="4">
        <f>IF('original data'!BM37='coded with subscale calculation'!$BO$1,7,IF('original data'!BM37='coded with subscale calculation'!$BO$2,6,IF('original data'!BM37='coded with subscale calculation'!$BO$3,5,IF('original data'!BM37='coded with subscale calculation'!$BO$4,4,IF('original data'!BM37='coded with subscale calculation'!$BO$5,3,IF('original data'!BM37='coded with subscale calculation'!$BQ$1,2,IF('original data'!BM37='coded with subscale calculation'!$BQ$2,1,"")))))))</f>
        <v>7</v>
      </c>
      <c r="BO45" s="4">
        <f>IF('original data'!BN37='coded with subscale calculation'!$BO$1,1,IF('original data'!BN37='coded with subscale calculation'!$BO$2,2,IF('original data'!BN37='coded with subscale calculation'!$BO$3,3,IF('original data'!BN37='coded with subscale calculation'!$BO$4,4,IF('original data'!BN37='coded with subscale calculation'!$BO$5,5,IF('original data'!BN37='coded with subscale calculation'!$BQ$1,6,IF('original data'!BN37='coded with subscale calculation'!$BQ$2,7,"")))))))</f>
        <v>6</v>
      </c>
      <c r="BP45" s="4">
        <f>IF('original data'!BO37='coded with subscale calculation'!$BO$1,1,IF('original data'!BO37='coded with subscale calculation'!$BO$2,2,IF('original data'!BO37='coded with subscale calculation'!$BO$3,3,IF('original data'!BO37='coded with subscale calculation'!$BO$4,4,IF('original data'!BO37='coded with subscale calculation'!$BO$5,5,IF('original data'!BO37='coded with subscale calculation'!$BQ$1,6,IF('original data'!BO37='coded with subscale calculation'!$BQ$2,7,"")))))))</f>
        <v>5</v>
      </c>
      <c r="BQ45" s="4">
        <f>IF('original data'!BP37='coded with subscale calculation'!$BO$1,1,IF('original data'!BP37='coded with subscale calculation'!$BO$2,2,IF('original data'!BP37='coded with subscale calculation'!$BO$3,3,IF('original data'!BP37='coded with subscale calculation'!$BO$4,4,IF('original data'!BP37='coded with subscale calculation'!$BO$5,5,IF('original data'!BP37='coded with subscale calculation'!$BQ$1,6,IF('original data'!BP37='coded with subscale calculation'!$BQ$2,7,"")))))))</f>
        <v>6</v>
      </c>
      <c r="BR45" s="4">
        <f>IF('original data'!BQ37='coded with subscale calculation'!$BO$1,1,IF('original data'!BQ37='coded with subscale calculation'!$BO$2,2,IF('original data'!BQ37='coded with subscale calculation'!$BO$3,3,IF('original data'!BQ37='coded with subscale calculation'!$BO$4,4,IF('original data'!BQ37='coded with subscale calculation'!$BO$5,5,IF('original data'!BQ37='coded with subscale calculation'!$BQ$1,6,IF('original data'!BQ37='coded with subscale calculation'!$BQ$2,7,"")))))))</f>
        <v>7</v>
      </c>
      <c r="BS45" s="4">
        <f>IF('original data'!BR37='coded with subscale calculation'!$BO$1,1,IF('original data'!BR37='coded with subscale calculation'!$BO$2,2,IF('original data'!BR37='coded with subscale calculation'!$BO$3,3,IF('original data'!BR37='coded with subscale calculation'!$BO$4,4,IF('original data'!BR37='coded with subscale calculation'!$BO$5,5,IF('original data'!BR37='coded with subscale calculation'!$BQ$1,6,IF('original data'!BR37='coded with subscale calculation'!$BQ$2,7,"")))))))</f>
        <v>5</v>
      </c>
      <c r="BT45" s="4">
        <f>IF('original data'!BS37='coded with subscale calculation'!$BO$1,1,IF('original data'!BS37='coded with subscale calculation'!$BO$2,2,IF('original data'!BS37='coded with subscale calculation'!$BO$3,3,IF('original data'!BS37='coded with subscale calculation'!$BO$4,4,IF('original data'!BS37='coded with subscale calculation'!$BO$5,5,IF('original data'!BS37='coded with subscale calculation'!$BQ$1,6,IF('original data'!BS37='coded with subscale calculation'!$BQ$2,7,"")))))))</f>
        <v>7</v>
      </c>
      <c r="BU45" s="4">
        <f>IF('original data'!BT37='coded with subscale calculation'!$BO$1,1,IF('original data'!BT37='coded with subscale calculation'!$BO$2,2,IF('original data'!BT37='coded with subscale calculation'!$BO$3,3,IF('original data'!BT37='coded with subscale calculation'!$BO$4,4,IF('original data'!BT37='coded with subscale calculation'!$BO$5,5,IF('original data'!BT37='coded with subscale calculation'!$BQ$1,6,IF('original data'!BT37='coded with subscale calculation'!$BQ$2,7,"")))))))</f>
        <v>5</v>
      </c>
      <c r="BV45" s="4">
        <f>IF('original data'!BU37='coded with subscale calculation'!$BO$1,1,IF('original data'!BU37='coded with subscale calculation'!$BO$2,2,IF('original data'!BU37='coded with subscale calculation'!$BO$3,3,IF('original data'!BU37='coded with subscale calculation'!$BO$4,4,IF('original data'!BU37='coded with subscale calculation'!$BO$5,5,IF('original data'!BU37='coded with subscale calculation'!$BQ$1,6,IF('original data'!BU37='coded with subscale calculation'!$BQ$2,7,"")))))))</f>
        <v>5</v>
      </c>
      <c r="BW45" s="4">
        <f>IF('original data'!BV37='coded with subscale calculation'!$BO$1,7,IF('original data'!BV37='coded with subscale calculation'!$BO$2,6,IF('original data'!BV37='coded with subscale calculation'!$BO$3,5,IF('original data'!BV37='coded with subscale calculation'!$BO$4,4,IF('original data'!BV37='coded with subscale calculation'!$BO$5,3,IF('original data'!BV37='coded with subscale calculation'!$BQ$1,2,IF('original data'!BV37='coded with subscale calculation'!$BQ$2,1,"")))))))</f>
        <v>6</v>
      </c>
      <c r="BX45" s="4">
        <f>IF('original data'!BW37='coded with subscale calculation'!$BO$1,1,IF('original data'!BW37='coded with subscale calculation'!$BO$2,2,IF('original data'!BW37='coded with subscale calculation'!$BO$3,3,IF('original data'!BW37='coded with subscale calculation'!$BO$4,4,IF('original data'!BW37='coded with subscale calculation'!$BO$5,5,IF('original data'!BW37='coded with subscale calculation'!$BQ$1,6,IF('original data'!BW37='coded with subscale calculation'!$BQ$2,7,"")))))))</f>
        <v>5</v>
      </c>
      <c r="BY45" s="4">
        <f>IF('original data'!BX37='coded with subscale calculation'!$BO$1,1,IF('original data'!BX37='coded with subscale calculation'!$BO$2,2,IF('original data'!BX37='coded with subscale calculation'!$BO$3,3,IF('original data'!BX37='coded with subscale calculation'!$BO$4,4,IF('original data'!BX37='coded with subscale calculation'!$BO$5,5,IF('original data'!BX37='coded with subscale calculation'!$BQ$1,6,IF('original data'!BX37='coded with subscale calculation'!$BQ$2,7,"")))))))</f>
        <v>5</v>
      </c>
      <c r="BZ45" s="4">
        <f>IF('original data'!BY37='coded with subscale calculation'!$BO$1,1,IF('original data'!BY37='coded with subscale calculation'!$BO$2,2,IF('original data'!BY37='coded with subscale calculation'!$BO$3,3,IF('original data'!BY37='coded with subscale calculation'!$BO$4,4,IF('original data'!BY37='coded with subscale calculation'!$BO$5,5,IF('original data'!BY37='coded with subscale calculation'!$BQ$1,6,IF('original data'!BY37='coded with subscale calculation'!$BQ$2,7,"")))))))</f>
        <v>6</v>
      </c>
      <c r="CA45" s="4">
        <f>IF('original data'!BZ37='coded with subscale calculation'!$BO$1,1,IF('original data'!BZ37='coded with subscale calculation'!$BO$2,2,IF('original data'!BZ37='coded with subscale calculation'!$BO$3,3,IF('original data'!BZ37='coded with subscale calculation'!$BO$4,4,IF('original data'!BZ37='coded with subscale calculation'!$BO$5,5,IF('original data'!BZ37='coded with subscale calculation'!$BQ$1,6,IF('original data'!BZ37='coded with subscale calculation'!$BQ$2,7,"")))))))</f>
        <v>5</v>
      </c>
      <c r="CB45" s="4">
        <f>IF('original data'!CA37='coded with subscale calculation'!$BO$1,1,IF('original data'!CA37='coded with subscale calculation'!$BO$2,2,IF('original data'!CA37='coded with subscale calculation'!$BO$3,3,IF('original data'!CA37='coded with subscale calculation'!$BO$4,4,IF('original data'!CA37='coded with subscale calculation'!$BO$5,5,IF('original data'!CA37='coded with subscale calculation'!$BQ$1,6,IF('original data'!CA37='coded with subscale calculation'!$BQ$2,7,"")))))))</f>
        <v>4</v>
      </c>
      <c r="CC45" s="4">
        <f>IF('original data'!CB37='coded with subscale calculation'!$BO$1,1,IF('original data'!CB37='coded with subscale calculation'!$BO$2,2,IF('original data'!CB37='coded with subscale calculation'!$BO$3,3,IF('original data'!CB37='coded with subscale calculation'!$BO$4,4,IF('original data'!CB37='coded with subscale calculation'!$BO$5,5,IF('original data'!CB37='coded with subscale calculation'!$BQ$1,6,IF('original data'!CB37='coded with subscale calculation'!$BQ$2,7,"")))))))</f>
        <v>7</v>
      </c>
      <c r="CD45" s="4">
        <f>IF('original data'!CC37='coded with subscale calculation'!$BO$1,7,IF('original data'!CC37='coded with subscale calculation'!$BO$2,6,IF('original data'!CC37='coded with subscale calculation'!$BO$3,5,IF('original data'!CC37='coded with subscale calculation'!$BO$4,4,IF('original data'!CC37='coded with subscale calculation'!$BO$5,3,IF('original data'!CC37='coded with subscale calculation'!$BQ$1,2,IF('original data'!CC37='coded with subscale calculation'!$BQ$2,1,"")))))))</f>
        <v>7</v>
      </c>
      <c r="CE45" s="4">
        <f>IF('original data'!CD37='coded with subscale calculation'!$BO$1,1,IF('original data'!CD37='coded with subscale calculation'!$BO$2,2,IF('original data'!CD37='coded with subscale calculation'!$BO$3,3,IF('original data'!CD37='coded with subscale calculation'!$BO$4,4,IF('original data'!CD37='coded with subscale calculation'!$BO$5,5,IF('original data'!CD37='coded with subscale calculation'!$BQ$1,6,IF('original data'!CD37='coded with subscale calculation'!$BQ$2,7,"")))))))</f>
        <v>4</v>
      </c>
      <c r="CF45" s="4">
        <f>IF('original data'!CE37='coded with subscale calculation'!$BO$1,1,IF('original data'!CE37='coded with subscale calculation'!$BO$2,2,IF('original data'!CE37='coded with subscale calculation'!$BO$3,3,IF('original data'!CE37='coded with subscale calculation'!$BO$4,4,IF('original data'!CE37='coded with subscale calculation'!$BO$5,5,IF('original data'!CE37='coded with subscale calculation'!$BQ$1,6,IF('original data'!CE37='coded with subscale calculation'!$BQ$2,7,"")))))))</f>
        <v>6</v>
      </c>
      <c r="CG45" s="4">
        <f>IF('original data'!CF37='coded with subscale calculation'!$BO$1,7,IF('original data'!CF37='coded with subscale calculation'!$BO$2,6,IF('original data'!CF37='coded with subscale calculation'!$BO$3,5,IF('original data'!CF37='coded with subscale calculation'!$BO$4,4,IF('original data'!CF37='coded with subscale calculation'!$BO$5,3,IF('original data'!CF37='coded with subscale calculation'!$BQ$1,2,IF('original data'!CF37='coded with subscale calculation'!$BQ$2,1,"")))))))</f>
        <v>6</v>
      </c>
      <c r="CH45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147</v>
      </c>
      <c r="CI45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43</v>
      </c>
      <c r="CJ45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50</v>
      </c>
      <c r="CK45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49</v>
      </c>
      <c r="CL45" s="4">
        <f>IF('original data'!CG37='coded with subscale calculation'!$CL$2,0,IF('original data'!CG37='coded with subscale calculation'!$CL$3,1,IF('original data'!CG37='coded with subscale calculation'!$CL$4,2,IF('original data'!CG37='coded with subscale calculation'!$CL$5,3,""))))</f>
        <v>3</v>
      </c>
      <c r="CM45" s="4">
        <f>IF('original data'!CH37='coded with subscale calculation'!$CL$2,0,IF('original data'!CH37='coded with subscale calculation'!$CL$3,1,IF('original data'!CH37='coded with subscale calculation'!$CL$4,2,IF('original data'!CH37='coded with subscale calculation'!$CL$5,3,""))))</f>
        <v>3</v>
      </c>
      <c r="CN45" s="4">
        <f>IF('original data'!CI37='coded with subscale calculation'!$CL$2,0,IF('original data'!CI37='coded with subscale calculation'!$CL$3,1,IF('original data'!CI37='coded with subscale calculation'!$CL$4,2,IF('original data'!CI37='coded with subscale calculation'!$CL$5,3,""))))</f>
        <v>3</v>
      </c>
      <c r="CO45" s="4">
        <f>IF('original data'!CJ37='coded with subscale calculation'!$CL$2,0,IF('original data'!CJ37='coded with subscale calculation'!$CL$3,1,IF('original data'!CJ37='coded with subscale calculation'!$CL$4,2,IF('original data'!CJ37='coded with subscale calculation'!$CL$5,3,""))))</f>
        <v>3</v>
      </c>
      <c r="CP45" s="4">
        <f>IF('original data'!CK37='coded with subscale calculation'!$CL$2,0,IF('original data'!CK37='coded with subscale calculation'!$CL$3,1,IF('original data'!CK37='coded with subscale calculation'!$CL$4,2,IF('original data'!CK37='coded with subscale calculation'!$CL$5,3,""))))</f>
        <v>2</v>
      </c>
      <c r="CQ45" s="4">
        <f>IF('original data'!CL37='coded with subscale calculation'!$CL$2,0,IF('original data'!CL37='coded with subscale calculation'!$CL$3,1,IF('original data'!CL37='coded with subscale calculation'!$CL$4,2,IF('original data'!CL37='coded with subscale calculation'!$CL$5,3,""))))</f>
        <v>3</v>
      </c>
      <c r="CR45" s="4">
        <f>IF('original data'!CM37='coded with subscale calculation'!$CL$2,0,IF('original data'!CM37='coded with subscale calculation'!$CL$3,1,IF('original data'!CM37='coded with subscale calculation'!$CL$4,2,IF('original data'!CM37='coded with subscale calculation'!$CL$5,3,""))))</f>
        <v>3</v>
      </c>
      <c r="CS45" s="4">
        <f>IF('original data'!CN37='coded with subscale calculation'!$CL$2,0,IF('original data'!CN37='coded with subscale calculation'!$CL$3,1,IF('original data'!CN37='coded with subscale calculation'!$CL$4,2,IF('original data'!CN37='coded with subscale calculation'!$CL$5,3,""))))</f>
        <v>2</v>
      </c>
      <c r="CT45" s="4">
        <f>IF('original data'!CO37='coded with subscale calculation'!$CL$2,0,IF('original data'!CO37='coded with subscale calculation'!$CL$3,1,IF('original data'!CO37='coded with subscale calculation'!$CL$4,2,IF('original data'!CO37='coded with subscale calculation'!$CL$5,3,""))))</f>
        <v>3</v>
      </c>
      <c r="CU45" s="4">
        <f>IF('original data'!CP37='coded with subscale calculation'!$CL$2,0,IF('original data'!CP37='coded with subscale calculation'!$CL$3,1,IF('original data'!CP37='coded with subscale calculation'!$CL$4,2,IF('original data'!CP37='coded with subscale calculation'!$CL$5,3,""))))</f>
        <v>3</v>
      </c>
      <c r="CV45" s="4">
        <f>IF('original data'!CQ37='coded with subscale calculation'!$CL$2,0,IF('original data'!CQ37='coded with subscale calculation'!$CL$3,1,IF('original data'!CQ37='coded with subscale calculation'!$CL$4,2,IF('original data'!CQ37='coded with subscale calculation'!$CL$5,3,""))))</f>
        <v>1</v>
      </c>
      <c r="CW45" s="4">
        <f>IF('original data'!CR37='coded with subscale calculation'!$CL$2,0,IF('original data'!CR37='coded with subscale calculation'!$CL$3,1,IF('original data'!CR37='coded with subscale calculation'!$CL$4,2,IF('original data'!CR37='coded with subscale calculation'!$CL$5,3,""))))</f>
        <v>3</v>
      </c>
      <c r="CX45" s="4">
        <f>IF('original data'!CS37='coded with subscale calculation'!$CL$2,0,IF('original data'!CS37='coded with subscale calculation'!$CL$3,1,IF('original data'!CS37='coded with subscale calculation'!$CL$4,2,IF('original data'!CS37='coded with subscale calculation'!$CL$5,3,""))))</f>
        <v>2</v>
      </c>
      <c r="CY45" s="4">
        <f>IF('original data'!CT37='coded with subscale calculation'!$CL$2,0,IF('original data'!CT37='coded with subscale calculation'!$CL$3,1,IF('original data'!CT37='coded with subscale calculation'!$CL$4,2,IF('original data'!CT37='coded with subscale calculation'!$CL$5,3,""))))</f>
        <v>3</v>
      </c>
      <c r="CZ45" s="4">
        <f>IF('original data'!CU37='coded with subscale calculation'!$CL$2,0,IF('original data'!CU37='coded with subscale calculation'!$CL$3,1,IF('original data'!CU37='coded with subscale calculation'!$CL$4,2,IF('original data'!CU37='coded with subscale calculation'!$CL$5,3,""))))</f>
        <v>2</v>
      </c>
      <c r="DA45" s="4">
        <f>IF('original data'!CV37='coded with subscale calculation'!$CL$2,0,IF('original data'!CV37='coded with subscale calculation'!$CL$3,1,IF('original data'!CV37='coded with subscale calculation'!$CL$4,2,IF('original data'!CV37='coded with subscale calculation'!$CL$5,3,""))))</f>
        <v>1</v>
      </c>
      <c r="DB45" s="4">
        <f>IF('original data'!CW37='coded with subscale calculation'!$CL$2,0,IF('original data'!CW37='coded with subscale calculation'!$CL$3,1,IF('original data'!CW37='coded with subscale calculation'!$CL$4,2,IF('original data'!CW37='coded with subscale calculation'!$CL$5,3,""))))</f>
        <v>1</v>
      </c>
      <c r="DC45" s="4">
        <f>IF('original data'!CX37='coded with subscale calculation'!$CL$2,0,IF('original data'!CX37='coded with subscale calculation'!$CL$3,1,IF('original data'!CX37='coded with subscale calculation'!$CL$4,2,IF('original data'!CX37='coded with subscale calculation'!$CL$5,3,""))))</f>
        <v>2</v>
      </c>
      <c r="DD45" s="4">
        <f>IF('original data'!CY37='coded with subscale calculation'!$CL$2,0,IF('original data'!CY37='coded with subscale calculation'!$CL$3,1,IF('original data'!CY37='coded with subscale calculation'!$CL$4,2,IF('original data'!CY37='coded with subscale calculation'!$CL$5,3,""))))</f>
        <v>3</v>
      </c>
      <c r="DE45" s="4">
        <f>IF('original data'!CZ37='coded with subscale calculation'!$CL$2,0,IF('original data'!CZ37='coded with subscale calculation'!$CL$3,1,IF('original data'!CZ37='coded with subscale calculation'!$CL$4,2,IF('original data'!CZ37='coded with subscale calculation'!$CL$5,3,""))))</f>
        <v>1</v>
      </c>
      <c r="DF45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17</v>
      </c>
      <c r="DG45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19</v>
      </c>
      <c r="DH45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11</v>
      </c>
      <c r="DI45" s="4">
        <f>SUM(Table134[[#This Row],[All of a sudden I feel really scared.]:[I suddenly shut down and become unable to think, speak or do things.]])</f>
        <v>47</v>
      </c>
    </row>
    <row r="46" spans="1:113" hidden="1" x14ac:dyDescent="0.45">
      <c r="A46">
        <v>43</v>
      </c>
      <c r="B46" s="2">
        <v>44314.7980439815</v>
      </c>
      <c r="C46" s="2">
        <v>44314.799097222203</v>
      </c>
      <c r="D46" s="4" t="s">
        <v>104</v>
      </c>
      <c r="E46" s="4"/>
      <c r="F46" s="4" t="s">
        <v>105</v>
      </c>
      <c r="G46" s="4" t="s">
        <v>105</v>
      </c>
      <c r="H46" s="4" t="s">
        <v>105</v>
      </c>
      <c r="I46" s="4" t="s">
        <v>105</v>
      </c>
      <c r="J46" s="4" t="s">
        <v>105</v>
      </c>
      <c r="K46" s="4" t="s">
        <v>109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D46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E46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AF46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G46" s="4" t="e">
        <f>IF('original data'!#REF!='coded with subscale calculation'!$BO$1,7,IF('original data'!#REF!='coded with subscale calculation'!$BO$2,6,IF('original data'!#REF!='coded with subscale calculation'!$BO$3,5,IF('original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AH46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I46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J46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K46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AL46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M46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N46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O46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P46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Q46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R46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S46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T46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U46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V46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W46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X46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Y46" s="4" t="e">
        <f>IF('original data'!#REF!='coded with subscale calculation'!$AQ$2,1,IF('original data'!#REF!='coded with subscale calculation'!$AQ$3,2,IF('original data'!#REF!='coded with subscale calculation'!$AQ$4,3,IF('original data'!#REF!='coded with subscale calculation'!$AQ$5,4,""))))</f>
        <v>#REF!</v>
      </c>
      <c r="AZ46" s="4" t="e">
        <f>IF('original data'!#REF!='coded with subscale calculation'!$AQ$2,1,IF('original data'!#REF!='coded with subscale calculation'!$AQ$3,2,IF('original data'!#REF!='coded with subscale calculation'!$AQ$4,3,IF('original data'!#REF!='coded with subscale calculation'!$AQ$5,4,""))))</f>
        <v>#REF!</v>
      </c>
      <c r="BA46" s="4" t="e">
        <f>IF('original data'!#REF!='coded with subscale calculation'!$AQ$2,1,IF('original data'!#REF!='coded with subscale calculation'!$AQ$3,2,IF('original data'!#REF!='coded with subscale calculation'!$AQ$4,3,IF('original data'!#REF!='coded with subscale calculation'!$AQ$5,4,""))))</f>
        <v>#REF!</v>
      </c>
      <c r="BB46" s="4" t="e">
        <f>IF('original data'!#REF!='coded with subscale calculation'!$AQ$2,1,IF('original data'!#REF!='coded with subscale calculation'!$AQ$3,2,IF('original data'!#REF!='coded with subscale calculation'!$AQ$4,3,IF('original data'!#REF!='coded with subscale calculation'!$AS$5,4,""))))</f>
        <v>#REF!</v>
      </c>
      <c r="BC46" s="4" t="e">
        <f>IF('original data'!#REF!='coded with subscale calculation'!$AU$2,1,IF('original data'!#REF!='coded with subscale calculation'!$AU$3,2,IF('original data'!#REF!='coded with subscale calculation'!$AU$4,3,IF('original data'!#REF!='coded with subscale calculation'!$AU$5,4,""))))</f>
        <v>#REF!</v>
      </c>
      <c r="BD46" s="4" t="e">
        <f>IF('original data'!#REF!='coded with subscale calculation'!$AU$2,1,IF('original data'!#REF!='coded with subscale calculation'!$AU$3,2,IF('original data'!#REF!='coded with subscale calculation'!$AU$4,3,IF('original data'!#REF!='coded with subscale calculation'!$AU$5,4,""))))</f>
        <v>#REF!</v>
      </c>
      <c r="BE46" s="4" t="e">
        <f>IF('original data'!#REF!='coded with subscale calculation'!$AU$2,1,IF('original data'!#REF!='coded with subscale calculation'!$AU$3,2,IF('original data'!#REF!='coded with subscale calculation'!$AU$4,3,IF('original data'!#REF!='coded with subscale calculation'!$AU$5,4,""))))</f>
        <v>#REF!</v>
      </c>
      <c r="BF46" s="4" t="e">
        <f>IF('original data'!#REF!='coded with subscale calculation'!$BF$3,1,IF('original data'!#REF!='coded with subscale calculation'!$BF$4,2,IF('original data'!#REF!='coded with subscale calculation'!$BF$5,3,"")))</f>
        <v>#REF!</v>
      </c>
      <c r="BG46" s="4"/>
      <c r="BH46" s="4"/>
      <c r="BI46" s="4"/>
      <c r="BJ46" s="4"/>
      <c r="BK46" s="4"/>
      <c r="BL46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M46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N46" s="4" t="e">
        <f>IF('original data'!#REF!='coded with subscale calculation'!$BO$1,7,IF('original data'!#REF!='coded with subscale calculation'!$BO$2,6,IF('original data'!#REF!='coded with subscale calculation'!$BO$3,5,IF('original data'!#REF!='coded with subscale calculation'!$BO$4,4,IF('original data'!#REF!='coded with subscale calculation'!$BO$5,3,IF('original data'!#REF!='coded with subscale calculation'!$BQ$1,2,IF('original data'!#REF!='coded with subscale calculation'!$BQ$2,1,"")))))))</f>
        <v>#REF!</v>
      </c>
      <c r="BO46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P46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Q46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R46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S46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T46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U46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V46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W46" s="4" t="e">
        <f>IF('original data'!#REF!='coded with subscale calculation'!$BO$1,7,IF('original data'!#REF!='coded with subscale calculation'!$BO$2,6,IF('original data'!#REF!='coded with subscale calculation'!$BO$3,5,IF('original data'!#REF!='coded with subscale calculation'!$BO$4,4,IF('original data'!#REF!='coded with subscale calculation'!$BO$5,3,IF('original data'!#REF!='coded with subscale calculation'!$BQ$1,2,IF('original data'!#REF!='coded with subscale calculation'!$BQ$2,1,"")))))))</f>
        <v>#REF!</v>
      </c>
      <c r="BX46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Y46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Z46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A46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B46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C46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D46" s="4" t="e">
        <f>IF('original data'!#REF!='coded with subscale calculation'!$BO$1,7,IF('original data'!#REF!='coded with subscale calculation'!$BO$2,6,IF('original data'!#REF!='coded with subscale calculation'!$BO$3,5,IF('original data'!#REF!='coded with subscale calculation'!$BO$4,4,IF('original data'!#REF!='coded with subscale calculation'!$BO$5,3,IF('original data'!#REF!='coded with subscale calculation'!$BQ$1,2,IF('original data'!#REF!='coded with subscale calculation'!$BQ$2,1,"")))))))</f>
        <v>#REF!</v>
      </c>
      <c r="CE46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F46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G46" s="4" t="e">
        <f>IF('original data'!#REF!='coded with subscale calculation'!$BO$1,7,IF('original data'!#REF!='coded with subscale calculation'!$BO$2,6,IF('original data'!#REF!='coded with subscale calculation'!$BO$3,5,IF('original data'!#REF!='coded with subscale calculation'!$BO$4,4,IF('original data'!#REF!='coded with subscale calculation'!$BO$5,3,IF('original data'!#REF!='coded with subscale calculation'!$BQ$1,2,IF('original data'!#REF!='coded with subscale calculation'!$BQ$2,1,"")))))))</f>
        <v>#REF!</v>
      </c>
      <c r="CH46" s="4" t="e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#REF!</v>
      </c>
      <c r="CI46" s="4" t="e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#REF!</v>
      </c>
      <c r="CJ46" s="4" t="e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#REF!</v>
      </c>
      <c r="CK46" s="4" t="e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#REF!</v>
      </c>
      <c r="CL46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M46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N46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O46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P46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Q46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R46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S46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T46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U46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V46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W46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X46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Y46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Z46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A46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B46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C46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D46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E46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F46" s="4" t="e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#REF!</v>
      </c>
      <c r="DG46" s="4" t="e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#REF!</v>
      </c>
      <c r="DH46" s="4" t="e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#REF!</v>
      </c>
      <c r="DI46" s="4" t="e">
        <f>SUM(Table134[[#This Row],[All of a sudden I feel really scared.]:[I suddenly shut down and become unable to think, speak or do things.]])</f>
        <v>#REF!</v>
      </c>
    </row>
    <row r="47" spans="1:113" x14ac:dyDescent="0.45">
      <c r="A47">
        <v>44</v>
      </c>
      <c r="B47" s="2">
        <v>44314.800138888902</v>
      </c>
      <c r="C47" s="2">
        <v>44314.8025694444</v>
      </c>
      <c r="D47" s="4" t="s">
        <v>104</v>
      </c>
      <c r="E47" s="4"/>
      <c r="F47" s="4" t="s">
        <v>105</v>
      </c>
      <c r="G47" s="4" t="s">
        <v>105</v>
      </c>
      <c r="H47" s="4" t="s">
        <v>105</v>
      </c>
      <c r="I47" s="4" t="s">
        <v>105</v>
      </c>
      <c r="J47" s="4" t="s">
        <v>105</v>
      </c>
      <c r="K47" s="4" t="s">
        <v>105</v>
      </c>
      <c r="L47" s="4" t="s">
        <v>105</v>
      </c>
      <c r="M47" s="4" t="s">
        <v>105</v>
      </c>
      <c r="N47" s="3" t="s">
        <v>175</v>
      </c>
      <c r="O47" s="4" t="s">
        <v>176</v>
      </c>
      <c r="P47" s="4" t="s">
        <v>124</v>
      </c>
      <c r="Q47" s="4" t="s">
        <v>108</v>
      </c>
      <c r="R47" s="4" t="s">
        <v>105</v>
      </c>
      <c r="S47" s="3" t="s">
        <v>177</v>
      </c>
      <c r="T47" s="4" t="s">
        <v>178</v>
      </c>
      <c r="U47" s="3" t="s">
        <v>127</v>
      </c>
      <c r="V47" s="4"/>
      <c r="W47" s="4"/>
      <c r="X47" s="4"/>
      <c r="Y47" s="4"/>
      <c r="Z47" s="4"/>
      <c r="AA47" s="4"/>
      <c r="AB47" s="4"/>
      <c r="AC47" s="4">
        <f>IF('original data'!AC38='coded with subscale calculation'!$AC$2,0,IF('original data'!AC38='coded with subscale calculation'!$AC$3,1,IF('original data'!AC38='coded with subscale calculation'!$AC$4,2,"")))</f>
        <v>1</v>
      </c>
      <c r="AD47" s="4">
        <f>IF('original data'!AD38='coded with subscale calculation'!$AC$2,0,IF('original data'!AD38='coded with subscale calculation'!$AC$3,1,IF('original data'!AD38='coded with subscale calculation'!$AC$4,2,"")))</f>
        <v>1</v>
      </c>
      <c r="AE47" s="4">
        <f>IF('original data'!AE38='coded with subscale calculation'!$BO$1,1,IF('original data'!AE38='coded with subscale calculation'!$BO$2,2,IF('original data'!AE38='coded with subscale calculation'!$BO$3,3,IF('original data'!AE38='coded with subscale calculation'!$BO$4,4,IF('original data'!AE38='coded with subscale calculation'!$BO$5,5,IF('original data'!AE38='coded with subscale calculation'!$BQ$1,6,IF('original data'!AE38='coded with subscale calculation'!$BQ$2,7,"")))))))</f>
        <v>1</v>
      </c>
      <c r="AF47" s="4">
        <f>IF('original data'!AF38='coded with subscale calculation'!$AC$2,0,IF('original data'!AF38='coded with subscale calculation'!$AC$3,1,IF('original data'!AF38='coded with subscale calculation'!$AC$4,2,"")))</f>
        <v>1</v>
      </c>
      <c r="AG47" s="4">
        <f>IF('original data'!AG38='coded with subscale calculation'!$BO$1,7,IF('original data'!AG38='coded with subscale calculation'!$BO$2,6,IF('original data'!AG38='coded with subscale calculation'!$BO$3,5,IF('original data'!AG38='coded with subscale calculation'!$BO$4,4,IF('original data'!AG38='coded with subscale calculation'!$BO$5,5,IF('original data'!AG38='coded with subscale calculation'!$BQ$1,6,IF('original data'!AG38='coded with subscale calculation'!$BQ$2,7,"")))))))</f>
        <v>6</v>
      </c>
      <c r="AH47" s="4">
        <f>IF('original data'!AH38='coded with subscale calculation'!$AC$2,0,IF('original data'!AH38='coded with subscale calculation'!$AC$3,1,IF('original data'!AH38='coded with subscale calculation'!$AC$4,2,"")))</f>
        <v>1</v>
      </c>
      <c r="AI47" s="4">
        <f>IF('original data'!AI38='coded with subscale calculation'!$AI$2,1,IF('original data'!AI38='coded with subscale calculation'!$AI$3,2,IF('original data'!AI38='coded with subscale calculation'!$AI$4,3,IF('original data'!AI38='coded with subscale calculation'!$AI$5,4,""))))</f>
        <v>2</v>
      </c>
      <c r="AJ47" s="4">
        <f>IF('original data'!AJ38='coded with subscale calculation'!$AC$2,0,IF('original data'!AJ38='coded with subscale calculation'!$AC$3,1,IF('original data'!AJ38='coded with subscale calculation'!$AC$4,2,"")))</f>
        <v>1</v>
      </c>
      <c r="AK47" s="4">
        <f>IF('original data'!AK38='coded with subscale calculation'!$BO$1,1,IF('original data'!AK38='coded with subscale calculation'!$BO$2,2,IF('original data'!AK38='coded with subscale calculation'!$BO$3,3,IF('original data'!AK38='coded with subscale calculation'!$BO$4,4,IF('original data'!AK38='coded with subscale calculation'!$BO$5,5,IF('original data'!AK38='coded with subscale calculation'!$BQ$1,6,IF('original data'!AK38='coded with subscale calculation'!$BQ$2,7,"")))))))</f>
        <v>3</v>
      </c>
      <c r="AL47" s="4">
        <f>IF('original data'!AL38='coded with subscale calculation'!$AC$2,0,IF('original data'!AL38='coded with subscale calculation'!$AC$3,1,IF('original data'!AL38='coded with subscale calculation'!$AC$4,2,"")))</f>
        <v>2</v>
      </c>
      <c r="AM47" s="4">
        <f>IF('original data'!AM38='coded with subscale calculation'!$AI$2,1,IF('original data'!AM38='coded with subscale calculation'!$AI$3,2,IF('original data'!AM38='coded with subscale calculation'!$AI$4,3,IF('original data'!AM38='coded with subscale calculation'!$AI$5,4,""))))</f>
        <v>2</v>
      </c>
      <c r="AN47" s="4">
        <f>IF('original data'!AN38='coded with subscale calculation'!$AC$2,0,IF('original data'!AN38='coded with subscale calculation'!$AC$3,1,IF('original data'!AN38='coded with subscale calculation'!$AC$4,2,"")))</f>
        <v>1</v>
      </c>
      <c r="AO47" s="4">
        <f>IF('original data'!AO38='coded with subscale calculation'!$AI$2,1,IF('original data'!AO38='coded with subscale calculation'!$AI$3,2,IF('original data'!AO38='coded with subscale calculation'!$AI$4,3,IF('original data'!AO38='coded with subscale calculation'!$AI$5,4,""))))</f>
        <v>3</v>
      </c>
      <c r="AP47" s="4">
        <f>IF('original data'!AP38='coded with subscale calculation'!$AI$2,1,IF('original data'!AP38='coded with subscale calculation'!$AI$3,2,IF('original data'!AP38='coded with subscale calculation'!$AI$4,3,IF('original data'!AP38='coded with subscale calculation'!$AI$5,4,""))))</f>
        <v>2</v>
      </c>
      <c r="AQ47" s="4">
        <f>IF('original data'!AQ38='coded with subscale calculation'!$AI$2,1,IF('original data'!AQ38='coded with subscale calculation'!$AI$3,2,IF('original data'!AQ38='coded with subscale calculation'!$AI$4,3,IF('original data'!AQ38='coded with subscale calculation'!$AI$5,4,""))))</f>
        <v>2</v>
      </c>
      <c r="AR47" s="4">
        <f>IF('original data'!AR38='coded with subscale calculation'!$AI$2,1,IF('original data'!AR38='coded with subscale calculation'!$AI$3,2,IF('original data'!AR38='coded with subscale calculation'!$AI$4,3,IF('original data'!AR38='coded with subscale calculation'!$AI$5,4,""))))</f>
        <v>2</v>
      </c>
      <c r="AS47" s="4">
        <f>IF('original data'!AS38='coded with subscale calculation'!$AO$2,1,IF('original data'!AS38='coded with subscale calculation'!$AO$3,2,IF('original data'!AS38='coded with subscale calculation'!$AO$4,3,IF('original data'!AS38='coded with subscale calculation'!$AO$5,4,""))))</f>
        <v>1</v>
      </c>
      <c r="AT47" s="4">
        <f>IF('original data'!AT38='coded with subscale calculation'!$AO$2,1,IF('original data'!AT38='coded with subscale calculation'!$AO$3,2,IF('original data'!AT38='coded with subscale calculation'!$AO$4,3,IF('original data'!AT38='coded with subscale calculation'!$AO$5,4,""))))</f>
        <v>2</v>
      </c>
      <c r="AU47" s="4">
        <f>IF('original data'!AU38='coded with subscale calculation'!$AO$2,1,IF('original data'!AU38='coded with subscale calculation'!$AO$3,2,IF('original data'!AU38='coded with subscale calculation'!$AO$4,3,IF('original data'!AU38='coded with subscale calculation'!$AO$5,4,""))))</f>
        <v>2</v>
      </c>
      <c r="AV47" s="4">
        <f>IF('original data'!AV38='coded with subscale calculation'!$AO$2,1,IF('original data'!AV38='coded with subscale calculation'!$AO$3,2,IF('original data'!AV38='coded with subscale calculation'!$AO$4,3,IF('original data'!AV38='coded with subscale calculation'!$AO$5,4,""))))</f>
        <v>2</v>
      </c>
      <c r="AW47" s="4">
        <f>IF('original data'!AW38='coded with subscale calculation'!$AO$2,1,IF('original data'!AW38='coded with subscale calculation'!$AO$3,2,IF('original data'!AW38='coded with subscale calculation'!$AO$4,3,IF('original data'!AW38='coded with subscale calculation'!$AO$5,4,""))))</f>
        <v>3</v>
      </c>
      <c r="AX47" s="4">
        <f>IF('original data'!AX38='coded with subscale calculation'!$AO$2,1,IF('original data'!AX38='coded with subscale calculation'!$AO$3,2,IF('original data'!AX38='coded with subscale calculation'!$AO$4,3,IF('original data'!AX38='coded with subscale calculation'!$AO$5,4,""))))</f>
        <v>2</v>
      </c>
      <c r="AY47" s="4">
        <f>IF('original data'!AY38='coded with subscale calculation'!$AQ$2,1,IF('original data'!AY38='coded with subscale calculation'!$AQ$3,2,IF('original data'!AY38='coded with subscale calculation'!$AQ$4,3,IF('original data'!AY38='coded with subscale calculation'!$AQ$5,4,""))))</f>
        <v>2</v>
      </c>
      <c r="AZ47" s="4">
        <f>IF('original data'!AZ38='coded with subscale calculation'!$AQ$2,1,IF('original data'!AZ38='coded with subscale calculation'!$AQ$3,2,IF('original data'!AZ38='coded with subscale calculation'!$AQ$4,3,IF('original data'!AZ38='coded with subscale calculation'!$AQ$5,4,""))))</f>
        <v>2</v>
      </c>
      <c r="BA47" s="4">
        <f>IF('original data'!BA38='coded with subscale calculation'!$AQ$2,1,IF('original data'!BA38='coded with subscale calculation'!$AQ$3,2,IF('original data'!BA38='coded with subscale calculation'!$AQ$4,3,IF('original data'!BA38='coded with subscale calculation'!$AQ$5,4,""))))</f>
        <v>2</v>
      </c>
      <c r="BB47" s="4">
        <f>IF('original data'!BB38='coded with subscale calculation'!$AQ$2,1,IF('original data'!BB38='coded with subscale calculation'!$AQ$3,2,IF('original data'!BB38='coded with subscale calculation'!$AQ$4,3,IF('original data'!BB38='coded with subscale calculation'!$AS$5,4,""))))</f>
        <v>2</v>
      </c>
      <c r="BC47" s="4">
        <f>IF('original data'!BC38='coded with subscale calculation'!$AU$2,1,IF('original data'!BC38='coded with subscale calculation'!$AU$3,2,IF('original data'!BC38='coded with subscale calculation'!$AU$4,3,IF('original data'!BC38='coded with subscale calculation'!$AU$5,4,""))))</f>
        <v>2</v>
      </c>
      <c r="BD47" s="4">
        <f>IF('original data'!BD38='coded with subscale calculation'!$AU$2,1,IF('original data'!BD38='coded with subscale calculation'!$AU$3,2,IF('original data'!BD38='coded with subscale calculation'!$AU$4,3,IF('original data'!BD38='coded with subscale calculation'!$AU$5,4,""))))</f>
        <v>2</v>
      </c>
      <c r="BE47" s="4">
        <f>IF('original data'!BE38='coded with subscale calculation'!$AU$2,1,IF('original data'!BE38='coded with subscale calculation'!$AU$3,2,IF('original data'!BE38='coded with subscale calculation'!$AU$4,3,IF('original data'!BE38='coded with subscale calculation'!$AU$5,4,""))))</f>
        <v>2</v>
      </c>
      <c r="BF47" s="4">
        <f>IF('original data'!BF38='coded with subscale calculation'!$BF$3,1,IF('original data'!BF38='coded with subscale calculation'!$BF$4,2,IF('original data'!BF38='coded with subscale calculation'!$BF$5,3,"")))</f>
        <v>2</v>
      </c>
      <c r="BG47" s="4"/>
      <c r="BH47" s="4" t="s">
        <v>109</v>
      </c>
      <c r="BI47" s="4"/>
      <c r="BJ47" s="4" t="s">
        <v>109</v>
      </c>
      <c r="BK47" s="4"/>
      <c r="BL47" s="4">
        <f>IF('original data'!BK38='coded with subscale calculation'!$BO$1,1,IF('original data'!BK38='coded with subscale calculation'!$BO$2,2,IF('original data'!BK38='coded with subscale calculation'!$BO$3,3,IF('original data'!BK38='coded with subscale calculation'!$BO$4,4,IF('original data'!BK38='coded with subscale calculation'!$BO$5,5,IF('original data'!BK38='coded with subscale calculation'!$BQ$1,6,IF('original data'!BK38='coded with subscale calculation'!$BQ$2,7,"")))))))</f>
        <v>2</v>
      </c>
      <c r="BM47" s="4">
        <f>IF('original data'!BL38='coded with subscale calculation'!$BO$1,1,IF('original data'!BL38='coded with subscale calculation'!$BO$2,2,IF('original data'!BL38='coded with subscale calculation'!$BO$3,3,IF('original data'!BL38='coded with subscale calculation'!$BO$4,4,IF('original data'!BL38='coded with subscale calculation'!$BO$5,5,IF('original data'!BL38='coded with subscale calculation'!$BQ$1,6,IF('original data'!BL38='coded with subscale calculation'!$BQ$2,7,"")))))))</f>
        <v>3</v>
      </c>
      <c r="BN47" s="4">
        <f>IF('original data'!BM38='coded with subscale calculation'!$BO$1,7,IF('original data'!BM38='coded with subscale calculation'!$BO$2,6,IF('original data'!BM38='coded with subscale calculation'!$BO$3,5,IF('original data'!BM38='coded with subscale calculation'!$BO$4,4,IF('original data'!BM38='coded with subscale calculation'!$BO$5,3,IF('original data'!BM38='coded with subscale calculation'!$BQ$1,2,IF('original data'!BM38='coded with subscale calculation'!$BQ$2,1,"")))))))</f>
        <v>4</v>
      </c>
      <c r="BO47" s="4">
        <f>IF('original data'!BN38='coded with subscale calculation'!$BO$1,1,IF('original data'!BN38='coded with subscale calculation'!$BO$2,2,IF('original data'!BN38='coded with subscale calculation'!$BO$3,3,IF('original data'!BN38='coded with subscale calculation'!$BO$4,4,IF('original data'!BN38='coded with subscale calculation'!$BO$5,5,IF('original data'!BN38='coded with subscale calculation'!$BQ$1,6,IF('original data'!BN38='coded with subscale calculation'!$BQ$2,7,"")))))))</f>
        <v>3</v>
      </c>
      <c r="BP47" s="4">
        <f>IF('original data'!BO38='coded with subscale calculation'!$BO$1,1,IF('original data'!BO38='coded with subscale calculation'!$BO$2,2,IF('original data'!BO38='coded with subscale calculation'!$BO$3,3,IF('original data'!BO38='coded with subscale calculation'!$BO$4,4,IF('original data'!BO38='coded with subscale calculation'!$BO$5,5,IF('original data'!BO38='coded with subscale calculation'!$BQ$1,6,IF('original data'!BO38='coded with subscale calculation'!$BQ$2,7,"")))))))</f>
        <v>4</v>
      </c>
      <c r="BQ47" s="4">
        <f>IF('original data'!BP38='coded with subscale calculation'!$BO$1,1,IF('original data'!BP38='coded with subscale calculation'!$BO$2,2,IF('original data'!BP38='coded with subscale calculation'!$BO$3,3,IF('original data'!BP38='coded with subscale calculation'!$BO$4,4,IF('original data'!BP38='coded with subscale calculation'!$BO$5,5,IF('original data'!BP38='coded with subscale calculation'!$BQ$1,6,IF('original data'!BP38='coded with subscale calculation'!$BQ$2,7,"")))))))</f>
        <v>3</v>
      </c>
      <c r="BR47" s="4">
        <f>IF('original data'!BQ38='coded with subscale calculation'!$BO$1,1,IF('original data'!BQ38='coded with subscale calculation'!$BO$2,2,IF('original data'!BQ38='coded with subscale calculation'!$BO$3,3,IF('original data'!BQ38='coded with subscale calculation'!$BO$4,4,IF('original data'!BQ38='coded with subscale calculation'!$BO$5,5,IF('original data'!BQ38='coded with subscale calculation'!$BQ$1,6,IF('original data'!BQ38='coded with subscale calculation'!$BQ$2,7,"")))))))</f>
        <v>2</v>
      </c>
      <c r="BS47" s="4">
        <f>IF('original data'!BR38='coded with subscale calculation'!$BO$1,1,IF('original data'!BR38='coded with subscale calculation'!$BO$2,2,IF('original data'!BR38='coded with subscale calculation'!$BO$3,3,IF('original data'!BR38='coded with subscale calculation'!$BO$4,4,IF('original data'!BR38='coded with subscale calculation'!$BO$5,5,IF('original data'!BR38='coded with subscale calculation'!$BQ$1,6,IF('original data'!BR38='coded with subscale calculation'!$BQ$2,7,"")))))))</f>
        <v>3</v>
      </c>
      <c r="BT47" s="4">
        <f>IF('original data'!BS38='coded with subscale calculation'!$BO$1,1,IF('original data'!BS38='coded with subscale calculation'!$BO$2,2,IF('original data'!BS38='coded with subscale calculation'!$BO$3,3,IF('original data'!BS38='coded with subscale calculation'!$BO$4,4,IF('original data'!BS38='coded with subscale calculation'!$BO$5,5,IF('original data'!BS38='coded with subscale calculation'!$BQ$1,6,IF('original data'!BS38='coded with subscale calculation'!$BQ$2,7,"")))))))</f>
        <v>3</v>
      </c>
      <c r="BU47" s="4">
        <f>IF('original data'!BT38='coded with subscale calculation'!$BO$1,1,IF('original data'!BT38='coded with subscale calculation'!$BO$2,2,IF('original data'!BT38='coded with subscale calculation'!$BO$3,3,IF('original data'!BT38='coded with subscale calculation'!$BO$4,4,IF('original data'!BT38='coded with subscale calculation'!$BO$5,5,IF('original data'!BT38='coded with subscale calculation'!$BQ$1,6,IF('original data'!BT38='coded with subscale calculation'!$BQ$2,7,"")))))))</f>
        <v>3</v>
      </c>
      <c r="BV47" s="4">
        <f>IF('original data'!BU38='coded with subscale calculation'!$BO$1,1,IF('original data'!BU38='coded with subscale calculation'!$BO$2,2,IF('original data'!BU38='coded with subscale calculation'!$BO$3,3,IF('original data'!BU38='coded with subscale calculation'!$BO$4,4,IF('original data'!BU38='coded with subscale calculation'!$BO$5,5,IF('original data'!BU38='coded with subscale calculation'!$BQ$1,6,IF('original data'!BU38='coded with subscale calculation'!$BQ$2,7,"")))))))</f>
        <v>3</v>
      </c>
      <c r="BW47" s="4">
        <f>IF('original data'!BV38='coded with subscale calculation'!$BO$1,7,IF('original data'!BV38='coded with subscale calculation'!$BO$2,6,IF('original data'!BV38='coded with subscale calculation'!$BO$3,5,IF('original data'!BV38='coded with subscale calculation'!$BO$4,4,IF('original data'!BV38='coded with subscale calculation'!$BO$5,3,IF('original data'!BV38='coded with subscale calculation'!$BQ$1,2,IF('original data'!BV38='coded with subscale calculation'!$BQ$2,1,"")))))))</f>
        <v>4</v>
      </c>
      <c r="BX47" s="4">
        <f>IF('original data'!BW38='coded with subscale calculation'!$BO$1,1,IF('original data'!BW38='coded with subscale calculation'!$BO$2,2,IF('original data'!BW38='coded with subscale calculation'!$BO$3,3,IF('original data'!BW38='coded with subscale calculation'!$BO$4,4,IF('original data'!BW38='coded with subscale calculation'!$BO$5,5,IF('original data'!BW38='coded with subscale calculation'!$BQ$1,6,IF('original data'!BW38='coded with subscale calculation'!$BQ$2,7,"")))))))</f>
        <v>2</v>
      </c>
      <c r="BY47" s="4">
        <f>IF('original data'!BX38='coded with subscale calculation'!$BO$1,1,IF('original data'!BX38='coded with subscale calculation'!$BO$2,2,IF('original data'!BX38='coded with subscale calculation'!$BO$3,3,IF('original data'!BX38='coded with subscale calculation'!$BO$4,4,IF('original data'!BX38='coded with subscale calculation'!$BO$5,5,IF('original data'!BX38='coded with subscale calculation'!$BQ$1,6,IF('original data'!BX38='coded with subscale calculation'!$BQ$2,7,"")))))))</f>
        <v>3</v>
      </c>
      <c r="BZ47" s="4">
        <f>IF('original data'!BY38='coded with subscale calculation'!$BO$1,1,IF('original data'!BY38='coded with subscale calculation'!$BO$2,2,IF('original data'!BY38='coded with subscale calculation'!$BO$3,3,IF('original data'!BY38='coded with subscale calculation'!$BO$4,4,IF('original data'!BY38='coded with subscale calculation'!$BO$5,5,IF('original data'!BY38='coded with subscale calculation'!$BQ$1,6,IF('original data'!BY38='coded with subscale calculation'!$BQ$2,7,"")))))))</f>
        <v>1</v>
      </c>
      <c r="CA47" s="4">
        <f>IF('original data'!BZ38='coded with subscale calculation'!$BO$1,1,IF('original data'!BZ38='coded with subscale calculation'!$BO$2,2,IF('original data'!BZ38='coded with subscale calculation'!$BO$3,3,IF('original data'!BZ38='coded with subscale calculation'!$BO$4,4,IF('original data'!BZ38='coded with subscale calculation'!$BO$5,5,IF('original data'!BZ38='coded with subscale calculation'!$BQ$1,6,IF('original data'!BZ38='coded with subscale calculation'!$BQ$2,7,"")))))))</f>
        <v>3</v>
      </c>
      <c r="CB47" s="4">
        <f>IF('original data'!CA38='coded with subscale calculation'!$BO$1,1,IF('original data'!CA38='coded with subscale calculation'!$BO$2,2,IF('original data'!CA38='coded with subscale calculation'!$BO$3,3,IF('original data'!CA38='coded with subscale calculation'!$BO$4,4,IF('original data'!CA38='coded with subscale calculation'!$BO$5,5,IF('original data'!CA38='coded with subscale calculation'!$BQ$1,6,IF('original data'!CA38='coded with subscale calculation'!$BQ$2,7,"")))))))</f>
        <v>2</v>
      </c>
      <c r="CC47" s="4">
        <f>IF('original data'!CB38='coded with subscale calculation'!$BO$1,1,IF('original data'!CB38='coded with subscale calculation'!$BO$2,2,IF('original data'!CB38='coded with subscale calculation'!$BO$3,3,IF('original data'!CB38='coded with subscale calculation'!$BO$4,4,IF('original data'!CB38='coded with subscale calculation'!$BO$5,5,IF('original data'!CB38='coded with subscale calculation'!$BQ$1,6,IF('original data'!CB38='coded with subscale calculation'!$BQ$2,7,"")))))))</f>
        <v>3</v>
      </c>
      <c r="CD47" s="4">
        <f>IF('original data'!CC38='coded with subscale calculation'!$BO$1,7,IF('original data'!CC38='coded with subscale calculation'!$BO$2,6,IF('original data'!CC38='coded with subscale calculation'!$BO$3,5,IF('original data'!CC38='coded with subscale calculation'!$BO$4,4,IF('original data'!CC38='coded with subscale calculation'!$BO$5,3,IF('original data'!CC38='coded with subscale calculation'!$BQ$1,2,IF('original data'!CC38='coded with subscale calculation'!$BQ$2,1,"")))))))</f>
        <v>6</v>
      </c>
      <c r="CE47" s="4">
        <f>IF('original data'!CD38='coded with subscale calculation'!$BO$1,1,IF('original data'!CD38='coded with subscale calculation'!$BO$2,2,IF('original data'!CD38='coded with subscale calculation'!$BO$3,3,IF('original data'!CD38='coded with subscale calculation'!$BO$4,4,IF('original data'!CD38='coded with subscale calculation'!$BO$5,5,IF('original data'!CD38='coded with subscale calculation'!$BQ$1,6,IF('original data'!CD38='coded with subscale calculation'!$BQ$2,7,"")))))))</f>
        <v>3</v>
      </c>
      <c r="CF47" s="4">
        <f>IF('original data'!CE38='coded with subscale calculation'!$BO$1,1,IF('original data'!CE38='coded with subscale calculation'!$BO$2,2,IF('original data'!CE38='coded with subscale calculation'!$BO$3,3,IF('original data'!CE38='coded with subscale calculation'!$BO$4,4,IF('original data'!CE38='coded with subscale calculation'!$BO$5,5,IF('original data'!CE38='coded with subscale calculation'!$BQ$1,6,IF('original data'!CE38='coded with subscale calculation'!$BQ$2,7,"")))))))</f>
        <v>3</v>
      </c>
      <c r="CG47" s="4">
        <f>IF('original data'!CF38='coded with subscale calculation'!$BO$1,7,IF('original data'!CF38='coded with subscale calculation'!$BO$2,6,IF('original data'!CF38='coded with subscale calculation'!$BO$3,5,IF('original data'!CF38='coded with subscale calculation'!$BO$4,4,IF('original data'!CF38='coded with subscale calculation'!$BO$5,3,IF('original data'!CF38='coded with subscale calculation'!$BQ$1,2,IF('original data'!CF38='coded with subscale calculation'!$BQ$2,1,"")))))))</f>
        <v>5</v>
      </c>
      <c r="CH47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81</v>
      </c>
      <c r="CI47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24</v>
      </c>
      <c r="CJ47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26</v>
      </c>
      <c r="CK47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28</v>
      </c>
      <c r="CL47" s="4">
        <f>IF('original data'!CG38='coded with subscale calculation'!$CL$2,0,IF('original data'!CG38='coded with subscale calculation'!$CL$3,1,IF('original data'!CG38='coded with subscale calculation'!$CL$4,2,IF('original data'!CG38='coded with subscale calculation'!$CL$5,3,""))))</f>
        <v>0</v>
      </c>
      <c r="CM47" s="4">
        <f>IF('original data'!CH38='coded with subscale calculation'!$CL$2,0,IF('original data'!CH38='coded with subscale calculation'!$CL$3,1,IF('original data'!CH38='coded with subscale calculation'!$CL$4,2,IF('original data'!CH38='coded with subscale calculation'!$CL$5,3,""))))</f>
        <v>1</v>
      </c>
      <c r="CN47" s="4">
        <f>IF('original data'!CI38='coded with subscale calculation'!$CL$2,0,IF('original data'!CI38='coded with subscale calculation'!$CL$3,1,IF('original data'!CI38='coded with subscale calculation'!$CL$4,2,IF('original data'!CI38='coded with subscale calculation'!$CL$5,3,""))))</f>
        <v>2</v>
      </c>
      <c r="CO47" s="4">
        <f>IF('original data'!CJ38='coded with subscale calculation'!$CL$2,0,IF('original data'!CJ38='coded with subscale calculation'!$CL$3,1,IF('original data'!CJ38='coded with subscale calculation'!$CL$4,2,IF('original data'!CJ38='coded with subscale calculation'!$CL$5,3,""))))</f>
        <v>3</v>
      </c>
      <c r="CP47" s="4">
        <f>IF('original data'!CK38='coded with subscale calculation'!$CL$2,0,IF('original data'!CK38='coded with subscale calculation'!$CL$3,1,IF('original data'!CK38='coded with subscale calculation'!$CL$4,2,IF('original data'!CK38='coded with subscale calculation'!$CL$5,3,""))))</f>
        <v>2</v>
      </c>
      <c r="CQ47" s="4">
        <f>IF('original data'!CL38='coded with subscale calculation'!$CL$2,0,IF('original data'!CL38='coded with subscale calculation'!$CL$3,1,IF('original data'!CL38='coded with subscale calculation'!$CL$4,2,IF('original data'!CL38='coded with subscale calculation'!$CL$5,3,""))))</f>
        <v>1</v>
      </c>
      <c r="CR47" s="4">
        <f>IF('original data'!CM38='coded with subscale calculation'!$CL$2,0,IF('original data'!CM38='coded with subscale calculation'!$CL$3,1,IF('original data'!CM38='coded with subscale calculation'!$CL$4,2,IF('original data'!CM38='coded with subscale calculation'!$CL$5,3,""))))</f>
        <v>2</v>
      </c>
      <c r="CS47" s="4">
        <f>IF('original data'!CN38='coded with subscale calculation'!$CL$2,0,IF('original data'!CN38='coded with subscale calculation'!$CL$3,1,IF('original data'!CN38='coded with subscale calculation'!$CL$4,2,IF('original data'!CN38='coded with subscale calculation'!$CL$5,3,""))))</f>
        <v>2</v>
      </c>
      <c r="CT47" s="4">
        <f>IF('original data'!CO38='coded with subscale calculation'!$CL$2,0,IF('original data'!CO38='coded with subscale calculation'!$CL$3,1,IF('original data'!CO38='coded with subscale calculation'!$CL$4,2,IF('original data'!CO38='coded with subscale calculation'!$CL$5,3,""))))</f>
        <v>1</v>
      </c>
      <c r="CU47" s="4">
        <f>IF('original data'!CP38='coded with subscale calculation'!$CL$2,0,IF('original data'!CP38='coded with subscale calculation'!$CL$3,1,IF('original data'!CP38='coded with subscale calculation'!$CL$4,2,IF('original data'!CP38='coded with subscale calculation'!$CL$5,3,""))))</f>
        <v>2</v>
      </c>
      <c r="CV47" s="4">
        <f>IF('original data'!CQ38='coded with subscale calculation'!$CL$2,0,IF('original data'!CQ38='coded with subscale calculation'!$CL$3,1,IF('original data'!CQ38='coded with subscale calculation'!$CL$4,2,IF('original data'!CQ38='coded with subscale calculation'!$CL$5,3,""))))</f>
        <v>1</v>
      </c>
      <c r="CW47" s="4">
        <f>IF('original data'!CR38='coded with subscale calculation'!$CL$2,0,IF('original data'!CR38='coded with subscale calculation'!$CL$3,1,IF('original data'!CR38='coded with subscale calculation'!$CL$4,2,IF('original data'!CR38='coded with subscale calculation'!$CL$5,3,""))))</f>
        <v>2</v>
      </c>
      <c r="CX47" s="4">
        <f>IF('original data'!CS38='coded with subscale calculation'!$CL$2,0,IF('original data'!CS38='coded with subscale calculation'!$CL$3,1,IF('original data'!CS38='coded with subscale calculation'!$CL$4,2,IF('original data'!CS38='coded with subscale calculation'!$CL$5,3,""))))</f>
        <v>2</v>
      </c>
      <c r="CY47" s="4">
        <f>IF('original data'!CT38='coded with subscale calculation'!$CL$2,0,IF('original data'!CT38='coded with subscale calculation'!$CL$3,1,IF('original data'!CT38='coded with subscale calculation'!$CL$4,2,IF('original data'!CT38='coded with subscale calculation'!$CL$5,3,""))))</f>
        <v>1</v>
      </c>
      <c r="CZ47" s="4">
        <f>IF('original data'!CU38='coded with subscale calculation'!$CL$2,0,IF('original data'!CU38='coded with subscale calculation'!$CL$3,1,IF('original data'!CU38='coded with subscale calculation'!$CL$4,2,IF('original data'!CU38='coded with subscale calculation'!$CL$5,3,""))))</f>
        <v>2</v>
      </c>
      <c r="DA47" s="4">
        <f>IF('original data'!CV38='coded with subscale calculation'!$CL$2,0,IF('original data'!CV38='coded with subscale calculation'!$CL$3,1,IF('original data'!CV38='coded with subscale calculation'!$CL$4,2,IF('original data'!CV38='coded with subscale calculation'!$CL$5,3,""))))</f>
        <v>1</v>
      </c>
      <c r="DB47" s="4">
        <f>IF('original data'!CW38='coded with subscale calculation'!$CL$2,0,IF('original data'!CW38='coded with subscale calculation'!$CL$3,1,IF('original data'!CW38='coded with subscale calculation'!$CL$4,2,IF('original data'!CW38='coded with subscale calculation'!$CL$5,3,""))))</f>
        <v>3</v>
      </c>
      <c r="DC47" s="4">
        <f>IF('original data'!CX38='coded with subscale calculation'!$CL$2,0,IF('original data'!CX38='coded with subscale calculation'!$CL$3,1,IF('original data'!CX38='coded with subscale calculation'!$CL$4,2,IF('original data'!CX38='coded with subscale calculation'!$CL$5,3,""))))</f>
        <v>2</v>
      </c>
      <c r="DD47" s="4">
        <f>IF('original data'!CY38='coded with subscale calculation'!$CL$2,0,IF('original data'!CY38='coded with subscale calculation'!$CL$3,1,IF('original data'!CY38='coded with subscale calculation'!$CL$4,2,IF('original data'!CY38='coded with subscale calculation'!$CL$5,3,""))))</f>
        <v>1</v>
      </c>
      <c r="DE47" s="4">
        <f>IF('original data'!CZ38='coded with subscale calculation'!$CL$2,0,IF('original data'!CZ38='coded with subscale calculation'!$CL$3,1,IF('original data'!CZ38='coded with subscale calculation'!$CL$4,2,IF('original data'!CZ38='coded with subscale calculation'!$CL$5,3,""))))</f>
        <v>2</v>
      </c>
      <c r="DF47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11</v>
      </c>
      <c r="DG47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14</v>
      </c>
      <c r="DH47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8</v>
      </c>
      <c r="DI47" s="4">
        <f>SUM(Table134[[#This Row],[All of a sudden I feel really scared.]:[I suddenly shut down and become unable to think, speak or do things.]])</f>
        <v>33</v>
      </c>
    </row>
    <row r="48" spans="1:113" x14ac:dyDescent="0.45">
      <c r="A48">
        <v>45</v>
      </c>
      <c r="B48" s="2">
        <v>44314.902847222198</v>
      </c>
      <c r="C48" s="2">
        <v>44314.932812500003</v>
      </c>
      <c r="D48" s="4" t="s">
        <v>104</v>
      </c>
      <c r="E48" s="4"/>
      <c r="F48" s="4" t="s">
        <v>105</v>
      </c>
      <c r="G48" s="4" t="s">
        <v>105</v>
      </c>
      <c r="H48" s="4" t="s">
        <v>105</v>
      </c>
      <c r="I48" s="4" t="s">
        <v>105</v>
      </c>
      <c r="J48" s="4" t="s">
        <v>105</v>
      </c>
      <c r="K48" s="4" t="s">
        <v>105</v>
      </c>
      <c r="L48" s="4" t="s">
        <v>105</v>
      </c>
      <c r="M48" s="4" t="s">
        <v>105</v>
      </c>
      <c r="N48" s="3" t="s">
        <v>165</v>
      </c>
      <c r="O48" s="4" t="s">
        <v>107</v>
      </c>
      <c r="P48" s="4" t="s">
        <v>179</v>
      </c>
      <c r="Q48" s="4" t="s">
        <v>108</v>
      </c>
      <c r="R48" s="4" t="s">
        <v>109</v>
      </c>
      <c r="S48" s="4"/>
      <c r="T48" s="4"/>
      <c r="U48" s="4"/>
      <c r="V48" s="4" t="s">
        <v>105</v>
      </c>
      <c r="W48" s="4" t="s">
        <v>109</v>
      </c>
      <c r="X48" s="4"/>
      <c r="Y48" s="4"/>
      <c r="Z48" s="4"/>
      <c r="AA48" s="4" t="s">
        <v>105</v>
      </c>
      <c r="AB48" s="3" t="s">
        <v>165</v>
      </c>
      <c r="AC48" s="4">
        <f>IF('original data'!AC39='coded with subscale calculation'!$AC$2,0,IF('original data'!AC39='coded with subscale calculation'!$AC$3,1,IF('original data'!AC39='coded with subscale calculation'!$AC$4,2,"")))</f>
        <v>2</v>
      </c>
      <c r="AD48" s="4">
        <f>IF('original data'!AD39='coded with subscale calculation'!$AC$2,0,IF('original data'!AD39='coded with subscale calculation'!$AC$3,1,IF('original data'!AD39='coded with subscale calculation'!$AC$4,2,"")))</f>
        <v>2</v>
      </c>
      <c r="AE48" s="4">
        <f>IF('original data'!AE39='coded with subscale calculation'!$BO$1,1,IF('original data'!AE39='coded with subscale calculation'!$BO$2,2,IF('original data'!AE39='coded with subscale calculation'!$BO$3,3,IF('original data'!AE39='coded with subscale calculation'!$BO$4,4,IF('original data'!AE39='coded with subscale calculation'!$BO$5,5,IF('original data'!AE39='coded with subscale calculation'!$BQ$1,6,IF('original data'!AE39='coded with subscale calculation'!$BQ$2,7,"")))))))</f>
        <v>2</v>
      </c>
      <c r="AF48" s="4">
        <f>IF('original data'!AF39='coded with subscale calculation'!$AC$2,0,IF('original data'!AF39='coded with subscale calculation'!$AC$3,1,IF('original data'!AF39='coded with subscale calculation'!$AC$4,2,"")))</f>
        <v>1</v>
      </c>
      <c r="AG48" s="4">
        <f>IF('original data'!AG39='coded with subscale calculation'!$BO$1,7,IF('original data'!AG39='coded with subscale calculation'!$BO$2,6,IF('original data'!AG39='coded with subscale calculation'!$BO$3,5,IF('original data'!AG39='coded with subscale calculation'!$BO$4,4,IF('original data'!AG39='coded with subscale calculation'!$BO$5,5,IF('original data'!AG39='coded with subscale calculation'!$BQ$1,6,IF('original data'!AG39='coded with subscale calculation'!$BQ$2,7,"")))))))</f>
        <v>5</v>
      </c>
      <c r="AH48" s="4">
        <f>IF('original data'!AH39='coded with subscale calculation'!$AC$2,0,IF('original data'!AH39='coded with subscale calculation'!$AC$3,1,IF('original data'!AH39='coded with subscale calculation'!$AC$4,2,"")))</f>
        <v>0</v>
      </c>
      <c r="AI48" s="4">
        <f>IF('original data'!AI39='coded with subscale calculation'!$AI$2,1,IF('original data'!AI39='coded with subscale calculation'!$AI$3,2,IF('original data'!AI39='coded with subscale calculation'!$AI$4,3,IF('original data'!AI39='coded with subscale calculation'!$AI$5,4,""))))</f>
        <v>1</v>
      </c>
      <c r="AJ48" s="4">
        <f>IF('original data'!AJ39='coded with subscale calculation'!$AC$2,0,IF('original data'!AJ39='coded with subscale calculation'!$AC$3,1,IF('original data'!AJ39='coded with subscale calculation'!$AC$4,2,"")))</f>
        <v>1</v>
      </c>
      <c r="AK48" s="4">
        <f>IF('original data'!AK39='coded with subscale calculation'!$BO$1,1,IF('original data'!AK39='coded with subscale calculation'!$BO$2,2,IF('original data'!AK39='coded with subscale calculation'!$BO$3,3,IF('original data'!AK39='coded with subscale calculation'!$BO$4,4,IF('original data'!AK39='coded with subscale calculation'!$BO$5,5,IF('original data'!AK39='coded with subscale calculation'!$BQ$1,6,IF('original data'!AK39='coded with subscale calculation'!$BQ$2,7,"")))))))</f>
        <v>6</v>
      </c>
      <c r="AL48" s="4">
        <f>IF('original data'!AL39='coded with subscale calculation'!$AC$2,0,IF('original data'!AL39='coded with subscale calculation'!$AC$3,1,IF('original data'!AL39='coded with subscale calculation'!$AC$4,2,"")))</f>
        <v>1</v>
      </c>
      <c r="AM48" s="4">
        <f>IF('original data'!AM39='coded with subscale calculation'!$AI$2,1,IF('original data'!AM39='coded with subscale calculation'!$AI$3,2,IF('original data'!AM39='coded with subscale calculation'!$AI$4,3,IF('original data'!AM39='coded with subscale calculation'!$AI$5,4,""))))</f>
        <v>4</v>
      </c>
      <c r="AN48" s="4">
        <f>IF('original data'!AN39='coded with subscale calculation'!$AC$2,0,IF('original data'!AN39='coded with subscale calculation'!$AC$3,1,IF('original data'!AN39='coded with subscale calculation'!$AC$4,2,"")))</f>
        <v>1</v>
      </c>
      <c r="AO48" s="4">
        <f>IF('original data'!AO39='coded with subscale calculation'!$AI$2,1,IF('original data'!AO39='coded with subscale calculation'!$AI$3,2,IF('original data'!AO39='coded with subscale calculation'!$AI$4,3,IF('original data'!AO39='coded with subscale calculation'!$AI$5,4,""))))</f>
        <v>1</v>
      </c>
      <c r="AP48" s="4">
        <f>IF('original data'!AP39='coded with subscale calculation'!$AI$2,1,IF('original data'!AP39='coded with subscale calculation'!$AI$3,2,IF('original data'!AP39='coded with subscale calculation'!$AI$4,3,IF('original data'!AP39='coded with subscale calculation'!$AI$5,4,""))))</f>
        <v>4</v>
      </c>
      <c r="AQ48" s="4">
        <f>IF('original data'!AQ39='coded with subscale calculation'!$AI$2,1,IF('original data'!AQ39='coded with subscale calculation'!$AI$3,2,IF('original data'!AQ39='coded with subscale calculation'!$AI$4,3,IF('original data'!AQ39='coded with subscale calculation'!$AI$5,4,""))))</f>
        <v>2</v>
      </c>
      <c r="AR48" s="4">
        <f>IF('original data'!AR39='coded with subscale calculation'!$AI$2,1,IF('original data'!AR39='coded with subscale calculation'!$AI$3,2,IF('original data'!AR39='coded with subscale calculation'!$AI$4,3,IF('original data'!AR39='coded with subscale calculation'!$AI$5,4,""))))</f>
        <v>4</v>
      </c>
      <c r="AS48" s="4">
        <f>IF('original data'!AS39='coded with subscale calculation'!$AO$2,1,IF('original data'!AS39='coded with subscale calculation'!$AO$3,2,IF('original data'!AS39='coded with subscale calculation'!$AO$4,3,IF('original data'!AS39='coded with subscale calculation'!$AO$5,4,""))))</f>
        <v>2</v>
      </c>
      <c r="AT48" s="4">
        <f>IF('original data'!AT39='coded with subscale calculation'!$AO$2,1,IF('original data'!AT39='coded with subscale calculation'!$AO$3,2,IF('original data'!AT39='coded with subscale calculation'!$AO$4,3,IF('original data'!AT39='coded with subscale calculation'!$AO$5,4,""))))</f>
        <v>1</v>
      </c>
      <c r="AU48" s="4">
        <f>IF('original data'!AU39='coded with subscale calculation'!$AO$2,1,IF('original data'!AU39='coded with subscale calculation'!$AO$3,2,IF('original data'!AU39='coded with subscale calculation'!$AO$4,3,IF('original data'!AU39='coded with subscale calculation'!$AO$5,4,""))))</f>
        <v>1</v>
      </c>
      <c r="AV48" s="4">
        <f>IF('original data'!AV39='coded with subscale calculation'!$AO$2,1,IF('original data'!AV39='coded with subscale calculation'!$AO$3,2,IF('original data'!AV39='coded with subscale calculation'!$AO$4,3,IF('original data'!AV39='coded with subscale calculation'!$AO$5,4,""))))</f>
        <v>1</v>
      </c>
      <c r="AW48" s="4">
        <f>IF('original data'!AW39='coded with subscale calculation'!$AO$2,1,IF('original data'!AW39='coded with subscale calculation'!$AO$3,2,IF('original data'!AW39='coded with subscale calculation'!$AO$4,3,IF('original data'!AW39='coded with subscale calculation'!$AO$5,4,""))))</f>
        <v>2</v>
      </c>
      <c r="AX48" s="4">
        <f>IF('original data'!AX39='coded with subscale calculation'!$AO$2,1,IF('original data'!AX39='coded with subscale calculation'!$AO$3,2,IF('original data'!AX39='coded with subscale calculation'!$AO$4,3,IF('original data'!AX39='coded with subscale calculation'!$AO$5,4,""))))</f>
        <v>2</v>
      </c>
      <c r="AY48" s="4">
        <f>IF('original data'!AY39='coded with subscale calculation'!$AQ$2,1,IF('original data'!AY39='coded with subscale calculation'!$AQ$3,2,IF('original data'!AY39='coded with subscale calculation'!$AQ$4,3,IF('original data'!AY39='coded with subscale calculation'!$AQ$5,4,""))))</f>
        <v>2</v>
      </c>
      <c r="AZ48" s="4">
        <f>IF('original data'!AZ39='coded with subscale calculation'!$AQ$2,1,IF('original data'!AZ39='coded with subscale calculation'!$AQ$3,2,IF('original data'!AZ39='coded with subscale calculation'!$AQ$4,3,IF('original data'!AZ39='coded with subscale calculation'!$AQ$5,4,""))))</f>
        <v>2</v>
      </c>
      <c r="BA48" s="4">
        <f>IF('original data'!BA39='coded with subscale calculation'!$AQ$2,1,IF('original data'!BA39='coded with subscale calculation'!$AQ$3,2,IF('original data'!BA39='coded with subscale calculation'!$AQ$4,3,IF('original data'!BA39='coded with subscale calculation'!$AQ$5,4,""))))</f>
        <v>2</v>
      </c>
      <c r="BB48" s="4">
        <f>IF('original data'!BB39='coded with subscale calculation'!$AQ$2,1,IF('original data'!BB39='coded with subscale calculation'!$AQ$3,2,IF('original data'!BB39='coded with subscale calculation'!$AQ$4,3,IF('original data'!BB39='coded with subscale calculation'!$AS$5,4,""))))</f>
        <v>3</v>
      </c>
      <c r="BC48" s="4">
        <f>IF('original data'!BC39='coded with subscale calculation'!$AU$2,1,IF('original data'!BC39='coded with subscale calculation'!$AU$3,2,IF('original data'!BC39='coded with subscale calculation'!$AU$4,3,IF('original data'!BC39='coded with subscale calculation'!$AU$5,4,""))))</f>
        <v>2</v>
      </c>
      <c r="BD48" s="4">
        <f>IF('original data'!BD39='coded with subscale calculation'!$AU$2,1,IF('original data'!BD39='coded with subscale calculation'!$AU$3,2,IF('original data'!BD39='coded with subscale calculation'!$AU$4,3,IF('original data'!BD39='coded with subscale calculation'!$AU$5,4,""))))</f>
        <v>3</v>
      </c>
      <c r="BE48" s="4">
        <f>IF('original data'!BE39='coded with subscale calculation'!$AU$2,1,IF('original data'!BE39='coded with subscale calculation'!$AU$3,2,IF('original data'!BE39='coded with subscale calculation'!$AU$4,3,IF('original data'!BE39='coded with subscale calculation'!$AU$5,4,""))))</f>
        <v>3</v>
      </c>
      <c r="BF48" s="4">
        <f>IF('original data'!BF39='coded with subscale calculation'!$BF$3,1,IF('original data'!BF39='coded with subscale calculation'!$BF$4,2,IF('original data'!BF39='coded with subscale calculation'!$BF$5,3,"")))</f>
        <v>2</v>
      </c>
      <c r="BG48" s="4"/>
      <c r="BH48" s="4" t="s">
        <v>109</v>
      </c>
      <c r="BI48" s="4"/>
      <c r="BJ48" s="4" t="s">
        <v>105</v>
      </c>
      <c r="BK48" s="4" t="s">
        <v>180</v>
      </c>
      <c r="BL48" s="4">
        <f>IF('original data'!BK39='coded with subscale calculation'!$BO$1,1,IF('original data'!BK39='coded with subscale calculation'!$BO$2,2,IF('original data'!BK39='coded with subscale calculation'!$BO$3,3,IF('original data'!BK39='coded with subscale calculation'!$BO$4,4,IF('original data'!BK39='coded with subscale calculation'!$BO$5,5,IF('original data'!BK39='coded with subscale calculation'!$BQ$1,6,IF('original data'!BK39='coded with subscale calculation'!$BQ$2,7,"")))))))</f>
        <v>5</v>
      </c>
      <c r="BM48" s="4">
        <f>IF('original data'!BL39='coded with subscale calculation'!$BO$1,1,IF('original data'!BL39='coded with subscale calculation'!$BO$2,2,IF('original data'!BL39='coded with subscale calculation'!$BO$3,3,IF('original data'!BL39='coded with subscale calculation'!$BO$4,4,IF('original data'!BL39='coded with subscale calculation'!$BO$5,5,IF('original data'!BL39='coded with subscale calculation'!$BQ$1,6,IF('original data'!BL39='coded with subscale calculation'!$BQ$2,7,"")))))))</f>
        <v>2</v>
      </c>
      <c r="BN48" s="4">
        <f>IF('original data'!BM39='coded with subscale calculation'!$BO$1,7,IF('original data'!BM39='coded with subscale calculation'!$BO$2,6,IF('original data'!BM39='coded with subscale calculation'!$BO$3,5,IF('original data'!BM39='coded with subscale calculation'!$BO$4,4,IF('original data'!BM39='coded with subscale calculation'!$BO$5,3,IF('original data'!BM39='coded with subscale calculation'!$BQ$1,2,IF('original data'!BM39='coded with subscale calculation'!$BQ$2,1,"")))))))</f>
        <v>6</v>
      </c>
      <c r="BO48" s="4">
        <f>IF('original data'!BN39='coded with subscale calculation'!$BO$1,1,IF('original data'!BN39='coded with subscale calculation'!$BO$2,2,IF('original data'!BN39='coded with subscale calculation'!$BO$3,3,IF('original data'!BN39='coded with subscale calculation'!$BO$4,4,IF('original data'!BN39='coded with subscale calculation'!$BO$5,5,IF('original data'!BN39='coded with subscale calculation'!$BQ$1,6,IF('original data'!BN39='coded with subscale calculation'!$BQ$2,7,"")))))))</f>
        <v>5</v>
      </c>
      <c r="BP48" s="4">
        <f>IF('original data'!BO39='coded with subscale calculation'!$BO$1,1,IF('original data'!BO39='coded with subscale calculation'!$BO$2,2,IF('original data'!BO39='coded with subscale calculation'!$BO$3,3,IF('original data'!BO39='coded with subscale calculation'!$BO$4,4,IF('original data'!BO39='coded with subscale calculation'!$BO$5,5,IF('original data'!BO39='coded with subscale calculation'!$BQ$1,6,IF('original data'!BO39='coded with subscale calculation'!$BQ$2,7,"")))))))</f>
        <v>4</v>
      </c>
      <c r="BQ48" s="4">
        <f>IF('original data'!BP39='coded with subscale calculation'!$BO$1,1,IF('original data'!BP39='coded with subscale calculation'!$BO$2,2,IF('original data'!BP39='coded with subscale calculation'!$BO$3,3,IF('original data'!BP39='coded with subscale calculation'!$BO$4,4,IF('original data'!BP39='coded with subscale calculation'!$BO$5,5,IF('original data'!BP39='coded with subscale calculation'!$BQ$1,6,IF('original data'!BP39='coded with subscale calculation'!$BQ$2,7,"")))))))</f>
        <v>6</v>
      </c>
      <c r="BR48" s="4">
        <f>IF('original data'!BQ39='coded with subscale calculation'!$BO$1,1,IF('original data'!BQ39='coded with subscale calculation'!$BO$2,2,IF('original data'!BQ39='coded with subscale calculation'!$BO$3,3,IF('original data'!BQ39='coded with subscale calculation'!$BO$4,4,IF('original data'!BQ39='coded with subscale calculation'!$BO$5,5,IF('original data'!BQ39='coded with subscale calculation'!$BQ$1,6,IF('original data'!BQ39='coded with subscale calculation'!$BQ$2,7,"")))))))</f>
        <v>5</v>
      </c>
      <c r="BS48" s="4">
        <f>IF('original data'!BR39='coded with subscale calculation'!$BO$1,1,IF('original data'!BR39='coded with subscale calculation'!$BO$2,2,IF('original data'!BR39='coded with subscale calculation'!$BO$3,3,IF('original data'!BR39='coded with subscale calculation'!$BO$4,4,IF('original data'!BR39='coded with subscale calculation'!$BO$5,5,IF('original data'!BR39='coded with subscale calculation'!$BQ$1,6,IF('original data'!BR39='coded with subscale calculation'!$BQ$2,7,"")))))))</f>
        <v>6</v>
      </c>
      <c r="BT48" s="4">
        <f>IF('original data'!BS39='coded with subscale calculation'!$BO$1,1,IF('original data'!BS39='coded with subscale calculation'!$BO$2,2,IF('original data'!BS39='coded with subscale calculation'!$BO$3,3,IF('original data'!BS39='coded with subscale calculation'!$BO$4,4,IF('original data'!BS39='coded with subscale calculation'!$BO$5,5,IF('original data'!BS39='coded with subscale calculation'!$BQ$1,6,IF('original data'!BS39='coded with subscale calculation'!$BQ$2,7,"")))))))</f>
        <v>6</v>
      </c>
      <c r="BU48" s="4">
        <f>IF('original data'!BT39='coded with subscale calculation'!$BO$1,1,IF('original data'!BT39='coded with subscale calculation'!$BO$2,2,IF('original data'!BT39='coded with subscale calculation'!$BO$3,3,IF('original data'!BT39='coded with subscale calculation'!$BO$4,4,IF('original data'!BT39='coded with subscale calculation'!$BO$5,5,IF('original data'!BT39='coded with subscale calculation'!$BQ$1,6,IF('original data'!BT39='coded with subscale calculation'!$BQ$2,7,"")))))))</f>
        <v>5</v>
      </c>
      <c r="BV48" s="4">
        <f>IF('original data'!BU39='coded with subscale calculation'!$BO$1,1,IF('original data'!BU39='coded with subscale calculation'!$BO$2,2,IF('original data'!BU39='coded with subscale calculation'!$BO$3,3,IF('original data'!BU39='coded with subscale calculation'!$BO$4,4,IF('original data'!BU39='coded with subscale calculation'!$BO$5,5,IF('original data'!BU39='coded with subscale calculation'!$BQ$1,6,IF('original data'!BU39='coded with subscale calculation'!$BQ$2,7,"")))))))</f>
        <v>2</v>
      </c>
      <c r="BW48" s="4">
        <f>IF('original data'!BV39='coded with subscale calculation'!$BO$1,7,IF('original data'!BV39='coded with subscale calculation'!$BO$2,6,IF('original data'!BV39='coded with subscale calculation'!$BO$3,5,IF('original data'!BV39='coded with subscale calculation'!$BO$4,4,IF('original data'!BV39='coded with subscale calculation'!$BO$5,3,IF('original data'!BV39='coded with subscale calculation'!$BQ$1,2,IF('original data'!BV39='coded with subscale calculation'!$BQ$2,1,"")))))))</f>
        <v>4</v>
      </c>
      <c r="BX48" s="4">
        <f>IF('original data'!BW39='coded with subscale calculation'!$BO$1,1,IF('original data'!BW39='coded with subscale calculation'!$BO$2,2,IF('original data'!BW39='coded with subscale calculation'!$BO$3,3,IF('original data'!BW39='coded with subscale calculation'!$BO$4,4,IF('original data'!BW39='coded with subscale calculation'!$BO$5,5,IF('original data'!BW39='coded with subscale calculation'!$BQ$1,6,IF('original data'!BW39='coded with subscale calculation'!$BQ$2,7,"")))))))</f>
        <v>5</v>
      </c>
      <c r="BY48" s="4">
        <f>IF('original data'!BX39='coded with subscale calculation'!$BO$1,1,IF('original data'!BX39='coded with subscale calculation'!$BO$2,2,IF('original data'!BX39='coded with subscale calculation'!$BO$3,3,IF('original data'!BX39='coded with subscale calculation'!$BO$4,4,IF('original data'!BX39='coded with subscale calculation'!$BO$5,5,IF('original data'!BX39='coded with subscale calculation'!$BQ$1,6,IF('original data'!BX39='coded with subscale calculation'!$BQ$2,7,"")))))))</f>
        <v>6</v>
      </c>
      <c r="BZ48" s="4">
        <f>IF('original data'!BY39='coded with subscale calculation'!$BO$1,1,IF('original data'!BY39='coded with subscale calculation'!$BO$2,2,IF('original data'!BY39='coded with subscale calculation'!$BO$3,3,IF('original data'!BY39='coded with subscale calculation'!$BO$4,4,IF('original data'!BY39='coded with subscale calculation'!$BO$5,5,IF('original data'!BY39='coded with subscale calculation'!$BQ$1,6,IF('original data'!BY39='coded with subscale calculation'!$BQ$2,7,"")))))))</f>
        <v>4</v>
      </c>
      <c r="CA48" s="4">
        <f>IF('original data'!BZ39='coded with subscale calculation'!$BO$1,1,IF('original data'!BZ39='coded with subscale calculation'!$BO$2,2,IF('original data'!BZ39='coded with subscale calculation'!$BO$3,3,IF('original data'!BZ39='coded with subscale calculation'!$BO$4,4,IF('original data'!BZ39='coded with subscale calculation'!$BO$5,5,IF('original data'!BZ39='coded with subscale calculation'!$BQ$1,6,IF('original data'!BZ39='coded with subscale calculation'!$BQ$2,7,"")))))))</f>
        <v>5</v>
      </c>
      <c r="CB48" s="4">
        <f>IF('original data'!CA39='coded with subscale calculation'!$BO$1,1,IF('original data'!CA39='coded with subscale calculation'!$BO$2,2,IF('original data'!CA39='coded with subscale calculation'!$BO$3,3,IF('original data'!CA39='coded with subscale calculation'!$BO$4,4,IF('original data'!CA39='coded with subscale calculation'!$BO$5,5,IF('original data'!CA39='coded with subscale calculation'!$BQ$1,6,IF('original data'!CA39='coded with subscale calculation'!$BQ$2,7,"")))))))</f>
        <v>5</v>
      </c>
      <c r="CC48" s="4">
        <f>IF('original data'!CB39='coded with subscale calculation'!$BO$1,1,IF('original data'!CB39='coded with subscale calculation'!$BO$2,2,IF('original data'!CB39='coded with subscale calculation'!$BO$3,3,IF('original data'!CB39='coded with subscale calculation'!$BO$4,4,IF('original data'!CB39='coded with subscale calculation'!$BO$5,5,IF('original data'!CB39='coded with subscale calculation'!$BQ$1,6,IF('original data'!CB39='coded with subscale calculation'!$BQ$2,7,"")))))))</f>
        <v>6</v>
      </c>
      <c r="CD48" s="4">
        <f>IF('original data'!CC39='coded with subscale calculation'!$BO$1,7,IF('original data'!CC39='coded with subscale calculation'!$BO$2,6,IF('original data'!CC39='coded with subscale calculation'!$BO$3,5,IF('original data'!CC39='coded with subscale calculation'!$BO$4,4,IF('original data'!CC39='coded with subscale calculation'!$BO$5,3,IF('original data'!CC39='coded with subscale calculation'!$BQ$1,2,IF('original data'!CC39='coded with subscale calculation'!$BQ$2,1,"")))))))</f>
        <v>6</v>
      </c>
      <c r="CE48" s="4">
        <f>IF('original data'!CD39='coded with subscale calculation'!$BO$1,1,IF('original data'!CD39='coded with subscale calculation'!$BO$2,2,IF('original data'!CD39='coded with subscale calculation'!$BO$3,3,IF('original data'!CD39='coded with subscale calculation'!$BO$4,4,IF('original data'!CD39='coded with subscale calculation'!$BO$5,5,IF('original data'!CD39='coded with subscale calculation'!$BQ$1,6,IF('original data'!CD39='coded with subscale calculation'!$BQ$2,7,"")))))))</f>
        <v>3</v>
      </c>
      <c r="CF48" s="4">
        <f>IF('original data'!CE39='coded with subscale calculation'!$BO$1,1,IF('original data'!CE39='coded with subscale calculation'!$BO$2,2,IF('original data'!CE39='coded with subscale calculation'!$BO$3,3,IF('original data'!CE39='coded with subscale calculation'!$BO$4,4,IF('original data'!CE39='coded with subscale calculation'!$BO$5,5,IF('original data'!CE39='coded with subscale calculation'!$BQ$1,6,IF('original data'!CE39='coded with subscale calculation'!$BQ$2,7,"")))))))</f>
        <v>3</v>
      </c>
      <c r="CG48" s="4">
        <f>IF('original data'!CF39='coded with subscale calculation'!$BO$1,7,IF('original data'!CF39='coded with subscale calculation'!$BO$2,6,IF('original data'!CF39='coded with subscale calculation'!$BO$3,5,IF('original data'!CF39='coded with subscale calculation'!$BO$4,4,IF('original data'!CF39='coded with subscale calculation'!$BO$5,3,IF('original data'!CF39='coded with subscale calculation'!$BQ$1,2,IF('original data'!CF39='coded with subscale calculation'!$BQ$2,1,"")))))))</f>
        <v>6</v>
      </c>
      <c r="CH48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124</v>
      </c>
      <c r="CI48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38</v>
      </c>
      <c r="CJ48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36</v>
      </c>
      <c r="CK48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44</v>
      </c>
      <c r="CL48" s="4">
        <f>IF('original data'!CG39='coded with subscale calculation'!$CL$2,0,IF('original data'!CG39='coded with subscale calculation'!$CL$3,1,IF('original data'!CG39='coded with subscale calculation'!$CL$4,2,IF('original data'!CG39='coded with subscale calculation'!$CL$5,3,""))))</f>
        <v>0</v>
      </c>
      <c r="CM48" s="4">
        <f>IF('original data'!CH39='coded with subscale calculation'!$CL$2,0,IF('original data'!CH39='coded with subscale calculation'!$CL$3,1,IF('original data'!CH39='coded with subscale calculation'!$CL$4,2,IF('original data'!CH39='coded with subscale calculation'!$CL$5,3,""))))</f>
        <v>1</v>
      </c>
      <c r="CN48" s="4">
        <f>IF('original data'!CI39='coded with subscale calculation'!$CL$2,0,IF('original data'!CI39='coded with subscale calculation'!$CL$3,1,IF('original data'!CI39='coded with subscale calculation'!$CL$4,2,IF('original data'!CI39='coded with subscale calculation'!$CL$5,3,""))))</f>
        <v>0</v>
      </c>
      <c r="CO48" s="4">
        <f>IF('original data'!CJ39='coded with subscale calculation'!$CL$2,0,IF('original data'!CJ39='coded with subscale calculation'!$CL$3,1,IF('original data'!CJ39='coded with subscale calculation'!$CL$4,2,IF('original data'!CJ39='coded with subscale calculation'!$CL$5,3,""))))</f>
        <v>1</v>
      </c>
      <c r="CP48" s="4">
        <f>IF('original data'!CK39='coded with subscale calculation'!$CL$2,0,IF('original data'!CK39='coded with subscale calculation'!$CL$3,1,IF('original data'!CK39='coded with subscale calculation'!$CL$4,2,IF('original data'!CK39='coded with subscale calculation'!$CL$5,3,""))))</f>
        <v>1</v>
      </c>
      <c r="CQ48" s="4">
        <f>IF('original data'!CL39='coded with subscale calculation'!$CL$2,0,IF('original data'!CL39='coded with subscale calculation'!$CL$3,1,IF('original data'!CL39='coded with subscale calculation'!$CL$4,2,IF('original data'!CL39='coded with subscale calculation'!$CL$5,3,""))))</f>
        <v>0</v>
      </c>
      <c r="CR48" s="4">
        <f>IF('original data'!CM39='coded with subscale calculation'!$CL$2,0,IF('original data'!CM39='coded with subscale calculation'!$CL$3,1,IF('original data'!CM39='coded with subscale calculation'!$CL$4,2,IF('original data'!CM39='coded with subscale calculation'!$CL$5,3,""))))</f>
        <v>2</v>
      </c>
      <c r="CS48" s="4">
        <f>IF('original data'!CN39='coded with subscale calculation'!$CL$2,0,IF('original data'!CN39='coded with subscale calculation'!$CL$3,1,IF('original data'!CN39='coded with subscale calculation'!$CL$4,2,IF('original data'!CN39='coded with subscale calculation'!$CL$5,3,""))))</f>
        <v>1</v>
      </c>
      <c r="CT48" s="4">
        <f>IF('original data'!CO39='coded with subscale calculation'!$CL$2,0,IF('original data'!CO39='coded with subscale calculation'!$CL$3,1,IF('original data'!CO39='coded with subscale calculation'!$CL$4,2,IF('original data'!CO39='coded with subscale calculation'!$CL$5,3,""))))</f>
        <v>0</v>
      </c>
      <c r="CU48" s="4">
        <f>IF('original data'!CP39='coded with subscale calculation'!$CL$2,0,IF('original data'!CP39='coded with subscale calculation'!$CL$3,1,IF('original data'!CP39='coded with subscale calculation'!$CL$4,2,IF('original data'!CP39='coded with subscale calculation'!$CL$5,3,""))))</f>
        <v>3</v>
      </c>
      <c r="CV48" s="4">
        <f>IF('original data'!CQ39='coded with subscale calculation'!$CL$2,0,IF('original data'!CQ39='coded with subscale calculation'!$CL$3,1,IF('original data'!CQ39='coded with subscale calculation'!$CL$4,2,IF('original data'!CQ39='coded with subscale calculation'!$CL$5,3,""))))</f>
        <v>2</v>
      </c>
      <c r="CW48" s="4">
        <f>IF('original data'!CR39='coded with subscale calculation'!$CL$2,0,IF('original data'!CR39='coded with subscale calculation'!$CL$3,1,IF('original data'!CR39='coded with subscale calculation'!$CL$4,2,IF('original data'!CR39='coded with subscale calculation'!$CL$5,3,""))))</f>
        <v>3</v>
      </c>
      <c r="CX48" s="4">
        <f>IF('original data'!CS39='coded with subscale calculation'!$CL$2,0,IF('original data'!CS39='coded with subscale calculation'!$CL$3,1,IF('original data'!CS39='coded with subscale calculation'!$CL$4,2,IF('original data'!CS39='coded with subscale calculation'!$CL$5,3,""))))</f>
        <v>2</v>
      </c>
      <c r="CY48" s="4">
        <f>IF('original data'!CT39='coded with subscale calculation'!$CL$2,0,IF('original data'!CT39='coded with subscale calculation'!$CL$3,1,IF('original data'!CT39='coded with subscale calculation'!$CL$4,2,IF('original data'!CT39='coded with subscale calculation'!$CL$5,3,""))))</f>
        <v>2</v>
      </c>
      <c r="CZ48" s="4">
        <f>IF('original data'!CU39='coded with subscale calculation'!$CL$2,0,IF('original data'!CU39='coded with subscale calculation'!$CL$3,1,IF('original data'!CU39='coded with subscale calculation'!$CL$4,2,IF('original data'!CU39='coded with subscale calculation'!$CL$5,3,""))))</f>
        <v>1</v>
      </c>
      <c r="DA48" s="4">
        <f>IF('original data'!CV39='coded with subscale calculation'!$CL$2,0,IF('original data'!CV39='coded with subscale calculation'!$CL$3,1,IF('original data'!CV39='coded with subscale calculation'!$CL$4,2,IF('original data'!CV39='coded with subscale calculation'!$CL$5,3,""))))</f>
        <v>0</v>
      </c>
      <c r="DB48" s="4">
        <f>IF('original data'!CW39='coded with subscale calculation'!$CL$2,0,IF('original data'!CW39='coded with subscale calculation'!$CL$3,1,IF('original data'!CW39='coded with subscale calculation'!$CL$4,2,IF('original data'!CW39='coded with subscale calculation'!$CL$5,3,""))))</f>
        <v>0</v>
      </c>
      <c r="DC48" s="4">
        <f>IF('original data'!CX39='coded with subscale calculation'!$CL$2,0,IF('original data'!CX39='coded with subscale calculation'!$CL$3,1,IF('original data'!CX39='coded with subscale calculation'!$CL$4,2,IF('original data'!CX39='coded with subscale calculation'!$CL$5,3,""))))</f>
        <v>2</v>
      </c>
      <c r="DD48" s="4">
        <f>IF('original data'!CY39='coded with subscale calculation'!$CL$2,0,IF('original data'!CY39='coded with subscale calculation'!$CL$3,1,IF('original data'!CY39='coded with subscale calculation'!$CL$4,2,IF('original data'!CY39='coded with subscale calculation'!$CL$5,3,""))))</f>
        <v>1</v>
      </c>
      <c r="DE48" s="4">
        <f>IF('original data'!CZ39='coded with subscale calculation'!$CL$2,0,IF('original data'!CZ39='coded with subscale calculation'!$CL$3,1,IF('original data'!CZ39='coded with subscale calculation'!$CL$4,2,IF('original data'!CZ39='coded with subscale calculation'!$CL$5,3,""))))</f>
        <v>2</v>
      </c>
      <c r="DF48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11</v>
      </c>
      <c r="DG48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5</v>
      </c>
      <c r="DH48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8</v>
      </c>
      <c r="DI48" s="4">
        <f>SUM(Table134[[#This Row],[All of a sudden I feel really scared.]:[I suddenly shut down and become unable to think, speak or do things.]])</f>
        <v>24</v>
      </c>
    </row>
    <row r="49" spans="1:113" x14ac:dyDescent="0.45">
      <c r="A49">
        <v>46</v>
      </c>
      <c r="B49" s="2">
        <v>44315.096990740698</v>
      </c>
      <c r="C49" s="2">
        <v>44315.100335648101</v>
      </c>
      <c r="D49" s="4" t="s">
        <v>104</v>
      </c>
      <c r="E49" s="4"/>
      <c r="F49" s="4" t="s">
        <v>105</v>
      </c>
      <c r="G49" s="4" t="s">
        <v>105</v>
      </c>
      <c r="H49" s="4" t="s">
        <v>105</v>
      </c>
      <c r="I49" s="4" t="s">
        <v>105</v>
      </c>
      <c r="J49" s="4" t="s">
        <v>105</v>
      </c>
      <c r="K49" s="4" t="s">
        <v>105</v>
      </c>
      <c r="L49" s="4" t="s">
        <v>105</v>
      </c>
      <c r="M49" s="4" t="s">
        <v>105</v>
      </c>
      <c r="N49" s="3" t="s">
        <v>175</v>
      </c>
      <c r="O49" s="4" t="s">
        <v>107</v>
      </c>
      <c r="P49" s="4" t="s">
        <v>124</v>
      </c>
      <c r="Q49" s="4" t="s">
        <v>124</v>
      </c>
      <c r="R49" s="4" t="s">
        <v>109</v>
      </c>
      <c r="S49" s="4"/>
      <c r="T49" s="4"/>
      <c r="U49" s="4"/>
      <c r="V49" s="4" t="s">
        <v>105</v>
      </c>
      <c r="W49" s="4" t="s">
        <v>109</v>
      </c>
      <c r="X49" s="4"/>
      <c r="Y49" s="4"/>
      <c r="Z49" s="4"/>
      <c r="AA49" s="4" t="s">
        <v>105</v>
      </c>
      <c r="AB49" s="3" t="s">
        <v>181</v>
      </c>
      <c r="AC49" s="4">
        <f>IF('original data'!AC40='coded with subscale calculation'!$AC$2,0,IF('original data'!AC40='coded with subscale calculation'!$AC$3,1,IF('original data'!AC40='coded with subscale calculation'!$AC$4,2,"")))</f>
        <v>0</v>
      </c>
      <c r="AD49" s="4">
        <f>IF('original data'!AD40='coded with subscale calculation'!$AC$2,0,IF('original data'!AD40='coded with subscale calculation'!$AC$3,1,IF('original data'!AD40='coded with subscale calculation'!$AC$4,2,"")))</f>
        <v>1</v>
      </c>
      <c r="AE49" s="4">
        <f>IF('original data'!AE40='coded with subscale calculation'!$BO$1,1,IF('original data'!AE40='coded with subscale calculation'!$BO$2,2,IF('original data'!AE40='coded with subscale calculation'!$BO$3,3,IF('original data'!AE40='coded with subscale calculation'!$BO$4,4,IF('original data'!AE40='coded with subscale calculation'!$BO$5,5,IF('original data'!AE40='coded with subscale calculation'!$BQ$1,6,IF('original data'!AE40='coded with subscale calculation'!$BQ$2,7,"")))))))</f>
        <v>2</v>
      </c>
      <c r="AF49" s="4">
        <f>IF('original data'!AF40='coded with subscale calculation'!$AC$2,0,IF('original data'!AF40='coded with subscale calculation'!$AC$3,1,IF('original data'!AF40='coded with subscale calculation'!$AC$4,2,"")))</f>
        <v>1</v>
      </c>
      <c r="AG49" s="4">
        <f>IF('original data'!AG40='coded with subscale calculation'!$BO$1,7,IF('original data'!AG40='coded with subscale calculation'!$BO$2,6,IF('original data'!AG40='coded with subscale calculation'!$BO$3,5,IF('original data'!AG40='coded with subscale calculation'!$BO$4,4,IF('original data'!AG40='coded with subscale calculation'!$BO$5,5,IF('original data'!AG40='coded with subscale calculation'!$BQ$1,6,IF('original data'!AG40='coded with subscale calculation'!$BQ$2,7,"")))))))</f>
        <v>4</v>
      </c>
      <c r="AH49" s="4">
        <f>IF('original data'!AH40='coded with subscale calculation'!$AC$2,0,IF('original data'!AH40='coded with subscale calculation'!$AC$3,1,IF('original data'!AH40='coded with subscale calculation'!$AC$4,2,"")))</f>
        <v>2</v>
      </c>
      <c r="AI49" s="4">
        <f>IF('original data'!AI40='coded with subscale calculation'!$AI$2,1,IF('original data'!AI40='coded with subscale calculation'!$AI$3,2,IF('original data'!AI40='coded with subscale calculation'!$AI$4,3,IF('original data'!AI40='coded with subscale calculation'!$AI$5,4,""))))</f>
        <v>2</v>
      </c>
      <c r="AJ49" s="4">
        <f>IF('original data'!AJ40='coded with subscale calculation'!$AC$2,0,IF('original data'!AJ40='coded with subscale calculation'!$AC$3,1,IF('original data'!AJ40='coded with subscale calculation'!$AC$4,2,"")))</f>
        <v>1</v>
      </c>
      <c r="AK49" s="4">
        <f>IF('original data'!AK40='coded with subscale calculation'!$BO$1,1,IF('original data'!AK40='coded with subscale calculation'!$BO$2,2,IF('original data'!AK40='coded with subscale calculation'!$BO$3,3,IF('original data'!AK40='coded with subscale calculation'!$BO$4,4,IF('original data'!AK40='coded with subscale calculation'!$BO$5,5,IF('original data'!AK40='coded with subscale calculation'!$BQ$1,6,IF('original data'!AK40='coded with subscale calculation'!$BQ$2,7,"")))))))</f>
        <v>5</v>
      </c>
      <c r="AL49" s="4">
        <f>IF('original data'!AL40='coded with subscale calculation'!$AC$2,0,IF('original data'!AL40='coded with subscale calculation'!$AC$3,1,IF('original data'!AL40='coded with subscale calculation'!$AC$4,2,"")))</f>
        <v>1</v>
      </c>
      <c r="AM49" s="4">
        <f>IF('original data'!AM40='coded with subscale calculation'!$AI$2,1,IF('original data'!AM40='coded with subscale calculation'!$AI$3,2,IF('original data'!AM40='coded with subscale calculation'!$AI$4,3,IF('original data'!AM40='coded with subscale calculation'!$AI$5,4,""))))</f>
        <v>3</v>
      </c>
      <c r="AN49" s="4">
        <f>IF('original data'!AN40='coded with subscale calculation'!$AC$2,0,IF('original data'!AN40='coded with subscale calculation'!$AC$3,1,IF('original data'!AN40='coded with subscale calculation'!$AC$4,2,"")))</f>
        <v>1</v>
      </c>
      <c r="AO49" s="4">
        <f>IF('original data'!AO40='coded with subscale calculation'!$AI$2,1,IF('original data'!AO40='coded with subscale calculation'!$AI$3,2,IF('original data'!AO40='coded with subscale calculation'!$AI$4,3,IF('original data'!AO40='coded with subscale calculation'!$AI$5,4,""))))</f>
        <v>4</v>
      </c>
      <c r="AP49" s="4">
        <f>IF('original data'!AP40='coded with subscale calculation'!$AI$2,1,IF('original data'!AP40='coded with subscale calculation'!$AI$3,2,IF('original data'!AP40='coded with subscale calculation'!$AI$4,3,IF('original data'!AP40='coded with subscale calculation'!$AI$5,4,""))))</f>
        <v>3</v>
      </c>
      <c r="AQ49" s="4">
        <f>IF('original data'!AQ40='coded with subscale calculation'!$AI$2,1,IF('original data'!AQ40='coded with subscale calculation'!$AI$3,2,IF('original data'!AQ40='coded with subscale calculation'!$AI$4,3,IF('original data'!AQ40='coded with subscale calculation'!$AI$5,4,""))))</f>
        <v>1</v>
      </c>
      <c r="AR49" s="4">
        <f>IF('original data'!AR40='coded with subscale calculation'!$AI$2,1,IF('original data'!AR40='coded with subscale calculation'!$AI$3,2,IF('original data'!AR40='coded with subscale calculation'!$AI$4,3,IF('original data'!AR40='coded with subscale calculation'!$AI$5,4,""))))</f>
        <v>2</v>
      </c>
      <c r="AS49" s="4">
        <f>IF('original data'!AS40='coded with subscale calculation'!$AO$2,1,IF('original data'!AS40='coded with subscale calculation'!$AO$3,2,IF('original data'!AS40='coded with subscale calculation'!$AO$4,3,IF('original data'!AS40='coded with subscale calculation'!$AO$5,4,""))))</f>
        <v>2</v>
      </c>
      <c r="AT49" s="4">
        <f>IF('original data'!AT40='coded with subscale calculation'!$AO$2,1,IF('original data'!AT40='coded with subscale calculation'!$AO$3,2,IF('original data'!AT40='coded with subscale calculation'!$AO$4,3,IF('original data'!AT40='coded with subscale calculation'!$AO$5,4,""))))</f>
        <v>3</v>
      </c>
      <c r="AU49" s="4">
        <f>IF('original data'!AU40='coded with subscale calculation'!$AO$2,1,IF('original data'!AU40='coded with subscale calculation'!$AO$3,2,IF('original data'!AU40='coded with subscale calculation'!$AO$4,3,IF('original data'!AU40='coded with subscale calculation'!$AO$5,4,""))))</f>
        <v>2</v>
      </c>
      <c r="AV49" s="4">
        <f>IF('original data'!AV40='coded with subscale calculation'!$AO$2,1,IF('original data'!AV40='coded with subscale calculation'!$AO$3,2,IF('original data'!AV40='coded with subscale calculation'!$AO$4,3,IF('original data'!AV40='coded with subscale calculation'!$AO$5,4,""))))</f>
        <v>1</v>
      </c>
      <c r="AW49" s="4">
        <f>IF('original data'!AW40='coded with subscale calculation'!$AO$2,1,IF('original data'!AW40='coded with subscale calculation'!$AO$3,2,IF('original data'!AW40='coded with subscale calculation'!$AO$4,3,IF('original data'!AW40='coded with subscale calculation'!$AO$5,4,""))))</f>
        <v>1</v>
      </c>
      <c r="AX49" s="4">
        <f>IF('original data'!AX40='coded with subscale calculation'!$AO$2,1,IF('original data'!AX40='coded with subscale calculation'!$AO$3,2,IF('original data'!AX40='coded with subscale calculation'!$AO$4,3,IF('original data'!AX40='coded with subscale calculation'!$AO$5,4,""))))</f>
        <v>2</v>
      </c>
      <c r="AY49" s="4">
        <f>IF('original data'!AY40='coded with subscale calculation'!$AQ$2,1,IF('original data'!AY40='coded with subscale calculation'!$AQ$3,2,IF('original data'!AY40='coded with subscale calculation'!$AQ$4,3,IF('original data'!AY40='coded with subscale calculation'!$AQ$5,4,""))))</f>
        <v>2</v>
      </c>
      <c r="AZ49" s="4">
        <f>IF('original data'!AZ40='coded with subscale calculation'!$AQ$2,1,IF('original data'!AZ40='coded with subscale calculation'!$AQ$3,2,IF('original data'!AZ40='coded with subscale calculation'!$AQ$4,3,IF('original data'!AZ40='coded with subscale calculation'!$AQ$5,4,""))))</f>
        <v>2</v>
      </c>
      <c r="BA49" s="4">
        <f>IF('original data'!BA40='coded with subscale calculation'!$AQ$2,1,IF('original data'!BA40='coded with subscale calculation'!$AQ$3,2,IF('original data'!BA40='coded with subscale calculation'!$AQ$4,3,IF('original data'!BA40='coded with subscale calculation'!$AQ$5,4,""))))</f>
        <v>1</v>
      </c>
      <c r="BB49" s="4">
        <f>IF('original data'!BB40='coded with subscale calculation'!$AQ$2,1,IF('original data'!BB40='coded with subscale calculation'!$AQ$3,2,IF('original data'!BB40='coded with subscale calculation'!$AQ$4,3,IF('original data'!BB40='coded with subscale calculation'!$AS$5,4,""))))</f>
        <v>1</v>
      </c>
      <c r="BC49" s="4">
        <f>IF('original data'!BC40='coded with subscale calculation'!$AU$2,1,IF('original data'!BC40='coded with subscale calculation'!$AU$3,2,IF('original data'!BC40='coded with subscale calculation'!$AU$4,3,IF('original data'!BC40='coded with subscale calculation'!$AU$5,4,""))))</f>
        <v>3</v>
      </c>
      <c r="BD49" s="4">
        <f>IF('original data'!BD40='coded with subscale calculation'!$AU$2,1,IF('original data'!BD40='coded with subscale calculation'!$AU$3,2,IF('original data'!BD40='coded with subscale calculation'!$AU$4,3,IF('original data'!BD40='coded with subscale calculation'!$AU$5,4,""))))</f>
        <v>4</v>
      </c>
      <c r="BE49" s="4">
        <f>IF('original data'!BE40='coded with subscale calculation'!$AU$2,1,IF('original data'!BE40='coded with subscale calculation'!$AU$3,2,IF('original data'!BE40='coded with subscale calculation'!$AU$4,3,IF('original data'!BE40='coded with subscale calculation'!$AU$5,4,""))))</f>
        <v>4</v>
      </c>
      <c r="BF49" s="4">
        <f>IF('original data'!BF40='coded with subscale calculation'!$BF$3,1,IF('original data'!BF40='coded with subscale calculation'!$BF$4,2,IF('original data'!BF40='coded with subscale calculation'!$BF$5,3,"")))</f>
        <v>2</v>
      </c>
      <c r="BG49" s="4"/>
      <c r="BH49" s="4" t="s">
        <v>109</v>
      </c>
      <c r="BI49" s="4"/>
      <c r="BJ49" s="4" t="s">
        <v>109</v>
      </c>
      <c r="BK49" s="4"/>
      <c r="BL49" s="4">
        <f>IF('original data'!BK40='coded with subscale calculation'!$BO$1,1,IF('original data'!BK40='coded with subscale calculation'!$BO$2,2,IF('original data'!BK40='coded with subscale calculation'!$BO$3,3,IF('original data'!BK40='coded with subscale calculation'!$BO$4,4,IF('original data'!BK40='coded with subscale calculation'!$BO$5,5,IF('original data'!BK40='coded with subscale calculation'!$BQ$1,6,IF('original data'!BK40='coded with subscale calculation'!$BQ$2,7,"")))))))</f>
        <v>1</v>
      </c>
      <c r="BM49" s="4">
        <f>IF('original data'!BL40='coded with subscale calculation'!$BO$1,1,IF('original data'!BL40='coded with subscale calculation'!$BO$2,2,IF('original data'!BL40='coded with subscale calculation'!$BO$3,3,IF('original data'!BL40='coded with subscale calculation'!$BO$4,4,IF('original data'!BL40='coded with subscale calculation'!$BO$5,5,IF('original data'!BL40='coded with subscale calculation'!$BQ$1,6,IF('original data'!BL40='coded with subscale calculation'!$BQ$2,7,"")))))))</f>
        <v>2</v>
      </c>
      <c r="BN49" s="4">
        <f>IF('original data'!BM40='coded with subscale calculation'!$BO$1,7,IF('original data'!BM40='coded with subscale calculation'!$BO$2,6,IF('original data'!BM40='coded with subscale calculation'!$BO$3,5,IF('original data'!BM40='coded with subscale calculation'!$BO$4,4,IF('original data'!BM40='coded with subscale calculation'!$BO$5,3,IF('original data'!BM40='coded with subscale calculation'!$BQ$1,2,IF('original data'!BM40='coded with subscale calculation'!$BQ$2,1,"")))))))</f>
        <v>5</v>
      </c>
      <c r="BO49" s="4">
        <f>IF('original data'!BN40='coded with subscale calculation'!$BO$1,1,IF('original data'!BN40='coded with subscale calculation'!$BO$2,2,IF('original data'!BN40='coded with subscale calculation'!$BO$3,3,IF('original data'!BN40='coded with subscale calculation'!$BO$4,4,IF('original data'!BN40='coded with subscale calculation'!$BO$5,5,IF('original data'!BN40='coded with subscale calculation'!$BQ$1,6,IF('original data'!BN40='coded with subscale calculation'!$BQ$2,7,"")))))))</f>
        <v>5</v>
      </c>
      <c r="BP49" s="4">
        <f>IF('original data'!BO40='coded with subscale calculation'!$BO$1,1,IF('original data'!BO40='coded with subscale calculation'!$BO$2,2,IF('original data'!BO40='coded with subscale calculation'!$BO$3,3,IF('original data'!BO40='coded with subscale calculation'!$BO$4,4,IF('original data'!BO40='coded with subscale calculation'!$BO$5,5,IF('original data'!BO40='coded with subscale calculation'!$BQ$1,6,IF('original data'!BO40='coded with subscale calculation'!$BQ$2,7,"")))))))</f>
        <v>6</v>
      </c>
      <c r="BQ49" s="4">
        <f>IF('original data'!BP40='coded with subscale calculation'!$BO$1,1,IF('original data'!BP40='coded with subscale calculation'!$BO$2,2,IF('original data'!BP40='coded with subscale calculation'!$BO$3,3,IF('original data'!BP40='coded with subscale calculation'!$BO$4,4,IF('original data'!BP40='coded with subscale calculation'!$BO$5,5,IF('original data'!BP40='coded with subscale calculation'!$BQ$1,6,IF('original data'!BP40='coded with subscale calculation'!$BQ$2,7,"")))))))</f>
        <v>4</v>
      </c>
      <c r="BR49" s="4">
        <f>IF('original data'!BQ40='coded with subscale calculation'!$BO$1,1,IF('original data'!BQ40='coded with subscale calculation'!$BO$2,2,IF('original data'!BQ40='coded with subscale calculation'!$BO$3,3,IF('original data'!BQ40='coded with subscale calculation'!$BO$4,4,IF('original data'!BQ40='coded with subscale calculation'!$BO$5,5,IF('original data'!BQ40='coded with subscale calculation'!$BQ$1,6,IF('original data'!BQ40='coded with subscale calculation'!$BQ$2,7,"")))))))</f>
        <v>3</v>
      </c>
      <c r="BS49" s="4">
        <f>IF('original data'!BR40='coded with subscale calculation'!$BO$1,1,IF('original data'!BR40='coded with subscale calculation'!$BO$2,2,IF('original data'!BR40='coded with subscale calculation'!$BO$3,3,IF('original data'!BR40='coded with subscale calculation'!$BO$4,4,IF('original data'!BR40='coded with subscale calculation'!$BO$5,5,IF('original data'!BR40='coded with subscale calculation'!$BQ$1,6,IF('original data'!BR40='coded with subscale calculation'!$BQ$2,7,"")))))))</f>
        <v>2</v>
      </c>
      <c r="BT49" s="4">
        <f>IF('original data'!BS40='coded with subscale calculation'!$BO$1,1,IF('original data'!BS40='coded with subscale calculation'!$BO$2,2,IF('original data'!BS40='coded with subscale calculation'!$BO$3,3,IF('original data'!BS40='coded with subscale calculation'!$BO$4,4,IF('original data'!BS40='coded with subscale calculation'!$BO$5,5,IF('original data'!BS40='coded with subscale calculation'!$BQ$1,6,IF('original data'!BS40='coded with subscale calculation'!$BQ$2,7,"")))))))</f>
        <v>4</v>
      </c>
      <c r="BU49" s="4">
        <f>IF('original data'!BT40='coded with subscale calculation'!$BO$1,1,IF('original data'!BT40='coded with subscale calculation'!$BO$2,2,IF('original data'!BT40='coded with subscale calculation'!$BO$3,3,IF('original data'!BT40='coded with subscale calculation'!$BO$4,4,IF('original data'!BT40='coded with subscale calculation'!$BO$5,5,IF('original data'!BT40='coded with subscale calculation'!$BQ$1,6,IF('original data'!BT40='coded with subscale calculation'!$BQ$2,7,"")))))))</f>
        <v>5</v>
      </c>
      <c r="BV49" s="4">
        <f>IF('original data'!BU40='coded with subscale calculation'!$BO$1,1,IF('original data'!BU40='coded with subscale calculation'!$BO$2,2,IF('original data'!BU40='coded with subscale calculation'!$BO$3,3,IF('original data'!BU40='coded with subscale calculation'!$BO$4,4,IF('original data'!BU40='coded with subscale calculation'!$BO$5,5,IF('original data'!BU40='coded with subscale calculation'!$BQ$1,6,IF('original data'!BU40='coded with subscale calculation'!$BQ$2,7,"")))))))</f>
        <v>3</v>
      </c>
      <c r="BW49" s="4">
        <f>IF('original data'!BV40='coded with subscale calculation'!$BO$1,7,IF('original data'!BV40='coded with subscale calculation'!$BO$2,6,IF('original data'!BV40='coded with subscale calculation'!$BO$3,5,IF('original data'!BV40='coded with subscale calculation'!$BO$4,4,IF('original data'!BV40='coded with subscale calculation'!$BO$5,3,IF('original data'!BV40='coded with subscale calculation'!$BQ$1,2,IF('original data'!BV40='coded with subscale calculation'!$BQ$2,1,"")))))))</f>
        <v>4</v>
      </c>
      <c r="BX49" s="4">
        <f>IF('original data'!BW40='coded with subscale calculation'!$BO$1,1,IF('original data'!BW40='coded with subscale calculation'!$BO$2,2,IF('original data'!BW40='coded with subscale calculation'!$BO$3,3,IF('original data'!BW40='coded with subscale calculation'!$BO$4,4,IF('original data'!BW40='coded with subscale calculation'!$BO$5,5,IF('original data'!BW40='coded with subscale calculation'!$BQ$1,6,IF('original data'!BW40='coded with subscale calculation'!$BQ$2,7,"")))))))</f>
        <v>3</v>
      </c>
      <c r="BY49" s="4">
        <f>IF('original data'!BX40='coded with subscale calculation'!$BO$1,1,IF('original data'!BX40='coded with subscale calculation'!$BO$2,2,IF('original data'!BX40='coded with subscale calculation'!$BO$3,3,IF('original data'!BX40='coded with subscale calculation'!$BO$4,4,IF('original data'!BX40='coded with subscale calculation'!$BO$5,5,IF('original data'!BX40='coded with subscale calculation'!$BQ$1,6,IF('original data'!BX40='coded with subscale calculation'!$BQ$2,7,"")))))))</f>
        <v>3</v>
      </c>
      <c r="BZ49" s="4">
        <f>IF('original data'!BY40='coded with subscale calculation'!$BO$1,1,IF('original data'!BY40='coded with subscale calculation'!$BO$2,2,IF('original data'!BY40='coded with subscale calculation'!$BO$3,3,IF('original data'!BY40='coded with subscale calculation'!$BO$4,4,IF('original data'!BY40='coded with subscale calculation'!$BO$5,5,IF('original data'!BY40='coded with subscale calculation'!$BQ$1,6,IF('original data'!BY40='coded with subscale calculation'!$BQ$2,7,"")))))))</f>
        <v>4</v>
      </c>
      <c r="CA49" s="4">
        <f>IF('original data'!BZ40='coded with subscale calculation'!$BO$1,1,IF('original data'!BZ40='coded with subscale calculation'!$BO$2,2,IF('original data'!BZ40='coded with subscale calculation'!$BO$3,3,IF('original data'!BZ40='coded with subscale calculation'!$BO$4,4,IF('original data'!BZ40='coded with subscale calculation'!$BO$5,5,IF('original data'!BZ40='coded with subscale calculation'!$BQ$1,6,IF('original data'!BZ40='coded with subscale calculation'!$BQ$2,7,"")))))))</f>
        <v>2</v>
      </c>
      <c r="CB49" s="4">
        <f>IF('original data'!CA40='coded with subscale calculation'!$BO$1,1,IF('original data'!CA40='coded with subscale calculation'!$BO$2,2,IF('original data'!CA40='coded with subscale calculation'!$BO$3,3,IF('original data'!CA40='coded with subscale calculation'!$BO$4,4,IF('original data'!CA40='coded with subscale calculation'!$BO$5,5,IF('original data'!CA40='coded with subscale calculation'!$BQ$1,6,IF('original data'!CA40='coded with subscale calculation'!$BQ$2,7,"")))))))</f>
        <v>4</v>
      </c>
      <c r="CC49" s="4">
        <f>IF('original data'!CB40='coded with subscale calculation'!$BO$1,1,IF('original data'!CB40='coded with subscale calculation'!$BO$2,2,IF('original data'!CB40='coded with subscale calculation'!$BO$3,3,IF('original data'!CB40='coded with subscale calculation'!$BO$4,4,IF('original data'!CB40='coded with subscale calculation'!$BO$5,5,IF('original data'!CB40='coded with subscale calculation'!$BQ$1,6,IF('original data'!CB40='coded with subscale calculation'!$BQ$2,7,"")))))))</f>
        <v>4</v>
      </c>
      <c r="CD49" s="4">
        <f>IF('original data'!CC40='coded with subscale calculation'!$BO$1,7,IF('original data'!CC40='coded with subscale calculation'!$BO$2,6,IF('original data'!CC40='coded with subscale calculation'!$BO$3,5,IF('original data'!CC40='coded with subscale calculation'!$BO$4,4,IF('original data'!CC40='coded with subscale calculation'!$BO$5,3,IF('original data'!CC40='coded with subscale calculation'!$BQ$1,2,IF('original data'!CC40='coded with subscale calculation'!$BQ$2,1,"")))))))</f>
        <v>5</v>
      </c>
      <c r="CE49" s="4">
        <f>IF('original data'!CD40='coded with subscale calculation'!$BO$1,1,IF('original data'!CD40='coded with subscale calculation'!$BO$2,2,IF('original data'!CD40='coded with subscale calculation'!$BO$3,3,IF('original data'!CD40='coded with subscale calculation'!$BO$4,4,IF('original data'!CD40='coded with subscale calculation'!$BO$5,5,IF('original data'!CD40='coded with subscale calculation'!$BQ$1,6,IF('original data'!CD40='coded with subscale calculation'!$BQ$2,7,"")))))))</f>
        <v>3</v>
      </c>
      <c r="CF49" s="4">
        <f>IF('original data'!CE40='coded with subscale calculation'!$BO$1,1,IF('original data'!CE40='coded with subscale calculation'!$BO$2,2,IF('original data'!CE40='coded with subscale calculation'!$BO$3,3,IF('original data'!CE40='coded with subscale calculation'!$BO$4,4,IF('original data'!CE40='coded with subscale calculation'!$BO$5,5,IF('original data'!CE40='coded with subscale calculation'!$BQ$1,6,IF('original data'!CE40='coded with subscale calculation'!$BQ$2,7,"")))))))</f>
        <v>3</v>
      </c>
      <c r="CG49" s="4">
        <f>IF('original data'!CF40='coded with subscale calculation'!$BO$1,7,IF('original data'!CF40='coded with subscale calculation'!$BO$2,6,IF('original data'!CF40='coded with subscale calculation'!$BO$3,5,IF('original data'!CF40='coded with subscale calculation'!$BO$4,4,IF('original data'!CF40='coded with subscale calculation'!$BO$5,3,IF('original data'!CF40='coded with subscale calculation'!$BQ$1,2,IF('original data'!CF40='coded with subscale calculation'!$BQ$2,1,"")))))))</f>
        <v>5</v>
      </c>
      <c r="CH49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93</v>
      </c>
      <c r="CI49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29</v>
      </c>
      <c r="CJ49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29</v>
      </c>
      <c r="CK49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33</v>
      </c>
      <c r="CL49" s="4">
        <f>IF('original data'!CG40='coded with subscale calculation'!$CL$2,0,IF('original data'!CG40='coded with subscale calculation'!$CL$3,1,IF('original data'!CG40='coded with subscale calculation'!$CL$4,2,IF('original data'!CG40='coded with subscale calculation'!$CL$5,3,""))))</f>
        <v>0</v>
      </c>
      <c r="CM49" s="4">
        <f>IF('original data'!CH40='coded with subscale calculation'!$CL$2,0,IF('original data'!CH40='coded with subscale calculation'!$CL$3,1,IF('original data'!CH40='coded with subscale calculation'!$CL$4,2,IF('original data'!CH40='coded with subscale calculation'!$CL$5,3,""))))</f>
        <v>1</v>
      </c>
      <c r="CN49" s="4">
        <f>IF('original data'!CI40='coded with subscale calculation'!$CL$2,0,IF('original data'!CI40='coded with subscale calculation'!$CL$3,1,IF('original data'!CI40='coded with subscale calculation'!$CL$4,2,IF('original data'!CI40='coded with subscale calculation'!$CL$5,3,""))))</f>
        <v>1</v>
      </c>
      <c r="CO49" s="4">
        <f>IF('original data'!CJ40='coded with subscale calculation'!$CL$2,0,IF('original data'!CJ40='coded with subscale calculation'!$CL$3,1,IF('original data'!CJ40='coded with subscale calculation'!$CL$4,2,IF('original data'!CJ40='coded with subscale calculation'!$CL$5,3,""))))</f>
        <v>2</v>
      </c>
      <c r="CP49" s="4">
        <f>IF('original data'!CK40='coded with subscale calculation'!$CL$2,0,IF('original data'!CK40='coded with subscale calculation'!$CL$3,1,IF('original data'!CK40='coded with subscale calculation'!$CL$4,2,IF('original data'!CK40='coded with subscale calculation'!$CL$5,3,""))))</f>
        <v>2</v>
      </c>
      <c r="CQ49" s="4">
        <f>IF('original data'!CL40='coded with subscale calculation'!$CL$2,0,IF('original data'!CL40='coded with subscale calculation'!$CL$3,1,IF('original data'!CL40='coded with subscale calculation'!$CL$4,2,IF('original data'!CL40='coded with subscale calculation'!$CL$5,3,""))))</f>
        <v>1</v>
      </c>
      <c r="CR49" s="4">
        <f>IF('original data'!CM40='coded with subscale calculation'!$CL$2,0,IF('original data'!CM40='coded with subscale calculation'!$CL$3,1,IF('original data'!CM40='coded with subscale calculation'!$CL$4,2,IF('original data'!CM40='coded with subscale calculation'!$CL$5,3,""))))</f>
        <v>1</v>
      </c>
      <c r="CS49" s="4">
        <f>IF('original data'!CN40='coded with subscale calculation'!$CL$2,0,IF('original data'!CN40='coded with subscale calculation'!$CL$3,1,IF('original data'!CN40='coded with subscale calculation'!$CL$4,2,IF('original data'!CN40='coded with subscale calculation'!$CL$5,3,""))))</f>
        <v>2</v>
      </c>
      <c r="CT49" s="4">
        <f>IF('original data'!CO40='coded with subscale calculation'!$CL$2,0,IF('original data'!CO40='coded with subscale calculation'!$CL$3,1,IF('original data'!CO40='coded with subscale calculation'!$CL$4,2,IF('original data'!CO40='coded with subscale calculation'!$CL$5,3,""))))</f>
        <v>1</v>
      </c>
      <c r="CU49" s="4">
        <f>IF('original data'!CP40='coded with subscale calculation'!$CL$2,0,IF('original data'!CP40='coded with subscale calculation'!$CL$3,1,IF('original data'!CP40='coded with subscale calculation'!$CL$4,2,IF('original data'!CP40='coded with subscale calculation'!$CL$5,3,""))))</f>
        <v>0</v>
      </c>
      <c r="CV49" s="4">
        <f>IF('original data'!CQ40='coded with subscale calculation'!$CL$2,0,IF('original data'!CQ40='coded with subscale calculation'!$CL$3,1,IF('original data'!CQ40='coded with subscale calculation'!$CL$4,2,IF('original data'!CQ40='coded with subscale calculation'!$CL$5,3,""))))</f>
        <v>1</v>
      </c>
      <c r="CW49" s="4">
        <f>IF('original data'!CR40='coded with subscale calculation'!$CL$2,0,IF('original data'!CR40='coded with subscale calculation'!$CL$3,1,IF('original data'!CR40='coded with subscale calculation'!$CL$4,2,IF('original data'!CR40='coded with subscale calculation'!$CL$5,3,""))))</f>
        <v>0</v>
      </c>
      <c r="CX49" s="4">
        <f>IF('original data'!CS40='coded with subscale calculation'!$CL$2,0,IF('original data'!CS40='coded with subscale calculation'!$CL$3,1,IF('original data'!CS40='coded with subscale calculation'!$CL$4,2,IF('original data'!CS40='coded with subscale calculation'!$CL$5,3,""))))</f>
        <v>0</v>
      </c>
      <c r="CY49" s="4">
        <f>IF('original data'!CT40='coded with subscale calculation'!$CL$2,0,IF('original data'!CT40='coded with subscale calculation'!$CL$3,1,IF('original data'!CT40='coded with subscale calculation'!$CL$4,2,IF('original data'!CT40='coded with subscale calculation'!$CL$5,3,""))))</f>
        <v>1</v>
      </c>
      <c r="CZ49" s="4">
        <f>IF('original data'!CU40='coded with subscale calculation'!$CL$2,0,IF('original data'!CU40='coded with subscale calculation'!$CL$3,1,IF('original data'!CU40='coded with subscale calculation'!$CL$4,2,IF('original data'!CU40='coded with subscale calculation'!$CL$5,3,""))))</f>
        <v>2</v>
      </c>
      <c r="DA49" s="4">
        <f>IF('original data'!CV40='coded with subscale calculation'!$CL$2,0,IF('original data'!CV40='coded with subscale calculation'!$CL$3,1,IF('original data'!CV40='coded with subscale calculation'!$CL$4,2,IF('original data'!CV40='coded with subscale calculation'!$CL$5,3,""))))</f>
        <v>0</v>
      </c>
      <c r="DB49" s="4">
        <f>IF('original data'!CW40='coded with subscale calculation'!$CL$2,0,IF('original data'!CW40='coded with subscale calculation'!$CL$3,1,IF('original data'!CW40='coded with subscale calculation'!$CL$4,2,IF('original data'!CW40='coded with subscale calculation'!$CL$5,3,""))))</f>
        <v>1</v>
      </c>
      <c r="DC49" s="4">
        <f>IF('original data'!CX40='coded with subscale calculation'!$CL$2,0,IF('original data'!CX40='coded with subscale calculation'!$CL$3,1,IF('original data'!CX40='coded with subscale calculation'!$CL$4,2,IF('original data'!CX40='coded with subscale calculation'!$CL$5,3,""))))</f>
        <v>2</v>
      </c>
      <c r="DD49" s="4">
        <f>IF('original data'!CY40='coded with subscale calculation'!$CL$2,0,IF('original data'!CY40='coded with subscale calculation'!$CL$3,1,IF('original data'!CY40='coded with subscale calculation'!$CL$4,2,IF('original data'!CY40='coded with subscale calculation'!$CL$5,3,""))))</f>
        <v>1</v>
      </c>
      <c r="DE49" s="4">
        <f>IF('original data'!CZ40='coded with subscale calculation'!$CL$2,0,IF('original data'!CZ40='coded with subscale calculation'!$CL$3,1,IF('original data'!CZ40='coded with subscale calculation'!$CL$4,2,IF('original data'!CZ40='coded with subscale calculation'!$CL$5,3,""))))</f>
        <v>1</v>
      </c>
      <c r="DF49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6</v>
      </c>
      <c r="DG49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9</v>
      </c>
      <c r="DH49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5</v>
      </c>
      <c r="DI49" s="4">
        <f>SUM(Table134[[#This Row],[All of a sudden I feel really scared.]:[I suddenly shut down and become unable to think, speak or do things.]])</f>
        <v>20</v>
      </c>
    </row>
    <row r="50" spans="1:113" x14ac:dyDescent="0.45">
      <c r="A50">
        <v>47</v>
      </c>
      <c r="B50" s="2">
        <v>44315.1558449074</v>
      </c>
      <c r="C50" s="2">
        <v>44315.159675925897</v>
      </c>
      <c r="D50" s="4" t="s">
        <v>104</v>
      </c>
      <c r="E50" s="4"/>
      <c r="F50" s="4" t="s">
        <v>105</v>
      </c>
      <c r="G50" s="4" t="s">
        <v>105</v>
      </c>
      <c r="H50" s="4" t="s">
        <v>105</v>
      </c>
      <c r="I50" s="4" t="s">
        <v>105</v>
      </c>
      <c r="J50" s="4" t="s">
        <v>105</v>
      </c>
      <c r="K50" s="4" t="s">
        <v>105</v>
      </c>
      <c r="L50" s="4" t="s">
        <v>105</v>
      </c>
      <c r="M50" s="4" t="s">
        <v>105</v>
      </c>
      <c r="N50" s="3" t="s">
        <v>181</v>
      </c>
      <c r="O50" s="4" t="s">
        <v>107</v>
      </c>
      <c r="P50" s="4" t="s">
        <v>108</v>
      </c>
      <c r="Q50" s="4" t="s">
        <v>108</v>
      </c>
      <c r="R50" s="4" t="s">
        <v>109</v>
      </c>
      <c r="S50" s="4"/>
      <c r="T50" s="4"/>
      <c r="U50" s="4"/>
      <c r="V50" s="4" t="s">
        <v>105</v>
      </c>
      <c r="W50" s="4" t="s">
        <v>109</v>
      </c>
      <c r="X50" s="4"/>
      <c r="Y50" s="4"/>
      <c r="Z50" s="4"/>
      <c r="AA50" s="4" t="s">
        <v>109</v>
      </c>
      <c r="AB50" s="4"/>
      <c r="AC50" s="4">
        <f>IF('original data'!AC41='coded with subscale calculation'!$AC$2,0,IF('original data'!AC41='coded with subscale calculation'!$AC$3,1,IF('original data'!AC41='coded with subscale calculation'!$AC$4,2,"")))</f>
        <v>0</v>
      </c>
      <c r="AD50" s="4">
        <f>IF('original data'!AD41='coded with subscale calculation'!$AC$2,0,IF('original data'!AD41='coded with subscale calculation'!$AC$3,1,IF('original data'!AD41='coded with subscale calculation'!$AC$4,2,"")))</f>
        <v>1</v>
      </c>
      <c r="AE50" s="4">
        <f>IF('original data'!AE41='coded with subscale calculation'!$BO$1,1,IF('original data'!AE41='coded with subscale calculation'!$BO$2,2,IF('original data'!AE41='coded with subscale calculation'!$BO$3,3,IF('original data'!AE41='coded with subscale calculation'!$BO$4,4,IF('original data'!AE41='coded with subscale calculation'!$BO$5,5,IF('original data'!AE41='coded with subscale calculation'!$BQ$1,6,IF('original data'!AE41='coded with subscale calculation'!$BQ$2,7,"")))))))</f>
        <v>1</v>
      </c>
      <c r="AF50" s="4">
        <f>IF('original data'!AF41='coded with subscale calculation'!$AC$2,0,IF('original data'!AF41='coded with subscale calculation'!$AC$3,1,IF('original data'!AF41='coded with subscale calculation'!$AC$4,2,"")))</f>
        <v>1</v>
      </c>
      <c r="AG50" s="4">
        <f>IF('original data'!AG41='coded with subscale calculation'!$BO$1,7,IF('original data'!AG41='coded with subscale calculation'!$BO$2,6,IF('original data'!AG41='coded with subscale calculation'!$BO$3,5,IF('original data'!AG41='coded with subscale calculation'!$BO$4,4,IF('original data'!AG41='coded with subscale calculation'!$BO$5,5,IF('original data'!AG41='coded with subscale calculation'!$BQ$1,6,IF('original data'!AG41='coded with subscale calculation'!$BQ$2,7,"")))))))</f>
        <v>4</v>
      </c>
      <c r="AH50" s="4">
        <f>IF('original data'!AH41='coded with subscale calculation'!$AC$2,0,IF('original data'!AH41='coded with subscale calculation'!$AC$3,1,IF('original data'!AH41='coded with subscale calculation'!$AC$4,2,"")))</f>
        <v>1</v>
      </c>
      <c r="AI50" s="4">
        <f>IF('original data'!AI41='coded with subscale calculation'!$AI$2,1,IF('original data'!AI41='coded with subscale calculation'!$AI$3,2,IF('original data'!AI41='coded with subscale calculation'!$AI$4,3,IF('original data'!AI41='coded with subscale calculation'!$AI$5,4,""))))</f>
        <v>2</v>
      </c>
      <c r="AJ50" s="4">
        <f>IF('original data'!AJ41='coded with subscale calculation'!$AC$2,0,IF('original data'!AJ41='coded with subscale calculation'!$AC$3,1,IF('original data'!AJ41='coded with subscale calculation'!$AC$4,2,"")))</f>
        <v>0</v>
      </c>
      <c r="AK50" s="4">
        <f>IF('original data'!AK41='coded with subscale calculation'!$BO$1,1,IF('original data'!AK41='coded with subscale calculation'!$BO$2,2,IF('original data'!AK41='coded with subscale calculation'!$BO$3,3,IF('original data'!AK41='coded with subscale calculation'!$BO$4,4,IF('original data'!AK41='coded with subscale calculation'!$BO$5,5,IF('original data'!AK41='coded with subscale calculation'!$BQ$1,6,IF('original data'!AK41='coded with subscale calculation'!$BQ$2,7,"")))))))</f>
        <v>5</v>
      </c>
      <c r="AL50" s="4">
        <f>IF('original data'!AL41='coded with subscale calculation'!$AC$2,0,IF('original data'!AL41='coded with subscale calculation'!$AC$3,1,IF('original data'!AL41='coded with subscale calculation'!$AC$4,2,"")))</f>
        <v>2</v>
      </c>
      <c r="AM50" s="4">
        <f>IF('original data'!AM41='coded with subscale calculation'!$AI$2,1,IF('original data'!AM41='coded with subscale calculation'!$AI$3,2,IF('original data'!AM41='coded with subscale calculation'!$AI$4,3,IF('original data'!AM41='coded with subscale calculation'!$AI$5,4,""))))</f>
        <v>4</v>
      </c>
      <c r="AN50" s="4">
        <f>IF('original data'!AN41='coded with subscale calculation'!$AC$2,0,IF('original data'!AN41='coded with subscale calculation'!$AC$3,1,IF('original data'!AN41='coded with subscale calculation'!$AC$4,2,"")))</f>
        <v>0</v>
      </c>
      <c r="AO50" s="4">
        <f>IF('original data'!AO41='coded with subscale calculation'!$AI$2,1,IF('original data'!AO41='coded with subscale calculation'!$AI$3,2,IF('original data'!AO41='coded with subscale calculation'!$AI$4,3,IF('original data'!AO41='coded with subscale calculation'!$AI$5,4,""))))</f>
        <v>4</v>
      </c>
      <c r="AP50" s="4">
        <f>IF('original data'!AP41='coded with subscale calculation'!$AI$2,1,IF('original data'!AP41='coded with subscale calculation'!$AI$3,2,IF('original data'!AP41='coded with subscale calculation'!$AI$4,3,IF('original data'!AP41='coded with subscale calculation'!$AI$5,4,""))))</f>
        <v>3</v>
      </c>
      <c r="AQ50" s="4">
        <f>IF('original data'!AQ41='coded with subscale calculation'!$AI$2,1,IF('original data'!AQ41='coded with subscale calculation'!$AI$3,2,IF('original data'!AQ41='coded with subscale calculation'!$AI$4,3,IF('original data'!AQ41='coded with subscale calculation'!$AI$5,4,""))))</f>
        <v>2</v>
      </c>
      <c r="AR50" s="4">
        <f>IF('original data'!AR41='coded with subscale calculation'!$AI$2,1,IF('original data'!AR41='coded with subscale calculation'!$AI$3,2,IF('original data'!AR41='coded with subscale calculation'!$AI$4,3,IF('original data'!AR41='coded with subscale calculation'!$AI$5,4,""))))</f>
        <v>1</v>
      </c>
      <c r="AS50" s="4">
        <f>IF('original data'!AS41='coded with subscale calculation'!$AO$2,1,IF('original data'!AS41='coded with subscale calculation'!$AO$3,2,IF('original data'!AS41='coded with subscale calculation'!$AO$4,3,IF('original data'!AS41='coded with subscale calculation'!$AO$5,4,""))))</f>
        <v>2</v>
      </c>
      <c r="AT50" s="4">
        <f>IF('original data'!AT41='coded with subscale calculation'!$AO$2,1,IF('original data'!AT41='coded with subscale calculation'!$AO$3,2,IF('original data'!AT41='coded with subscale calculation'!$AO$4,3,IF('original data'!AT41='coded with subscale calculation'!$AO$5,4,""))))</f>
        <v>3</v>
      </c>
      <c r="AU50" s="4">
        <f>IF('original data'!AU41='coded with subscale calculation'!$AO$2,1,IF('original data'!AU41='coded with subscale calculation'!$AO$3,2,IF('original data'!AU41='coded with subscale calculation'!$AO$4,3,IF('original data'!AU41='coded with subscale calculation'!$AO$5,4,""))))</f>
        <v>3</v>
      </c>
      <c r="AV50" s="4">
        <f>IF('original data'!AV41='coded with subscale calculation'!$AO$2,1,IF('original data'!AV41='coded with subscale calculation'!$AO$3,2,IF('original data'!AV41='coded with subscale calculation'!$AO$4,3,IF('original data'!AV41='coded with subscale calculation'!$AO$5,4,""))))</f>
        <v>2</v>
      </c>
      <c r="AW50" s="4">
        <f>IF('original data'!AW41='coded with subscale calculation'!$AO$2,1,IF('original data'!AW41='coded with subscale calculation'!$AO$3,2,IF('original data'!AW41='coded with subscale calculation'!$AO$4,3,IF('original data'!AW41='coded with subscale calculation'!$AO$5,4,""))))</f>
        <v>1</v>
      </c>
      <c r="AX50" s="4">
        <f>IF('original data'!AX41='coded with subscale calculation'!$AO$2,1,IF('original data'!AX41='coded with subscale calculation'!$AO$3,2,IF('original data'!AX41='coded with subscale calculation'!$AO$4,3,IF('original data'!AX41='coded with subscale calculation'!$AO$5,4,""))))</f>
        <v>3</v>
      </c>
      <c r="AY50" s="4">
        <f>IF('original data'!AY41='coded with subscale calculation'!$AQ$2,1,IF('original data'!AY41='coded with subscale calculation'!$AQ$3,2,IF('original data'!AY41='coded with subscale calculation'!$AQ$4,3,IF('original data'!AY41='coded with subscale calculation'!$AQ$5,4,""))))</f>
        <v>2</v>
      </c>
      <c r="AZ50" s="4">
        <f>IF('original data'!AZ41='coded with subscale calculation'!$AQ$2,1,IF('original data'!AZ41='coded with subscale calculation'!$AQ$3,2,IF('original data'!AZ41='coded with subscale calculation'!$AQ$4,3,IF('original data'!AZ41='coded with subscale calculation'!$AQ$5,4,""))))</f>
        <v>4</v>
      </c>
      <c r="BA50" s="4">
        <f>IF('original data'!BA41='coded with subscale calculation'!$AQ$2,1,IF('original data'!BA41='coded with subscale calculation'!$AQ$3,2,IF('original data'!BA41='coded with subscale calculation'!$AQ$4,3,IF('original data'!BA41='coded with subscale calculation'!$AQ$5,4,""))))</f>
        <v>2</v>
      </c>
      <c r="BB50" s="4">
        <f>IF('original data'!BB41='coded with subscale calculation'!$AQ$2,1,IF('original data'!BB41='coded with subscale calculation'!$AQ$3,2,IF('original data'!BB41='coded with subscale calculation'!$AQ$4,3,IF('original data'!BB41='coded with subscale calculation'!$AS$5,4,""))))</f>
        <v>2</v>
      </c>
      <c r="BC50" s="4">
        <f>IF('original data'!BC41='coded with subscale calculation'!$AU$2,1,IF('original data'!BC41='coded with subscale calculation'!$AU$3,2,IF('original data'!BC41='coded with subscale calculation'!$AU$4,3,IF('original data'!BC41='coded with subscale calculation'!$AU$5,4,""))))</f>
        <v>4</v>
      </c>
      <c r="BD50" s="4">
        <f>IF('original data'!BD41='coded with subscale calculation'!$AU$2,1,IF('original data'!BD41='coded with subscale calculation'!$AU$3,2,IF('original data'!BD41='coded with subscale calculation'!$AU$4,3,IF('original data'!BD41='coded with subscale calculation'!$AU$5,4,""))))</f>
        <v>4</v>
      </c>
      <c r="BE50" s="4">
        <f>IF('original data'!BE41='coded with subscale calculation'!$AU$2,1,IF('original data'!BE41='coded with subscale calculation'!$AU$3,2,IF('original data'!BE41='coded with subscale calculation'!$AU$4,3,IF('original data'!BE41='coded with subscale calculation'!$AU$5,4,""))))</f>
        <v>3</v>
      </c>
      <c r="BF50" s="4">
        <f>IF('original data'!BF41='coded with subscale calculation'!$BF$3,1,IF('original data'!BF41='coded with subscale calculation'!$BF$4,2,IF('original data'!BF41='coded with subscale calculation'!$BF$5,3,"")))</f>
        <v>1</v>
      </c>
      <c r="BG50" s="4"/>
      <c r="BH50" s="4" t="s">
        <v>109</v>
      </c>
      <c r="BI50" s="4"/>
      <c r="BJ50" s="4" t="s">
        <v>109</v>
      </c>
      <c r="BK50" s="4"/>
      <c r="BL50" s="4">
        <f>IF('original data'!BK41='coded with subscale calculation'!$BO$1,1,IF('original data'!BK41='coded with subscale calculation'!$BO$2,2,IF('original data'!BK41='coded with subscale calculation'!$BO$3,3,IF('original data'!BK41='coded with subscale calculation'!$BO$4,4,IF('original data'!BK41='coded with subscale calculation'!$BO$5,5,IF('original data'!BK41='coded with subscale calculation'!$BQ$1,6,IF('original data'!BK41='coded with subscale calculation'!$BQ$2,7,"")))))))</f>
        <v>3</v>
      </c>
      <c r="BM50" s="4">
        <f>IF('original data'!BL41='coded with subscale calculation'!$BO$1,1,IF('original data'!BL41='coded with subscale calculation'!$BO$2,2,IF('original data'!BL41='coded with subscale calculation'!$BO$3,3,IF('original data'!BL41='coded with subscale calculation'!$BO$4,4,IF('original data'!BL41='coded with subscale calculation'!$BO$5,5,IF('original data'!BL41='coded with subscale calculation'!$BQ$1,6,IF('original data'!BL41='coded with subscale calculation'!$BQ$2,7,"")))))))</f>
        <v>5</v>
      </c>
      <c r="BN50" s="4">
        <f>IF('original data'!BM41='coded with subscale calculation'!$BO$1,7,IF('original data'!BM41='coded with subscale calculation'!$BO$2,6,IF('original data'!BM41='coded with subscale calculation'!$BO$3,5,IF('original data'!BM41='coded with subscale calculation'!$BO$4,4,IF('original data'!BM41='coded with subscale calculation'!$BO$5,3,IF('original data'!BM41='coded with subscale calculation'!$BQ$1,2,IF('original data'!BM41='coded with subscale calculation'!$BQ$2,1,"")))))))</f>
        <v>3</v>
      </c>
      <c r="BO50" s="4">
        <f>IF('original data'!BN41='coded with subscale calculation'!$BO$1,1,IF('original data'!BN41='coded with subscale calculation'!$BO$2,2,IF('original data'!BN41='coded with subscale calculation'!$BO$3,3,IF('original data'!BN41='coded with subscale calculation'!$BO$4,4,IF('original data'!BN41='coded with subscale calculation'!$BO$5,5,IF('original data'!BN41='coded with subscale calculation'!$BQ$1,6,IF('original data'!BN41='coded with subscale calculation'!$BQ$2,7,"")))))))</f>
        <v>3</v>
      </c>
      <c r="BP50" s="4">
        <f>IF('original data'!BO41='coded with subscale calculation'!$BO$1,1,IF('original data'!BO41='coded with subscale calculation'!$BO$2,2,IF('original data'!BO41='coded with subscale calculation'!$BO$3,3,IF('original data'!BO41='coded with subscale calculation'!$BO$4,4,IF('original data'!BO41='coded with subscale calculation'!$BO$5,5,IF('original data'!BO41='coded with subscale calculation'!$BQ$1,6,IF('original data'!BO41='coded with subscale calculation'!$BQ$2,7,"")))))))</f>
        <v>4</v>
      </c>
      <c r="BQ50" s="4">
        <f>IF('original data'!BP41='coded with subscale calculation'!$BO$1,1,IF('original data'!BP41='coded with subscale calculation'!$BO$2,2,IF('original data'!BP41='coded with subscale calculation'!$BO$3,3,IF('original data'!BP41='coded with subscale calculation'!$BO$4,4,IF('original data'!BP41='coded with subscale calculation'!$BO$5,5,IF('original data'!BP41='coded with subscale calculation'!$BQ$1,6,IF('original data'!BP41='coded with subscale calculation'!$BQ$2,7,"")))))))</f>
        <v>5</v>
      </c>
      <c r="BR50" s="4">
        <f>IF('original data'!BQ41='coded with subscale calculation'!$BO$1,1,IF('original data'!BQ41='coded with subscale calculation'!$BO$2,2,IF('original data'!BQ41='coded with subscale calculation'!$BO$3,3,IF('original data'!BQ41='coded with subscale calculation'!$BO$4,4,IF('original data'!BQ41='coded with subscale calculation'!$BO$5,5,IF('original data'!BQ41='coded with subscale calculation'!$BQ$1,6,IF('original data'!BQ41='coded with subscale calculation'!$BQ$2,7,"")))))))</f>
        <v>2</v>
      </c>
      <c r="BS50" s="4">
        <f>IF('original data'!BR41='coded with subscale calculation'!$BO$1,1,IF('original data'!BR41='coded with subscale calculation'!$BO$2,2,IF('original data'!BR41='coded with subscale calculation'!$BO$3,3,IF('original data'!BR41='coded with subscale calculation'!$BO$4,4,IF('original data'!BR41='coded with subscale calculation'!$BO$5,5,IF('original data'!BR41='coded with subscale calculation'!$BQ$1,6,IF('original data'!BR41='coded with subscale calculation'!$BQ$2,7,"")))))))</f>
        <v>5</v>
      </c>
      <c r="BT50" s="4">
        <f>IF('original data'!BS41='coded with subscale calculation'!$BO$1,1,IF('original data'!BS41='coded with subscale calculation'!$BO$2,2,IF('original data'!BS41='coded with subscale calculation'!$BO$3,3,IF('original data'!BS41='coded with subscale calculation'!$BO$4,4,IF('original data'!BS41='coded with subscale calculation'!$BO$5,5,IF('original data'!BS41='coded with subscale calculation'!$BQ$1,6,IF('original data'!BS41='coded with subscale calculation'!$BQ$2,7,"")))))))</f>
        <v>3</v>
      </c>
      <c r="BU50" s="4">
        <f>IF('original data'!BT41='coded with subscale calculation'!$BO$1,1,IF('original data'!BT41='coded with subscale calculation'!$BO$2,2,IF('original data'!BT41='coded with subscale calculation'!$BO$3,3,IF('original data'!BT41='coded with subscale calculation'!$BO$4,4,IF('original data'!BT41='coded with subscale calculation'!$BO$5,5,IF('original data'!BT41='coded with subscale calculation'!$BQ$1,6,IF('original data'!BT41='coded with subscale calculation'!$BQ$2,7,"")))))))</f>
        <v>2</v>
      </c>
      <c r="BV50" s="4">
        <f>IF('original data'!BU41='coded with subscale calculation'!$BO$1,1,IF('original data'!BU41='coded with subscale calculation'!$BO$2,2,IF('original data'!BU41='coded with subscale calculation'!$BO$3,3,IF('original data'!BU41='coded with subscale calculation'!$BO$4,4,IF('original data'!BU41='coded with subscale calculation'!$BO$5,5,IF('original data'!BU41='coded with subscale calculation'!$BQ$1,6,IF('original data'!BU41='coded with subscale calculation'!$BQ$2,7,"")))))))</f>
        <v>4</v>
      </c>
      <c r="BW50" s="4">
        <f>IF('original data'!BV41='coded with subscale calculation'!$BO$1,7,IF('original data'!BV41='coded with subscale calculation'!$BO$2,6,IF('original data'!BV41='coded with subscale calculation'!$BO$3,5,IF('original data'!BV41='coded with subscale calculation'!$BO$4,4,IF('original data'!BV41='coded with subscale calculation'!$BO$5,3,IF('original data'!BV41='coded with subscale calculation'!$BQ$1,2,IF('original data'!BV41='coded with subscale calculation'!$BQ$2,1,"")))))))</f>
        <v>6</v>
      </c>
      <c r="BX50" s="4">
        <f>IF('original data'!BW41='coded with subscale calculation'!$BO$1,1,IF('original data'!BW41='coded with subscale calculation'!$BO$2,2,IF('original data'!BW41='coded with subscale calculation'!$BO$3,3,IF('original data'!BW41='coded with subscale calculation'!$BO$4,4,IF('original data'!BW41='coded with subscale calculation'!$BO$5,5,IF('original data'!BW41='coded with subscale calculation'!$BQ$1,6,IF('original data'!BW41='coded with subscale calculation'!$BQ$2,7,"")))))))</f>
        <v>5</v>
      </c>
      <c r="BY50" s="4">
        <f>IF('original data'!BX41='coded with subscale calculation'!$BO$1,1,IF('original data'!BX41='coded with subscale calculation'!$BO$2,2,IF('original data'!BX41='coded with subscale calculation'!$BO$3,3,IF('original data'!BX41='coded with subscale calculation'!$BO$4,4,IF('original data'!BX41='coded with subscale calculation'!$BO$5,5,IF('original data'!BX41='coded with subscale calculation'!$BQ$1,6,IF('original data'!BX41='coded with subscale calculation'!$BQ$2,7,"")))))))</f>
        <v>3</v>
      </c>
      <c r="BZ50" s="4">
        <f>IF('original data'!BY41='coded with subscale calculation'!$BO$1,1,IF('original data'!BY41='coded with subscale calculation'!$BO$2,2,IF('original data'!BY41='coded with subscale calculation'!$BO$3,3,IF('original data'!BY41='coded with subscale calculation'!$BO$4,4,IF('original data'!BY41='coded with subscale calculation'!$BO$5,5,IF('original data'!BY41='coded with subscale calculation'!$BQ$1,6,IF('original data'!BY41='coded with subscale calculation'!$BQ$2,7,"")))))))</f>
        <v>4</v>
      </c>
      <c r="CA50" s="4">
        <f>IF('original data'!BZ41='coded with subscale calculation'!$BO$1,1,IF('original data'!BZ41='coded with subscale calculation'!$BO$2,2,IF('original data'!BZ41='coded with subscale calculation'!$BO$3,3,IF('original data'!BZ41='coded with subscale calculation'!$BO$4,4,IF('original data'!BZ41='coded with subscale calculation'!$BO$5,5,IF('original data'!BZ41='coded with subscale calculation'!$BQ$1,6,IF('original data'!BZ41='coded with subscale calculation'!$BQ$2,7,"")))))))</f>
        <v>6</v>
      </c>
      <c r="CB50" s="4">
        <f>IF('original data'!CA41='coded with subscale calculation'!$BO$1,1,IF('original data'!CA41='coded with subscale calculation'!$BO$2,2,IF('original data'!CA41='coded with subscale calculation'!$BO$3,3,IF('original data'!CA41='coded with subscale calculation'!$BO$4,4,IF('original data'!CA41='coded with subscale calculation'!$BO$5,5,IF('original data'!CA41='coded with subscale calculation'!$BQ$1,6,IF('original data'!CA41='coded with subscale calculation'!$BQ$2,7,"")))))))</f>
        <v>6</v>
      </c>
      <c r="CC50" s="4">
        <f>IF('original data'!CB41='coded with subscale calculation'!$BO$1,1,IF('original data'!CB41='coded with subscale calculation'!$BO$2,2,IF('original data'!CB41='coded with subscale calculation'!$BO$3,3,IF('original data'!CB41='coded with subscale calculation'!$BO$4,4,IF('original data'!CB41='coded with subscale calculation'!$BO$5,5,IF('original data'!CB41='coded with subscale calculation'!$BQ$1,6,IF('original data'!CB41='coded with subscale calculation'!$BQ$2,7,"")))))))</f>
        <v>3</v>
      </c>
      <c r="CD50" s="4">
        <f>IF('original data'!CC41='coded with subscale calculation'!$BO$1,7,IF('original data'!CC41='coded with subscale calculation'!$BO$2,6,IF('original data'!CC41='coded with subscale calculation'!$BO$3,5,IF('original data'!CC41='coded with subscale calculation'!$BO$4,4,IF('original data'!CC41='coded with subscale calculation'!$BO$5,3,IF('original data'!CC41='coded with subscale calculation'!$BQ$1,2,IF('original data'!CC41='coded with subscale calculation'!$BQ$2,1,"")))))))</f>
        <v>5</v>
      </c>
      <c r="CE50" s="4">
        <f>IF('original data'!CD41='coded with subscale calculation'!$BO$1,1,IF('original data'!CD41='coded with subscale calculation'!$BO$2,2,IF('original data'!CD41='coded with subscale calculation'!$BO$3,3,IF('original data'!CD41='coded with subscale calculation'!$BO$4,4,IF('original data'!CD41='coded with subscale calculation'!$BO$5,5,IF('original data'!CD41='coded with subscale calculation'!$BQ$1,6,IF('original data'!CD41='coded with subscale calculation'!$BQ$2,7,"")))))))</f>
        <v>5</v>
      </c>
      <c r="CF50" s="4">
        <f>IF('original data'!CE41='coded with subscale calculation'!$BO$1,1,IF('original data'!CE41='coded with subscale calculation'!$BO$2,2,IF('original data'!CE41='coded with subscale calculation'!$BO$3,3,IF('original data'!CE41='coded with subscale calculation'!$BO$4,4,IF('original data'!CE41='coded with subscale calculation'!$BO$5,5,IF('original data'!CE41='coded with subscale calculation'!$BQ$1,6,IF('original data'!CE41='coded with subscale calculation'!$BQ$2,7,"")))))))</f>
        <v>2</v>
      </c>
      <c r="CG50" s="4">
        <f>IF('original data'!CF41='coded with subscale calculation'!$BO$1,7,IF('original data'!CF41='coded with subscale calculation'!$BO$2,6,IF('original data'!CF41='coded with subscale calculation'!$BO$3,5,IF('original data'!CF41='coded with subscale calculation'!$BO$4,4,IF('original data'!CF41='coded with subscale calculation'!$BO$5,3,IF('original data'!CF41='coded with subscale calculation'!$BQ$1,2,IF('original data'!CF41='coded with subscale calculation'!$BQ$2,1,"")))))))</f>
        <v>6</v>
      </c>
      <c r="CH50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105</v>
      </c>
      <c r="CI50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34</v>
      </c>
      <c r="CJ50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32</v>
      </c>
      <c r="CK50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34</v>
      </c>
      <c r="CL50" s="4">
        <f>IF('original data'!CG41='coded with subscale calculation'!$CL$2,0,IF('original data'!CG41='coded with subscale calculation'!$CL$3,1,IF('original data'!CG41='coded with subscale calculation'!$CL$4,2,IF('original data'!CG41='coded with subscale calculation'!$CL$5,3,""))))</f>
        <v>0</v>
      </c>
      <c r="CM50" s="4">
        <f>IF('original data'!CH41='coded with subscale calculation'!$CL$2,0,IF('original data'!CH41='coded with subscale calculation'!$CL$3,1,IF('original data'!CH41='coded with subscale calculation'!$CL$4,2,IF('original data'!CH41='coded with subscale calculation'!$CL$5,3,""))))</f>
        <v>2</v>
      </c>
      <c r="CN50" s="4">
        <f>IF('original data'!CI41='coded with subscale calculation'!$CL$2,0,IF('original data'!CI41='coded with subscale calculation'!$CL$3,1,IF('original data'!CI41='coded with subscale calculation'!$CL$4,2,IF('original data'!CI41='coded with subscale calculation'!$CL$5,3,""))))</f>
        <v>0</v>
      </c>
      <c r="CO50" s="4">
        <f>IF('original data'!CJ41='coded with subscale calculation'!$CL$2,0,IF('original data'!CJ41='coded with subscale calculation'!$CL$3,1,IF('original data'!CJ41='coded with subscale calculation'!$CL$4,2,IF('original data'!CJ41='coded with subscale calculation'!$CL$5,3,""))))</f>
        <v>2</v>
      </c>
      <c r="CP50" s="4">
        <f>IF('original data'!CK41='coded with subscale calculation'!$CL$2,0,IF('original data'!CK41='coded with subscale calculation'!$CL$3,1,IF('original data'!CK41='coded with subscale calculation'!$CL$4,2,IF('original data'!CK41='coded with subscale calculation'!$CL$5,3,""))))</f>
        <v>2</v>
      </c>
      <c r="CQ50" s="4">
        <f>IF('original data'!CL41='coded with subscale calculation'!$CL$2,0,IF('original data'!CL41='coded with subscale calculation'!$CL$3,1,IF('original data'!CL41='coded with subscale calculation'!$CL$4,2,IF('original data'!CL41='coded with subscale calculation'!$CL$5,3,""))))</f>
        <v>2</v>
      </c>
      <c r="CR50" s="4">
        <f>IF('original data'!CM41='coded with subscale calculation'!$CL$2,0,IF('original data'!CM41='coded with subscale calculation'!$CL$3,1,IF('original data'!CM41='coded with subscale calculation'!$CL$4,2,IF('original data'!CM41='coded with subscale calculation'!$CL$5,3,""))))</f>
        <v>3</v>
      </c>
      <c r="CS50" s="4">
        <f>IF('original data'!CN41='coded with subscale calculation'!$CL$2,0,IF('original data'!CN41='coded with subscale calculation'!$CL$3,1,IF('original data'!CN41='coded with subscale calculation'!$CL$4,2,IF('original data'!CN41='coded with subscale calculation'!$CL$5,3,""))))</f>
        <v>2</v>
      </c>
      <c r="CT50" s="4">
        <f>IF('original data'!CO41='coded with subscale calculation'!$CL$2,0,IF('original data'!CO41='coded with subscale calculation'!$CL$3,1,IF('original data'!CO41='coded with subscale calculation'!$CL$4,2,IF('original data'!CO41='coded with subscale calculation'!$CL$5,3,""))))</f>
        <v>1</v>
      </c>
      <c r="CU50" s="4">
        <f>IF('original data'!CP41='coded with subscale calculation'!$CL$2,0,IF('original data'!CP41='coded with subscale calculation'!$CL$3,1,IF('original data'!CP41='coded with subscale calculation'!$CL$4,2,IF('original data'!CP41='coded with subscale calculation'!$CL$5,3,""))))</f>
        <v>1</v>
      </c>
      <c r="CV50" s="4">
        <f>IF('original data'!CQ41='coded with subscale calculation'!$CL$2,0,IF('original data'!CQ41='coded with subscale calculation'!$CL$3,1,IF('original data'!CQ41='coded with subscale calculation'!$CL$4,2,IF('original data'!CQ41='coded with subscale calculation'!$CL$5,3,""))))</f>
        <v>2</v>
      </c>
      <c r="CW50" s="4">
        <f>IF('original data'!CR41='coded with subscale calculation'!$CL$2,0,IF('original data'!CR41='coded with subscale calculation'!$CL$3,1,IF('original data'!CR41='coded with subscale calculation'!$CL$4,2,IF('original data'!CR41='coded with subscale calculation'!$CL$5,3,""))))</f>
        <v>1</v>
      </c>
      <c r="CX50" s="4">
        <f>IF('original data'!CS41='coded with subscale calculation'!$CL$2,0,IF('original data'!CS41='coded with subscale calculation'!$CL$3,1,IF('original data'!CS41='coded with subscale calculation'!$CL$4,2,IF('original data'!CS41='coded with subscale calculation'!$CL$5,3,""))))</f>
        <v>2</v>
      </c>
      <c r="CY50" s="4">
        <f>IF('original data'!CT41='coded with subscale calculation'!$CL$2,0,IF('original data'!CT41='coded with subscale calculation'!$CL$3,1,IF('original data'!CT41='coded with subscale calculation'!$CL$4,2,IF('original data'!CT41='coded with subscale calculation'!$CL$5,3,""))))</f>
        <v>1</v>
      </c>
      <c r="CZ50" s="4">
        <f>IF('original data'!CU41='coded with subscale calculation'!$CL$2,0,IF('original data'!CU41='coded with subscale calculation'!$CL$3,1,IF('original data'!CU41='coded with subscale calculation'!$CL$4,2,IF('original data'!CU41='coded with subscale calculation'!$CL$5,3,""))))</f>
        <v>2</v>
      </c>
      <c r="DA50" s="4">
        <f>IF('original data'!CV41='coded with subscale calculation'!$CL$2,0,IF('original data'!CV41='coded with subscale calculation'!$CL$3,1,IF('original data'!CV41='coded with subscale calculation'!$CL$4,2,IF('original data'!CV41='coded with subscale calculation'!$CL$5,3,""))))</f>
        <v>1</v>
      </c>
      <c r="DB50" s="4">
        <f>IF('original data'!CW41='coded with subscale calculation'!$CL$2,0,IF('original data'!CW41='coded with subscale calculation'!$CL$3,1,IF('original data'!CW41='coded with subscale calculation'!$CL$4,2,IF('original data'!CW41='coded with subscale calculation'!$CL$5,3,""))))</f>
        <v>1</v>
      </c>
      <c r="DC50" s="4">
        <f>IF('original data'!CX41='coded with subscale calculation'!$CL$2,0,IF('original data'!CX41='coded with subscale calculation'!$CL$3,1,IF('original data'!CX41='coded with subscale calculation'!$CL$4,2,IF('original data'!CX41='coded with subscale calculation'!$CL$5,3,""))))</f>
        <v>0</v>
      </c>
      <c r="DD50" s="4">
        <f>IF('original data'!CY41='coded with subscale calculation'!$CL$2,0,IF('original data'!CY41='coded with subscale calculation'!$CL$3,1,IF('original data'!CY41='coded with subscale calculation'!$CL$4,2,IF('original data'!CY41='coded with subscale calculation'!$CL$5,3,""))))</f>
        <v>1</v>
      </c>
      <c r="DE50" s="4">
        <f>IF('original data'!CZ41='coded with subscale calculation'!$CL$2,0,IF('original data'!CZ41='coded with subscale calculation'!$CL$3,1,IF('original data'!CZ41='coded with subscale calculation'!$CL$4,2,IF('original data'!CZ41='coded with subscale calculation'!$CL$5,3,""))))</f>
        <v>2</v>
      </c>
      <c r="DF50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9</v>
      </c>
      <c r="DG50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11</v>
      </c>
      <c r="DH50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8</v>
      </c>
      <c r="DI50" s="4">
        <f>SUM(Table134[[#This Row],[All of a sudden I feel really scared.]:[I suddenly shut down and become unable to think, speak or do things.]])</f>
        <v>28</v>
      </c>
    </row>
    <row r="51" spans="1:113" x14ac:dyDescent="0.45">
      <c r="A51">
        <v>48</v>
      </c>
      <c r="B51" s="2">
        <v>44316.356574074103</v>
      </c>
      <c r="C51" s="2">
        <v>44316.366296296299</v>
      </c>
      <c r="D51" s="4" t="s">
        <v>104</v>
      </c>
      <c r="E51" s="4"/>
      <c r="F51" s="4" t="s">
        <v>105</v>
      </c>
      <c r="G51" s="4" t="s">
        <v>105</v>
      </c>
      <c r="H51" s="4" t="s">
        <v>105</v>
      </c>
      <c r="I51" s="4" t="s">
        <v>105</v>
      </c>
      <c r="J51" s="4" t="s">
        <v>105</v>
      </c>
      <c r="K51" s="4" t="s">
        <v>105</v>
      </c>
      <c r="L51" s="4" t="s">
        <v>105</v>
      </c>
      <c r="M51" s="4" t="s">
        <v>105</v>
      </c>
      <c r="N51" s="3" t="s">
        <v>140</v>
      </c>
      <c r="O51" s="4" t="s">
        <v>182</v>
      </c>
      <c r="P51" s="4" t="s">
        <v>124</v>
      </c>
      <c r="Q51" s="4" t="s">
        <v>124</v>
      </c>
      <c r="R51" s="4" t="s">
        <v>109</v>
      </c>
      <c r="S51" s="4"/>
      <c r="T51" s="4"/>
      <c r="U51" s="4"/>
      <c r="V51" s="4" t="s">
        <v>109</v>
      </c>
      <c r="W51" s="4"/>
      <c r="X51" s="4"/>
      <c r="Y51" s="4"/>
      <c r="Z51" s="4"/>
      <c r="AA51" s="4"/>
      <c r="AB51" s="4"/>
      <c r="AC51" s="4">
        <f>IF('original data'!AC42='coded with subscale calculation'!$AC$2,0,IF('original data'!AC42='coded with subscale calculation'!$AC$3,1,IF('original data'!AC42='coded with subscale calculation'!$AC$4,2,"")))</f>
        <v>0</v>
      </c>
      <c r="AD51" s="4">
        <f>IF('original data'!AD42='coded with subscale calculation'!$AC$2,0,IF('original data'!AD42='coded with subscale calculation'!$AC$3,1,IF('original data'!AD42='coded with subscale calculation'!$AC$4,2,"")))</f>
        <v>0</v>
      </c>
      <c r="AE51" s="4">
        <f>IF('original data'!AE42='coded with subscale calculation'!$BO$1,1,IF('original data'!AE42='coded with subscale calculation'!$BO$2,2,IF('original data'!AE42='coded with subscale calculation'!$BO$3,3,IF('original data'!AE42='coded with subscale calculation'!$BO$4,4,IF('original data'!AE42='coded with subscale calculation'!$BO$5,5,IF('original data'!AE42='coded with subscale calculation'!$BQ$1,6,IF('original data'!AE42='coded with subscale calculation'!$BQ$2,7,"")))))))</f>
        <v>2</v>
      </c>
      <c r="AF51" s="4">
        <f>IF('original data'!AF42='coded with subscale calculation'!$AC$2,0,IF('original data'!AF42='coded with subscale calculation'!$AC$3,1,IF('original data'!AF42='coded with subscale calculation'!$AC$4,2,"")))</f>
        <v>0</v>
      </c>
      <c r="AG51" s="4">
        <f>IF('original data'!AG42='coded with subscale calculation'!$BO$1,7,IF('original data'!AG42='coded with subscale calculation'!$BO$2,6,IF('original data'!AG42='coded with subscale calculation'!$BO$3,5,IF('original data'!AG42='coded with subscale calculation'!$BO$4,4,IF('original data'!AG42='coded with subscale calculation'!$BO$5,5,IF('original data'!AG42='coded with subscale calculation'!$BQ$1,6,IF('original data'!AG42='coded with subscale calculation'!$BQ$2,7,"")))))))</f>
        <v>6</v>
      </c>
      <c r="AH51" s="4">
        <f>IF('original data'!AH42='coded with subscale calculation'!$AC$2,0,IF('original data'!AH42='coded with subscale calculation'!$AC$3,1,IF('original data'!AH42='coded with subscale calculation'!$AC$4,2,"")))</f>
        <v>0</v>
      </c>
      <c r="AI51" s="4">
        <f>IF('original data'!AI42='coded with subscale calculation'!$AI$2,1,IF('original data'!AI42='coded with subscale calculation'!$AI$3,2,IF('original data'!AI42='coded with subscale calculation'!$AI$4,3,IF('original data'!AI42='coded with subscale calculation'!$AI$5,4,""))))</f>
        <v>2</v>
      </c>
      <c r="AJ51" s="4">
        <f>IF('original data'!AJ42='coded with subscale calculation'!$AC$2,0,IF('original data'!AJ42='coded with subscale calculation'!$AC$3,1,IF('original data'!AJ42='coded with subscale calculation'!$AC$4,2,"")))</f>
        <v>0</v>
      </c>
      <c r="AK51" s="4">
        <f>IF('original data'!AK42='coded with subscale calculation'!$BO$1,1,IF('original data'!AK42='coded with subscale calculation'!$BO$2,2,IF('original data'!AK42='coded with subscale calculation'!$BO$3,3,IF('original data'!AK42='coded with subscale calculation'!$BO$4,4,IF('original data'!AK42='coded with subscale calculation'!$BO$5,5,IF('original data'!AK42='coded with subscale calculation'!$BQ$1,6,IF('original data'!AK42='coded with subscale calculation'!$BQ$2,7,"")))))))</f>
        <v>2</v>
      </c>
      <c r="AL51" s="4">
        <f>IF('original data'!AL42='coded with subscale calculation'!$AC$2,0,IF('original data'!AL42='coded with subscale calculation'!$AC$3,1,IF('original data'!AL42='coded with subscale calculation'!$AC$4,2,"")))</f>
        <v>1</v>
      </c>
      <c r="AM51" s="4">
        <f>IF('original data'!AM42='coded with subscale calculation'!$AI$2,1,IF('original data'!AM42='coded with subscale calculation'!$AI$3,2,IF('original data'!AM42='coded with subscale calculation'!$AI$4,3,IF('original data'!AM42='coded with subscale calculation'!$AI$5,4,""))))</f>
        <v>1</v>
      </c>
      <c r="AN51" s="4">
        <f>IF('original data'!AN42='coded with subscale calculation'!$AC$2,0,IF('original data'!AN42='coded with subscale calculation'!$AC$3,1,IF('original data'!AN42='coded with subscale calculation'!$AC$4,2,"")))</f>
        <v>0</v>
      </c>
      <c r="AO51" s="4">
        <f>IF('original data'!AO42='coded with subscale calculation'!$AI$2,1,IF('original data'!AO42='coded with subscale calculation'!$AI$3,2,IF('original data'!AO42='coded with subscale calculation'!$AI$4,3,IF('original data'!AO42='coded with subscale calculation'!$AI$5,4,""))))</f>
        <v>1</v>
      </c>
      <c r="AP51" s="4">
        <f>IF('original data'!AP42='coded with subscale calculation'!$AI$2,1,IF('original data'!AP42='coded with subscale calculation'!$AI$3,2,IF('original data'!AP42='coded with subscale calculation'!$AI$4,3,IF('original data'!AP42='coded with subscale calculation'!$AI$5,4,""))))</f>
        <v>2</v>
      </c>
      <c r="AQ51" s="4">
        <f>IF('original data'!AQ42='coded with subscale calculation'!$AI$2,1,IF('original data'!AQ42='coded with subscale calculation'!$AI$3,2,IF('original data'!AQ42='coded with subscale calculation'!$AI$4,3,IF('original data'!AQ42='coded with subscale calculation'!$AI$5,4,""))))</f>
        <v>1</v>
      </c>
      <c r="AR51" s="4">
        <f>IF('original data'!AR42='coded with subscale calculation'!$AI$2,1,IF('original data'!AR42='coded with subscale calculation'!$AI$3,2,IF('original data'!AR42='coded with subscale calculation'!$AI$4,3,IF('original data'!AR42='coded with subscale calculation'!$AI$5,4,""))))</f>
        <v>1</v>
      </c>
      <c r="AS51" s="4">
        <f>IF('original data'!AS42='coded with subscale calculation'!$AO$2,1,IF('original data'!AS42='coded with subscale calculation'!$AO$3,2,IF('original data'!AS42='coded with subscale calculation'!$AO$4,3,IF('original data'!AS42='coded with subscale calculation'!$AO$5,4,""))))</f>
        <v>1</v>
      </c>
      <c r="AT51" s="4">
        <f>IF('original data'!AT42='coded with subscale calculation'!$AO$2,1,IF('original data'!AT42='coded with subscale calculation'!$AO$3,2,IF('original data'!AT42='coded with subscale calculation'!$AO$4,3,IF('original data'!AT42='coded with subscale calculation'!$AO$5,4,""))))</f>
        <v>1</v>
      </c>
      <c r="AU51" s="4">
        <f>IF('original data'!AU42='coded with subscale calculation'!$AO$2,1,IF('original data'!AU42='coded with subscale calculation'!$AO$3,2,IF('original data'!AU42='coded with subscale calculation'!$AO$4,3,IF('original data'!AU42='coded with subscale calculation'!$AO$5,4,""))))</f>
        <v>1</v>
      </c>
      <c r="AV51" s="4">
        <f>IF('original data'!AV42='coded with subscale calculation'!$AO$2,1,IF('original data'!AV42='coded with subscale calculation'!$AO$3,2,IF('original data'!AV42='coded with subscale calculation'!$AO$4,3,IF('original data'!AV42='coded with subscale calculation'!$AO$5,4,""))))</f>
        <v>1</v>
      </c>
      <c r="AW51" s="4">
        <f>IF('original data'!AW42='coded with subscale calculation'!$AO$2,1,IF('original data'!AW42='coded with subscale calculation'!$AO$3,2,IF('original data'!AW42='coded with subscale calculation'!$AO$4,3,IF('original data'!AW42='coded with subscale calculation'!$AO$5,4,""))))</f>
        <v>1</v>
      </c>
      <c r="AX51" s="4">
        <f>IF('original data'!AX42='coded with subscale calculation'!$AO$2,1,IF('original data'!AX42='coded with subscale calculation'!$AO$3,2,IF('original data'!AX42='coded with subscale calculation'!$AO$4,3,IF('original data'!AX42='coded with subscale calculation'!$AO$5,4,""))))</f>
        <v>1</v>
      </c>
      <c r="AY51" s="4">
        <f>IF('original data'!AY42='coded with subscale calculation'!$AQ$2,1,IF('original data'!AY42='coded with subscale calculation'!$AQ$3,2,IF('original data'!AY42='coded with subscale calculation'!$AQ$4,3,IF('original data'!AY42='coded with subscale calculation'!$AQ$5,4,""))))</f>
        <v>2</v>
      </c>
      <c r="AZ51" s="4">
        <f>IF('original data'!AZ42='coded with subscale calculation'!$AQ$2,1,IF('original data'!AZ42='coded with subscale calculation'!$AQ$3,2,IF('original data'!AZ42='coded with subscale calculation'!$AQ$4,3,IF('original data'!AZ42='coded with subscale calculation'!$AQ$5,4,""))))</f>
        <v>2</v>
      </c>
      <c r="BA51" s="4">
        <f>IF('original data'!BA42='coded with subscale calculation'!$AQ$2,1,IF('original data'!BA42='coded with subscale calculation'!$AQ$3,2,IF('original data'!BA42='coded with subscale calculation'!$AQ$4,3,IF('original data'!BA42='coded with subscale calculation'!$AQ$5,4,""))))</f>
        <v>1</v>
      </c>
      <c r="BB51" s="4">
        <f>IF('original data'!BB42='coded with subscale calculation'!$AQ$2,1,IF('original data'!BB42='coded with subscale calculation'!$AQ$3,2,IF('original data'!BB42='coded with subscale calculation'!$AQ$4,3,IF('original data'!BB42='coded with subscale calculation'!$AS$5,4,""))))</f>
        <v>2</v>
      </c>
      <c r="BC51" s="4">
        <f>IF('original data'!BC42='coded with subscale calculation'!$AU$2,1,IF('original data'!BC42='coded with subscale calculation'!$AU$3,2,IF('original data'!BC42='coded with subscale calculation'!$AU$4,3,IF('original data'!BC42='coded with subscale calculation'!$AU$5,4,""))))</f>
        <v>2</v>
      </c>
      <c r="BD51" s="4">
        <f>IF('original data'!BD42='coded with subscale calculation'!$AU$2,1,IF('original data'!BD42='coded with subscale calculation'!$AU$3,2,IF('original data'!BD42='coded with subscale calculation'!$AU$4,3,IF('original data'!BD42='coded with subscale calculation'!$AU$5,4,""))))</f>
        <v>2</v>
      </c>
      <c r="BE51" s="4">
        <f>IF('original data'!BE42='coded with subscale calculation'!$AU$2,1,IF('original data'!BE42='coded with subscale calculation'!$AU$3,2,IF('original data'!BE42='coded with subscale calculation'!$AU$4,3,IF('original data'!BE42='coded with subscale calculation'!$AU$5,4,""))))</f>
        <v>2</v>
      </c>
      <c r="BF51" s="4">
        <f>IF('original data'!BF42='coded with subscale calculation'!$BF$3,1,IF('original data'!BF42='coded with subscale calculation'!$BF$4,2,IF('original data'!BF42='coded with subscale calculation'!$BF$5,3,"")))</f>
        <v>2</v>
      </c>
      <c r="BG51" s="4"/>
      <c r="BH51" s="4" t="s">
        <v>109</v>
      </c>
      <c r="BI51" s="4"/>
      <c r="BJ51" s="4" t="s">
        <v>109</v>
      </c>
      <c r="BK51" s="4"/>
      <c r="BL51" s="4">
        <f>IF('original data'!BK42='coded with subscale calculation'!$BO$1,1,IF('original data'!BK42='coded with subscale calculation'!$BO$2,2,IF('original data'!BK42='coded with subscale calculation'!$BO$3,3,IF('original data'!BK42='coded with subscale calculation'!$BO$4,4,IF('original data'!BK42='coded with subscale calculation'!$BO$5,5,IF('original data'!BK42='coded with subscale calculation'!$BQ$1,6,IF('original data'!BK42='coded with subscale calculation'!$BQ$2,7,"")))))))</f>
        <v>2</v>
      </c>
      <c r="BM51" s="4">
        <f>IF('original data'!BL42='coded with subscale calculation'!$BO$1,1,IF('original data'!BL42='coded with subscale calculation'!$BO$2,2,IF('original data'!BL42='coded with subscale calculation'!$BO$3,3,IF('original data'!BL42='coded with subscale calculation'!$BO$4,4,IF('original data'!BL42='coded with subscale calculation'!$BO$5,5,IF('original data'!BL42='coded with subscale calculation'!$BQ$1,6,IF('original data'!BL42='coded with subscale calculation'!$BQ$2,7,"")))))))</f>
        <v>2</v>
      </c>
      <c r="BN51" s="4">
        <f>IF('original data'!BM42='coded with subscale calculation'!$BO$1,7,IF('original data'!BM42='coded with subscale calculation'!$BO$2,6,IF('original data'!BM42='coded with subscale calculation'!$BO$3,5,IF('original data'!BM42='coded with subscale calculation'!$BO$4,4,IF('original data'!BM42='coded with subscale calculation'!$BO$5,3,IF('original data'!BM42='coded with subscale calculation'!$BQ$1,2,IF('original data'!BM42='coded with subscale calculation'!$BQ$2,1,"")))))))</f>
        <v>1</v>
      </c>
      <c r="BO51" s="4">
        <f>IF('original data'!BN42='coded with subscale calculation'!$BO$1,1,IF('original data'!BN42='coded with subscale calculation'!$BO$2,2,IF('original data'!BN42='coded with subscale calculation'!$BO$3,3,IF('original data'!BN42='coded with subscale calculation'!$BO$4,4,IF('original data'!BN42='coded with subscale calculation'!$BO$5,5,IF('original data'!BN42='coded with subscale calculation'!$BQ$1,6,IF('original data'!BN42='coded with subscale calculation'!$BQ$2,7,"")))))))</f>
        <v>2</v>
      </c>
      <c r="BP51" s="4">
        <f>IF('original data'!BO42='coded with subscale calculation'!$BO$1,1,IF('original data'!BO42='coded with subscale calculation'!$BO$2,2,IF('original data'!BO42='coded with subscale calculation'!$BO$3,3,IF('original data'!BO42='coded with subscale calculation'!$BO$4,4,IF('original data'!BO42='coded with subscale calculation'!$BO$5,5,IF('original data'!BO42='coded with subscale calculation'!$BQ$1,6,IF('original data'!BO42='coded with subscale calculation'!$BQ$2,7,"")))))))</f>
        <v>2</v>
      </c>
      <c r="BQ51" s="4">
        <f>IF('original data'!BP42='coded with subscale calculation'!$BO$1,1,IF('original data'!BP42='coded with subscale calculation'!$BO$2,2,IF('original data'!BP42='coded with subscale calculation'!$BO$3,3,IF('original data'!BP42='coded with subscale calculation'!$BO$4,4,IF('original data'!BP42='coded with subscale calculation'!$BO$5,5,IF('original data'!BP42='coded with subscale calculation'!$BQ$1,6,IF('original data'!BP42='coded with subscale calculation'!$BQ$2,7,"")))))))</f>
        <v>2</v>
      </c>
      <c r="BR51" s="4">
        <f>IF('original data'!BQ42='coded with subscale calculation'!$BO$1,1,IF('original data'!BQ42='coded with subscale calculation'!$BO$2,2,IF('original data'!BQ42='coded with subscale calculation'!$BO$3,3,IF('original data'!BQ42='coded with subscale calculation'!$BO$4,4,IF('original data'!BQ42='coded with subscale calculation'!$BO$5,5,IF('original data'!BQ42='coded with subscale calculation'!$BQ$1,6,IF('original data'!BQ42='coded with subscale calculation'!$BQ$2,7,"")))))))</f>
        <v>1</v>
      </c>
      <c r="BS51" s="4">
        <f>IF('original data'!BR42='coded with subscale calculation'!$BO$1,1,IF('original data'!BR42='coded with subscale calculation'!$BO$2,2,IF('original data'!BR42='coded with subscale calculation'!$BO$3,3,IF('original data'!BR42='coded with subscale calculation'!$BO$4,4,IF('original data'!BR42='coded with subscale calculation'!$BO$5,5,IF('original data'!BR42='coded with subscale calculation'!$BQ$1,6,IF('original data'!BR42='coded with subscale calculation'!$BQ$2,7,"")))))))</f>
        <v>2</v>
      </c>
      <c r="BT51" s="4">
        <f>IF('original data'!BS42='coded with subscale calculation'!$BO$1,1,IF('original data'!BS42='coded with subscale calculation'!$BO$2,2,IF('original data'!BS42='coded with subscale calculation'!$BO$3,3,IF('original data'!BS42='coded with subscale calculation'!$BO$4,4,IF('original data'!BS42='coded with subscale calculation'!$BO$5,5,IF('original data'!BS42='coded with subscale calculation'!$BQ$1,6,IF('original data'!BS42='coded with subscale calculation'!$BQ$2,7,"")))))))</f>
        <v>6</v>
      </c>
      <c r="BU51" s="4">
        <f>IF('original data'!BT42='coded with subscale calculation'!$BO$1,1,IF('original data'!BT42='coded with subscale calculation'!$BO$2,2,IF('original data'!BT42='coded with subscale calculation'!$BO$3,3,IF('original data'!BT42='coded with subscale calculation'!$BO$4,4,IF('original data'!BT42='coded with subscale calculation'!$BO$5,5,IF('original data'!BT42='coded with subscale calculation'!$BQ$1,6,IF('original data'!BT42='coded with subscale calculation'!$BQ$2,7,"")))))))</f>
        <v>2</v>
      </c>
      <c r="BV51" s="4">
        <f>IF('original data'!BU42='coded with subscale calculation'!$BO$1,1,IF('original data'!BU42='coded with subscale calculation'!$BO$2,2,IF('original data'!BU42='coded with subscale calculation'!$BO$3,3,IF('original data'!BU42='coded with subscale calculation'!$BO$4,4,IF('original data'!BU42='coded with subscale calculation'!$BO$5,5,IF('original data'!BU42='coded with subscale calculation'!$BQ$1,6,IF('original data'!BU42='coded with subscale calculation'!$BQ$2,7,"")))))))</f>
        <v>2</v>
      </c>
      <c r="BW51" s="4">
        <f>IF('original data'!BV42='coded with subscale calculation'!$BO$1,7,IF('original data'!BV42='coded with subscale calculation'!$BO$2,6,IF('original data'!BV42='coded with subscale calculation'!$BO$3,5,IF('original data'!BV42='coded with subscale calculation'!$BO$4,4,IF('original data'!BV42='coded with subscale calculation'!$BO$5,3,IF('original data'!BV42='coded with subscale calculation'!$BQ$1,2,IF('original data'!BV42='coded with subscale calculation'!$BQ$2,1,"")))))))</f>
        <v>2</v>
      </c>
      <c r="BX51" s="4">
        <f>IF('original data'!BW42='coded with subscale calculation'!$BO$1,1,IF('original data'!BW42='coded with subscale calculation'!$BO$2,2,IF('original data'!BW42='coded with subscale calculation'!$BO$3,3,IF('original data'!BW42='coded with subscale calculation'!$BO$4,4,IF('original data'!BW42='coded with subscale calculation'!$BO$5,5,IF('original data'!BW42='coded with subscale calculation'!$BQ$1,6,IF('original data'!BW42='coded with subscale calculation'!$BQ$2,7,"")))))))</f>
        <v>2</v>
      </c>
      <c r="BY51" s="4">
        <f>IF('original data'!BX42='coded with subscale calculation'!$BO$1,1,IF('original data'!BX42='coded with subscale calculation'!$BO$2,2,IF('original data'!BX42='coded with subscale calculation'!$BO$3,3,IF('original data'!BX42='coded with subscale calculation'!$BO$4,4,IF('original data'!BX42='coded with subscale calculation'!$BO$5,5,IF('original data'!BX42='coded with subscale calculation'!$BQ$1,6,IF('original data'!BX42='coded with subscale calculation'!$BQ$2,7,"")))))))</f>
        <v>2</v>
      </c>
      <c r="BZ51" s="4">
        <f>IF('original data'!BY42='coded with subscale calculation'!$BO$1,1,IF('original data'!BY42='coded with subscale calculation'!$BO$2,2,IF('original data'!BY42='coded with subscale calculation'!$BO$3,3,IF('original data'!BY42='coded with subscale calculation'!$BO$4,4,IF('original data'!BY42='coded with subscale calculation'!$BO$5,5,IF('original data'!BY42='coded with subscale calculation'!$BQ$1,6,IF('original data'!BY42='coded with subscale calculation'!$BQ$2,7,"")))))))</f>
        <v>2</v>
      </c>
      <c r="CA51" s="4">
        <f>IF('original data'!BZ42='coded with subscale calculation'!$BO$1,1,IF('original data'!BZ42='coded with subscale calculation'!$BO$2,2,IF('original data'!BZ42='coded with subscale calculation'!$BO$3,3,IF('original data'!BZ42='coded with subscale calculation'!$BO$4,4,IF('original data'!BZ42='coded with subscale calculation'!$BO$5,5,IF('original data'!BZ42='coded with subscale calculation'!$BQ$1,6,IF('original data'!BZ42='coded with subscale calculation'!$BQ$2,7,"")))))))</f>
        <v>2</v>
      </c>
      <c r="CB51" s="4">
        <f>IF('original data'!CA42='coded with subscale calculation'!$BO$1,1,IF('original data'!CA42='coded with subscale calculation'!$BO$2,2,IF('original data'!CA42='coded with subscale calculation'!$BO$3,3,IF('original data'!CA42='coded with subscale calculation'!$BO$4,4,IF('original data'!CA42='coded with subscale calculation'!$BO$5,5,IF('original data'!CA42='coded with subscale calculation'!$BQ$1,6,IF('original data'!CA42='coded with subscale calculation'!$BQ$2,7,"")))))))</f>
        <v>2</v>
      </c>
      <c r="CC51" s="4">
        <f>IF('original data'!CB42='coded with subscale calculation'!$BO$1,1,IF('original data'!CB42='coded with subscale calculation'!$BO$2,2,IF('original data'!CB42='coded with subscale calculation'!$BO$3,3,IF('original data'!CB42='coded with subscale calculation'!$BO$4,4,IF('original data'!CB42='coded with subscale calculation'!$BO$5,5,IF('original data'!CB42='coded with subscale calculation'!$BQ$1,6,IF('original data'!CB42='coded with subscale calculation'!$BQ$2,7,"")))))))</f>
        <v>6</v>
      </c>
      <c r="CD51" s="4">
        <f>IF('original data'!CC42='coded with subscale calculation'!$BO$1,7,IF('original data'!CC42='coded with subscale calculation'!$BO$2,6,IF('original data'!CC42='coded with subscale calculation'!$BO$3,5,IF('original data'!CC42='coded with subscale calculation'!$BO$4,4,IF('original data'!CC42='coded with subscale calculation'!$BO$5,3,IF('original data'!CC42='coded with subscale calculation'!$BQ$1,2,IF('original data'!CC42='coded with subscale calculation'!$BQ$2,1,"")))))))</f>
        <v>1</v>
      </c>
      <c r="CE51" s="4">
        <f>IF('original data'!CD42='coded with subscale calculation'!$BO$1,1,IF('original data'!CD42='coded with subscale calculation'!$BO$2,2,IF('original data'!CD42='coded with subscale calculation'!$BO$3,3,IF('original data'!CD42='coded with subscale calculation'!$BO$4,4,IF('original data'!CD42='coded with subscale calculation'!$BO$5,5,IF('original data'!CD42='coded with subscale calculation'!$BQ$1,6,IF('original data'!CD42='coded with subscale calculation'!$BQ$2,7,"")))))))</f>
        <v>2</v>
      </c>
      <c r="CF51" s="4">
        <f>IF('original data'!CE42='coded with subscale calculation'!$BO$1,1,IF('original data'!CE42='coded with subscale calculation'!$BO$2,2,IF('original data'!CE42='coded with subscale calculation'!$BO$3,3,IF('original data'!CE42='coded with subscale calculation'!$BO$4,4,IF('original data'!CE42='coded with subscale calculation'!$BO$5,5,IF('original data'!CE42='coded with subscale calculation'!$BQ$1,6,IF('original data'!CE42='coded with subscale calculation'!$BQ$2,7,"")))))))</f>
        <v>2</v>
      </c>
      <c r="CG51" s="4">
        <f>IF('original data'!CF42='coded with subscale calculation'!$BO$1,7,IF('original data'!CF42='coded with subscale calculation'!$BO$2,6,IF('original data'!CF42='coded with subscale calculation'!$BO$3,5,IF('original data'!CF42='coded with subscale calculation'!$BO$4,4,IF('original data'!CF42='coded with subscale calculation'!$BO$5,3,IF('original data'!CF42='coded with subscale calculation'!$BQ$1,2,IF('original data'!CF42='coded with subscale calculation'!$BQ$2,1,"")))))))</f>
        <v>2</v>
      </c>
      <c r="CH51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61</v>
      </c>
      <c r="CI51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18</v>
      </c>
      <c r="CJ51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28</v>
      </c>
      <c r="CK51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13</v>
      </c>
      <c r="CL51" s="4">
        <f>IF('original data'!CG42='coded with subscale calculation'!$CL$2,0,IF('original data'!CG42='coded with subscale calculation'!$CL$3,1,IF('original data'!CG42='coded with subscale calculation'!$CL$4,2,IF('original data'!CG42='coded with subscale calculation'!$CL$5,3,""))))</f>
        <v>0</v>
      </c>
      <c r="CM51" s="4">
        <f>IF('original data'!CH42='coded with subscale calculation'!$CL$2,0,IF('original data'!CH42='coded with subscale calculation'!$CL$3,1,IF('original data'!CH42='coded with subscale calculation'!$CL$4,2,IF('original data'!CH42='coded with subscale calculation'!$CL$5,3,""))))</f>
        <v>1</v>
      </c>
      <c r="CN51" s="4">
        <f>IF('original data'!CI42='coded with subscale calculation'!$CL$2,0,IF('original data'!CI42='coded with subscale calculation'!$CL$3,1,IF('original data'!CI42='coded with subscale calculation'!$CL$4,2,IF('original data'!CI42='coded with subscale calculation'!$CL$5,3,""))))</f>
        <v>0</v>
      </c>
      <c r="CO51" s="4">
        <f>IF('original data'!CJ42='coded with subscale calculation'!$CL$2,0,IF('original data'!CJ42='coded with subscale calculation'!$CL$3,1,IF('original data'!CJ42='coded with subscale calculation'!$CL$4,2,IF('original data'!CJ42='coded with subscale calculation'!$CL$5,3,""))))</f>
        <v>1</v>
      </c>
      <c r="CP51" s="4">
        <f>IF('original data'!CK42='coded with subscale calculation'!$CL$2,0,IF('original data'!CK42='coded with subscale calculation'!$CL$3,1,IF('original data'!CK42='coded with subscale calculation'!$CL$4,2,IF('original data'!CK42='coded with subscale calculation'!$CL$5,3,""))))</f>
        <v>2</v>
      </c>
      <c r="CQ51" s="4">
        <f>IF('original data'!CL42='coded with subscale calculation'!$CL$2,0,IF('original data'!CL42='coded with subscale calculation'!$CL$3,1,IF('original data'!CL42='coded with subscale calculation'!$CL$4,2,IF('original data'!CL42='coded with subscale calculation'!$CL$5,3,""))))</f>
        <v>0</v>
      </c>
      <c r="CR51" s="4">
        <f>IF('original data'!CM42='coded with subscale calculation'!$CL$2,0,IF('original data'!CM42='coded with subscale calculation'!$CL$3,1,IF('original data'!CM42='coded with subscale calculation'!$CL$4,2,IF('original data'!CM42='coded with subscale calculation'!$CL$5,3,""))))</f>
        <v>1</v>
      </c>
      <c r="CS51" s="4">
        <f>IF('original data'!CN42='coded with subscale calculation'!$CL$2,0,IF('original data'!CN42='coded with subscale calculation'!$CL$3,1,IF('original data'!CN42='coded with subscale calculation'!$CL$4,2,IF('original data'!CN42='coded with subscale calculation'!$CL$5,3,""))))</f>
        <v>0</v>
      </c>
      <c r="CT51" s="4">
        <f>IF('original data'!CO42='coded with subscale calculation'!$CL$2,0,IF('original data'!CO42='coded with subscale calculation'!$CL$3,1,IF('original data'!CO42='coded with subscale calculation'!$CL$4,2,IF('original data'!CO42='coded with subscale calculation'!$CL$5,3,""))))</f>
        <v>0</v>
      </c>
      <c r="CU51" s="4">
        <f>IF('original data'!CP42='coded with subscale calculation'!$CL$2,0,IF('original data'!CP42='coded with subscale calculation'!$CL$3,1,IF('original data'!CP42='coded with subscale calculation'!$CL$4,2,IF('original data'!CP42='coded with subscale calculation'!$CL$5,3,""))))</f>
        <v>0</v>
      </c>
      <c r="CV51" s="4">
        <f>IF('original data'!CQ42='coded with subscale calculation'!$CL$2,0,IF('original data'!CQ42='coded with subscale calculation'!$CL$3,1,IF('original data'!CQ42='coded with subscale calculation'!$CL$4,2,IF('original data'!CQ42='coded with subscale calculation'!$CL$5,3,""))))</f>
        <v>0</v>
      </c>
      <c r="CW51" s="4">
        <f>IF('original data'!CR42='coded with subscale calculation'!$CL$2,0,IF('original data'!CR42='coded with subscale calculation'!$CL$3,1,IF('original data'!CR42='coded with subscale calculation'!$CL$4,2,IF('original data'!CR42='coded with subscale calculation'!$CL$5,3,""))))</f>
        <v>0</v>
      </c>
      <c r="CX51" s="4">
        <f>IF('original data'!CS42='coded with subscale calculation'!$CL$2,0,IF('original data'!CS42='coded with subscale calculation'!$CL$3,1,IF('original data'!CS42='coded with subscale calculation'!$CL$4,2,IF('original data'!CS42='coded with subscale calculation'!$CL$5,3,""))))</f>
        <v>0</v>
      </c>
      <c r="CY51" s="4">
        <f>IF('original data'!CT42='coded with subscale calculation'!$CL$2,0,IF('original data'!CT42='coded with subscale calculation'!$CL$3,1,IF('original data'!CT42='coded with subscale calculation'!$CL$4,2,IF('original data'!CT42='coded with subscale calculation'!$CL$5,3,""))))</f>
        <v>1</v>
      </c>
      <c r="CZ51" s="4">
        <f>IF('original data'!CU42='coded with subscale calculation'!$CL$2,0,IF('original data'!CU42='coded with subscale calculation'!$CL$3,1,IF('original data'!CU42='coded with subscale calculation'!$CL$4,2,IF('original data'!CU42='coded with subscale calculation'!$CL$5,3,""))))</f>
        <v>1</v>
      </c>
      <c r="DA51" s="4">
        <f>IF('original data'!CV42='coded with subscale calculation'!$CL$2,0,IF('original data'!CV42='coded with subscale calculation'!$CL$3,1,IF('original data'!CV42='coded with subscale calculation'!$CL$4,2,IF('original data'!CV42='coded with subscale calculation'!$CL$5,3,""))))</f>
        <v>0</v>
      </c>
      <c r="DB51" s="4">
        <f>IF('original data'!CW42='coded with subscale calculation'!$CL$2,0,IF('original data'!CW42='coded with subscale calculation'!$CL$3,1,IF('original data'!CW42='coded with subscale calculation'!$CL$4,2,IF('original data'!CW42='coded with subscale calculation'!$CL$5,3,""))))</f>
        <v>0</v>
      </c>
      <c r="DC51" s="4">
        <f>IF('original data'!CX42='coded with subscale calculation'!$CL$2,0,IF('original data'!CX42='coded with subscale calculation'!$CL$3,1,IF('original data'!CX42='coded with subscale calculation'!$CL$4,2,IF('original data'!CX42='coded with subscale calculation'!$CL$5,3,""))))</f>
        <v>0</v>
      </c>
      <c r="DD51" s="4">
        <f>IF('original data'!CY42='coded with subscale calculation'!$CL$2,0,IF('original data'!CY42='coded with subscale calculation'!$CL$3,1,IF('original data'!CY42='coded with subscale calculation'!$CL$4,2,IF('original data'!CY42='coded with subscale calculation'!$CL$5,3,""))))</f>
        <v>0</v>
      </c>
      <c r="DE51" s="4">
        <f>IF('original data'!CZ42='coded with subscale calculation'!$CL$2,0,IF('original data'!CZ42='coded with subscale calculation'!$CL$3,1,IF('original data'!CZ42='coded with subscale calculation'!$CL$4,2,IF('original data'!CZ42='coded with subscale calculation'!$CL$5,3,""))))</f>
        <v>0</v>
      </c>
      <c r="DF51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5</v>
      </c>
      <c r="DG51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</v>
      </c>
      <c r="DH51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</v>
      </c>
      <c r="DI51" s="4">
        <f>SUM(Table134[[#This Row],[All of a sudden I feel really scared.]:[I suddenly shut down and become unable to think, speak or do things.]])</f>
        <v>7</v>
      </c>
    </row>
    <row r="52" spans="1:113" x14ac:dyDescent="0.45">
      <c r="A52">
        <v>49</v>
      </c>
      <c r="B52" s="2">
        <v>44316.687581018501</v>
      </c>
      <c r="C52" s="2">
        <v>44316.698229166701</v>
      </c>
      <c r="D52" s="4" t="s">
        <v>104</v>
      </c>
      <c r="E52" s="4"/>
      <c r="F52" s="4" t="s">
        <v>105</v>
      </c>
      <c r="G52" s="4" t="s">
        <v>105</v>
      </c>
      <c r="H52" s="4" t="s">
        <v>105</v>
      </c>
      <c r="I52" s="4" t="s">
        <v>105</v>
      </c>
      <c r="J52" s="4" t="s">
        <v>105</v>
      </c>
      <c r="K52" s="4" t="s">
        <v>105</v>
      </c>
      <c r="L52" s="4" t="s">
        <v>105</v>
      </c>
      <c r="M52" s="4" t="s">
        <v>105</v>
      </c>
      <c r="N52" s="3" t="s">
        <v>145</v>
      </c>
      <c r="O52" s="4" t="s">
        <v>107</v>
      </c>
      <c r="P52" s="4" t="s">
        <v>108</v>
      </c>
      <c r="Q52" s="4" t="s">
        <v>108</v>
      </c>
      <c r="R52" s="4" t="s">
        <v>109</v>
      </c>
      <c r="S52" s="4"/>
      <c r="T52" s="4"/>
      <c r="U52" s="4"/>
      <c r="V52" s="4" t="s">
        <v>109</v>
      </c>
      <c r="W52" s="4"/>
      <c r="X52" s="4"/>
      <c r="Y52" s="4"/>
      <c r="Z52" s="4"/>
      <c r="AA52" s="4"/>
      <c r="AB52" s="4"/>
      <c r="AC52" s="4">
        <f>IF('original data'!AC43='coded with subscale calculation'!$AC$2,0,IF('original data'!AC43='coded with subscale calculation'!$AC$3,1,IF('original data'!AC43='coded with subscale calculation'!$AC$4,2,"")))</f>
        <v>2</v>
      </c>
      <c r="AD52" s="4">
        <f>IF('original data'!AD43='coded with subscale calculation'!$AC$2,0,IF('original data'!AD43='coded with subscale calculation'!$AC$3,1,IF('original data'!AD43='coded with subscale calculation'!$AC$4,2,"")))</f>
        <v>2</v>
      </c>
      <c r="AE52" s="4">
        <f>IF('original data'!AE43='coded with subscale calculation'!$BO$1,1,IF('original data'!AE43='coded with subscale calculation'!$BO$2,2,IF('original data'!AE43='coded with subscale calculation'!$BO$3,3,IF('original data'!AE43='coded with subscale calculation'!$BO$4,4,IF('original data'!AE43='coded with subscale calculation'!$BO$5,5,IF('original data'!AE43='coded with subscale calculation'!$BQ$1,6,IF('original data'!AE43='coded with subscale calculation'!$BQ$2,7,"")))))))</f>
        <v>5</v>
      </c>
      <c r="AF52" s="4">
        <f>IF('original data'!AF43='coded with subscale calculation'!$AC$2,0,IF('original data'!AF43='coded with subscale calculation'!$AC$3,1,IF('original data'!AF43='coded with subscale calculation'!$AC$4,2,"")))</f>
        <v>0</v>
      </c>
      <c r="AG52" s="4">
        <f>IF('original data'!AG43='coded with subscale calculation'!$BO$1,7,IF('original data'!AG43='coded with subscale calculation'!$BO$2,6,IF('original data'!AG43='coded with subscale calculation'!$BO$3,5,IF('original data'!AG43='coded with subscale calculation'!$BO$4,4,IF('original data'!AG43='coded with subscale calculation'!$BO$5,5,IF('original data'!AG43='coded with subscale calculation'!$BQ$1,6,IF('original data'!AG43='coded with subscale calculation'!$BQ$2,7,"")))))))</f>
        <v>6</v>
      </c>
      <c r="AH52" s="4">
        <f>IF('original data'!AH43='coded with subscale calculation'!$AC$2,0,IF('original data'!AH43='coded with subscale calculation'!$AC$3,1,IF('original data'!AH43='coded with subscale calculation'!$AC$4,2,"")))</f>
        <v>0</v>
      </c>
      <c r="AI52" s="4">
        <f>IF('original data'!AI43='coded with subscale calculation'!$AI$2,1,IF('original data'!AI43='coded with subscale calculation'!$AI$3,2,IF('original data'!AI43='coded with subscale calculation'!$AI$4,3,IF('original data'!AI43='coded with subscale calculation'!$AI$5,4,""))))</f>
        <v>1</v>
      </c>
      <c r="AJ52" s="4">
        <f>IF('original data'!AJ43='coded with subscale calculation'!$AC$2,0,IF('original data'!AJ43='coded with subscale calculation'!$AC$3,1,IF('original data'!AJ43='coded with subscale calculation'!$AC$4,2,"")))</f>
        <v>1</v>
      </c>
      <c r="AK52" s="4">
        <f>IF('original data'!AK43='coded with subscale calculation'!$BO$1,1,IF('original data'!AK43='coded with subscale calculation'!$BO$2,2,IF('original data'!AK43='coded with subscale calculation'!$BO$3,3,IF('original data'!AK43='coded with subscale calculation'!$BO$4,4,IF('original data'!AK43='coded with subscale calculation'!$BO$5,5,IF('original data'!AK43='coded with subscale calculation'!$BQ$1,6,IF('original data'!AK43='coded with subscale calculation'!$BQ$2,7,"")))))))</f>
        <v>4</v>
      </c>
      <c r="AL52" s="4">
        <f>IF('original data'!AL43='coded with subscale calculation'!$AC$2,0,IF('original data'!AL43='coded with subscale calculation'!$AC$3,1,IF('original data'!AL43='coded with subscale calculation'!$AC$4,2,"")))</f>
        <v>0</v>
      </c>
      <c r="AM52" s="4">
        <f>IF('original data'!AM43='coded with subscale calculation'!$AI$2,1,IF('original data'!AM43='coded with subscale calculation'!$AI$3,2,IF('original data'!AM43='coded with subscale calculation'!$AI$4,3,IF('original data'!AM43='coded with subscale calculation'!$AI$5,4,""))))</f>
        <v>2</v>
      </c>
      <c r="AN52" s="4">
        <f>IF('original data'!AN43='coded with subscale calculation'!$AC$2,0,IF('original data'!AN43='coded with subscale calculation'!$AC$3,1,IF('original data'!AN43='coded with subscale calculation'!$AC$4,2,"")))</f>
        <v>0</v>
      </c>
      <c r="AO52" s="4">
        <f>IF('original data'!AO43='coded with subscale calculation'!$AI$2,1,IF('original data'!AO43='coded with subscale calculation'!$AI$3,2,IF('original data'!AO43='coded with subscale calculation'!$AI$4,3,IF('original data'!AO43='coded with subscale calculation'!$AI$5,4,""))))</f>
        <v>1</v>
      </c>
      <c r="AP52" s="4">
        <f>IF('original data'!AP43='coded with subscale calculation'!$AI$2,1,IF('original data'!AP43='coded with subscale calculation'!$AI$3,2,IF('original data'!AP43='coded with subscale calculation'!$AI$4,3,IF('original data'!AP43='coded with subscale calculation'!$AI$5,4,""))))</f>
        <v>1</v>
      </c>
      <c r="AQ52" s="4">
        <f>IF('original data'!AQ43='coded with subscale calculation'!$AI$2,1,IF('original data'!AQ43='coded with subscale calculation'!$AI$3,2,IF('original data'!AQ43='coded with subscale calculation'!$AI$4,3,IF('original data'!AQ43='coded with subscale calculation'!$AI$5,4,""))))</f>
        <v>1</v>
      </c>
      <c r="AR52" s="4">
        <f>IF('original data'!AR43='coded with subscale calculation'!$AI$2,1,IF('original data'!AR43='coded with subscale calculation'!$AI$3,2,IF('original data'!AR43='coded with subscale calculation'!$AI$4,3,IF('original data'!AR43='coded with subscale calculation'!$AI$5,4,""))))</f>
        <v>1</v>
      </c>
      <c r="AS52" s="4">
        <f>IF('original data'!AS43='coded with subscale calculation'!$AO$2,1,IF('original data'!AS43='coded with subscale calculation'!$AO$3,2,IF('original data'!AS43='coded with subscale calculation'!$AO$4,3,IF('original data'!AS43='coded with subscale calculation'!$AO$5,4,""))))</f>
        <v>1</v>
      </c>
      <c r="AT52" s="4">
        <f>IF('original data'!AT43='coded with subscale calculation'!$AO$2,1,IF('original data'!AT43='coded with subscale calculation'!$AO$3,2,IF('original data'!AT43='coded with subscale calculation'!$AO$4,3,IF('original data'!AT43='coded with subscale calculation'!$AO$5,4,""))))</f>
        <v>1</v>
      </c>
      <c r="AU52" s="4">
        <f>IF('original data'!AU43='coded with subscale calculation'!$AO$2,1,IF('original data'!AU43='coded with subscale calculation'!$AO$3,2,IF('original data'!AU43='coded with subscale calculation'!$AO$4,3,IF('original data'!AU43='coded with subscale calculation'!$AO$5,4,""))))</f>
        <v>1</v>
      </c>
      <c r="AV52" s="4">
        <f>IF('original data'!AV43='coded with subscale calculation'!$AO$2,1,IF('original data'!AV43='coded with subscale calculation'!$AO$3,2,IF('original data'!AV43='coded with subscale calculation'!$AO$4,3,IF('original data'!AV43='coded with subscale calculation'!$AO$5,4,""))))</f>
        <v>1</v>
      </c>
      <c r="AW52" s="4">
        <f>IF('original data'!AW43='coded with subscale calculation'!$AO$2,1,IF('original data'!AW43='coded with subscale calculation'!$AO$3,2,IF('original data'!AW43='coded with subscale calculation'!$AO$4,3,IF('original data'!AW43='coded with subscale calculation'!$AO$5,4,""))))</f>
        <v>1</v>
      </c>
      <c r="AX52" s="4">
        <f>IF('original data'!AX43='coded with subscale calculation'!$AO$2,1,IF('original data'!AX43='coded with subscale calculation'!$AO$3,2,IF('original data'!AX43='coded with subscale calculation'!$AO$4,3,IF('original data'!AX43='coded with subscale calculation'!$AO$5,4,""))))</f>
        <v>2</v>
      </c>
      <c r="AY52" s="4">
        <f>IF('original data'!AY43='coded with subscale calculation'!$AQ$2,1,IF('original data'!AY43='coded with subscale calculation'!$AQ$3,2,IF('original data'!AY43='coded with subscale calculation'!$AQ$4,3,IF('original data'!AY43='coded with subscale calculation'!$AQ$5,4,""))))</f>
        <v>3</v>
      </c>
      <c r="AZ52" s="4">
        <f>IF('original data'!AZ43='coded with subscale calculation'!$AQ$2,1,IF('original data'!AZ43='coded with subscale calculation'!$AQ$3,2,IF('original data'!AZ43='coded with subscale calculation'!$AQ$4,3,IF('original data'!AZ43='coded with subscale calculation'!$AQ$5,4,""))))</f>
        <v>2</v>
      </c>
      <c r="BA52" s="4">
        <f>IF('original data'!BA43='coded with subscale calculation'!$AQ$2,1,IF('original data'!BA43='coded with subscale calculation'!$AQ$3,2,IF('original data'!BA43='coded with subscale calculation'!$AQ$4,3,IF('original data'!BA43='coded with subscale calculation'!$AQ$5,4,""))))</f>
        <v>2</v>
      </c>
      <c r="BB52" s="4">
        <f>IF('original data'!BB43='coded with subscale calculation'!$AQ$2,1,IF('original data'!BB43='coded with subscale calculation'!$AQ$3,2,IF('original data'!BB43='coded with subscale calculation'!$AQ$4,3,IF('original data'!BB43='coded with subscale calculation'!$AS$5,4,""))))</f>
        <v>3</v>
      </c>
      <c r="BC52" s="4">
        <f>IF('original data'!BC43='coded with subscale calculation'!$AU$2,1,IF('original data'!BC43='coded with subscale calculation'!$AU$3,2,IF('original data'!BC43='coded with subscale calculation'!$AU$4,3,IF('original data'!BC43='coded with subscale calculation'!$AU$5,4,""))))</f>
        <v>2</v>
      </c>
      <c r="BD52" s="4">
        <f>IF('original data'!BD43='coded with subscale calculation'!$AU$2,1,IF('original data'!BD43='coded with subscale calculation'!$AU$3,2,IF('original data'!BD43='coded with subscale calculation'!$AU$4,3,IF('original data'!BD43='coded with subscale calculation'!$AU$5,4,""))))</f>
        <v>1</v>
      </c>
      <c r="BE52" s="4">
        <f>IF('original data'!BE43='coded with subscale calculation'!$AU$2,1,IF('original data'!BE43='coded with subscale calculation'!$AU$3,2,IF('original data'!BE43='coded with subscale calculation'!$AU$4,3,IF('original data'!BE43='coded with subscale calculation'!$AU$5,4,""))))</f>
        <v>1</v>
      </c>
      <c r="BF52" s="4">
        <f>IF('original data'!BF43='coded with subscale calculation'!$BF$3,1,IF('original data'!BF43='coded with subscale calculation'!$BF$4,2,IF('original data'!BF43='coded with subscale calculation'!$BF$5,3,"")))</f>
        <v>3</v>
      </c>
      <c r="BG52" s="4"/>
      <c r="BH52" s="4" t="s">
        <v>109</v>
      </c>
      <c r="BI52" s="4"/>
      <c r="BJ52" s="4" t="s">
        <v>109</v>
      </c>
      <c r="BK52" s="4"/>
      <c r="BL52" s="4">
        <f>IF('original data'!BK43='coded with subscale calculation'!$BO$1,1,IF('original data'!BK43='coded with subscale calculation'!$BO$2,2,IF('original data'!BK43='coded with subscale calculation'!$BO$3,3,IF('original data'!BK43='coded with subscale calculation'!$BO$4,4,IF('original data'!BK43='coded with subscale calculation'!$BO$5,5,IF('original data'!BK43='coded with subscale calculation'!$BQ$1,6,IF('original data'!BK43='coded with subscale calculation'!$BQ$2,7,"")))))))</f>
        <v>2</v>
      </c>
      <c r="BM52" s="4">
        <f>IF('original data'!BL43='coded with subscale calculation'!$BO$1,1,IF('original data'!BL43='coded with subscale calculation'!$BO$2,2,IF('original data'!BL43='coded with subscale calculation'!$BO$3,3,IF('original data'!BL43='coded with subscale calculation'!$BO$4,4,IF('original data'!BL43='coded with subscale calculation'!$BO$5,5,IF('original data'!BL43='coded with subscale calculation'!$BQ$1,6,IF('original data'!BL43='coded with subscale calculation'!$BQ$2,7,"")))))))</f>
        <v>2</v>
      </c>
      <c r="BN52" s="4">
        <f>IF('original data'!BM43='coded with subscale calculation'!$BO$1,7,IF('original data'!BM43='coded with subscale calculation'!$BO$2,6,IF('original data'!BM43='coded with subscale calculation'!$BO$3,5,IF('original data'!BM43='coded with subscale calculation'!$BO$4,4,IF('original data'!BM43='coded with subscale calculation'!$BO$5,3,IF('original data'!BM43='coded with subscale calculation'!$BQ$1,2,IF('original data'!BM43='coded with subscale calculation'!$BQ$2,1,"")))))))</f>
        <v>7</v>
      </c>
      <c r="BO52" s="4">
        <f>IF('original data'!BN43='coded with subscale calculation'!$BO$1,1,IF('original data'!BN43='coded with subscale calculation'!$BO$2,2,IF('original data'!BN43='coded with subscale calculation'!$BO$3,3,IF('original data'!BN43='coded with subscale calculation'!$BO$4,4,IF('original data'!BN43='coded with subscale calculation'!$BO$5,5,IF('original data'!BN43='coded with subscale calculation'!$BQ$1,6,IF('original data'!BN43='coded with subscale calculation'!$BQ$2,7,"")))))))</f>
        <v>1</v>
      </c>
      <c r="BP52" s="4">
        <f>IF('original data'!BO43='coded with subscale calculation'!$BO$1,1,IF('original data'!BO43='coded with subscale calculation'!$BO$2,2,IF('original data'!BO43='coded with subscale calculation'!$BO$3,3,IF('original data'!BO43='coded with subscale calculation'!$BO$4,4,IF('original data'!BO43='coded with subscale calculation'!$BO$5,5,IF('original data'!BO43='coded with subscale calculation'!$BQ$1,6,IF('original data'!BO43='coded with subscale calculation'!$BQ$2,7,"")))))))</f>
        <v>4</v>
      </c>
      <c r="BQ52" s="4">
        <f>IF('original data'!BP43='coded with subscale calculation'!$BO$1,1,IF('original data'!BP43='coded with subscale calculation'!$BO$2,2,IF('original data'!BP43='coded with subscale calculation'!$BO$3,3,IF('original data'!BP43='coded with subscale calculation'!$BO$4,4,IF('original data'!BP43='coded with subscale calculation'!$BO$5,5,IF('original data'!BP43='coded with subscale calculation'!$BQ$1,6,IF('original data'!BP43='coded with subscale calculation'!$BQ$2,7,"")))))))</f>
        <v>5</v>
      </c>
      <c r="BR52" s="4">
        <f>IF('original data'!BQ43='coded with subscale calculation'!$BO$1,1,IF('original data'!BQ43='coded with subscale calculation'!$BO$2,2,IF('original data'!BQ43='coded with subscale calculation'!$BO$3,3,IF('original data'!BQ43='coded with subscale calculation'!$BO$4,4,IF('original data'!BQ43='coded with subscale calculation'!$BO$5,5,IF('original data'!BQ43='coded with subscale calculation'!$BQ$1,6,IF('original data'!BQ43='coded with subscale calculation'!$BQ$2,7,"")))))))</f>
        <v>5</v>
      </c>
      <c r="BS52" s="4">
        <f>IF('original data'!BR43='coded with subscale calculation'!$BO$1,1,IF('original data'!BR43='coded with subscale calculation'!$BO$2,2,IF('original data'!BR43='coded with subscale calculation'!$BO$3,3,IF('original data'!BR43='coded with subscale calculation'!$BO$4,4,IF('original data'!BR43='coded with subscale calculation'!$BO$5,5,IF('original data'!BR43='coded with subscale calculation'!$BQ$1,6,IF('original data'!BR43='coded with subscale calculation'!$BQ$2,7,"")))))))</f>
        <v>3</v>
      </c>
      <c r="BT52" s="4">
        <f>IF('original data'!BS43='coded with subscale calculation'!$BO$1,1,IF('original data'!BS43='coded with subscale calculation'!$BO$2,2,IF('original data'!BS43='coded with subscale calculation'!$BO$3,3,IF('original data'!BS43='coded with subscale calculation'!$BO$4,4,IF('original data'!BS43='coded with subscale calculation'!$BO$5,5,IF('original data'!BS43='coded with subscale calculation'!$BQ$1,6,IF('original data'!BS43='coded with subscale calculation'!$BQ$2,7,"")))))))</f>
        <v>7</v>
      </c>
      <c r="BU52" s="4">
        <f>IF('original data'!BT43='coded with subscale calculation'!$BO$1,1,IF('original data'!BT43='coded with subscale calculation'!$BO$2,2,IF('original data'!BT43='coded with subscale calculation'!$BO$3,3,IF('original data'!BT43='coded with subscale calculation'!$BO$4,4,IF('original data'!BT43='coded with subscale calculation'!$BO$5,5,IF('original data'!BT43='coded with subscale calculation'!$BQ$1,6,IF('original data'!BT43='coded with subscale calculation'!$BQ$2,7,"")))))))</f>
        <v>5</v>
      </c>
      <c r="BV52" s="4">
        <f>IF('original data'!BU43='coded with subscale calculation'!$BO$1,1,IF('original data'!BU43='coded with subscale calculation'!$BO$2,2,IF('original data'!BU43='coded with subscale calculation'!$BO$3,3,IF('original data'!BU43='coded with subscale calculation'!$BO$4,4,IF('original data'!BU43='coded with subscale calculation'!$BO$5,5,IF('original data'!BU43='coded with subscale calculation'!$BQ$1,6,IF('original data'!BU43='coded with subscale calculation'!$BQ$2,7,"")))))))</f>
        <v>1</v>
      </c>
      <c r="BW52" s="4">
        <f>IF('original data'!BV43='coded with subscale calculation'!$BO$1,7,IF('original data'!BV43='coded with subscale calculation'!$BO$2,6,IF('original data'!BV43='coded with subscale calculation'!$BO$3,5,IF('original data'!BV43='coded with subscale calculation'!$BO$4,4,IF('original data'!BV43='coded with subscale calculation'!$BO$5,3,IF('original data'!BV43='coded with subscale calculation'!$BQ$1,2,IF('original data'!BV43='coded with subscale calculation'!$BQ$2,1,"")))))))</f>
        <v>6</v>
      </c>
      <c r="BX52" s="4">
        <f>IF('original data'!BW43='coded with subscale calculation'!$BO$1,1,IF('original data'!BW43='coded with subscale calculation'!$BO$2,2,IF('original data'!BW43='coded with subscale calculation'!$BO$3,3,IF('original data'!BW43='coded with subscale calculation'!$BO$4,4,IF('original data'!BW43='coded with subscale calculation'!$BO$5,5,IF('original data'!BW43='coded with subscale calculation'!$BQ$1,6,IF('original data'!BW43='coded with subscale calculation'!$BQ$2,7,"")))))))</f>
        <v>7</v>
      </c>
      <c r="BY52" s="4">
        <f>IF('original data'!BX43='coded with subscale calculation'!$BO$1,1,IF('original data'!BX43='coded with subscale calculation'!$BO$2,2,IF('original data'!BX43='coded with subscale calculation'!$BO$3,3,IF('original data'!BX43='coded with subscale calculation'!$BO$4,4,IF('original data'!BX43='coded with subscale calculation'!$BO$5,5,IF('original data'!BX43='coded with subscale calculation'!$BQ$1,6,IF('original data'!BX43='coded with subscale calculation'!$BQ$2,7,"")))))))</f>
        <v>2</v>
      </c>
      <c r="BZ52" s="4">
        <f>IF('original data'!BY43='coded with subscale calculation'!$BO$1,1,IF('original data'!BY43='coded with subscale calculation'!$BO$2,2,IF('original data'!BY43='coded with subscale calculation'!$BO$3,3,IF('original data'!BY43='coded with subscale calculation'!$BO$4,4,IF('original data'!BY43='coded with subscale calculation'!$BO$5,5,IF('original data'!BY43='coded with subscale calculation'!$BQ$1,6,IF('original data'!BY43='coded with subscale calculation'!$BQ$2,7,"")))))))</f>
        <v>1</v>
      </c>
      <c r="CA52" s="4">
        <f>IF('original data'!BZ43='coded with subscale calculation'!$BO$1,1,IF('original data'!BZ43='coded with subscale calculation'!$BO$2,2,IF('original data'!BZ43='coded with subscale calculation'!$BO$3,3,IF('original data'!BZ43='coded with subscale calculation'!$BO$4,4,IF('original data'!BZ43='coded with subscale calculation'!$BO$5,5,IF('original data'!BZ43='coded with subscale calculation'!$BQ$1,6,IF('original data'!BZ43='coded with subscale calculation'!$BQ$2,7,"")))))))</f>
        <v>5</v>
      </c>
      <c r="CB52" s="4">
        <f>IF('original data'!CA43='coded with subscale calculation'!$BO$1,1,IF('original data'!CA43='coded with subscale calculation'!$BO$2,2,IF('original data'!CA43='coded with subscale calculation'!$BO$3,3,IF('original data'!CA43='coded with subscale calculation'!$BO$4,4,IF('original data'!CA43='coded with subscale calculation'!$BO$5,5,IF('original data'!CA43='coded with subscale calculation'!$BQ$1,6,IF('original data'!CA43='coded with subscale calculation'!$BQ$2,7,"")))))))</f>
        <v>1</v>
      </c>
      <c r="CC52" s="4">
        <f>IF('original data'!CB43='coded with subscale calculation'!$BO$1,1,IF('original data'!CB43='coded with subscale calculation'!$BO$2,2,IF('original data'!CB43='coded with subscale calculation'!$BO$3,3,IF('original data'!CB43='coded with subscale calculation'!$BO$4,4,IF('original data'!CB43='coded with subscale calculation'!$BO$5,5,IF('original data'!CB43='coded with subscale calculation'!$BQ$1,6,IF('original data'!CB43='coded with subscale calculation'!$BQ$2,7,"")))))))</f>
        <v>2</v>
      </c>
      <c r="CD52" s="4">
        <f>IF('original data'!CC43='coded with subscale calculation'!$BO$1,7,IF('original data'!CC43='coded with subscale calculation'!$BO$2,6,IF('original data'!CC43='coded with subscale calculation'!$BO$3,5,IF('original data'!CC43='coded with subscale calculation'!$BO$4,4,IF('original data'!CC43='coded with subscale calculation'!$BO$5,3,IF('original data'!CC43='coded with subscale calculation'!$BQ$1,2,IF('original data'!CC43='coded with subscale calculation'!$BQ$2,1,"")))))))</f>
        <v>6</v>
      </c>
      <c r="CE52" s="4">
        <f>IF('original data'!CD43='coded with subscale calculation'!$BO$1,1,IF('original data'!CD43='coded with subscale calculation'!$BO$2,2,IF('original data'!CD43='coded with subscale calculation'!$BO$3,3,IF('original data'!CD43='coded with subscale calculation'!$BO$4,4,IF('original data'!CD43='coded with subscale calculation'!$BO$5,5,IF('original data'!CD43='coded with subscale calculation'!$BQ$1,6,IF('original data'!CD43='coded with subscale calculation'!$BQ$2,7,"")))))))</f>
        <v>3</v>
      </c>
      <c r="CF52" s="4">
        <f>IF('original data'!CE43='coded with subscale calculation'!$BO$1,1,IF('original data'!CE43='coded with subscale calculation'!$BO$2,2,IF('original data'!CE43='coded with subscale calculation'!$BO$3,3,IF('original data'!CE43='coded with subscale calculation'!$BO$4,4,IF('original data'!CE43='coded with subscale calculation'!$BO$5,5,IF('original data'!CE43='coded with subscale calculation'!$BQ$1,6,IF('original data'!CE43='coded with subscale calculation'!$BQ$2,7,"")))))))</f>
        <v>2</v>
      </c>
      <c r="CG52" s="4">
        <f>IF('original data'!CF43='coded with subscale calculation'!$BO$1,7,IF('original data'!CF43='coded with subscale calculation'!$BO$2,6,IF('original data'!CF43='coded with subscale calculation'!$BO$3,5,IF('original data'!CF43='coded with subscale calculation'!$BO$4,4,IF('original data'!CF43='coded with subscale calculation'!$BO$5,3,IF('original data'!CF43='coded with subscale calculation'!$BQ$1,2,IF('original data'!CF43='coded with subscale calculation'!$BQ$2,1,"")))))))</f>
        <v>5</v>
      </c>
      <c r="CH52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100</v>
      </c>
      <c r="CI52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22</v>
      </c>
      <c r="CJ52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31</v>
      </c>
      <c r="CK52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44</v>
      </c>
      <c r="CL52" s="4">
        <f>IF('original data'!CG43='coded with subscale calculation'!$CL$2,0,IF('original data'!CG43='coded with subscale calculation'!$CL$3,1,IF('original data'!CG43='coded with subscale calculation'!$CL$4,2,IF('original data'!CG43='coded with subscale calculation'!$CL$5,3,""))))</f>
        <v>2</v>
      </c>
      <c r="CM52" s="4">
        <f>IF('original data'!CH43='coded with subscale calculation'!$CL$2,0,IF('original data'!CH43='coded with subscale calculation'!$CL$3,1,IF('original data'!CH43='coded with subscale calculation'!$CL$4,2,IF('original data'!CH43='coded with subscale calculation'!$CL$5,3,""))))</f>
        <v>1</v>
      </c>
      <c r="CN52" s="4">
        <f>IF('original data'!CI43='coded with subscale calculation'!$CL$2,0,IF('original data'!CI43='coded with subscale calculation'!$CL$3,1,IF('original data'!CI43='coded with subscale calculation'!$CL$4,2,IF('original data'!CI43='coded with subscale calculation'!$CL$5,3,""))))</f>
        <v>2</v>
      </c>
      <c r="CO52" s="4">
        <f>IF('original data'!CJ43='coded with subscale calculation'!$CL$2,0,IF('original data'!CJ43='coded with subscale calculation'!$CL$3,1,IF('original data'!CJ43='coded with subscale calculation'!$CL$4,2,IF('original data'!CJ43='coded with subscale calculation'!$CL$5,3,""))))</f>
        <v>3</v>
      </c>
      <c r="CP52" s="4">
        <f>IF('original data'!CK43='coded with subscale calculation'!$CL$2,0,IF('original data'!CK43='coded with subscale calculation'!$CL$3,1,IF('original data'!CK43='coded with subscale calculation'!$CL$4,2,IF('original data'!CK43='coded with subscale calculation'!$CL$5,3,""))))</f>
        <v>3</v>
      </c>
      <c r="CQ52" s="4">
        <f>IF('original data'!CL43='coded with subscale calculation'!$CL$2,0,IF('original data'!CL43='coded with subscale calculation'!$CL$3,1,IF('original data'!CL43='coded with subscale calculation'!$CL$4,2,IF('original data'!CL43='coded with subscale calculation'!$CL$5,3,""))))</f>
        <v>0</v>
      </c>
      <c r="CR52" s="4">
        <f>IF('original data'!CM43='coded with subscale calculation'!$CL$2,0,IF('original data'!CM43='coded with subscale calculation'!$CL$3,1,IF('original data'!CM43='coded with subscale calculation'!$CL$4,2,IF('original data'!CM43='coded with subscale calculation'!$CL$5,3,""))))</f>
        <v>2</v>
      </c>
      <c r="CS52" s="4">
        <f>IF('original data'!CN43='coded with subscale calculation'!$CL$2,0,IF('original data'!CN43='coded with subscale calculation'!$CL$3,1,IF('original data'!CN43='coded with subscale calculation'!$CL$4,2,IF('original data'!CN43='coded with subscale calculation'!$CL$5,3,""))))</f>
        <v>0</v>
      </c>
      <c r="CT52" s="4">
        <f>IF('original data'!CO43='coded with subscale calculation'!$CL$2,0,IF('original data'!CO43='coded with subscale calculation'!$CL$3,1,IF('original data'!CO43='coded with subscale calculation'!$CL$4,2,IF('original data'!CO43='coded with subscale calculation'!$CL$5,3,""))))</f>
        <v>1</v>
      </c>
      <c r="CU52" s="4">
        <f>IF('original data'!CP43='coded with subscale calculation'!$CL$2,0,IF('original data'!CP43='coded with subscale calculation'!$CL$3,1,IF('original data'!CP43='coded with subscale calculation'!$CL$4,2,IF('original data'!CP43='coded with subscale calculation'!$CL$5,3,""))))</f>
        <v>1</v>
      </c>
      <c r="CV52" s="4">
        <f>IF('original data'!CQ43='coded with subscale calculation'!$CL$2,0,IF('original data'!CQ43='coded with subscale calculation'!$CL$3,1,IF('original data'!CQ43='coded with subscale calculation'!$CL$4,2,IF('original data'!CQ43='coded with subscale calculation'!$CL$5,3,""))))</f>
        <v>1</v>
      </c>
      <c r="CW52" s="4">
        <f>IF('original data'!CR43='coded with subscale calculation'!$CL$2,0,IF('original data'!CR43='coded with subscale calculation'!$CL$3,1,IF('original data'!CR43='coded with subscale calculation'!$CL$4,2,IF('original data'!CR43='coded with subscale calculation'!$CL$5,3,""))))</f>
        <v>3</v>
      </c>
      <c r="CX52" s="4">
        <f>IF('original data'!CS43='coded with subscale calculation'!$CL$2,0,IF('original data'!CS43='coded with subscale calculation'!$CL$3,1,IF('original data'!CS43='coded with subscale calculation'!$CL$4,2,IF('original data'!CS43='coded with subscale calculation'!$CL$5,3,""))))</f>
        <v>3</v>
      </c>
      <c r="CY52" s="4">
        <f>IF('original data'!CT43='coded with subscale calculation'!$CL$2,0,IF('original data'!CT43='coded with subscale calculation'!$CL$3,1,IF('original data'!CT43='coded with subscale calculation'!$CL$4,2,IF('original data'!CT43='coded with subscale calculation'!$CL$5,3,""))))</f>
        <v>1</v>
      </c>
      <c r="CZ52" s="4">
        <f>IF('original data'!CU43='coded with subscale calculation'!$CL$2,0,IF('original data'!CU43='coded with subscale calculation'!$CL$3,1,IF('original data'!CU43='coded with subscale calculation'!$CL$4,2,IF('original data'!CU43='coded with subscale calculation'!$CL$5,3,""))))</f>
        <v>1</v>
      </c>
      <c r="DA52" s="4">
        <f>IF('original data'!CV43='coded with subscale calculation'!$CL$2,0,IF('original data'!CV43='coded with subscale calculation'!$CL$3,1,IF('original data'!CV43='coded with subscale calculation'!$CL$4,2,IF('original data'!CV43='coded with subscale calculation'!$CL$5,3,""))))</f>
        <v>0</v>
      </c>
      <c r="DB52" s="4">
        <f>IF('original data'!CW43='coded with subscale calculation'!$CL$2,0,IF('original data'!CW43='coded with subscale calculation'!$CL$3,1,IF('original data'!CW43='coded with subscale calculation'!$CL$4,2,IF('original data'!CW43='coded with subscale calculation'!$CL$5,3,""))))</f>
        <v>0</v>
      </c>
      <c r="DC52" s="4">
        <f>IF('original data'!CX43='coded with subscale calculation'!$CL$2,0,IF('original data'!CX43='coded with subscale calculation'!$CL$3,1,IF('original data'!CX43='coded with subscale calculation'!$CL$4,2,IF('original data'!CX43='coded with subscale calculation'!$CL$5,3,""))))</f>
        <v>2</v>
      </c>
      <c r="DD52" s="4">
        <f>IF('original data'!CY43='coded with subscale calculation'!$CL$2,0,IF('original data'!CY43='coded with subscale calculation'!$CL$3,1,IF('original data'!CY43='coded with subscale calculation'!$CL$4,2,IF('original data'!CY43='coded with subscale calculation'!$CL$5,3,""))))</f>
        <v>1</v>
      </c>
      <c r="DE52" s="4">
        <f>IF('original data'!CZ43='coded with subscale calculation'!$CL$2,0,IF('original data'!CZ43='coded with subscale calculation'!$CL$3,1,IF('original data'!CZ43='coded with subscale calculation'!$CL$4,2,IF('original data'!CZ43='coded with subscale calculation'!$CL$5,3,""))))</f>
        <v>1</v>
      </c>
      <c r="DF52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12</v>
      </c>
      <c r="DG52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7</v>
      </c>
      <c r="DH52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9</v>
      </c>
      <c r="DI52" s="4">
        <f>SUM(Table134[[#This Row],[All of a sudden I feel really scared.]:[I suddenly shut down and become unable to think, speak or do things.]])</f>
        <v>28</v>
      </c>
    </row>
    <row r="53" spans="1:113" x14ac:dyDescent="0.45">
      <c r="A53">
        <v>50</v>
      </c>
      <c r="B53" s="2">
        <v>44316.724745370397</v>
      </c>
      <c r="C53" s="2">
        <v>44316.742511574099</v>
      </c>
      <c r="D53" s="4" t="s">
        <v>104</v>
      </c>
      <c r="E53" s="4"/>
      <c r="F53" s="4" t="s">
        <v>105</v>
      </c>
      <c r="G53" s="4" t="s">
        <v>105</v>
      </c>
      <c r="H53" s="4" t="s">
        <v>105</v>
      </c>
      <c r="I53" s="4" t="s">
        <v>105</v>
      </c>
      <c r="J53" s="4" t="s">
        <v>105</v>
      </c>
      <c r="K53" s="4" t="s">
        <v>105</v>
      </c>
      <c r="L53" s="4" t="s">
        <v>105</v>
      </c>
      <c r="M53" s="4" t="s">
        <v>105</v>
      </c>
      <c r="N53" s="3" t="s">
        <v>145</v>
      </c>
      <c r="O53" s="4" t="s">
        <v>107</v>
      </c>
      <c r="P53" s="4" t="s">
        <v>108</v>
      </c>
      <c r="Q53" s="4" t="s">
        <v>108</v>
      </c>
      <c r="R53" s="4" t="s">
        <v>109</v>
      </c>
      <c r="S53" s="4"/>
      <c r="T53" s="4"/>
      <c r="U53" s="4"/>
      <c r="V53" s="4" t="s">
        <v>109</v>
      </c>
      <c r="W53" s="4"/>
      <c r="X53" s="4"/>
      <c r="Y53" s="4"/>
      <c r="Z53" s="4"/>
      <c r="AA53" s="4"/>
      <c r="AB53" s="4"/>
      <c r="AC53" s="4">
        <f>IF('original data'!AC44='coded with subscale calculation'!$AC$2,0,IF('original data'!AC44='coded with subscale calculation'!$AC$3,1,IF('original data'!AC44='coded with subscale calculation'!$AC$4,2,"")))</f>
        <v>2</v>
      </c>
      <c r="AD53" s="4">
        <f>IF('original data'!AD44='coded with subscale calculation'!$AC$2,0,IF('original data'!AD44='coded with subscale calculation'!$AC$3,1,IF('original data'!AD44='coded with subscale calculation'!$AC$4,2,"")))</f>
        <v>1</v>
      </c>
      <c r="AE53" s="4">
        <f>IF('original data'!AE44='coded with subscale calculation'!$BO$1,1,IF('original data'!AE44='coded with subscale calculation'!$BO$2,2,IF('original data'!AE44='coded with subscale calculation'!$BO$3,3,IF('original data'!AE44='coded with subscale calculation'!$BO$4,4,IF('original data'!AE44='coded with subscale calculation'!$BO$5,5,IF('original data'!AE44='coded with subscale calculation'!$BQ$1,6,IF('original data'!AE44='coded with subscale calculation'!$BQ$2,7,"")))))))</f>
        <v>1</v>
      </c>
      <c r="AF53" s="4">
        <f>IF('original data'!AF44='coded with subscale calculation'!$AC$2,0,IF('original data'!AF44='coded with subscale calculation'!$AC$3,1,IF('original data'!AF44='coded with subscale calculation'!$AC$4,2,"")))</f>
        <v>0</v>
      </c>
      <c r="AG53" s="4">
        <f>IF('original data'!AG44='coded with subscale calculation'!$BO$1,7,IF('original data'!AG44='coded with subscale calculation'!$BO$2,6,IF('original data'!AG44='coded with subscale calculation'!$BO$3,5,IF('original data'!AG44='coded with subscale calculation'!$BO$4,4,IF('original data'!AG44='coded with subscale calculation'!$BO$5,5,IF('original data'!AG44='coded with subscale calculation'!$BQ$1,6,IF('original data'!AG44='coded with subscale calculation'!$BQ$2,7,"")))))))</f>
        <v>6</v>
      </c>
      <c r="AH53" s="4">
        <f>IF('original data'!AH44='coded with subscale calculation'!$AC$2,0,IF('original data'!AH44='coded with subscale calculation'!$AC$3,1,IF('original data'!AH44='coded with subscale calculation'!$AC$4,2,"")))</f>
        <v>0</v>
      </c>
      <c r="AI53" s="4">
        <f>IF('original data'!AI44='coded with subscale calculation'!$AI$2,1,IF('original data'!AI44='coded with subscale calculation'!$AI$3,2,IF('original data'!AI44='coded with subscale calculation'!$AI$4,3,IF('original data'!AI44='coded with subscale calculation'!$AI$5,4,""))))</f>
        <v>1</v>
      </c>
      <c r="AJ53" s="4">
        <f>IF('original data'!AJ44='coded with subscale calculation'!$AC$2,0,IF('original data'!AJ44='coded with subscale calculation'!$AC$3,1,IF('original data'!AJ44='coded with subscale calculation'!$AC$4,2,"")))</f>
        <v>0</v>
      </c>
      <c r="AK53" s="4">
        <f>IF('original data'!AK44='coded with subscale calculation'!$BO$1,1,IF('original data'!AK44='coded with subscale calculation'!$BO$2,2,IF('original data'!AK44='coded with subscale calculation'!$BO$3,3,IF('original data'!AK44='coded with subscale calculation'!$BO$4,4,IF('original data'!AK44='coded with subscale calculation'!$BO$5,5,IF('original data'!AK44='coded with subscale calculation'!$BQ$1,6,IF('original data'!AK44='coded with subscale calculation'!$BQ$2,7,"")))))))</f>
        <v>7</v>
      </c>
      <c r="AL53" s="4">
        <f>IF('original data'!AL44='coded with subscale calculation'!$AC$2,0,IF('original data'!AL44='coded with subscale calculation'!$AC$3,1,IF('original data'!AL44='coded with subscale calculation'!$AC$4,2,"")))</f>
        <v>0</v>
      </c>
      <c r="AM53" s="4">
        <f>IF('original data'!AM44='coded with subscale calculation'!$AI$2,1,IF('original data'!AM44='coded with subscale calculation'!$AI$3,2,IF('original data'!AM44='coded with subscale calculation'!$AI$4,3,IF('original data'!AM44='coded with subscale calculation'!$AI$5,4,""))))</f>
        <v>1</v>
      </c>
      <c r="AN53" s="4">
        <f>IF('original data'!AN44='coded with subscale calculation'!$AC$2,0,IF('original data'!AN44='coded with subscale calculation'!$AC$3,1,IF('original data'!AN44='coded with subscale calculation'!$AC$4,2,"")))</f>
        <v>0</v>
      </c>
      <c r="AO53" s="4">
        <f>IF('original data'!AO44='coded with subscale calculation'!$AI$2,1,IF('original data'!AO44='coded with subscale calculation'!$AI$3,2,IF('original data'!AO44='coded with subscale calculation'!$AI$4,3,IF('original data'!AO44='coded with subscale calculation'!$AI$5,4,""))))</f>
        <v>1</v>
      </c>
      <c r="AP53" s="4">
        <f>IF('original data'!AP44='coded with subscale calculation'!$AI$2,1,IF('original data'!AP44='coded with subscale calculation'!$AI$3,2,IF('original data'!AP44='coded with subscale calculation'!$AI$4,3,IF('original data'!AP44='coded with subscale calculation'!$AI$5,4,""))))</f>
        <v>1</v>
      </c>
      <c r="AQ53" s="4">
        <f>IF('original data'!AQ44='coded with subscale calculation'!$AI$2,1,IF('original data'!AQ44='coded with subscale calculation'!$AI$3,2,IF('original data'!AQ44='coded with subscale calculation'!$AI$4,3,IF('original data'!AQ44='coded with subscale calculation'!$AI$5,4,""))))</f>
        <v>1</v>
      </c>
      <c r="AR53" s="4">
        <f>IF('original data'!AR44='coded with subscale calculation'!$AI$2,1,IF('original data'!AR44='coded with subscale calculation'!$AI$3,2,IF('original data'!AR44='coded with subscale calculation'!$AI$4,3,IF('original data'!AR44='coded with subscale calculation'!$AI$5,4,""))))</f>
        <v>1</v>
      </c>
      <c r="AS53" s="4">
        <f>IF('original data'!AS44='coded with subscale calculation'!$AO$2,1,IF('original data'!AS44='coded with subscale calculation'!$AO$3,2,IF('original data'!AS44='coded with subscale calculation'!$AO$4,3,IF('original data'!AS44='coded with subscale calculation'!$AO$5,4,""))))</f>
        <v>1</v>
      </c>
      <c r="AT53" s="4">
        <f>IF('original data'!AT44='coded with subscale calculation'!$AO$2,1,IF('original data'!AT44='coded with subscale calculation'!$AO$3,2,IF('original data'!AT44='coded with subscale calculation'!$AO$4,3,IF('original data'!AT44='coded with subscale calculation'!$AO$5,4,""))))</f>
        <v>1</v>
      </c>
      <c r="AU53" s="4">
        <f>IF('original data'!AU44='coded with subscale calculation'!$AO$2,1,IF('original data'!AU44='coded with subscale calculation'!$AO$3,2,IF('original data'!AU44='coded with subscale calculation'!$AO$4,3,IF('original data'!AU44='coded with subscale calculation'!$AO$5,4,""))))</f>
        <v>2</v>
      </c>
      <c r="AV53" s="4">
        <f>IF('original data'!AV44='coded with subscale calculation'!$AO$2,1,IF('original data'!AV44='coded with subscale calculation'!$AO$3,2,IF('original data'!AV44='coded with subscale calculation'!$AO$4,3,IF('original data'!AV44='coded with subscale calculation'!$AO$5,4,""))))</f>
        <v>1</v>
      </c>
      <c r="AW53" s="4">
        <f>IF('original data'!AW44='coded with subscale calculation'!$AO$2,1,IF('original data'!AW44='coded with subscale calculation'!$AO$3,2,IF('original data'!AW44='coded with subscale calculation'!$AO$4,3,IF('original data'!AW44='coded with subscale calculation'!$AO$5,4,""))))</f>
        <v>1</v>
      </c>
      <c r="AX53" s="4">
        <f>IF('original data'!AX44='coded with subscale calculation'!$AO$2,1,IF('original data'!AX44='coded with subscale calculation'!$AO$3,2,IF('original data'!AX44='coded with subscale calculation'!$AO$4,3,IF('original data'!AX44='coded with subscale calculation'!$AO$5,4,""))))</f>
        <v>1</v>
      </c>
      <c r="AY53" s="4">
        <f>IF('original data'!AY44='coded with subscale calculation'!$AQ$2,1,IF('original data'!AY44='coded with subscale calculation'!$AQ$3,2,IF('original data'!AY44='coded with subscale calculation'!$AQ$4,3,IF('original data'!AY44='coded with subscale calculation'!$AQ$5,4,""))))</f>
        <v>1</v>
      </c>
      <c r="AZ53" s="4">
        <f>IF('original data'!AZ44='coded with subscale calculation'!$AQ$2,1,IF('original data'!AZ44='coded with subscale calculation'!$AQ$3,2,IF('original data'!AZ44='coded with subscale calculation'!$AQ$4,3,IF('original data'!AZ44='coded with subscale calculation'!$AQ$5,4,""))))</f>
        <v>1</v>
      </c>
      <c r="BA53" s="4">
        <f>IF('original data'!BA44='coded with subscale calculation'!$AQ$2,1,IF('original data'!BA44='coded with subscale calculation'!$AQ$3,2,IF('original data'!BA44='coded with subscale calculation'!$AQ$4,3,IF('original data'!BA44='coded with subscale calculation'!$AQ$5,4,""))))</f>
        <v>2</v>
      </c>
      <c r="BB53" s="4">
        <f>IF('original data'!BB44='coded with subscale calculation'!$AQ$2,1,IF('original data'!BB44='coded with subscale calculation'!$AQ$3,2,IF('original data'!BB44='coded with subscale calculation'!$AQ$4,3,IF('original data'!BB44='coded with subscale calculation'!$AS$5,4,""))))</f>
        <v>1</v>
      </c>
      <c r="BC53" s="4">
        <f>IF('original data'!BC44='coded with subscale calculation'!$AU$2,1,IF('original data'!BC44='coded with subscale calculation'!$AU$3,2,IF('original data'!BC44='coded with subscale calculation'!$AU$4,3,IF('original data'!BC44='coded with subscale calculation'!$AU$5,4,""))))</f>
        <v>1</v>
      </c>
      <c r="BD53" s="4">
        <f>IF('original data'!BD44='coded with subscale calculation'!$AU$2,1,IF('original data'!BD44='coded with subscale calculation'!$AU$3,2,IF('original data'!BD44='coded with subscale calculation'!$AU$4,3,IF('original data'!BD44='coded with subscale calculation'!$AU$5,4,""))))</f>
        <v>1</v>
      </c>
      <c r="BE53" s="4">
        <f>IF('original data'!BE44='coded with subscale calculation'!$AU$2,1,IF('original data'!BE44='coded with subscale calculation'!$AU$3,2,IF('original data'!BE44='coded with subscale calculation'!$AU$4,3,IF('original data'!BE44='coded with subscale calculation'!$AU$5,4,""))))</f>
        <v>1</v>
      </c>
      <c r="BF53" s="4">
        <f>IF('original data'!BF44='coded with subscale calculation'!$BF$3,1,IF('original data'!BF44='coded with subscale calculation'!$BF$4,2,IF('original data'!BF44='coded with subscale calculation'!$BF$5,3,"")))</f>
        <v>2</v>
      </c>
      <c r="BG53" s="4"/>
      <c r="BH53" s="4" t="s">
        <v>109</v>
      </c>
      <c r="BI53" s="4"/>
      <c r="BJ53" s="4" t="s">
        <v>109</v>
      </c>
      <c r="BK53" s="4"/>
      <c r="BL53" s="4">
        <f>IF('original data'!BK44='coded with subscale calculation'!$BO$1,1,IF('original data'!BK44='coded with subscale calculation'!$BO$2,2,IF('original data'!BK44='coded with subscale calculation'!$BO$3,3,IF('original data'!BK44='coded with subscale calculation'!$BO$4,4,IF('original data'!BK44='coded with subscale calculation'!$BO$5,5,IF('original data'!BK44='coded with subscale calculation'!$BQ$1,6,IF('original data'!BK44='coded with subscale calculation'!$BQ$2,7,"")))))))</f>
        <v>2</v>
      </c>
      <c r="BM53" s="4">
        <f>IF('original data'!BL44='coded with subscale calculation'!$BO$1,1,IF('original data'!BL44='coded with subscale calculation'!$BO$2,2,IF('original data'!BL44='coded with subscale calculation'!$BO$3,3,IF('original data'!BL44='coded with subscale calculation'!$BO$4,4,IF('original data'!BL44='coded with subscale calculation'!$BO$5,5,IF('original data'!BL44='coded with subscale calculation'!$BQ$1,6,IF('original data'!BL44='coded with subscale calculation'!$BQ$2,7,"")))))))</f>
        <v>2</v>
      </c>
      <c r="BN53" s="4">
        <f>IF('original data'!BM44='coded with subscale calculation'!$BO$1,7,IF('original data'!BM44='coded with subscale calculation'!$BO$2,6,IF('original data'!BM44='coded with subscale calculation'!$BO$3,5,IF('original data'!BM44='coded with subscale calculation'!$BO$4,4,IF('original data'!BM44='coded with subscale calculation'!$BO$5,3,IF('original data'!BM44='coded with subscale calculation'!$BQ$1,2,IF('original data'!BM44='coded with subscale calculation'!$BQ$2,1,"")))))))</f>
        <v>7</v>
      </c>
      <c r="BO53" s="4">
        <f>IF('original data'!BN44='coded with subscale calculation'!$BO$1,1,IF('original data'!BN44='coded with subscale calculation'!$BO$2,2,IF('original data'!BN44='coded with subscale calculation'!$BO$3,3,IF('original data'!BN44='coded with subscale calculation'!$BO$4,4,IF('original data'!BN44='coded with subscale calculation'!$BO$5,5,IF('original data'!BN44='coded with subscale calculation'!$BQ$1,6,IF('original data'!BN44='coded with subscale calculation'!$BQ$2,7,"")))))))</f>
        <v>2</v>
      </c>
      <c r="BP53" s="4">
        <f>IF('original data'!BO44='coded with subscale calculation'!$BO$1,1,IF('original data'!BO44='coded with subscale calculation'!$BO$2,2,IF('original data'!BO44='coded with subscale calculation'!$BO$3,3,IF('original data'!BO44='coded with subscale calculation'!$BO$4,4,IF('original data'!BO44='coded with subscale calculation'!$BO$5,5,IF('original data'!BO44='coded with subscale calculation'!$BQ$1,6,IF('original data'!BO44='coded with subscale calculation'!$BQ$2,7,"")))))))</f>
        <v>1</v>
      </c>
      <c r="BQ53" s="4">
        <f>IF('original data'!BP44='coded with subscale calculation'!$BO$1,1,IF('original data'!BP44='coded with subscale calculation'!$BO$2,2,IF('original data'!BP44='coded with subscale calculation'!$BO$3,3,IF('original data'!BP44='coded with subscale calculation'!$BO$4,4,IF('original data'!BP44='coded with subscale calculation'!$BO$5,5,IF('original data'!BP44='coded with subscale calculation'!$BQ$1,6,IF('original data'!BP44='coded with subscale calculation'!$BQ$2,7,"")))))))</f>
        <v>3</v>
      </c>
      <c r="BR53" s="4">
        <f>IF('original data'!BQ44='coded with subscale calculation'!$BO$1,1,IF('original data'!BQ44='coded with subscale calculation'!$BO$2,2,IF('original data'!BQ44='coded with subscale calculation'!$BO$3,3,IF('original data'!BQ44='coded with subscale calculation'!$BO$4,4,IF('original data'!BQ44='coded with subscale calculation'!$BO$5,5,IF('original data'!BQ44='coded with subscale calculation'!$BQ$1,6,IF('original data'!BQ44='coded with subscale calculation'!$BQ$2,7,"")))))))</f>
        <v>5</v>
      </c>
      <c r="BS53" s="4">
        <f>IF('original data'!BR44='coded with subscale calculation'!$BO$1,1,IF('original data'!BR44='coded with subscale calculation'!$BO$2,2,IF('original data'!BR44='coded with subscale calculation'!$BO$3,3,IF('original data'!BR44='coded with subscale calculation'!$BO$4,4,IF('original data'!BR44='coded with subscale calculation'!$BO$5,5,IF('original data'!BR44='coded with subscale calculation'!$BQ$1,6,IF('original data'!BR44='coded with subscale calculation'!$BQ$2,7,"")))))))</f>
        <v>5</v>
      </c>
      <c r="BT53" s="4">
        <f>IF('original data'!BS44='coded with subscale calculation'!$BO$1,1,IF('original data'!BS44='coded with subscale calculation'!$BO$2,2,IF('original data'!BS44='coded with subscale calculation'!$BO$3,3,IF('original data'!BS44='coded with subscale calculation'!$BO$4,4,IF('original data'!BS44='coded with subscale calculation'!$BO$5,5,IF('original data'!BS44='coded with subscale calculation'!$BQ$1,6,IF('original data'!BS44='coded with subscale calculation'!$BQ$2,7,"")))))))</f>
        <v>5</v>
      </c>
      <c r="BU53" s="4">
        <f>IF('original data'!BT44='coded with subscale calculation'!$BO$1,1,IF('original data'!BT44='coded with subscale calculation'!$BO$2,2,IF('original data'!BT44='coded with subscale calculation'!$BO$3,3,IF('original data'!BT44='coded with subscale calculation'!$BO$4,4,IF('original data'!BT44='coded with subscale calculation'!$BO$5,5,IF('original data'!BT44='coded with subscale calculation'!$BQ$1,6,IF('original data'!BT44='coded with subscale calculation'!$BQ$2,7,"")))))))</f>
        <v>2</v>
      </c>
      <c r="BV53" s="4">
        <f>IF('original data'!BU44='coded with subscale calculation'!$BO$1,1,IF('original data'!BU44='coded with subscale calculation'!$BO$2,2,IF('original data'!BU44='coded with subscale calculation'!$BO$3,3,IF('original data'!BU44='coded with subscale calculation'!$BO$4,4,IF('original data'!BU44='coded with subscale calculation'!$BO$5,5,IF('original data'!BU44='coded with subscale calculation'!$BQ$1,6,IF('original data'!BU44='coded with subscale calculation'!$BQ$2,7,"")))))))</f>
        <v>2</v>
      </c>
      <c r="BW53" s="4">
        <f>IF('original data'!BV44='coded with subscale calculation'!$BO$1,7,IF('original data'!BV44='coded with subscale calculation'!$BO$2,6,IF('original data'!BV44='coded with subscale calculation'!$BO$3,5,IF('original data'!BV44='coded with subscale calculation'!$BO$4,4,IF('original data'!BV44='coded with subscale calculation'!$BO$5,3,IF('original data'!BV44='coded with subscale calculation'!$BQ$1,2,IF('original data'!BV44='coded with subscale calculation'!$BQ$2,1,"")))))))</f>
        <v>7</v>
      </c>
      <c r="BX53" s="4">
        <f>IF('original data'!BW44='coded with subscale calculation'!$BO$1,1,IF('original data'!BW44='coded with subscale calculation'!$BO$2,2,IF('original data'!BW44='coded with subscale calculation'!$BO$3,3,IF('original data'!BW44='coded with subscale calculation'!$BO$4,4,IF('original data'!BW44='coded with subscale calculation'!$BO$5,5,IF('original data'!BW44='coded with subscale calculation'!$BQ$1,6,IF('original data'!BW44='coded with subscale calculation'!$BQ$2,7,"")))))))</f>
        <v>2</v>
      </c>
      <c r="BY53" s="4">
        <f>IF('original data'!BX44='coded with subscale calculation'!$BO$1,1,IF('original data'!BX44='coded with subscale calculation'!$BO$2,2,IF('original data'!BX44='coded with subscale calculation'!$BO$3,3,IF('original data'!BX44='coded with subscale calculation'!$BO$4,4,IF('original data'!BX44='coded with subscale calculation'!$BO$5,5,IF('original data'!BX44='coded with subscale calculation'!$BQ$1,6,IF('original data'!BX44='coded with subscale calculation'!$BQ$2,7,"")))))))</f>
        <v>5</v>
      </c>
      <c r="BZ53" s="4">
        <f>IF('original data'!BY44='coded with subscale calculation'!$BO$1,1,IF('original data'!BY44='coded with subscale calculation'!$BO$2,2,IF('original data'!BY44='coded with subscale calculation'!$BO$3,3,IF('original data'!BY44='coded with subscale calculation'!$BO$4,4,IF('original data'!BY44='coded with subscale calculation'!$BO$5,5,IF('original data'!BY44='coded with subscale calculation'!$BQ$1,6,IF('original data'!BY44='coded with subscale calculation'!$BQ$2,7,"")))))))</f>
        <v>4</v>
      </c>
      <c r="CA53" s="4">
        <f>IF('original data'!BZ44='coded with subscale calculation'!$BO$1,1,IF('original data'!BZ44='coded with subscale calculation'!$BO$2,2,IF('original data'!BZ44='coded with subscale calculation'!$BO$3,3,IF('original data'!BZ44='coded with subscale calculation'!$BO$4,4,IF('original data'!BZ44='coded with subscale calculation'!$BO$5,5,IF('original data'!BZ44='coded with subscale calculation'!$BQ$1,6,IF('original data'!BZ44='coded with subscale calculation'!$BQ$2,7,"")))))))</f>
        <v>4</v>
      </c>
      <c r="CB53" s="4">
        <f>IF('original data'!CA44='coded with subscale calculation'!$BO$1,1,IF('original data'!CA44='coded with subscale calculation'!$BO$2,2,IF('original data'!CA44='coded with subscale calculation'!$BO$3,3,IF('original data'!CA44='coded with subscale calculation'!$BO$4,4,IF('original data'!CA44='coded with subscale calculation'!$BO$5,5,IF('original data'!CA44='coded with subscale calculation'!$BQ$1,6,IF('original data'!CA44='coded with subscale calculation'!$BQ$2,7,"")))))))</f>
        <v>4</v>
      </c>
      <c r="CC53" s="4">
        <f>IF('original data'!CB44='coded with subscale calculation'!$BO$1,1,IF('original data'!CB44='coded with subscale calculation'!$BO$2,2,IF('original data'!CB44='coded with subscale calculation'!$BO$3,3,IF('original data'!CB44='coded with subscale calculation'!$BO$4,4,IF('original data'!CB44='coded with subscale calculation'!$BO$5,5,IF('original data'!CB44='coded with subscale calculation'!$BQ$1,6,IF('original data'!CB44='coded with subscale calculation'!$BQ$2,7,"")))))))</f>
        <v>7</v>
      </c>
      <c r="CD53" s="4">
        <f>IF('original data'!CC44='coded with subscale calculation'!$BO$1,7,IF('original data'!CC44='coded with subscale calculation'!$BO$2,6,IF('original data'!CC44='coded with subscale calculation'!$BO$3,5,IF('original data'!CC44='coded with subscale calculation'!$BO$4,4,IF('original data'!CC44='coded with subscale calculation'!$BO$5,3,IF('original data'!CC44='coded with subscale calculation'!$BQ$1,2,IF('original data'!CC44='coded with subscale calculation'!$BQ$2,1,"")))))))</f>
        <v>6</v>
      </c>
      <c r="CE53" s="4">
        <f>IF('original data'!CD44='coded with subscale calculation'!$BO$1,1,IF('original data'!CD44='coded with subscale calculation'!$BO$2,2,IF('original data'!CD44='coded with subscale calculation'!$BO$3,3,IF('original data'!CD44='coded with subscale calculation'!$BO$4,4,IF('original data'!CD44='coded with subscale calculation'!$BO$5,5,IF('original data'!CD44='coded with subscale calculation'!$BQ$1,6,IF('original data'!CD44='coded with subscale calculation'!$BQ$2,7,"")))))))</f>
        <v>1</v>
      </c>
      <c r="CF53" s="4">
        <f>IF('original data'!CE44='coded with subscale calculation'!$BO$1,1,IF('original data'!CE44='coded with subscale calculation'!$BO$2,2,IF('original data'!CE44='coded with subscale calculation'!$BO$3,3,IF('original data'!CE44='coded with subscale calculation'!$BO$4,4,IF('original data'!CE44='coded with subscale calculation'!$BO$5,5,IF('original data'!CE44='coded with subscale calculation'!$BQ$1,6,IF('original data'!CE44='coded with subscale calculation'!$BQ$2,7,"")))))))</f>
        <v>2</v>
      </c>
      <c r="CG53" s="4">
        <f>IF('original data'!CF44='coded with subscale calculation'!$BO$1,7,IF('original data'!CF44='coded with subscale calculation'!$BO$2,6,IF('original data'!CF44='coded with subscale calculation'!$BO$3,5,IF('original data'!CF44='coded with subscale calculation'!$BO$4,4,IF('original data'!CF44='coded with subscale calculation'!$BO$5,3,IF('original data'!CF44='coded with subscale calculation'!$BQ$1,2,IF('original data'!CF44='coded with subscale calculation'!$BQ$2,1,"")))))))</f>
        <v>2</v>
      </c>
      <c r="CH53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99</v>
      </c>
      <c r="CI53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23</v>
      </c>
      <c r="CJ53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36</v>
      </c>
      <c r="CK53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35</v>
      </c>
      <c r="CL53" s="4">
        <f>IF('original data'!CG44='coded with subscale calculation'!$CL$2,0,IF('original data'!CG44='coded with subscale calculation'!$CL$3,1,IF('original data'!CG44='coded with subscale calculation'!$CL$4,2,IF('original data'!CG44='coded with subscale calculation'!$CL$5,3,""))))</f>
        <v>0</v>
      </c>
      <c r="CM53" s="4">
        <f>IF('original data'!CH44='coded with subscale calculation'!$CL$2,0,IF('original data'!CH44='coded with subscale calculation'!$CL$3,1,IF('original data'!CH44='coded with subscale calculation'!$CL$4,2,IF('original data'!CH44='coded with subscale calculation'!$CL$5,3,""))))</f>
        <v>2</v>
      </c>
      <c r="CN53" s="4">
        <f>IF('original data'!CI44='coded with subscale calculation'!$CL$2,0,IF('original data'!CI44='coded with subscale calculation'!$CL$3,1,IF('original data'!CI44='coded with subscale calculation'!$CL$4,2,IF('original data'!CI44='coded with subscale calculation'!$CL$5,3,""))))</f>
        <v>0</v>
      </c>
      <c r="CO53" s="4">
        <f>IF('original data'!CJ44='coded with subscale calculation'!$CL$2,0,IF('original data'!CJ44='coded with subscale calculation'!$CL$3,1,IF('original data'!CJ44='coded with subscale calculation'!$CL$4,2,IF('original data'!CJ44='coded with subscale calculation'!$CL$5,3,""))))</f>
        <v>1</v>
      </c>
      <c r="CP53" s="4">
        <f>IF('original data'!CK44='coded with subscale calculation'!$CL$2,0,IF('original data'!CK44='coded with subscale calculation'!$CL$3,1,IF('original data'!CK44='coded with subscale calculation'!$CL$4,2,IF('original data'!CK44='coded with subscale calculation'!$CL$5,3,""))))</f>
        <v>1</v>
      </c>
      <c r="CQ53" s="4">
        <f>IF('original data'!CL44='coded with subscale calculation'!$CL$2,0,IF('original data'!CL44='coded with subscale calculation'!$CL$3,1,IF('original data'!CL44='coded with subscale calculation'!$CL$4,2,IF('original data'!CL44='coded with subscale calculation'!$CL$5,3,""))))</f>
        <v>0</v>
      </c>
      <c r="CR53" s="4">
        <f>IF('original data'!CM44='coded with subscale calculation'!$CL$2,0,IF('original data'!CM44='coded with subscale calculation'!$CL$3,1,IF('original data'!CM44='coded with subscale calculation'!$CL$4,2,IF('original data'!CM44='coded with subscale calculation'!$CL$5,3,""))))</f>
        <v>0</v>
      </c>
      <c r="CS53" s="4">
        <f>IF('original data'!CN44='coded with subscale calculation'!$CL$2,0,IF('original data'!CN44='coded with subscale calculation'!$CL$3,1,IF('original data'!CN44='coded with subscale calculation'!$CL$4,2,IF('original data'!CN44='coded with subscale calculation'!$CL$5,3,""))))</f>
        <v>0</v>
      </c>
      <c r="CT53" s="4">
        <f>IF('original data'!CO44='coded with subscale calculation'!$CL$2,0,IF('original data'!CO44='coded with subscale calculation'!$CL$3,1,IF('original data'!CO44='coded with subscale calculation'!$CL$4,2,IF('original data'!CO44='coded with subscale calculation'!$CL$5,3,""))))</f>
        <v>1</v>
      </c>
      <c r="CU53" s="4">
        <f>IF('original data'!CP44='coded with subscale calculation'!$CL$2,0,IF('original data'!CP44='coded with subscale calculation'!$CL$3,1,IF('original data'!CP44='coded with subscale calculation'!$CL$4,2,IF('original data'!CP44='coded with subscale calculation'!$CL$5,3,""))))</f>
        <v>1</v>
      </c>
      <c r="CV53" s="4">
        <f>IF('original data'!CQ44='coded with subscale calculation'!$CL$2,0,IF('original data'!CQ44='coded with subscale calculation'!$CL$3,1,IF('original data'!CQ44='coded with subscale calculation'!$CL$4,2,IF('original data'!CQ44='coded with subscale calculation'!$CL$5,3,""))))</f>
        <v>0</v>
      </c>
      <c r="CW53" s="4">
        <f>IF('original data'!CR44='coded with subscale calculation'!$CL$2,0,IF('original data'!CR44='coded with subscale calculation'!$CL$3,1,IF('original data'!CR44='coded with subscale calculation'!$CL$4,2,IF('original data'!CR44='coded with subscale calculation'!$CL$5,3,""))))</f>
        <v>1</v>
      </c>
      <c r="CX53" s="4">
        <f>IF('original data'!CS44='coded with subscale calculation'!$CL$2,0,IF('original data'!CS44='coded with subscale calculation'!$CL$3,1,IF('original data'!CS44='coded with subscale calculation'!$CL$4,2,IF('original data'!CS44='coded with subscale calculation'!$CL$5,3,""))))</f>
        <v>0</v>
      </c>
      <c r="CY53" s="4">
        <f>IF('original data'!CT44='coded with subscale calculation'!$CL$2,0,IF('original data'!CT44='coded with subscale calculation'!$CL$3,1,IF('original data'!CT44='coded with subscale calculation'!$CL$4,2,IF('original data'!CT44='coded with subscale calculation'!$CL$5,3,""))))</f>
        <v>1</v>
      </c>
      <c r="CZ53" s="4">
        <f>IF('original data'!CU44='coded with subscale calculation'!$CL$2,0,IF('original data'!CU44='coded with subscale calculation'!$CL$3,1,IF('original data'!CU44='coded with subscale calculation'!$CL$4,2,IF('original data'!CU44='coded with subscale calculation'!$CL$5,3,""))))</f>
        <v>0</v>
      </c>
      <c r="DA53" s="4">
        <f>IF('original data'!CV44='coded with subscale calculation'!$CL$2,0,IF('original data'!CV44='coded with subscale calculation'!$CL$3,1,IF('original data'!CV44='coded with subscale calculation'!$CL$4,2,IF('original data'!CV44='coded with subscale calculation'!$CL$5,3,""))))</f>
        <v>1</v>
      </c>
      <c r="DB53" s="4">
        <f>IF('original data'!CW44='coded with subscale calculation'!$CL$2,0,IF('original data'!CW44='coded with subscale calculation'!$CL$3,1,IF('original data'!CW44='coded with subscale calculation'!$CL$4,2,IF('original data'!CW44='coded with subscale calculation'!$CL$5,3,""))))</f>
        <v>0</v>
      </c>
      <c r="DC53" s="4">
        <f>IF('original data'!CX44='coded with subscale calculation'!$CL$2,0,IF('original data'!CX44='coded with subscale calculation'!$CL$3,1,IF('original data'!CX44='coded with subscale calculation'!$CL$4,2,IF('original data'!CX44='coded with subscale calculation'!$CL$5,3,""))))</f>
        <v>0</v>
      </c>
      <c r="DD53" s="4">
        <f>IF('original data'!CY44='coded with subscale calculation'!$CL$2,0,IF('original data'!CY44='coded with subscale calculation'!$CL$3,1,IF('original data'!CY44='coded with subscale calculation'!$CL$4,2,IF('original data'!CY44='coded with subscale calculation'!$CL$5,3,""))))</f>
        <v>0</v>
      </c>
      <c r="DE53" s="4">
        <f>IF('original data'!CZ44='coded with subscale calculation'!$CL$2,0,IF('original data'!CZ44='coded with subscale calculation'!$CL$3,1,IF('original data'!CZ44='coded with subscale calculation'!$CL$4,2,IF('original data'!CZ44='coded with subscale calculation'!$CL$5,3,""))))</f>
        <v>0</v>
      </c>
      <c r="DF53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7</v>
      </c>
      <c r="DG53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</v>
      </c>
      <c r="DH53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</v>
      </c>
      <c r="DI53" s="4">
        <f>SUM(Table134[[#This Row],[All of a sudden I feel really scared.]:[I suddenly shut down and become unable to think, speak or do things.]])</f>
        <v>9</v>
      </c>
    </row>
    <row r="54" spans="1:113" x14ac:dyDescent="0.45">
      <c r="A54">
        <v>51</v>
      </c>
      <c r="B54" s="2">
        <v>44316.795370370397</v>
      </c>
      <c r="C54" s="2">
        <v>44316.802453703698</v>
      </c>
      <c r="D54" s="4" t="s">
        <v>104</v>
      </c>
      <c r="E54" s="4"/>
      <c r="F54" s="4" t="s">
        <v>105</v>
      </c>
      <c r="G54" s="4" t="s">
        <v>105</v>
      </c>
      <c r="H54" s="4" t="s">
        <v>105</v>
      </c>
      <c r="I54" s="4" t="s">
        <v>105</v>
      </c>
      <c r="J54" s="4" t="s">
        <v>105</v>
      </c>
      <c r="K54" s="4" t="s">
        <v>105</v>
      </c>
      <c r="L54" s="4" t="s">
        <v>105</v>
      </c>
      <c r="M54" s="4" t="s">
        <v>105</v>
      </c>
      <c r="N54" s="3" t="s">
        <v>123</v>
      </c>
      <c r="O54" s="4" t="s">
        <v>107</v>
      </c>
      <c r="P54" s="4" t="s">
        <v>108</v>
      </c>
      <c r="Q54" s="4" t="s">
        <v>108</v>
      </c>
      <c r="R54" s="4" t="s">
        <v>109</v>
      </c>
      <c r="S54" s="4"/>
      <c r="T54" s="4"/>
      <c r="U54" s="4"/>
      <c r="V54" s="4" t="s">
        <v>109</v>
      </c>
      <c r="W54" s="4"/>
      <c r="X54" s="4"/>
      <c r="Y54" s="4"/>
      <c r="Z54" s="4"/>
      <c r="AA54" s="4"/>
      <c r="AB54" s="4"/>
      <c r="AC54" s="4">
        <f>IF('original data'!AC45='coded with subscale calculation'!$AC$2,0,IF('original data'!AC45='coded with subscale calculation'!$AC$3,1,IF('original data'!AC45='coded with subscale calculation'!$AC$4,2,"")))</f>
        <v>2</v>
      </c>
      <c r="AD54" s="4">
        <f>IF('original data'!AD45='coded with subscale calculation'!$AC$2,0,IF('original data'!AD45='coded with subscale calculation'!$AC$3,1,IF('original data'!AD45='coded with subscale calculation'!$AC$4,2,"")))</f>
        <v>1</v>
      </c>
      <c r="AE54" s="4">
        <f>IF('original data'!AE45='coded with subscale calculation'!$BO$1,1,IF('original data'!AE45='coded with subscale calculation'!$BO$2,2,IF('original data'!AE45='coded with subscale calculation'!$BO$3,3,IF('original data'!AE45='coded with subscale calculation'!$BO$4,4,IF('original data'!AE45='coded with subscale calculation'!$BO$5,5,IF('original data'!AE45='coded with subscale calculation'!$BQ$1,6,IF('original data'!AE45='coded with subscale calculation'!$BQ$2,7,"")))))))</f>
        <v>1</v>
      </c>
      <c r="AF54" s="4">
        <f>IF('original data'!AF45='coded with subscale calculation'!$AC$2,0,IF('original data'!AF45='coded with subscale calculation'!$AC$3,1,IF('original data'!AF45='coded with subscale calculation'!$AC$4,2,"")))</f>
        <v>2</v>
      </c>
      <c r="AG54" s="4">
        <f>IF('original data'!AG45='coded with subscale calculation'!$BO$1,7,IF('original data'!AG45='coded with subscale calculation'!$BO$2,6,IF('original data'!AG45='coded with subscale calculation'!$BO$3,5,IF('original data'!AG45='coded with subscale calculation'!$BO$4,4,IF('original data'!AG45='coded with subscale calculation'!$BO$5,5,IF('original data'!AG45='coded with subscale calculation'!$BQ$1,6,IF('original data'!AG45='coded with subscale calculation'!$BQ$2,7,"")))))))</f>
        <v>7</v>
      </c>
      <c r="AH54" s="4">
        <f>IF('original data'!AH45='coded with subscale calculation'!$AC$2,0,IF('original data'!AH45='coded with subscale calculation'!$AC$3,1,IF('original data'!AH45='coded with subscale calculation'!$AC$4,2,"")))</f>
        <v>0</v>
      </c>
      <c r="AI54" s="4">
        <f>IF('original data'!AI45='coded with subscale calculation'!$AI$2,1,IF('original data'!AI45='coded with subscale calculation'!$AI$3,2,IF('original data'!AI45='coded with subscale calculation'!$AI$4,3,IF('original data'!AI45='coded with subscale calculation'!$AI$5,4,""))))</f>
        <v>1</v>
      </c>
      <c r="AJ54" s="4">
        <f>IF('original data'!AJ45='coded with subscale calculation'!$AC$2,0,IF('original data'!AJ45='coded with subscale calculation'!$AC$3,1,IF('original data'!AJ45='coded with subscale calculation'!$AC$4,2,"")))</f>
        <v>0</v>
      </c>
      <c r="AK54" s="4">
        <f>IF('original data'!AK45='coded with subscale calculation'!$BO$1,1,IF('original data'!AK45='coded with subscale calculation'!$BO$2,2,IF('original data'!AK45='coded with subscale calculation'!$BO$3,3,IF('original data'!AK45='coded with subscale calculation'!$BO$4,4,IF('original data'!AK45='coded with subscale calculation'!$BO$5,5,IF('original data'!AK45='coded with subscale calculation'!$BQ$1,6,IF('original data'!AK45='coded with subscale calculation'!$BQ$2,7,"")))))))</f>
        <v>5</v>
      </c>
      <c r="AL54" s="4">
        <f>IF('original data'!AL45='coded with subscale calculation'!$AC$2,0,IF('original data'!AL45='coded with subscale calculation'!$AC$3,1,IF('original data'!AL45='coded with subscale calculation'!$AC$4,2,"")))</f>
        <v>0</v>
      </c>
      <c r="AM54" s="4">
        <f>IF('original data'!AM45='coded with subscale calculation'!$AI$2,1,IF('original data'!AM45='coded with subscale calculation'!$AI$3,2,IF('original data'!AM45='coded with subscale calculation'!$AI$4,3,IF('original data'!AM45='coded with subscale calculation'!$AI$5,4,""))))</f>
        <v>4</v>
      </c>
      <c r="AN54" s="4">
        <f>IF('original data'!AN45='coded with subscale calculation'!$AC$2,0,IF('original data'!AN45='coded with subscale calculation'!$AC$3,1,IF('original data'!AN45='coded with subscale calculation'!$AC$4,2,"")))</f>
        <v>0</v>
      </c>
      <c r="AO54" s="4">
        <f>IF('original data'!AO45='coded with subscale calculation'!$AI$2,1,IF('original data'!AO45='coded with subscale calculation'!$AI$3,2,IF('original data'!AO45='coded with subscale calculation'!$AI$4,3,IF('original data'!AO45='coded with subscale calculation'!$AI$5,4,""))))</f>
        <v>1</v>
      </c>
      <c r="AP54" s="4">
        <f>IF('original data'!AP45='coded with subscale calculation'!$AI$2,1,IF('original data'!AP45='coded with subscale calculation'!$AI$3,2,IF('original data'!AP45='coded with subscale calculation'!$AI$4,3,IF('original data'!AP45='coded with subscale calculation'!$AI$5,4,""))))</f>
        <v>1</v>
      </c>
      <c r="AQ54" s="4">
        <f>IF('original data'!AQ45='coded with subscale calculation'!$AI$2,1,IF('original data'!AQ45='coded with subscale calculation'!$AI$3,2,IF('original data'!AQ45='coded with subscale calculation'!$AI$4,3,IF('original data'!AQ45='coded with subscale calculation'!$AI$5,4,""))))</f>
        <v>1</v>
      </c>
      <c r="AR54" s="4">
        <f>IF('original data'!AR45='coded with subscale calculation'!$AI$2,1,IF('original data'!AR45='coded with subscale calculation'!$AI$3,2,IF('original data'!AR45='coded with subscale calculation'!$AI$4,3,IF('original data'!AR45='coded with subscale calculation'!$AI$5,4,""))))</f>
        <v>3</v>
      </c>
      <c r="AS54" s="4">
        <f>IF('original data'!AS45='coded with subscale calculation'!$AO$2,1,IF('original data'!AS45='coded with subscale calculation'!$AO$3,2,IF('original data'!AS45='coded with subscale calculation'!$AO$4,3,IF('original data'!AS45='coded with subscale calculation'!$AO$5,4,""))))</f>
        <v>1</v>
      </c>
      <c r="AT54" s="4">
        <f>IF('original data'!AT45='coded with subscale calculation'!$AO$2,1,IF('original data'!AT45='coded with subscale calculation'!$AO$3,2,IF('original data'!AT45='coded with subscale calculation'!$AO$4,3,IF('original data'!AT45='coded with subscale calculation'!$AO$5,4,""))))</f>
        <v>1</v>
      </c>
      <c r="AU54" s="4">
        <f>IF('original data'!AU45='coded with subscale calculation'!$AO$2,1,IF('original data'!AU45='coded with subscale calculation'!$AO$3,2,IF('original data'!AU45='coded with subscale calculation'!$AO$4,3,IF('original data'!AU45='coded with subscale calculation'!$AO$5,4,""))))</f>
        <v>1</v>
      </c>
      <c r="AV54" s="4">
        <f>IF('original data'!AV45='coded with subscale calculation'!$AO$2,1,IF('original data'!AV45='coded with subscale calculation'!$AO$3,2,IF('original data'!AV45='coded with subscale calculation'!$AO$4,3,IF('original data'!AV45='coded with subscale calculation'!$AO$5,4,""))))</f>
        <v>1</v>
      </c>
      <c r="AW54" s="4">
        <f>IF('original data'!AW45='coded with subscale calculation'!$AO$2,1,IF('original data'!AW45='coded with subscale calculation'!$AO$3,2,IF('original data'!AW45='coded with subscale calculation'!$AO$4,3,IF('original data'!AW45='coded with subscale calculation'!$AO$5,4,""))))</f>
        <v>1</v>
      </c>
      <c r="AX54" s="4">
        <f>IF('original data'!AX45='coded with subscale calculation'!$AO$2,1,IF('original data'!AX45='coded with subscale calculation'!$AO$3,2,IF('original data'!AX45='coded with subscale calculation'!$AO$4,3,IF('original data'!AX45='coded with subscale calculation'!$AO$5,4,""))))</f>
        <v>2</v>
      </c>
      <c r="AY54" s="4">
        <f>IF('original data'!AY45='coded with subscale calculation'!$AQ$2,1,IF('original data'!AY45='coded with subscale calculation'!$AQ$3,2,IF('original data'!AY45='coded with subscale calculation'!$AQ$4,3,IF('original data'!AY45='coded with subscale calculation'!$AQ$5,4,""))))</f>
        <v>1</v>
      </c>
      <c r="AZ54" s="4">
        <f>IF('original data'!AZ45='coded with subscale calculation'!$AQ$2,1,IF('original data'!AZ45='coded with subscale calculation'!$AQ$3,2,IF('original data'!AZ45='coded with subscale calculation'!$AQ$4,3,IF('original data'!AZ45='coded with subscale calculation'!$AQ$5,4,""))))</f>
        <v>1</v>
      </c>
      <c r="BA54" s="4">
        <f>IF('original data'!BA45='coded with subscale calculation'!$AQ$2,1,IF('original data'!BA45='coded with subscale calculation'!$AQ$3,2,IF('original data'!BA45='coded with subscale calculation'!$AQ$4,3,IF('original data'!BA45='coded with subscale calculation'!$AQ$5,4,""))))</f>
        <v>2</v>
      </c>
      <c r="BB54" s="4">
        <f>IF('original data'!BB45='coded with subscale calculation'!$AQ$2,1,IF('original data'!BB45='coded with subscale calculation'!$AQ$3,2,IF('original data'!BB45='coded with subscale calculation'!$AQ$4,3,IF('original data'!BB45='coded with subscale calculation'!$AS$5,4,""))))</f>
        <v>1</v>
      </c>
      <c r="BC54" s="4">
        <f>IF('original data'!BC45='coded with subscale calculation'!$AU$2,1,IF('original data'!BC45='coded with subscale calculation'!$AU$3,2,IF('original data'!BC45='coded with subscale calculation'!$AU$4,3,IF('original data'!BC45='coded with subscale calculation'!$AU$5,4,""))))</f>
        <v>3</v>
      </c>
      <c r="BD54" s="4">
        <f>IF('original data'!BD45='coded with subscale calculation'!$AU$2,1,IF('original data'!BD45='coded with subscale calculation'!$AU$3,2,IF('original data'!BD45='coded with subscale calculation'!$AU$4,3,IF('original data'!BD45='coded with subscale calculation'!$AU$5,4,""))))</f>
        <v>1</v>
      </c>
      <c r="BE54" s="4">
        <f>IF('original data'!BE45='coded with subscale calculation'!$AU$2,1,IF('original data'!BE45='coded with subscale calculation'!$AU$3,2,IF('original data'!BE45='coded with subscale calculation'!$AU$4,3,IF('original data'!BE45='coded with subscale calculation'!$AU$5,4,""))))</f>
        <v>1</v>
      </c>
      <c r="BF54" s="4">
        <f>IF('original data'!BF45='coded with subscale calculation'!$BF$3,1,IF('original data'!BF45='coded with subscale calculation'!$BF$4,2,IF('original data'!BF45='coded with subscale calculation'!$BF$5,3,"")))</f>
        <v>3</v>
      </c>
      <c r="BG54" s="4"/>
      <c r="BH54" s="4" t="s">
        <v>109</v>
      </c>
      <c r="BI54" s="4"/>
      <c r="BJ54" s="4" t="s">
        <v>109</v>
      </c>
      <c r="BK54" s="4"/>
      <c r="BL54" s="4">
        <f>IF('original data'!BK45='coded with subscale calculation'!$BO$1,1,IF('original data'!BK45='coded with subscale calculation'!$BO$2,2,IF('original data'!BK45='coded with subscale calculation'!$BO$3,3,IF('original data'!BK45='coded with subscale calculation'!$BO$4,4,IF('original data'!BK45='coded with subscale calculation'!$BO$5,5,IF('original data'!BK45='coded with subscale calculation'!$BQ$1,6,IF('original data'!BK45='coded with subscale calculation'!$BQ$2,7,"")))))))</f>
        <v>1</v>
      </c>
      <c r="BM54" s="4">
        <f>IF('original data'!BL45='coded with subscale calculation'!$BO$1,1,IF('original data'!BL45='coded with subscale calculation'!$BO$2,2,IF('original data'!BL45='coded with subscale calculation'!$BO$3,3,IF('original data'!BL45='coded with subscale calculation'!$BO$4,4,IF('original data'!BL45='coded with subscale calculation'!$BO$5,5,IF('original data'!BL45='coded with subscale calculation'!$BQ$1,6,IF('original data'!BL45='coded with subscale calculation'!$BQ$2,7,"")))))))</f>
        <v>1</v>
      </c>
      <c r="BN54" s="4">
        <f>IF('original data'!BM45='coded with subscale calculation'!$BO$1,7,IF('original data'!BM45='coded with subscale calculation'!$BO$2,6,IF('original data'!BM45='coded with subscale calculation'!$BO$3,5,IF('original data'!BM45='coded with subscale calculation'!$BO$4,4,IF('original data'!BM45='coded with subscale calculation'!$BO$5,3,IF('original data'!BM45='coded with subscale calculation'!$BQ$1,2,IF('original data'!BM45='coded with subscale calculation'!$BQ$2,1,"")))))))</f>
        <v>1</v>
      </c>
      <c r="BO54" s="4">
        <f>IF('original data'!BN45='coded with subscale calculation'!$BO$1,1,IF('original data'!BN45='coded with subscale calculation'!$BO$2,2,IF('original data'!BN45='coded with subscale calculation'!$BO$3,3,IF('original data'!BN45='coded with subscale calculation'!$BO$4,4,IF('original data'!BN45='coded with subscale calculation'!$BO$5,5,IF('original data'!BN45='coded with subscale calculation'!$BQ$1,6,IF('original data'!BN45='coded with subscale calculation'!$BQ$2,7,"")))))))</f>
        <v>3</v>
      </c>
      <c r="BP54" s="4">
        <f>IF('original data'!BO45='coded with subscale calculation'!$BO$1,1,IF('original data'!BO45='coded with subscale calculation'!$BO$2,2,IF('original data'!BO45='coded with subscale calculation'!$BO$3,3,IF('original data'!BO45='coded with subscale calculation'!$BO$4,4,IF('original data'!BO45='coded with subscale calculation'!$BO$5,5,IF('original data'!BO45='coded with subscale calculation'!$BQ$1,6,IF('original data'!BO45='coded with subscale calculation'!$BQ$2,7,"")))))))</f>
        <v>4</v>
      </c>
      <c r="BQ54" s="4">
        <f>IF('original data'!BP45='coded with subscale calculation'!$BO$1,1,IF('original data'!BP45='coded with subscale calculation'!$BO$2,2,IF('original data'!BP45='coded with subscale calculation'!$BO$3,3,IF('original data'!BP45='coded with subscale calculation'!$BO$4,4,IF('original data'!BP45='coded with subscale calculation'!$BO$5,5,IF('original data'!BP45='coded with subscale calculation'!$BQ$1,6,IF('original data'!BP45='coded with subscale calculation'!$BQ$2,7,"")))))))</f>
        <v>1</v>
      </c>
      <c r="BR54" s="4">
        <f>IF('original data'!BQ45='coded with subscale calculation'!$BO$1,1,IF('original data'!BQ45='coded with subscale calculation'!$BO$2,2,IF('original data'!BQ45='coded with subscale calculation'!$BO$3,3,IF('original data'!BQ45='coded with subscale calculation'!$BO$4,4,IF('original data'!BQ45='coded with subscale calculation'!$BO$5,5,IF('original data'!BQ45='coded with subscale calculation'!$BQ$1,6,IF('original data'!BQ45='coded with subscale calculation'!$BQ$2,7,"")))))))</f>
        <v>6</v>
      </c>
      <c r="BS54" s="4">
        <f>IF('original data'!BR45='coded with subscale calculation'!$BO$1,1,IF('original data'!BR45='coded with subscale calculation'!$BO$2,2,IF('original data'!BR45='coded with subscale calculation'!$BO$3,3,IF('original data'!BR45='coded with subscale calculation'!$BO$4,4,IF('original data'!BR45='coded with subscale calculation'!$BO$5,5,IF('original data'!BR45='coded with subscale calculation'!$BQ$1,6,IF('original data'!BR45='coded with subscale calculation'!$BQ$2,7,"")))))))</f>
        <v>5</v>
      </c>
      <c r="BT54" s="4">
        <f>IF('original data'!BS45='coded with subscale calculation'!$BO$1,1,IF('original data'!BS45='coded with subscale calculation'!$BO$2,2,IF('original data'!BS45='coded with subscale calculation'!$BO$3,3,IF('original data'!BS45='coded with subscale calculation'!$BO$4,4,IF('original data'!BS45='coded with subscale calculation'!$BO$5,5,IF('original data'!BS45='coded with subscale calculation'!$BQ$1,6,IF('original data'!BS45='coded with subscale calculation'!$BQ$2,7,"")))))))</f>
        <v>2</v>
      </c>
      <c r="BU54" s="4">
        <f>IF('original data'!BT45='coded with subscale calculation'!$BO$1,1,IF('original data'!BT45='coded with subscale calculation'!$BO$2,2,IF('original data'!BT45='coded with subscale calculation'!$BO$3,3,IF('original data'!BT45='coded with subscale calculation'!$BO$4,4,IF('original data'!BT45='coded with subscale calculation'!$BO$5,5,IF('original data'!BT45='coded with subscale calculation'!$BQ$1,6,IF('original data'!BT45='coded with subscale calculation'!$BQ$2,7,"")))))))</f>
        <v>2</v>
      </c>
      <c r="BV54" s="4">
        <f>IF('original data'!BU45='coded with subscale calculation'!$BO$1,1,IF('original data'!BU45='coded with subscale calculation'!$BO$2,2,IF('original data'!BU45='coded with subscale calculation'!$BO$3,3,IF('original data'!BU45='coded with subscale calculation'!$BO$4,4,IF('original data'!BU45='coded with subscale calculation'!$BO$5,5,IF('original data'!BU45='coded with subscale calculation'!$BQ$1,6,IF('original data'!BU45='coded with subscale calculation'!$BQ$2,7,"")))))))</f>
        <v>1</v>
      </c>
      <c r="BW54" s="4">
        <f>IF('original data'!BV45='coded with subscale calculation'!$BO$1,7,IF('original data'!BV45='coded with subscale calculation'!$BO$2,6,IF('original data'!BV45='coded with subscale calculation'!$BO$3,5,IF('original data'!BV45='coded with subscale calculation'!$BO$4,4,IF('original data'!BV45='coded with subscale calculation'!$BO$5,3,IF('original data'!BV45='coded with subscale calculation'!$BQ$1,2,IF('original data'!BV45='coded with subscale calculation'!$BQ$2,1,"")))))))</f>
        <v>2</v>
      </c>
      <c r="BX54" s="4">
        <f>IF('original data'!BW45='coded with subscale calculation'!$BO$1,1,IF('original data'!BW45='coded with subscale calculation'!$BO$2,2,IF('original data'!BW45='coded with subscale calculation'!$BO$3,3,IF('original data'!BW45='coded with subscale calculation'!$BO$4,4,IF('original data'!BW45='coded with subscale calculation'!$BO$5,5,IF('original data'!BW45='coded with subscale calculation'!$BQ$1,6,IF('original data'!BW45='coded with subscale calculation'!$BQ$2,7,"")))))))</f>
        <v>5</v>
      </c>
      <c r="BY54" s="4">
        <f>IF('original data'!BX45='coded with subscale calculation'!$BO$1,1,IF('original data'!BX45='coded with subscale calculation'!$BO$2,2,IF('original data'!BX45='coded with subscale calculation'!$BO$3,3,IF('original data'!BX45='coded with subscale calculation'!$BO$4,4,IF('original data'!BX45='coded with subscale calculation'!$BO$5,5,IF('original data'!BX45='coded with subscale calculation'!$BQ$1,6,IF('original data'!BX45='coded with subscale calculation'!$BQ$2,7,"")))))))</f>
        <v>5</v>
      </c>
      <c r="BZ54" s="4">
        <f>IF('original data'!BY45='coded with subscale calculation'!$BO$1,1,IF('original data'!BY45='coded with subscale calculation'!$BO$2,2,IF('original data'!BY45='coded with subscale calculation'!$BO$3,3,IF('original data'!BY45='coded with subscale calculation'!$BO$4,4,IF('original data'!BY45='coded with subscale calculation'!$BO$5,5,IF('original data'!BY45='coded with subscale calculation'!$BQ$1,6,IF('original data'!BY45='coded with subscale calculation'!$BQ$2,7,"")))))))</f>
        <v>1</v>
      </c>
      <c r="CA54" s="4">
        <f>IF('original data'!BZ45='coded with subscale calculation'!$BO$1,1,IF('original data'!BZ45='coded with subscale calculation'!$BO$2,2,IF('original data'!BZ45='coded with subscale calculation'!$BO$3,3,IF('original data'!BZ45='coded with subscale calculation'!$BO$4,4,IF('original data'!BZ45='coded with subscale calculation'!$BO$5,5,IF('original data'!BZ45='coded with subscale calculation'!$BQ$1,6,IF('original data'!BZ45='coded with subscale calculation'!$BQ$2,7,"")))))))</f>
        <v>5</v>
      </c>
      <c r="CB54" s="4">
        <f>IF('original data'!CA45='coded with subscale calculation'!$BO$1,1,IF('original data'!CA45='coded with subscale calculation'!$BO$2,2,IF('original data'!CA45='coded with subscale calculation'!$BO$3,3,IF('original data'!CA45='coded with subscale calculation'!$BO$4,4,IF('original data'!CA45='coded with subscale calculation'!$BO$5,5,IF('original data'!CA45='coded with subscale calculation'!$BQ$1,6,IF('original data'!CA45='coded with subscale calculation'!$BQ$2,7,"")))))))</f>
        <v>1</v>
      </c>
      <c r="CC54" s="4">
        <f>IF('original data'!CB45='coded with subscale calculation'!$BO$1,1,IF('original data'!CB45='coded with subscale calculation'!$BO$2,2,IF('original data'!CB45='coded with subscale calculation'!$BO$3,3,IF('original data'!CB45='coded with subscale calculation'!$BO$4,4,IF('original data'!CB45='coded with subscale calculation'!$BO$5,5,IF('original data'!CB45='coded with subscale calculation'!$BQ$1,6,IF('original data'!CB45='coded with subscale calculation'!$BQ$2,7,"")))))))</f>
        <v>2</v>
      </c>
      <c r="CD54" s="4">
        <f>IF('original data'!CC45='coded with subscale calculation'!$BO$1,7,IF('original data'!CC45='coded with subscale calculation'!$BO$2,6,IF('original data'!CC45='coded with subscale calculation'!$BO$3,5,IF('original data'!CC45='coded with subscale calculation'!$BO$4,4,IF('original data'!CC45='coded with subscale calculation'!$BO$5,3,IF('original data'!CC45='coded with subscale calculation'!$BQ$1,2,IF('original data'!CC45='coded with subscale calculation'!$BQ$2,1,"")))))))</f>
        <v>5</v>
      </c>
      <c r="CE54" s="4">
        <f>IF('original data'!CD45='coded with subscale calculation'!$BO$1,1,IF('original data'!CD45='coded with subscale calculation'!$BO$2,2,IF('original data'!CD45='coded with subscale calculation'!$BO$3,3,IF('original data'!CD45='coded with subscale calculation'!$BO$4,4,IF('original data'!CD45='coded with subscale calculation'!$BO$5,5,IF('original data'!CD45='coded with subscale calculation'!$BQ$1,6,IF('original data'!CD45='coded with subscale calculation'!$BQ$2,7,"")))))))</f>
        <v>1</v>
      </c>
      <c r="CF54" s="4">
        <f>IF('original data'!CE45='coded with subscale calculation'!$BO$1,1,IF('original data'!CE45='coded with subscale calculation'!$BO$2,2,IF('original data'!CE45='coded with subscale calculation'!$BO$3,3,IF('original data'!CE45='coded with subscale calculation'!$BO$4,4,IF('original data'!CE45='coded with subscale calculation'!$BO$5,5,IF('original data'!CE45='coded with subscale calculation'!$BQ$1,6,IF('original data'!CE45='coded with subscale calculation'!$BQ$2,7,"")))))))</f>
        <v>1</v>
      </c>
      <c r="CG54" s="4">
        <f>IF('original data'!CF45='coded with subscale calculation'!$BO$1,7,IF('original data'!CF45='coded with subscale calculation'!$BO$2,6,IF('original data'!CF45='coded with subscale calculation'!$BO$3,5,IF('original data'!CF45='coded with subscale calculation'!$BO$4,4,IF('original data'!CF45='coded with subscale calculation'!$BO$5,3,IF('original data'!CF45='coded with subscale calculation'!$BQ$1,2,IF('original data'!CF45='coded with subscale calculation'!$BQ$2,1,"")))))))</f>
        <v>6</v>
      </c>
      <c r="CH54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79</v>
      </c>
      <c r="CI54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22</v>
      </c>
      <c r="CJ54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17</v>
      </c>
      <c r="CK54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35</v>
      </c>
      <c r="CL54" s="4">
        <f>IF('original data'!CG45='coded with subscale calculation'!$CL$2,0,IF('original data'!CG45='coded with subscale calculation'!$CL$3,1,IF('original data'!CG45='coded with subscale calculation'!$CL$4,2,IF('original data'!CG45='coded with subscale calculation'!$CL$5,3,""))))</f>
        <v>1</v>
      </c>
      <c r="CM54" s="4">
        <f>IF('original data'!CH45='coded with subscale calculation'!$CL$2,0,IF('original data'!CH45='coded with subscale calculation'!$CL$3,1,IF('original data'!CH45='coded with subscale calculation'!$CL$4,2,IF('original data'!CH45='coded with subscale calculation'!$CL$5,3,""))))</f>
        <v>1</v>
      </c>
      <c r="CN54" s="4">
        <f>IF('original data'!CI45='coded with subscale calculation'!$CL$2,0,IF('original data'!CI45='coded with subscale calculation'!$CL$3,1,IF('original data'!CI45='coded with subscale calculation'!$CL$4,2,IF('original data'!CI45='coded with subscale calculation'!$CL$5,3,""))))</f>
        <v>2</v>
      </c>
      <c r="CO54" s="4">
        <f>IF('original data'!CJ45='coded with subscale calculation'!$CL$2,0,IF('original data'!CJ45='coded with subscale calculation'!$CL$3,1,IF('original data'!CJ45='coded with subscale calculation'!$CL$4,2,IF('original data'!CJ45='coded with subscale calculation'!$CL$5,3,""))))</f>
        <v>1</v>
      </c>
      <c r="CP54" s="4">
        <f>IF('original data'!CK45='coded with subscale calculation'!$CL$2,0,IF('original data'!CK45='coded with subscale calculation'!$CL$3,1,IF('original data'!CK45='coded with subscale calculation'!$CL$4,2,IF('original data'!CK45='coded with subscale calculation'!$CL$5,3,""))))</f>
        <v>2</v>
      </c>
      <c r="CQ54" s="4">
        <f>IF('original data'!CL45='coded with subscale calculation'!$CL$2,0,IF('original data'!CL45='coded with subscale calculation'!$CL$3,1,IF('original data'!CL45='coded with subscale calculation'!$CL$4,2,IF('original data'!CL45='coded with subscale calculation'!$CL$5,3,""))))</f>
        <v>1</v>
      </c>
      <c r="CR54" s="4">
        <f>IF('original data'!CM45='coded with subscale calculation'!$CL$2,0,IF('original data'!CM45='coded with subscale calculation'!$CL$3,1,IF('original data'!CM45='coded with subscale calculation'!$CL$4,2,IF('original data'!CM45='coded with subscale calculation'!$CL$5,3,""))))</f>
        <v>2</v>
      </c>
      <c r="CS54" s="4">
        <f>IF('original data'!CN45='coded with subscale calculation'!$CL$2,0,IF('original data'!CN45='coded with subscale calculation'!$CL$3,1,IF('original data'!CN45='coded with subscale calculation'!$CL$4,2,IF('original data'!CN45='coded with subscale calculation'!$CL$5,3,""))))</f>
        <v>2</v>
      </c>
      <c r="CT54" s="4">
        <f>IF('original data'!CO45='coded with subscale calculation'!$CL$2,0,IF('original data'!CO45='coded with subscale calculation'!$CL$3,1,IF('original data'!CO45='coded with subscale calculation'!$CL$4,2,IF('original data'!CO45='coded with subscale calculation'!$CL$5,3,""))))</f>
        <v>1</v>
      </c>
      <c r="CU54" s="4">
        <f>IF('original data'!CP45='coded with subscale calculation'!$CL$2,0,IF('original data'!CP45='coded with subscale calculation'!$CL$3,1,IF('original data'!CP45='coded with subscale calculation'!$CL$4,2,IF('original data'!CP45='coded with subscale calculation'!$CL$5,3,""))))</f>
        <v>3</v>
      </c>
      <c r="CV54" s="4">
        <f>IF('original data'!CQ45='coded with subscale calculation'!$CL$2,0,IF('original data'!CQ45='coded with subscale calculation'!$CL$3,1,IF('original data'!CQ45='coded with subscale calculation'!$CL$4,2,IF('original data'!CQ45='coded with subscale calculation'!$CL$5,3,""))))</f>
        <v>1</v>
      </c>
      <c r="CW54" s="4">
        <f>IF('original data'!CR45='coded with subscale calculation'!$CL$2,0,IF('original data'!CR45='coded with subscale calculation'!$CL$3,1,IF('original data'!CR45='coded with subscale calculation'!$CL$4,2,IF('original data'!CR45='coded with subscale calculation'!$CL$5,3,""))))</f>
        <v>0</v>
      </c>
      <c r="CX54" s="4">
        <f>IF('original data'!CS45='coded with subscale calculation'!$CL$2,0,IF('original data'!CS45='coded with subscale calculation'!$CL$3,1,IF('original data'!CS45='coded with subscale calculation'!$CL$4,2,IF('original data'!CS45='coded with subscale calculation'!$CL$5,3,""))))</f>
        <v>1</v>
      </c>
      <c r="CY54" s="4">
        <f>IF('original data'!CT45='coded with subscale calculation'!$CL$2,0,IF('original data'!CT45='coded with subscale calculation'!$CL$3,1,IF('original data'!CT45='coded with subscale calculation'!$CL$4,2,IF('original data'!CT45='coded with subscale calculation'!$CL$5,3,""))))</f>
        <v>2</v>
      </c>
      <c r="CZ54" s="4">
        <f>IF('original data'!CU45='coded with subscale calculation'!$CL$2,0,IF('original data'!CU45='coded with subscale calculation'!$CL$3,1,IF('original data'!CU45='coded with subscale calculation'!$CL$4,2,IF('original data'!CU45='coded with subscale calculation'!$CL$5,3,""))))</f>
        <v>1</v>
      </c>
      <c r="DA54" s="4">
        <f>IF('original data'!CV45='coded with subscale calculation'!$CL$2,0,IF('original data'!CV45='coded with subscale calculation'!$CL$3,1,IF('original data'!CV45='coded with subscale calculation'!$CL$4,2,IF('original data'!CV45='coded with subscale calculation'!$CL$5,3,""))))</f>
        <v>0</v>
      </c>
      <c r="DB54" s="4">
        <f>IF('original data'!CW45='coded with subscale calculation'!$CL$2,0,IF('original data'!CW45='coded with subscale calculation'!$CL$3,1,IF('original data'!CW45='coded with subscale calculation'!$CL$4,2,IF('original data'!CW45='coded with subscale calculation'!$CL$5,3,""))))</f>
        <v>2</v>
      </c>
      <c r="DC54" s="4">
        <f>IF('original data'!CX45='coded with subscale calculation'!$CL$2,0,IF('original data'!CX45='coded with subscale calculation'!$CL$3,1,IF('original data'!CX45='coded with subscale calculation'!$CL$4,2,IF('original data'!CX45='coded with subscale calculation'!$CL$5,3,""))))</f>
        <v>1</v>
      </c>
      <c r="DD54" s="4">
        <f>IF('original data'!CY45='coded with subscale calculation'!$CL$2,0,IF('original data'!CY45='coded with subscale calculation'!$CL$3,1,IF('original data'!CY45='coded with subscale calculation'!$CL$4,2,IF('original data'!CY45='coded with subscale calculation'!$CL$5,3,""))))</f>
        <v>2</v>
      </c>
      <c r="DE54" s="4">
        <f>IF('original data'!CZ45='coded with subscale calculation'!$CL$2,0,IF('original data'!CZ45='coded with subscale calculation'!$CL$3,1,IF('original data'!CZ45='coded with subscale calculation'!$CL$4,2,IF('original data'!CZ45='coded with subscale calculation'!$CL$5,3,""))))</f>
        <v>1</v>
      </c>
      <c r="DF54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9</v>
      </c>
      <c r="DG54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12</v>
      </c>
      <c r="DH54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6</v>
      </c>
      <c r="DI54" s="4">
        <f>SUM(Table134[[#This Row],[All of a sudden I feel really scared.]:[I suddenly shut down and become unable to think, speak or do things.]])</f>
        <v>27</v>
      </c>
    </row>
    <row r="55" spans="1:113" x14ac:dyDescent="0.45">
      <c r="A55">
        <v>52</v>
      </c>
      <c r="B55" s="2">
        <v>44316.631400462997</v>
      </c>
      <c r="C55" s="2">
        <v>44316.8136689815</v>
      </c>
      <c r="D55" s="4" t="s">
        <v>104</v>
      </c>
      <c r="E55" s="4"/>
      <c r="F55" s="4" t="s">
        <v>105</v>
      </c>
      <c r="G55" s="4" t="s">
        <v>105</v>
      </c>
      <c r="H55" s="4" t="s">
        <v>105</v>
      </c>
      <c r="I55" s="4" t="s">
        <v>105</v>
      </c>
      <c r="J55" s="4" t="s">
        <v>105</v>
      </c>
      <c r="K55" s="4" t="s">
        <v>105</v>
      </c>
      <c r="L55" s="4" t="s">
        <v>105</v>
      </c>
      <c r="M55" s="4" t="s">
        <v>105</v>
      </c>
      <c r="N55" s="3" t="s">
        <v>145</v>
      </c>
      <c r="O55" s="4" t="s">
        <v>183</v>
      </c>
      <c r="P55" s="4" t="s">
        <v>108</v>
      </c>
      <c r="Q55" s="4" t="s">
        <v>108</v>
      </c>
      <c r="R55" s="4" t="s">
        <v>109</v>
      </c>
      <c r="S55" s="4"/>
      <c r="T55" s="4"/>
      <c r="U55" s="4"/>
      <c r="V55" s="4" t="s">
        <v>109</v>
      </c>
      <c r="W55" s="4"/>
      <c r="X55" s="4"/>
      <c r="Y55" s="4"/>
      <c r="Z55" s="4"/>
      <c r="AA55" s="4"/>
      <c r="AB55" s="4"/>
      <c r="AC55" s="4">
        <f>IF('original data'!AC46='coded with subscale calculation'!$AC$2,0,IF('original data'!AC46='coded with subscale calculation'!$AC$3,1,IF('original data'!AC46='coded with subscale calculation'!$AC$4,2,"")))</f>
        <v>2</v>
      </c>
      <c r="AD55" s="4">
        <f>IF('original data'!AD46='coded with subscale calculation'!$AC$2,0,IF('original data'!AD46='coded with subscale calculation'!$AC$3,1,IF('original data'!AD46='coded with subscale calculation'!$AC$4,2,"")))</f>
        <v>2</v>
      </c>
      <c r="AE55" s="4">
        <f>IF('original data'!AE46='coded with subscale calculation'!$BO$1,1,IF('original data'!AE46='coded with subscale calculation'!$BO$2,2,IF('original data'!AE46='coded with subscale calculation'!$BO$3,3,IF('original data'!AE46='coded with subscale calculation'!$BO$4,4,IF('original data'!AE46='coded with subscale calculation'!$BO$5,5,IF('original data'!AE46='coded with subscale calculation'!$BQ$1,6,IF('original data'!AE46='coded with subscale calculation'!$BQ$2,7,"")))))))</f>
        <v>2</v>
      </c>
      <c r="AF55" s="4">
        <f>IF('original data'!AF46='coded with subscale calculation'!$AC$2,0,IF('original data'!AF46='coded with subscale calculation'!$AC$3,1,IF('original data'!AF46='coded with subscale calculation'!$AC$4,2,"")))</f>
        <v>1</v>
      </c>
      <c r="AG55" s="4">
        <f>IF('original data'!AG46='coded with subscale calculation'!$BO$1,7,IF('original data'!AG46='coded with subscale calculation'!$BO$2,6,IF('original data'!AG46='coded with subscale calculation'!$BO$3,5,IF('original data'!AG46='coded with subscale calculation'!$BO$4,4,IF('original data'!AG46='coded with subscale calculation'!$BO$5,5,IF('original data'!AG46='coded with subscale calculation'!$BQ$1,6,IF('original data'!AG46='coded with subscale calculation'!$BQ$2,7,"")))))))</f>
        <v>6</v>
      </c>
      <c r="AH55" s="4">
        <f>IF('original data'!AH46='coded with subscale calculation'!$AC$2,0,IF('original data'!AH46='coded with subscale calculation'!$AC$3,1,IF('original data'!AH46='coded with subscale calculation'!$AC$4,2,"")))</f>
        <v>0</v>
      </c>
      <c r="AI55" s="4">
        <f>IF('original data'!AI46='coded with subscale calculation'!$AI$2,1,IF('original data'!AI46='coded with subscale calculation'!$AI$3,2,IF('original data'!AI46='coded with subscale calculation'!$AI$4,3,IF('original data'!AI46='coded with subscale calculation'!$AI$5,4,""))))</f>
        <v>2</v>
      </c>
      <c r="AJ55" s="4">
        <f>IF('original data'!AJ46='coded with subscale calculation'!$AC$2,0,IF('original data'!AJ46='coded with subscale calculation'!$AC$3,1,IF('original data'!AJ46='coded with subscale calculation'!$AC$4,2,"")))</f>
        <v>2</v>
      </c>
      <c r="AK55" s="4">
        <f>IF('original data'!AK46='coded with subscale calculation'!$BO$1,1,IF('original data'!AK46='coded with subscale calculation'!$BO$2,2,IF('original data'!AK46='coded with subscale calculation'!$BO$3,3,IF('original data'!AK46='coded with subscale calculation'!$BO$4,4,IF('original data'!AK46='coded with subscale calculation'!$BO$5,5,IF('original data'!AK46='coded with subscale calculation'!$BQ$1,6,IF('original data'!AK46='coded with subscale calculation'!$BQ$2,7,"")))))))</f>
        <v>5</v>
      </c>
      <c r="AL55" s="4">
        <f>IF('original data'!AL46='coded with subscale calculation'!$AC$2,0,IF('original data'!AL46='coded with subscale calculation'!$AC$3,1,IF('original data'!AL46='coded with subscale calculation'!$AC$4,2,"")))</f>
        <v>2</v>
      </c>
      <c r="AM55" s="4">
        <f>IF('original data'!AM46='coded with subscale calculation'!$AI$2,1,IF('original data'!AM46='coded with subscale calculation'!$AI$3,2,IF('original data'!AM46='coded with subscale calculation'!$AI$4,3,IF('original data'!AM46='coded with subscale calculation'!$AI$5,4,""))))</f>
        <v>3</v>
      </c>
      <c r="AN55" s="4">
        <f>IF('original data'!AN46='coded with subscale calculation'!$AC$2,0,IF('original data'!AN46='coded with subscale calculation'!$AC$3,1,IF('original data'!AN46='coded with subscale calculation'!$AC$4,2,"")))</f>
        <v>1</v>
      </c>
      <c r="AO55" s="4">
        <f>IF('original data'!AO46='coded with subscale calculation'!$AI$2,1,IF('original data'!AO46='coded with subscale calculation'!$AI$3,2,IF('original data'!AO46='coded with subscale calculation'!$AI$4,3,IF('original data'!AO46='coded with subscale calculation'!$AI$5,4,""))))</f>
        <v>2</v>
      </c>
      <c r="AP55" s="4">
        <f>IF('original data'!AP46='coded with subscale calculation'!$AI$2,1,IF('original data'!AP46='coded with subscale calculation'!$AI$3,2,IF('original data'!AP46='coded with subscale calculation'!$AI$4,3,IF('original data'!AP46='coded with subscale calculation'!$AI$5,4,""))))</f>
        <v>3</v>
      </c>
      <c r="AQ55" s="4">
        <f>IF('original data'!AQ46='coded with subscale calculation'!$AI$2,1,IF('original data'!AQ46='coded with subscale calculation'!$AI$3,2,IF('original data'!AQ46='coded with subscale calculation'!$AI$4,3,IF('original data'!AQ46='coded with subscale calculation'!$AI$5,4,""))))</f>
        <v>1</v>
      </c>
      <c r="AR55" s="4">
        <f>IF('original data'!AR46='coded with subscale calculation'!$AI$2,1,IF('original data'!AR46='coded with subscale calculation'!$AI$3,2,IF('original data'!AR46='coded with subscale calculation'!$AI$4,3,IF('original data'!AR46='coded with subscale calculation'!$AI$5,4,""))))</f>
        <v>4</v>
      </c>
      <c r="AS55" s="4">
        <f>IF('original data'!AS46='coded with subscale calculation'!$AO$2,1,IF('original data'!AS46='coded with subscale calculation'!$AO$3,2,IF('original data'!AS46='coded with subscale calculation'!$AO$4,3,IF('original data'!AS46='coded with subscale calculation'!$AO$5,4,""))))</f>
        <v>2</v>
      </c>
      <c r="AT55" s="4">
        <f>IF('original data'!AT46='coded with subscale calculation'!$AO$2,1,IF('original data'!AT46='coded with subscale calculation'!$AO$3,2,IF('original data'!AT46='coded with subscale calculation'!$AO$4,3,IF('original data'!AT46='coded with subscale calculation'!$AO$5,4,""))))</f>
        <v>1</v>
      </c>
      <c r="AU55" s="4">
        <f>IF('original data'!AU46='coded with subscale calculation'!$AO$2,1,IF('original data'!AU46='coded with subscale calculation'!$AO$3,2,IF('original data'!AU46='coded with subscale calculation'!$AO$4,3,IF('original data'!AU46='coded with subscale calculation'!$AO$5,4,""))))</f>
        <v>1</v>
      </c>
      <c r="AV55" s="4">
        <f>IF('original data'!AV46='coded with subscale calculation'!$AO$2,1,IF('original data'!AV46='coded with subscale calculation'!$AO$3,2,IF('original data'!AV46='coded with subscale calculation'!$AO$4,3,IF('original data'!AV46='coded with subscale calculation'!$AO$5,4,""))))</f>
        <v>2</v>
      </c>
      <c r="AW55" s="4">
        <f>IF('original data'!AW46='coded with subscale calculation'!$AO$2,1,IF('original data'!AW46='coded with subscale calculation'!$AO$3,2,IF('original data'!AW46='coded with subscale calculation'!$AO$4,3,IF('original data'!AW46='coded with subscale calculation'!$AO$5,4,""))))</f>
        <v>3</v>
      </c>
      <c r="AX55" s="4">
        <f>IF('original data'!AX46='coded with subscale calculation'!$AO$2,1,IF('original data'!AX46='coded with subscale calculation'!$AO$3,2,IF('original data'!AX46='coded with subscale calculation'!$AO$4,3,IF('original data'!AX46='coded with subscale calculation'!$AO$5,4,""))))</f>
        <v>2</v>
      </c>
      <c r="AY55" s="4">
        <f>IF('original data'!AY46='coded with subscale calculation'!$AQ$2,1,IF('original data'!AY46='coded with subscale calculation'!$AQ$3,2,IF('original data'!AY46='coded with subscale calculation'!$AQ$4,3,IF('original data'!AY46='coded with subscale calculation'!$AQ$5,4,""))))</f>
        <v>2</v>
      </c>
      <c r="AZ55" s="4">
        <f>IF('original data'!AZ46='coded with subscale calculation'!$AQ$2,1,IF('original data'!AZ46='coded with subscale calculation'!$AQ$3,2,IF('original data'!AZ46='coded with subscale calculation'!$AQ$4,3,IF('original data'!AZ46='coded with subscale calculation'!$AQ$5,4,""))))</f>
        <v>2</v>
      </c>
      <c r="BA55" s="4">
        <f>IF('original data'!BA46='coded with subscale calculation'!$AQ$2,1,IF('original data'!BA46='coded with subscale calculation'!$AQ$3,2,IF('original data'!BA46='coded with subscale calculation'!$AQ$4,3,IF('original data'!BA46='coded with subscale calculation'!$AQ$5,4,""))))</f>
        <v>3</v>
      </c>
      <c r="BB55" s="4">
        <f>IF('original data'!BB46='coded with subscale calculation'!$AQ$2,1,IF('original data'!BB46='coded with subscale calculation'!$AQ$3,2,IF('original data'!BB46='coded with subscale calculation'!$AQ$4,3,IF('original data'!BB46='coded with subscale calculation'!$AS$5,4,""))))</f>
        <v>2</v>
      </c>
      <c r="BC55" s="4">
        <f>IF('original data'!BC46='coded with subscale calculation'!$AU$2,1,IF('original data'!BC46='coded with subscale calculation'!$AU$3,2,IF('original data'!BC46='coded with subscale calculation'!$AU$4,3,IF('original data'!BC46='coded with subscale calculation'!$AU$5,4,""))))</f>
        <v>2</v>
      </c>
      <c r="BD55" s="4">
        <f>IF('original data'!BD46='coded with subscale calculation'!$AU$2,1,IF('original data'!BD46='coded with subscale calculation'!$AU$3,2,IF('original data'!BD46='coded with subscale calculation'!$AU$4,3,IF('original data'!BD46='coded with subscale calculation'!$AU$5,4,""))))</f>
        <v>2</v>
      </c>
      <c r="BE55" s="4">
        <f>IF('original data'!BE46='coded with subscale calculation'!$AU$2,1,IF('original data'!BE46='coded with subscale calculation'!$AU$3,2,IF('original data'!BE46='coded with subscale calculation'!$AU$4,3,IF('original data'!BE46='coded with subscale calculation'!$AU$5,4,""))))</f>
        <v>1</v>
      </c>
      <c r="BF55" s="4">
        <f>IF('original data'!BF46='coded with subscale calculation'!$BF$3,1,IF('original data'!BF46='coded with subscale calculation'!$BF$4,2,IF('original data'!BF46='coded with subscale calculation'!$BF$5,3,"")))</f>
        <v>3</v>
      </c>
      <c r="BG55" s="4"/>
      <c r="BH55" s="4" t="s">
        <v>109</v>
      </c>
      <c r="BI55" s="4"/>
      <c r="BJ55" s="4" t="s">
        <v>109</v>
      </c>
      <c r="BK55" s="4"/>
      <c r="BL55" s="4">
        <f>IF('original data'!BK46='coded with subscale calculation'!$BO$1,1,IF('original data'!BK46='coded with subscale calculation'!$BO$2,2,IF('original data'!BK46='coded with subscale calculation'!$BO$3,3,IF('original data'!BK46='coded with subscale calculation'!$BO$4,4,IF('original data'!BK46='coded with subscale calculation'!$BO$5,5,IF('original data'!BK46='coded with subscale calculation'!$BQ$1,6,IF('original data'!BK46='coded with subscale calculation'!$BQ$2,7,"")))))))</f>
        <v>4</v>
      </c>
      <c r="BM55" s="4">
        <f>IF('original data'!BL46='coded with subscale calculation'!$BO$1,1,IF('original data'!BL46='coded with subscale calculation'!$BO$2,2,IF('original data'!BL46='coded with subscale calculation'!$BO$3,3,IF('original data'!BL46='coded with subscale calculation'!$BO$4,4,IF('original data'!BL46='coded with subscale calculation'!$BO$5,5,IF('original data'!BL46='coded with subscale calculation'!$BQ$1,6,IF('original data'!BL46='coded with subscale calculation'!$BQ$2,7,"")))))))</f>
        <v>5</v>
      </c>
      <c r="BN55" s="4">
        <f>IF('original data'!BM46='coded with subscale calculation'!$BO$1,7,IF('original data'!BM46='coded with subscale calculation'!$BO$2,6,IF('original data'!BM46='coded with subscale calculation'!$BO$3,5,IF('original data'!BM46='coded with subscale calculation'!$BO$4,4,IF('original data'!BM46='coded with subscale calculation'!$BO$5,3,IF('original data'!BM46='coded with subscale calculation'!$BQ$1,2,IF('original data'!BM46='coded with subscale calculation'!$BQ$2,1,"")))))))</f>
        <v>6</v>
      </c>
      <c r="BO55" s="4">
        <f>IF('original data'!BN46='coded with subscale calculation'!$BO$1,1,IF('original data'!BN46='coded with subscale calculation'!$BO$2,2,IF('original data'!BN46='coded with subscale calculation'!$BO$3,3,IF('original data'!BN46='coded with subscale calculation'!$BO$4,4,IF('original data'!BN46='coded with subscale calculation'!$BO$5,5,IF('original data'!BN46='coded with subscale calculation'!$BQ$1,6,IF('original data'!BN46='coded with subscale calculation'!$BQ$2,7,"")))))))</f>
        <v>4</v>
      </c>
      <c r="BP55" s="4">
        <f>IF('original data'!BO46='coded with subscale calculation'!$BO$1,1,IF('original data'!BO46='coded with subscale calculation'!$BO$2,2,IF('original data'!BO46='coded with subscale calculation'!$BO$3,3,IF('original data'!BO46='coded with subscale calculation'!$BO$4,4,IF('original data'!BO46='coded with subscale calculation'!$BO$5,5,IF('original data'!BO46='coded with subscale calculation'!$BQ$1,6,IF('original data'!BO46='coded with subscale calculation'!$BQ$2,7,"")))))))</f>
        <v>5</v>
      </c>
      <c r="BQ55" s="4">
        <f>IF('original data'!BP46='coded with subscale calculation'!$BO$1,1,IF('original data'!BP46='coded with subscale calculation'!$BO$2,2,IF('original data'!BP46='coded with subscale calculation'!$BO$3,3,IF('original data'!BP46='coded with subscale calculation'!$BO$4,4,IF('original data'!BP46='coded with subscale calculation'!$BO$5,5,IF('original data'!BP46='coded with subscale calculation'!$BQ$1,6,IF('original data'!BP46='coded with subscale calculation'!$BQ$2,7,"")))))))</f>
        <v>2</v>
      </c>
      <c r="BR55" s="4">
        <f>IF('original data'!BQ46='coded with subscale calculation'!$BO$1,1,IF('original data'!BQ46='coded with subscale calculation'!$BO$2,2,IF('original data'!BQ46='coded with subscale calculation'!$BO$3,3,IF('original data'!BQ46='coded with subscale calculation'!$BO$4,4,IF('original data'!BQ46='coded with subscale calculation'!$BO$5,5,IF('original data'!BQ46='coded with subscale calculation'!$BQ$1,6,IF('original data'!BQ46='coded with subscale calculation'!$BQ$2,7,"")))))))</f>
        <v>6</v>
      </c>
      <c r="BS55" s="4">
        <f>IF('original data'!BR46='coded with subscale calculation'!$BO$1,1,IF('original data'!BR46='coded with subscale calculation'!$BO$2,2,IF('original data'!BR46='coded with subscale calculation'!$BO$3,3,IF('original data'!BR46='coded with subscale calculation'!$BO$4,4,IF('original data'!BR46='coded with subscale calculation'!$BO$5,5,IF('original data'!BR46='coded with subscale calculation'!$BQ$1,6,IF('original data'!BR46='coded with subscale calculation'!$BQ$2,7,"")))))))</f>
        <v>5</v>
      </c>
      <c r="BT55" s="4">
        <f>IF('original data'!BS46='coded with subscale calculation'!$BO$1,1,IF('original data'!BS46='coded with subscale calculation'!$BO$2,2,IF('original data'!BS46='coded with subscale calculation'!$BO$3,3,IF('original data'!BS46='coded with subscale calculation'!$BO$4,4,IF('original data'!BS46='coded with subscale calculation'!$BO$5,5,IF('original data'!BS46='coded with subscale calculation'!$BQ$1,6,IF('original data'!BS46='coded with subscale calculation'!$BQ$2,7,"")))))))</f>
        <v>6</v>
      </c>
      <c r="BU55" s="4">
        <f>IF('original data'!BT46='coded with subscale calculation'!$BO$1,1,IF('original data'!BT46='coded with subscale calculation'!$BO$2,2,IF('original data'!BT46='coded with subscale calculation'!$BO$3,3,IF('original data'!BT46='coded with subscale calculation'!$BO$4,4,IF('original data'!BT46='coded with subscale calculation'!$BO$5,5,IF('original data'!BT46='coded with subscale calculation'!$BQ$1,6,IF('original data'!BT46='coded with subscale calculation'!$BQ$2,7,"")))))))</f>
        <v>4</v>
      </c>
      <c r="BV55" s="4">
        <f>IF('original data'!BU46='coded with subscale calculation'!$BO$1,1,IF('original data'!BU46='coded with subscale calculation'!$BO$2,2,IF('original data'!BU46='coded with subscale calculation'!$BO$3,3,IF('original data'!BU46='coded with subscale calculation'!$BO$4,4,IF('original data'!BU46='coded with subscale calculation'!$BO$5,5,IF('original data'!BU46='coded with subscale calculation'!$BQ$1,6,IF('original data'!BU46='coded with subscale calculation'!$BQ$2,7,"")))))))</f>
        <v>2</v>
      </c>
      <c r="BW55" s="4">
        <f>IF('original data'!BV46='coded with subscale calculation'!$BO$1,7,IF('original data'!BV46='coded with subscale calculation'!$BO$2,6,IF('original data'!BV46='coded with subscale calculation'!$BO$3,5,IF('original data'!BV46='coded with subscale calculation'!$BO$4,4,IF('original data'!BV46='coded with subscale calculation'!$BO$5,3,IF('original data'!BV46='coded with subscale calculation'!$BQ$1,2,IF('original data'!BV46='coded with subscale calculation'!$BQ$2,1,"")))))))</f>
        <v>3</v>
      </c>
      <c r="BX55" s="4">
        <f>IF('original data'!BW46='coded with subscale calculation'!$BO$1,1,IF('original data'!BW46='coded with subscale calculation'!$BO$2,2,IF('original data'!BW46='coded with subscale calculation'!$BO$3,3,IF('original data'!BW46='coded with subscale calculation'!$BO$4,4,IF('original data'!BW46='coded with subscale calculation'!$BO$5,5,IF('original data'!BW46='coded with subscale calculation'!$BQ$1,6,IF('original data'!BW46='coded with subscale calculation'!$BQ$2,7,"")))))))</f>
        <v>5</v>
      </c>
      <c r="BY55" s="4">
        <f>IF('original data'!BX46='coded with subscale calculation'!$BO$1,1,IF('original data'!BX46='coded with subscale calculation'!$BO$2,2,IF('original data'!BX46='coded with subscale calculation'!$BO$3,3,IF('original data'!BX46='coded with subscale calculation'!$BO$4,4,IF('original data'!BX46='coded with subscale calculation'!$BO$5,5,IF('original data'!BX46='coded with subscale calculation'!$BQ$1,6,IF('original data'!BX46='coded with subscale calculation'!$BQ$2,7,"")))))))</f>
        <v>4</v>
      </c>
      <c r="BZ55" s="4">
        <f>IF('original data'!BY46='coded with subscale calculation'!$BO$1,1,IF('original data'!BY46='coded with subscale calculation'!$BO$2,2,IF('original data'!BY46='coded with subscale calculation'!$BO$3,3,IF('original data'!BY46='coded with subscale calculation'!$BO$4,4,IF('original data'!BY46='coded with subscale calculation'!$BO$5,5,IF('original data'!BY46='coded with subscale calculation'!$BQ$1,6,IF('original data'!BY46='coded with subscale calculation'!$BQ$2,7,"")))))))</f>
        <v>5</v>
      </c>
      <c r="CA55" s="4">
        <f>IF('original data'!BZ46='coded with subscale calculation'!$BO$1,1,IF('original data'!BZ46='coded with subscale calculation'!$BO$2,2,IF('original data'!BZ46='coded with subscale calculation'!$BO$3,3,IF('original data'!BZ46='coded with subscale calculation'!$BO$4,4,IF('original data'!BZ46='coded with subscale calculation'!$BO$5,5,IF('original data'!BZ46='coded with subscale calculation'!$BQ$1,6,IF('original data'!BZ46='coded with subscale calculation'!$BQ$2,7,"")))))))</f>
        <v>7</v>
      </c>
      <c r="CB55" s="4">
        <f>IF('original data'!CA46='coded with subscale calculation'!$BO$1,1,IF('original data'!CA46='coded with subscale calculation'!$BO$2,2,IF('original data'!CA46='coded with subscale calculation'!$BO$3,3,IF('original data'!CA46='coded with subscale calculation'!$BO$4,4,IF('original data'!CA46='coded with subscale calculation'!$BO$5,5,IF('original data'!CA46='coded with subscale calculation'!$BQ$1,6,IF('original data'!CA46='coded with subscale calculation'!$BQ$2,7,"")))))))</f>
        <v>2</v>
      </c>
      <c r="CC55" s="4">
        <f>IF('original data'!CB46='coded with subscale calculation'!$BO$1,1,IF('original data'!CB46='coded with subscale calculation'!$BO$2,2,IF('original data'!CB46='coded with subscale calculation'!$BO$3,3,IF('original data'!CB46='coded with subscale calculation'!$BO$4,4,IF('original data'!CB46='coded with subscale calculation'!$BO$5,5,IF('original data'!CB46='coded with subscale calculation'!$BQ$1,6,IF('original data'!CB46='coded with subscale calculation'!$BQ$2,7,"")))))))</f>
        <v>5</v>
      </c>
      <c r="CD55" s="4">
        <f>IF('original data'!CC46='coded with subscale calculation'!$BO$1,7,IF('original data'!CC46='coded with subscale calculation'!$BO$2,6,IF('original data'!CC46='coded with subscale calculation'!$BO$3,5,IF('original data'!CC46='coded with subscale calculation'!$BO$4,4,IF('original data'!CC46='coded with subscale calculation'!$BO$5,3,IF('original data'!CC46='coded with subscale calculation'!$BQ$1,2,IF('original data'!CC46='coded with subscale calculation'!$BQ$2,1,"")))))))</f>
        <v>5</v>
      </c>
      <c r="CE55" s="4">
        <f>IF('original data'!CD46='coded with subscale calculation'!$BO$1,1,IF('original data'!CD46='coded with subscale calculation'!$BO$2,2,IF('original data'!CD46='coded with subscale calculation'!$BO$3,3,IF('original data'!CD46='coded with subscale calculation'!$BO$4,4,IF('original data'!CD46='coded with subscale calculation'!$BO$5,5,IF('original data'!CD46='coded with subscale calculation'!$BQ$1,6,IF('original data'!CD46='coded with subscale calculation'!$BQ$2,7,"")))))))</f>
        <v>2</v>
      </c>
      <c r="CF55" s="4">
        <f>IF('original data'!CE46='coded with subscale calculation'!$BO$1,1,IF('original data'!CE46='coded with subscale calculation'!$BO$2,2,IF('original data'!CE46='coded with subscale calculation'!$BO$3,3,IF('original data'!CE46='coded with subscale calculation'!$BO$4,4,IF('original data'!CE46='coded with subscale calculation'!$BO$5,5,IF('original data'!CE46='coded with subscale calculation'!$BQ$1,6,IF('original data'!CE46='coded with subscale calculation'!$BQ$2,7,"")))))))</f>
        <v>4</v>
      </c>
      <c r="CG55" s="4">
        <f>IF('original data'!CF46='coded with subscale calculation'!$BO$1,7,IF('original data'!CF46='coded with subscale calculation'!$BO$2,6,IF('original data'!CF46='coded with subscale calculation'!$BO$3,5,IF('original data'!CF46='coded with subscale calculation'!$BO$4,4,IF('original data'!CF46='coded with subscale calculation'!$BO$5,3,IF('original data'!CF46='coded with subscale calculation'!$BQ$1,2,IF('original data'!CF46='coded with subscale calculation'!$BQ$2,1,"")))))))</f>
        <v>5</v>
      </c>
      <c r="CH55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114</v>
      </c>
      <c r="CI55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30</v>
      </c>
      <c r="CJ55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36</v>
      </c>
      <c r="CK55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43</v>
      </c>
      <c r="CL55" s="4">
        <f>IF('original data'!CG46='coded with subscale calculation'!$CL$2,0,IF('original data'!CG46='coded with subscale calculation'!$CL$3,1,IF('original data'!CG46='coded with subscale calculation'!$CL$4,2,IF('original data'!CG46='coded with subscale calculation'!$CL$5,3,""))))</f>
        <v>1</v>
      </c>
      <c r="CM55" s="4">
        <f>IF('original data'!CH46='coded with subscale calculation'!$CL$2,0,IF('original data'!CH46='coded with subscale calculation'!$CL$3,1,IF('original data'!CH46='coded with subscale calculation'!$CL$4,2,IF('original data'!CH46='coded with subscale calculation'!$CL$5,3,""))))</f>
        <v>2</v>
      </c>
      <c r="CN55" s="4">
        <f>IF('original data'!CI46='coded with subscale calculation'!$CL$2,0,IF('original data'!CI46='coded with subscale calculation'!$CL$3,1,IF('original data'!CI46='coded with subscale calculation'!$CL$4,2,IF('original data'!CI46='coded with subscale calculation'!$CL$5,3,""))))</f>
        <v>2</v>
      </c>
      <c r="CO55" s="4">
        <f>IF('original data'!CJ46='coded with subscale calculation'!$CL$2,0,IF('original data'!CJ46='coded with subscale calculation'!$CL$3,1,IF('original data'!CJ46='coded with subscale calculation'!$CL$4,2,IF('original data'!CJ46='coded with subscale calculation'!$CL$5,3,""))))</f>
        <v>2</v>
      </c>
      <c r="CP55" s="4">
        <f>IF('original data'!CK46='coded with subscale calculation'!$CL$2,0,IF('original data'!CK46='coded with subscale calculation'!$CL$3,1,IF('original data'!CK46='coded with subscale calculation'!$CL$4,2,IF('original data'!CK46='coded with subscale calculation'!$CL$5,3,""))))</f>
        <v>2</v>
      </c>
      <c r="CQ55" s="4">
        <f>IF('original data'!CL46='coded with subscale calculation'!$CL$2,0,IF('original data'!CL46='coded with subscale calculation'!$CL$3,1,IF('original data'!CL46='coded with subscale calculation'!$CL$4,2,IF('original data'!CL46='coded with subscale calculation'!$CL$5,3,""))))</f>
        <v>2</v>
      </c>
      <c r="CR55" s="4">
        <f>IF('original data'!CM46='coded with subscale calculation'!$CL$2,0,IF('original data'!CM46='coded with subscale calculation'!$CL$3,1,IF('original data'!CM46='coded with subscale calculation'!$CL$4,2,IF('original data'!CM46='coded with subscale calculation'!$CL$5,3,""))))</f>
        <v>3</v>
      </c>
      <c r="CS55" s="4">
        <f>IF('original data'!CN46='coded with subscale calculation'!$CL$2,0,IF('original data'!CN46='coded with subscale calculation'!$CL$3,1,IF('original data'!CN46='coded with subscale calculation'!$CL$4,2,IF('original data'!CN46='coded with subscale calculation'!$CL$5,3,""))))</f>
        <v>1</v>
      </c>
      <c r="CT55" s="4">
        <f>IF('original data'!CO46='coded with subscale calculation'!$CL$2,0,IF('original data'!CO46='coded with subscale calculation'!$CL$3,1,IF('original data'!CO46='coded with subscale calculation'!$CL$4,2,IF('original data'!CO46='coded with subscale calculation'!$CL$5,3,""))))</f>
        <v>1</v>
      </c>
      <c r="CU55" s="4">
        <f>IF('original data'!CP46='coded with subscale calculation'!$CL$2,0,IF('original data'!CP46='coded with subscale calculation'!$CL$3,1,IF('original data'!CP46='coded with subscale calculation'!$CL$4,2,IF('original data'!CP46='coded with subscale calculation'!$CL$5,3,""))))</f>
        <v>2</v>
      </c>
      <c r="CV55" s="4">
        <f>IF('original data'!CQ46='coded with subscale calculation'!$CL$2,0,IF('original data'!CQ46='coded with subscale calculation'!$CL$3,1,IF('original data'!CQ46='coded with subscale calculation'!$CL$4,2,IF('original data'!CQ46='coded with subscale calculation'!$CL$5,3,""))))</f>
        <v>1</v>
      </c>
      <c r="CW55" s="4">
        <f>IF('original data'!CR46='coded with subscale calculation'!$CL$2,0,IF('original data'!CR46='coded with subscale calculation'!$CL$3,1,IF('original data'!CR46='coded with subscale calculation'!$CL$4,2,IF('original data'!CR46='coded with subscale calculation'!$CL$5,3,""))))</f>
        <v>2</v>
      </c>
      <c r="CX55" s="4">
        <f>IF('original data'!CS46='coded with subscale calculation'!$CL$2,0,IF('original data'!CS46='coded with subscale calculation'!$CL$3,1,IF('original data'!CS46='coded with subscale calculation'!$CL$4,2,IF('original data'!CS46='coded with subscale calculation'!$CL$5,3,""))))</f>
        <v>3</v>
      </c>
      <c r="CY55" s="4">
        <f>IF('original data'!CT46='coded with subscale calculation'!$CL$2,0,IF('original data'!CT46='coded with subscale calculation'!$CL$3,1,IF('original data'!CT46='coded with subscale calculation'!$CL$4,2,IF('original data'!CT46='coded with subscale calculation'!$CL$5,3,""))))</f>
        <v>3</v>
      </c>
      <c r="CZ55" s="4">
        <f>IF('original data'!CU46='coded with subscale calculation'!$CL$2,0,IF('original data'!CU46='coded with subscale calculation'!$CL$3,1,IF('original data'!CU46='coded with subscale calculation'!$CL$4,2,IF('original data'!CU46='coded with subscale calculation'!$CL$5,3,""))))</f>
        <v>2</v>
      </c>
      <c r="DA55" s="4">
        <f>IF('original data'!CV46='coded with subscale calculation'!$CL$2,0,IF('original data'!CV46='coded with subscale calculation'!$CL$3,1,IF('original data'!CV46='coded with subscale calculation'!$CL$4,2,IF('original data'!CV46='coded with subscale calculation'!$CL$5,3,""))))</f>
        <v>1</v>
      </c>
      <c r="DB55" s="4">
        <f>IF('original data'!CW46='coded with subscale calculation'!$CL$2,0,IF('original data'!CW46='coded with subscale calculation'!$CL$3,1,IF('original data'!CW46='coded with subscale calculation'!$CL$4,2,IF('original data'!CW46='coded with subscale calculation'!$CL$5,3,""))))</f>
        <v>2</v>
      </c>
      <c r="DC55" s="4">
        <f>IF('original data'!CX46='coded with subscale calculation'!$CL$2,0,IF('original data'!CX46='coded with subscale calculation'!$CL$3,1,IF('original data'!CX46='coded with subscale calculation'!$CL$4,2,IF('original data'!CX46='coded with subscale calculation'!$CL$5,3,""))))</f>
        <v>3</v>
      </c>
      <c r="DD55" s="4">
        <f>IF('original data'!CY46='coded with subscale calculation'!$CL$2,0,IF('original data'!CY46='coded with subscale calculation'!$CL$3,1,IF('original data'!CY46='coded with subscale calculation'!$CL$4,2,IF('original data'!CY46='coded with subscale calculation'!$CL$5,3,""))))</f>
        <v>2</v>
      </c>
      <c r="DE55" s="4">
        <f>IF('original data'!CZ46='coded with subscale calculation'!$CL$2,0,IF('original data'!CZ46='coded with subscale calculation'!$CL$3,1,IF('original data'!CZ46='coded with subscale calculation'!$CL$4,2,IF('original data'!CZ46='coded with subscale calculation'!$CL$5,3,""))))</f>
        <v>1</v>
      </c>
      <c r="DF55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13</v>
      </c>
      <c r="DG55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14</v>
      </c>
      <c r="DH55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11</v>
      </c>
      <c r="DI55" s="4">
        <f>SUM(Table134[[#This Row],[All of a sudden I feel really scared.]:[I suddenly shut down and become unable to think, speak or do things.]])</f>
        <v>38</v>
      </c>
    </row>
    <row r="56" spans="1:113" x14ac:dyDescent="0.45">
      <c r="A56">
        <v>53</v>
      </c>
      <c r="B56" s="2">
        <v>44323.515104166698</v>
      </c>
      <c r="C56" s="2">
        <v>44323.5228935185</v>
      </c>
      <c r="D56" s="4" t="s">
        <v>104</v>
      </c>
      <c r="E56" s="4"/>
      <c r="F56" s="4" t="s">
        <v>105</v>
      </c>
      <c r="G56" s="4" t="s">
        <v>105</v>
      </c>
      <c r="H56" s="4" t="s">
        <v>105</v>
      </c>
      <c r="I56" s="4" t="s">
        <v>105</v>
      </c>
      <c r="J56" s="4" t="s">
        <v>105</v>
      </c>
      <c r="K56" s="4" t="s">
        <v>105</v>
      </c>
      <c r="L56" s="4" t="s">
        <v>105</v>
      </c>
      <c r="M56" s="4" t="s">
        <v>105</v>
      </c>
      <c r="N56" s="3" t="s">
        <v>175</v>
      </c>
      <c r="O56" s="4" t="s">
        <v>107</v>
      </c>
      <c r="P56" s="4" t="s">
        <v>124</v>
      </c>
      <c r="Q56" s="4" t="s">
        <v>124</v>
      </c>
      <c r="R56" s="4" t="s">
        <v>105</v>
      </c>
      <c r="S56" s="4" t="s">
        <v>184</v>
      </c>
      <c r="T56" s="4" t="s">
        <v>126</v>
      </c>
      <c r="U56" s="4" t="s">
        <v>167</v>
      </c>
      <c r="V56" s="4"/>
      <c r="W56" s="4"/>
      <c r="X56" s="4"/>
      <c r="Y56" s="4"/>
      <c r="Z56" s="4"/>
      <c r="AA56" s="4"/>
      <c r="AB56" s="4"/>
      <c r="AC56" s="4">
        <f>IF('original data'!AC47='coded with subscale calculation'!$AC$2,0,IF('original data'!AC47='coded with subscale calculation'!$AC$3,1,IF('original data'!AC47='coded with subscale calculation'!$AC$4,2,"")))</f>
        <v>2</v>
      </c>
      <c r="AD56" s="4">
        <f>IF('original data'!AD47='coded with subscale calculation'!$AC$2,0,IF('original data'!AD47='coded with subscale calculation'!$AC$3,1,IF('original data'!AD47='coded with subscale calculation'!$AC$4,2,"")))</f>
        <v>1</v>
      </c>
      <c r="AE56" s="4">
        <f>IF('original data'!AE47='coded with subscale calculation'!$BO$1,1,IF('original data'!AE47='coded with subscale calculation'!$BO$2,2,IF('original data'!AE47='coded with subscale calculation'!$BO$3,3,IF('original data'!AE47='coded with subscale calculation'!$BO$4,4,IF('original data'!AE47='coded with subscale calculation'!$BO$5,5,IF('original data'!AE47='coded with subscale calculation'!$BQ$1,6,IF('original data'!AE47='coded with subscale calculation'!$BQ$2,7,"")))))))</f>
        <v>4</v>
      </c>
      <c r="AF56" s="4">
        <f>IF('original data'!AF47='coded with subscale calculation'!$AC$2,0,IF('original data'!AF47='coded with subscale calculation'!$AC$3,1,IF('original data'!AF47='coded with subscale calculation'!$AC$4,2,"")))</f>
        <v>1</v>
      </c>
      <c r="AG56" s="4">
        <f>IF('original data'!AG47='coded with subscale calculation'!$BO$1,7,IF('original data'!AG47='coded with subscale calculation'!$BO$2,6,IF('original data'!AG47='coded with subscale calculation'!$BO$3,5,IF('original data'!AG47='coded with subscale calculation'!$BO$4,4,IF('original data'!AG47='coded with subscale calculation'!$BO$5,5,IF('original data'!AG47='coded with subscale calculation'!$BQ$1,6,IF('original data'!AG47='coded with subscale calculation'!$BQ$2,7,"")))))))</f>
        <v>6</v>
      </c>
      <c r="AH56" s="4">
        <f>IF('original data'!AH47='coded with subscale calculation'!$AC$2,0,IF('original data'!AH47='coded with subscale calculation'!$AC$3,1,IF('original data'!AH47='coded with subscale calculation'!$AC$4,2,"")))</f>
        <v>0</v>
      </c>
      <c r="AI56" s="4">
        <f>IF('original data'!AI47='coded with subscale calculation'!$AI$2,1,IF('original data'!AI47='coded with subscale calculation'!$AI$3,2,IF('original data'!AI47='coded with subscale calculation'!$AI$4,3,IF('original data'!AI47='coded with subscale calculation'!$AI$5,4,""))))</f>
        <v>1</v>
      </c>
      <c r="AJ56" s="4">
        <f>IF('original data'!AJ47='coded with subscale calculation'!$AC$2,0,IF('original data'!AJ47='coded with subscale calculation'!$AC$3,1,IF('original data'!AJ47='coded with subscale calculation'!$AC$4,2,"")))</f>
        <v>1</v>
      </c>
      <c r="AK56" s="4">
        <f>IF('original data'!AK47='coded with subscale calculation'!$BO$1,1,IF('original data'!AK47='coded with subscale calculation'!$BO$2,2,IF('original data'!AK47='coded with subscale calculation'!$BO$3,3,IF('original data'!AK47='coded with subscale calculation'!$BO$4,4,IF('original data'!AK47='coded with subscale calculation'!$BO$5,5,IF('original data'!AK47='coded with subscale calculation'!$BQ$1,6,IF('original data'!AK47='coded with subscale calculation'!$BQ$2,7,"")))))))</f>
        <v>7</v>
      </c>
      <c r="AL56" s="4">
        <f>IF('original data'!AL47='coded with subscale calculation'!$AC$2,0,IF('original data'!AL47='coded with subscale calculation'!$AC$3,1,IF('original data'!AL47='coded with subscale calculation'!$AC$4,2,"")))</f>
        <v>0</v>
      </c>
      <c r="AM56" s="4">
        <f>IF('original data'!AM47='coded with subscale calculation'!$AI$2,1,IF('original data'!AM47='coded with subscale calculation'!$AI$3,2,IF('original data'!AM47='coded with subscale calculation'!$AI$4,3,IF('original data'!AM47='coded with subscale calculation'!$AI$5,4,""))))</f>
        <v>2</v>
      </c>
      <c r="AN56" s="4">
        <f>IF('original data'!AN47='coded with subscale calculation'!$AC$2,0,IF('original data'!AN47='coded with subscale calculation'!$AC$3,1,IF('original data'!AN47='coded with subscale calculation'!$AC$4,2,"")))</f>
        <v>1</v>
      </c>
      <c r="AO56" s="4">
        <f>IF('original data'!AO47='coded with subscale calculation'!$AI$2,1,IF('original data'!AO47='coded with subscale calculation'!$AI$3,2,IF('original data'!AO47='coded with subscale calculation'!$AI$4,3,IF('original data'!AO47='coded with subscale calculation'!$AI$5,4,""))))</f>
        <v>1</v>
      </c>
      <c r="AP56" s="4">
        <f>IF('original data'!AP47='coded with subscale calculation'!$AI$2,1,IF('original data'!AP47='coded with subscale calculation'!$AI$3,2,IF('original data'!AP47='coded with subscale calculation'!$AI$4,3,IF('original data'!AP47='coded with subscale calculation'!$AI$5,4,""))))</f>
        <v>3</v>
      </c>
      <c r="AQ56" s="4">
        <f>IF('original data'!AQ47='coded with subscale calculation'!$AI$2,1,IF('original data'!AQ47='coded with subscale calculation'!$AI$3,2,IF('original data'!AQ47='coded with subscale calculation'!$AI$4,3,IF('original data'!AQ47='coded with subscale calculation'!$AI$5,4,""))))</f>
        <v>2</v>
      </c>
      <c r="AR56" s="4">
        <f>IF('original data'!AR47='coded with subscale calculation'!$AI$2,1,IF('original data'!AR47='coded with subscale calculation'!$AI$3,2,IF('original data'!AR47='coded with subscale calculation'!$AI$4,3,IF('original data'!AR47='coded with subscale calculation'!$AI$5,4,""))))</f>
        <v>1</v>
      </c>
      <c r="AS56" s="4">
        <f>IF('original data'!AS47='coded with subscale calculation'!$AO$2,1,IF('original data'!AS47='coded with subscale calculation'!$AO$3,2,IF('original data'!AS47='coded with subscale calculation'!$AO$4,3,IF('original data'!AS47='coded with subscale calculation'!$AO$5,4,""))))</f>
        <v>2</v>
      </c>
      <c r="AT56" s="4">
        <f>IF('original data'!AT47='coded with subscale calculation'!$AO$2,1,IF('original data'!AT47='coded with subscale calculation'!$AO$3,2,IF('original data'!AT47='coded with subscale calculation'!$AO$4,3,IF('original data'!AT47='coded with subscale calculation'!$AO$5,4,""))))</f>
        <v>1</v>
      </c>
      <c r="AU56" s="4">
        <f>IF('original data'!AU47='coded with subscale calculation'!$AO$2,1,IF('original data'!AU47='coded with subscale calculation'!$AO$3,2,IF('original data'!AU47='coded with subscale calculation'!$AO$4,3,IF('original data'!AU47='coded with subscale calculation'!$AO$5,4,""))))</f>
        <v>1</v>
      </c>
      <c r="AV56" s="4">
        <f>IF('original data'!AV47='coded with subscale calculation'!$AO$2,1,IF('original data'!AV47='coded with subscale calculation'!$AO$3,2,IF('original data'!AV47='coded with subscale calculation'!$AO$4,3,IF('original data'!AV47='coded with subscale calculation'!$AO$5,4,""))))</f>
        <v>2</v>
      </c>
      <c r="AW56" s="4">
        <f>IF('original data'!AW47='coded with subscale calculation'!$AO$2,1,IF('original data'!AW47='coded with subscale calculation'!$AO$3,2,IF('original data'!AW47='coded with subscale calculation'!$AO$4,3,IF('original data'!AW47='coded with subscale calculation'!$AO$5,4,""))))</f>
        <v>2</v>
      </c>
      <c r="AX56" s="4">
        <f>IF('original data'!AX47='coded with subscale calculation'!$AO$2,1,IF('original data'!AX47='coded with subscale calculation'!$AO$3,2,IF('original data'!AX47='coded with subscale calculation'!$AO$4,3,IF('original data'!AX47='coded with subscale calculation'!$AO$5,4,""))))</f>
        <v>2</v>
      </c>
      <c r="AY56" s="4">
        <f>IF('original data'!AY47='coded with subscale calculation'!$AQ$2,1,IF('original data'!AY47='coded with subscale calculation'!$AQ$3,2,IF('original data'!AY47='coded with subscale calculation'!$AQ$4,3,IF('original data'!AY47='coded with subscale calculation'!$AQ$5,4,""))))</f>
        <v>2</v>
      </c>
      <c r="AZ56" s="4">
        <f>IF('original data'!AZ47='coded with subscale calculation'!$AQ$2,1,IF('original data'!AZ47='coded with subscale calculation'!$AQ$3,2,IF('original data'!AZ47='coded with subscale calculation'!$AQ$4,3,IF('original data'!AZ47='coded with subscale calculation'!$AQ$5,4,""))))</f>
        <v>2</v>
      </c>
      <c r="BA56" s="4">
        <f>IF('original data'!BA47='coded with subscale calculation'!$AQ$2,1,IF('original data'!BA47='coded with subscale calculation'!$AQ$3,2,IF('original data'!BA47='coded with subscale calculation'!$AQ$4,3,IF('original data'!BA47='coded with subscale calculation'!$AQ$5,4,""))))</f>
        <v>2</v>
      </c>
      <c r="BB56" s="4">
        <f>IF('original data'!BB47='coded with subscale calculation'!$AQ$2,1,IF('original data'!BB47='coded with subscale calculation'!$AQ$3,2,IF('original data'!BB47='coded with subscale calculation'!$AQ$4,3,IF('original data'!BB47='coded with subscale calculation'!$AS$5,4,""))))</f>
        <v>2</v>
      </c>
      <c r="BC56" s="4">
        <f>IF('original data'!BC47='coded with subscale calculation'!$AU$2,1,IF('original data'!BC47='coded with subscale calculation'!$AU$3,2,IF('original data'!BC47='coded with subscale calculation'!$AU$4,3,IF('original data'!BC47='coded with subscale calculation'!$AU$5,4,""))))</f>
        <v>2</v>
      </c>
      <c r="BD56" s="4">
        <f>IF('original data'!BD47='coded with subscale calculation'!$AU$2,1,IF('original data'!BD47='coded with subscale calculation'!$AU$3,2,IF('original data'!BD47='coded with subscale calculation'!$AU$4,3,IF('original data'!BD47='coded with subscale calculation'!$AU$5,4,""))))</f>
        <v>3</v>
      </c>
      <c r="BE56" s="4">
        <f>IF('original data'!BE47='coded with subscale calculation'!$AU$2,1,IF('original data'!BE47='coded with subscale calculation'!$AU$3,2,IF('original data'!BE47='coded with subscale calculation'!$AU$4,3,IF('original data'!BE47='coded with subscale calculation'!$AU$5,4,""))))</f>
        <v>3</v>
      </c>
      <c r="BF56" s="4">
        <f>IF('original data'!BF47='coded with subscale calculation'!$BF$3,1,IF('original data'!BF47='coded with subscale calculation'!$BF$4,2,IF('original data'!BF47='coded with subscale calculation'!$BF$5,3,"")))</f>
        <v>2</v>
      </c>
      <c r="BG56" s="4"/>
      <c r="BH56" s="4" t="s">
        <v>109</v>
      </c>
      <c r="BI56" s="4"/>
      <c r="BJ56" s="4" t="s">
        <v>109</v>
      </c>
      <c r="BK56" s="4"/>
      <c r="BL56" s="4">
        <f>IF('original data'!BK47='coded with subscale calculation'!$BO$1,1,IF('original data'!BK47='coded with subscale calculation'!$BO$2,2,IF('original data'!BK47='coded with subscale calculation'!$BO$3,3,IF('original data'!BK47='coded with subscale calculation'!$BO$4,4,IF('original data'!BK47='coded with subscale calculation'!$BO$5,5,IF('original data'!BK47='coded with subscale calculation'!$BQ$1,6,IF('original data'!BK47='coded with subscale calculation'!$BQ$2,7,"")))))))</f>
        <v>1</v>
      </c>
      <c r="BM56" s="4">
        <f>IF('original data'!BL47='coded with subscale calculation'!$BO$1,1,IF('original data'!BL47='coded with subscale calculation'!$BO$2,2,IF('original data'!BL47='coded with subscale calculation'!$BO$3,3,IF('original data'!BL47='coded with subscale calculation'!$BO$4,4,IF('original data'!BL47='coded with subscale calculation'!$BO$5,5,IF('original data'!BL47='coded with subscale calculation'!$BQ$1,6,IF('original data'!BL47='coded with subscale calculation'!$BQ$2,7,"")))))))</f>
        <v>7</v>
      </c>
      <c r="BN56" s="4">
        <f>IF('original data'!BM47='coded with subscale calculation'!$BO$1,7,IF('original data'!BM47='coded with subscale calculation'!$BO$2,6,IF('original data'!BM47='coded with subscale calculation'!$BO$3,5,IF('original data'!BM47='coded with subscale calculation'!$BO$4,4,IF('original data'!BM47='coded with subscale calculation'!$BO$5,3,IF('original data'!BM47='coded with subscale calculation'!$BQ$1,2,IF('original data'!BM47='coded with subscale calculation'!$BQ$2,1,"")))))))</f>
        <v>6</v>
      </c>
      <c r="BO56" s="4">
        <f>IF('original data'!BN47='coded with subscale calculation'!$BO$1,1,IF('original data'!BN47='coded with subscale calculation'!$BO$2,2,IF('original data'!BN47='coded with subscale calculation'!$BO$3,3,IF('original data'!BN47='coded with subscale calculation'!$BO$4,4,IF('original data'!BN47='coded with subscale calculation'!$BO$5,5,IF('original data'!BN47='coded with subscale calculation'!$BQ$1,6,IF('original data'!BN47='coded with subscale calculation'!$BQ$2,7,"")))))))</f>
        <v>6</v>
      </c>
      <c r="BP56" s="4">
        <f>IF('original data'!BO47='coded with subscale calculation'!$BO$1,1,IF('original data'!BO47='coded with subscale calculation'!$BO$2,2,IF('original data'!BO47='coded with subscale calculation'!$BO$3,3,IF('original data'!BO47='coded with subscale calculation'!$BO$4,4,IF('original data'!BO47='coded with subscale calculation'!$BO$5,5,IF('original data'!BO47='coded with subscale calculation'!$BQ$1,6,IF('original data'!BO47='coded with subscale calculation'!$BQ$2,7,"")))))))</f>
        <v>6</v>
      </c>
      <c r="BQ56" s="4">
        <f>IF('original data'!BP47='coded with subscale calculation'!$BO$1,1,IF('original data'!BP47='coded with subscale calculation'!$BO$2,2,IF('original data'!BP47='coded with subscale calculation'!$BO$3,3,IF('original data'!BP47='coded with subscale calculation'!$BO$4,4,IF('original data'!BP47='coded with subscale calculation'!$BO$5,5,IF('original data'!BP47='coded with subscale calculation'!$BQ$1,6,IF('original data'!BP47='coded with subscale calculation'!$BQ$2,7,"")))))))</f>
        <v>5</v>
      </c>
      <c r="BR56" s="4">
        <f>IF('original data'!BQ47='coded with subscale calculation'!$BO$1,1,IF('original data'!BQ47='coded with subscale calculation'!$BO$2,2,IF('original data'!BQ47='coded with subscale calculation'!$BO$3,3,IF('original data'!BQ47='coded with subscale calculation'!$BO$4,4,IF('original data'!BQ47='coded with subscale calculation'!$BO$5,5,IF('original data'!BQ47='coded with subscale calculation'!$BQ$1,6,IF('original data'!BQ47='coded with subscale calculation'!$BQ$2,7,"")))))))</f>
        <v>5</v>
      </c>
      <c r="BS56" s="4">
        <f>IF('original data'!BR47='coded with subscale calculation'!$BO$1,1,IF('original data'!BR47='coded with subscale calculation'!$BO$2,2,IF('original data'!BR47='coded with subscale calculation'!$BO$3,3,IF('original data'!BR47='coded with subscale calculation'!$BO$4,4,IF('original data'!BR47='coded with subscale calculation'!$BO$5,5,IF('original data'!BR47='coded with subscale calculation'!$BQ$1,6,IF('original data'!BR47='coded with subscale calculation'!$BQ$2,7,"")))))))</f>
        <v>5</v>
      </c>
      <c r="BT56" s="4">
        <f>IF('original data'!BS47='coded with subscale calculation'!$BO$1,1,IF('original data'!BS47='coded with subscale calculation'!$BO$2,2,IF('original data'!BS47='coded with subscale calculation'!$BO$3,3,IF('original data'!BS47='coded with subscale calculation'!$BO$4,4,IF('original data'!BS47='coded with subscale calculation'!$BO$5,5,IF('original data'!BS47='coded with subscale calculation'!$BQ$1,6,IF('original data'!BS47='coded with subscale calculation'!$BQ$2,7,"")))))))</f>
        <v>6</v>
      </c>
      <c r="BU56" s="4">
        <f>IF('original data'!BT47='coded with subscale calculation'!$BO$1,1,IF('original data'!BT47='coded with subscale calculation'!$BO$2,2,IF('original data'!BT47='coded with subscale calculation'!$BO$3,3,IF('original data'!BT47='coded with subscale calculation'!$BO$4,4,IF('original data'!BT47='coded with subscale calculation'!$BO$5,5,IF('original data'!BT47='coded with subscale calculation'!$BQ$1,6,IF('original data'!BT47='coded with subscale calculation'!$BQ$2,7,"")))))))</f>
        <v>5</v>
      </c>
      <c r="BV56" s="4">
        <f>IF('original data'!BU47='coded with subscale calculation'!$BO$1,1,IF('original data'!BU47='coded with subscale calculation'!$BO$2,2,IF('original data'!BU47='coded with subscale calculation'!$BO$3,3,IF('original data'!BU47='coded with subscale calculation'!$BO$4,4,IF('original data'!BU47='coded with subscale calculation'!$BO$5,5,IF('original data'!BU47='coded with subscale calculation'!$BQ$1,6,IF('original data'!BU47='coded with subscale calculation'!$BQ$2,7,"")))))))</f>
        <v>6</v>
      </c>
      <c r="BW56" s="4">
        <f>IF('original data'!BV47='coded with subscale calculation'!$BO$1,7,IF('original data'!BV47='coded with subscale calculation'!$BO$2,6,IF('original data'!BV47='coded with subscale calculation'!$BO$3,5,IF('original data'!BV47='coded with subscale calculation'!$BO$4,4,IF('original data'!BV47='coded with subscale calculation'!$BO$5,3,IF('original data'!BV47='coded with subscale calculation'!$BQ$1,2,IF('original data'!BV47='coded with subscale calculation'!$BQ$2,1,"")))))))</f>
        <v>1</v>
      </c>
      <c r="BX56" s="4">
        <f>IF('original data'!BW47='coded with subscale calculation'!$BO$1,1,IF('original data'!BW47='coded with subscale calculation'!$BO$2,2,IF('original data'!BW47='coded with subscale calculation'!$BO$3,3,IF('original data'!BW47='coded with subscale calculation'!$BO$4,4,IF('original data'!BW47='coded with subscale calculation'!$BO$5,5,IF('original data'!BW47='coded with subscale calculation'!$BQ$1,6,IF('original data'!BW47='coded with subscale calculation'!$BQ$2,7,"")))))))</f>
        <v>2</v>
      </c>
      <c r="BY56" s="4">
        <f>IF('original data'!BX47='coded with subscale calculation'!$BO$1,1,IF('original data'!BX47='coded with subscale calculation'!$BO$2,2,IF('original data'!BX47='coded with subscale calculation'!$BO$3,3,IF('original data'!BX47='coded with subscale calculation'!$BO$4,4,IF('original data'!BX47='coded with subscale calculation'!$BO$5,5,IF('original data'!BX47='coded with subscale calculation'!$BQ$1,6,IF('original data'!BX47='coded with subscale calculation'!$BQ$2,7,"")))))))</f>
        <v>4</v>
      </c>
      <c r="BZ56" s="4">
        <f>IF('original data'!BY47='coded with subscale calculation'!$BO$1,1,IF('original data'!BY47='coded with subscale calculation'!$BO$2,2,IF('original data'!BY47='coded with subscale calculation'!$BO$3,3,IF('original data'!BY47='coded with subscale calculation'!$BO$4,4,IF('original data'!BY47='coded with subscale calculation'!$BO$5,5,IF('original data'!BY47='coded with subscale calculation'!$BQ$1,6,IF('original data'!BY47='coded with subscale calculation'!$BQ$2,7,"")))))))</f>
        <v>4</v>
      </c>
      <c r="CA56" s="4">
        <f>IF('original data'!BZ47='coded with subscale calculation'!$BO$1,1,IF('original data'!BZ47='coded with subscale calculation'!$BO$2,2,IF('original data'!BZ47='coded with subscale calculation'!$BO$3,3,IF('original data'!BZ47='coded with subscale calculation'!$BO$4,4,IF('original data'!BZ47='coded with subscale calculation'!$BO$5,5,IF('original data'!BZ47='coded with subscale calculation'!$BQ$1,6,IF('original data'!BZ47='coded with subscale calculation'!$BQ$2,7,"")))))))</f>
        <v>6</v>
      </c>
      <c r="CB56" s="4">
        <f>IF('original data'!CA47='coded with subscale calculation'!$BO$1,1,IF('original data'!CA47='coded with subscale calculation'!$BO$2,2,IF('original data'!CA47='coded with subscale calculation'!$BO$3,3,IF('original data'!CA47='coded with subscale calculation'!$BO$4,4,IF('original data'!CA47='coded with subscale calculation'!$BO$5,5,IF('original data'!CA47='coded with subscale calculation'!$BQ$1,6,IF('original data'!CA47='coded with subscale calculation'!$BQ$2,7,"")))))))</f>
        <v>2</v>
      </c>
      <c r="CC56" s="4">
        <f>IF('original data'!CB47='coded with subscale calculation'!$BO$1,1,IF('original data'!CB47='coded with subscale calculation'!$BO$2,2,IF('original data'!CB47='coded with subscale calculation'!$BO$3,3,IF('original data'!CB47='coded with subscale calculation'!$BO$4,4,IF('original data'!CB47='coded with subscale calculation'!$BO$5,5,IF('original data'!CB47='coded with subscale calculation'!$BQ$1,6,IF('original data'!CB47='coded with subscale calculation'!$BQ$2,7,"")))))))</f>
        <v>2</v>
      </c>
      <c r="CD56" s="4">
        <f>IF('original data'!CC47='coded with subscale calculation'!$BO$1,7,IF('original data'!CC47='coded with subscale calculation'!$BO$2,6,IF('original data'!CC47='coded with subscale calculation'!$BO$3,5,IF('original data'!CC47='coded with subscale calculation'!$BO$4,4,IF('original data'!CC47='coded with subscale calculation'!$BO$5,3,IF('original data'!CC47='coded with subscale calculation'!$BQ$1,2,IF('original data'!CC47='coded with subscale calculation'!$BQ$2,1,"")))))))</f>
        <v>4</v>
      </c>
      <c r="CE56" s="4">
        <f>IF('original data'!CD47='coded with subscale calculation'!$BO$1,1,IF('original data'!CD47='coded with subscale calculation'!$BO$2,2,IF('original data'!CD47='coded with subscale calculation'!$BO$3,3,IF('original data'!CD47='coded with subscale calculation'!$BO$4,4,IF('original data'!CD47='coded with subscale calculation'!$BO$5,5,IF('original data'!CD47='coded with subscale calculation'!$BQ$1,6,IF('original data'!CD47='coded with subscale calculation'!$BQ$2,7,"")))))))</f>
        <v>4</v>
      </c>
      <c r="CF56" s="4">
        <f>IF('original data'!CE47='coded with subscale calculation'!$BO$1,1,IF('original data'!CE47='coded with subscale calculation'!$BO$2,2,IF('original data'!CE47='coded with subscale calculation'!$BO$3,3,IF('original data'!CE47='coded with subscale calculation'!$BO$4,4,IF('original data'!CE47='coded with subscale calculation'!$BO$5,5,IF('original data'!CE47='coded with subscale calculation'!$BQ$1,6,IF('original data'!CE47='coded with subscale calculation'!$BQ$2,7,"")))))))</f>
        <v>6</v>
      </c>
      <c r="CG56" s="4">
        <f>IF('original data'!CF47='coded with subscale calculation'!$BO$1,7,IF('original data'!CF47='coded with subscale calculation'!$BO$2,6,IF('original data'!CF47='coded with subscale calculation'!$BO$3,5,IF('original data'!CF47='coded with subscale calculation'!$BO$4,4,IF('original data'!CF47='coded with subscale calculation'!$BO$5,3,IF('original data'!CF47='coded with subscale calculation'!$BQ$1,2,IF('original data'!CF47='coded with subscale calculation'!$BQ$2,1,"")))))))</f>
        <v>4</v>
      </c>
      <c r="CH56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119</v>
      </c>
      <c r="CI56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38</v>
      </c>
      <c r="CJ56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37</v>
      </c>
      <c r="CK56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39</v>
      </c>
      <c r="CL56" s="4">
        <f>IF('original data'!CG47='coded with subscale calculation'!$CL$2,0,IF('original data'!CG47='coded with subscale calculation'!$CL$3,1,IF('original data'!CG47='coded with subscale calculation'!$CL$4,2,IF('original data'!CG47='coded with subscale calculation'!$CL$5,3,""))))</f>
        <v>1</v>
      </c>
      <c r="CM56" s="4">
        <f>IF('original data'!CH47='coded with subscale calculation'!$CL$2,0,IF('original data'!CH47='coded with subscale calculation'!$CL$3,1,IF('original data'!CH47='coded with subscale calculation'!$CL$4,2,IF('original data'!CH47='coded with subscale calculation'!$CL$5,3,""))))</f>
        <v>3</v>
      </c>
      <c r="CN56" s="4">
        <f>IF('original data'!CI47='coded with subscale calculation'!$CL$2,0,IF('original data'!CI47='coded with subscale calculation'!$CL$3,1,IF('original data'!CI47='coded with subscale calculation'!$CL$4,2,IF('original data'!CI47='coded with subscale calculation'!$CL$5,3,""))))</f>
        <v>2</v>
      </c>
      <c r="CO56" s="4">
        <f>IF('original data'!CJ47='coded with subscale calculation'!$CL$2,0,IF('original data'!CJ47='coded with subscale calculation'!$CL$3,1,IF('original data'!CJ47='coded with subscale calculation'!$CL$4,2,IF('original data'!CJ47='coded with subscale calculation'!$CL$5,3,""))))</f>
        <v>2</v>
      </c>
      <c r="CP56" s="4">
        <f>IF('original data'!CK47='coded with subscale calculation'!$CL$2,0,IF('original data'!CK47='coded with subscale calculation'!$CL$3,1,IF('original data'!CK47='coded with subscale calculation'!$CL$4,2,IF('original data'!CK47='coded with subscale calculation'!$CL$5,3,""))))</f>
        <v>2</v>
      </c>
      <c r="CQ56" s="4">
        <f>IF('original data'!CL47='coded with subscale calculation'!$CL$2,0,IF('original data'!CL47='coded with subscale calculation'!$CL$3,1,IF('original data'!CL47='coded with subscale calculation'!$CL$4,2,IF('original data'!CL47='coded with subscale calculation'!$CL$5,3,""))))</f>
        <v>1</v>
      </c>
      <c r="CR56" s="4">
        <f>IF('original data'!CM47='coded with subscale calculation'!$CL$2,0,IF('original data'!CM47='coded with subscale calculation'!$CL$3,1,IF('original data'!CM47='coded with subscale calculation'!$CL$4,2,IF('original data'!CM47='coded with subscale calculation'!$CL$5,3,""))))</f>
        <v>3</v>
      </c>
      <c r="CS56" s="4">
        <f>IF('original data'!CN47='coded with subscale calculation'!$CL$2,0,IF('original data'!CN47='coded with subscale calculation'!$CL$3,1,IF('original data'!CN47='coded with subscale calculation'!$CL$4,2,IF('original data'!CN47='coded with subscale calculation'!$CL$5,3,""))))</f>
        <v>2</v>
      </c>
      <c r="CT56" s="4">
        <f>IF('original data'!CO47='coded with subscale calculation'!$CL$2,0,IF('original data'!CO47='coded with subscale calculation'!$CL$3,1,IF('original data'!CO47='coded with subscale calculation'!$CL$4,2,IF('original data'!CO47='coded with subscale calculation'!$CL$5,3,""))))</f>
        <v>2</v>
      </c>
      <c r="CU56" s="4">
        <f>IF('original data'!CP47='coded with subscale calculation'!$CL$2,0,IF('original data'!CP47='coded with subscale calculation'!$CL$3,1,IF('original data'!CP47='coded with subscale calculation'!$CL$4,2,IF('original data'!CP47='coded with subscale calculation'!$CL$5,3,""))))</f>
        <v>3</v>
      </c>
      <c r="CV56" s="4">
        <f>IF('original data'!CQ47='coded with subscale calculation'!$CL$2,0,IF('original data'!CQ47='coded with subscale calculation'!$CL$3,1,IF('original data'!CQ47='coded with subscale calculation'!$CL$4,2,IF('original data'!CQ47='coded with subscale calculation'!$CL$5,3,""))))</f>
        <v>1</v>
      </c>
      <c r="CW56" s="4">
        <f>IF('original data'!CR47='coded with subscale calculation'!$CL$2,0,IF('original data'!CR47='coded with subscale calculation'!$CL$3,1,IF('original data'!CR47='coded with subscale calculation'!$CL$4,2,IF('original data'!CR47='coded with subscale calculation'!$CL$5,3,""))))</f>
        <v>2</v>
      </c>
      <c r="CX56" s="4">
        <f>IF('original data'!CS47='coded with subscale calculation'!$CL$2,0,IF('original data'!CS47='coded with subscale calculation'!$CL$3,1,IF('original data'!CS47='coded with subscale calculation'!$CL$4,2,IF('original data'!CS47='coded with subscale calculation'!$CL$5,3,""))))</f>
        <v>2</v>
      </c>
      <c r="CY56" s="4">
        <f>IF('original data'!CT47='coded with subscale calculation'!$CL$2,0,IF('original data'!CT47='coded with subscale calculation'!$CL$3,1,IF('original data'!CT47='coded with subscale calculation'!$CL$4,2,IF('original data'!CT47='coded with subscale calculation'!$CL$5,3,""))))</f>
        <v>3</v>
      </c>
      <c r="CZ56" s="4">
        <f>IF('original data'!CU47='coded with subscale calculation'!$CL$2,0,IF('original data'!CU47='coded with subscale calculation'!$CL$3,1,IF('original data'!CU47='coded with subscale calculation'!$CL$4,2,IF('original data'!CU47='coded with subscale calculation'!$CL$5,3,""))))</f>
        <v>2</v>
      </c>
      <c r="DA56" s="4">
        <f>IF('original data'!CV47='coded with subscale calculation'!$CL$2,0,IF('original data'!CV47='coded with subscale calculation'!$CL$3,1,IF('original data'!CV47='coded with subscale calculation'!$CL$4,2,IF('original data'!CV47='coded with subscale calculation'!$CL$5,3,""))))</f>
        <v>1</v>
      </c>
      <c r="DB56" s="4">
        <f>IF('original data'!CW47='coded with subscale calculation'!$CL$2,0,IF('original data'!CW47='coded with subscale calculation'!$CL$3,1,IF('original data'!CW47='coded with subscale calculation'!$CL$4,2,IF('original data'!CW47='coded with subscale calculation'!$CL$5,3,""))))</f>
        <v>0</v>
      </c>
      <c r="DC56" s="4">
        <f>IF('original data'!CX47='coded with subscale calculation'!$CL$2,0,IF('original data'!CX47='coded with subscale calculation'!$CL$3,1,IF('original data'!CX47='coded with subscale calculation'!$CL$4,2,IF('original data'!CX47='coded with subscale calculation'!$CL$5,3,""))))</f>
        <v>2</v>
      </c>
      <c r="DD56" s="4">
        <f>IF('original data'!CY47='coded with subscale calculation'!$CL$2,0,IF('original data'!CY47='coded with subscale calculation'!$CL$3,1,IF('original data'!CY47='coded with subscale calculation'!$CL$4,2,IF('original data'!CY47='coded with subscale calculation'!$CL$5,3,""))))</f>
        <v>3</v>
      </c>
      <c r="DE56" s="4">
        <f>IF('original data'!CZ47='coded with subscale calculation'!$CL$2,0,IF('original data'!CZ47='coded with subscale calculation'!$CL$3,1,IF('original data'!CZ47='coded with subscale calculation'!$CL$4,2,IF('original data'!CZ47='coded with subscale calculation'!$CL$5,3,""))))</f>
        <v>2</v>
      </c>
      <c r="DF56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15</v>
      </c>
      <c r="DG56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14</v>
      </c>
      <c r="DH56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10</v>
      </c>
      <c r="DI56" s="4">
        <f>SUM(Table134[[#This Row],[All of a sudden I feel really scared.]:[I suddenly shut down and become unable to think, speak or do things.]])</f>
        <v>39</v>
      </c>
    </row>
    <row r="57" spans="1:113" x14ac:dyDescent="0.45">
      <c r="A57">
        <v>54</v>
      </c>
      <c r="B57" s="2">
        <v>44326.570821759298</v>
      </c>
      <c r="C57" s="2">
        <v>44326.576608796298</v>
      </c>
      <c r="D57" s="4" t="s">
        <v>104</v>
      </c>
      <c r="E57" s="4"/>
      <c r="F57" s="4" t="s">
        <v>105</v>
      </c>
      <c r="G57" s="4" t="s">
        <v>105</v>
      </c>
      <c r="H57" s="4" t="s">
        <v>105</v>
      </c>
      <c r="I57" s="4" t="s">
        <v>105</v>
      </c>
      <c r="J57" s="4" t="s">
        <v>105</v>
      </c>
      <c r="K57" s="4" t="s">
        <v>105</v>
      </c>
      <c r="L57" s="4" t="s">
        <v>105</v>
      </c>
      <c r="M57" s="4" t="s">
        <v>105</v>
      </c>
      <c r="N57" s="3" t="s">
        <v>145</v>
      </c>
      <c r="O57" s="4" t="s">
        <v>107</v>
      </c>
      <c r="P57" s="4" t="s">
        <v>108</v>
      </c>
      <c r="Q57" s="4" t="s">
        <v>108</v>
      </c>
      <c r="R57" s="4" t="s">
        <v>109</v>
      </c>
      <c r="S57" s="4"/>
      <c r="T57" s="4"/>
      <c r="U57" s="4"/>
      <c r="V57" s="4" t="s">
        <v>105</v>
      </c>
      <c r="W57" s="4" t="s">
        <v>109</v>
      </c>
      <c r="X57" s="4"/>
      <c r="Y57" s="4"/>
      <c r="Z57" s="4"/>
      <c r="AA57" s="4" t="s">
        <v>105</v>
      </c>
      <c r="AB57" s="3" t="s">
        <v>145</v>
      </c>
      <c r="AC57" s="4">
        <f>IF('original data'!AC48='coded with subscale calculation'!$AC$2,0,IF('original data'!AC48='coded with subscale calculation'!$AC$3,1,IF('original data'!AC48='coded with subscale calculation'!$AC$4,2,"")))</f>
        <v>2</v>
      </c>
      <c r="AD57" s="4">
        <f>IF('original data'!AD48='coded with subscale calculation'!$AC$2,0,IF('original data'!AD48='coded with subscale calculation'!$AC$3,1,IF('original data'!AD48='coded with subscale calculation'!$AC$4,2,"")))</f>
        <v>2</v>
      </c>
      <c r="AE57" s="4">
        <f>IF('original data'!AE48='coded with subscale calculation'!$BO$1,1,IF('original data'!AE48='coded with subscale calculation'!$BO$2,2,IF('original data'!AE48='coded with subscale calculation'!$BO$3,3,IF('original data'!AE48='coded with subscale calculation'!$BO$4,4,IF('original data'!AE48='coded with subscale calculation'!$BO$5,5,IF('original data'!AE48='coded with subscale calculation'!$BQ$1,6,IF('original data'!AE48='coded with subscale calculation'!$BQ$2,7,"")))))))</f>
        <v>7</v>
      </c>
      <c r="AF57" s="4">
        <f>IF('original data'!AF48='coded with subscale calculation'!$AC$2,0,IF('original data'!AF48='coded with subscale calculation'!$AC$3,1,IF('original data'!AF48='coded with subscale calculation'!$AC$4,2,"")))</f>
        <v>2</v>
      </c>
      <c r="AG57" s="4">
        <f>IF('original data'!AG48='coded with subscale calculation'!$BO$1,7,IF('original data'!AG48='coded with subscale calculation'!$BO$2,6,IF('original data'!AG48='coded with subscale calculation'!$BO$3,5,IF('original data'!AG48='coded with subscale calculation'!$BO$4,4,IF('original data'!AG48='coded with subscale calculation'!$BO$5,5,IF('original data'!AG48='coded with subscale calculation'!$BQ$1,6,IF('original data'!AG48='coded with subscale calculation'!$BQ$2,7,"")))))))</f>
        <v>6</v>
      </c>
      <c r="AH57" s="4">
        <f>IF('original data'!AH48='coded with subscale calculation'!$AC$2,0,IF('original data'!AH48='coded with subscale calculation'!$AC$3,1,IF('original data'!AH48='coded with subscale calculation'!$AC$4,2,"")))</f>
        <v>1</v>
      </c>
      <c r="AI57" s="4">
        <f>IF('original data'!AI48='coded with subscale calculation'!$AI$2,1,IF('original data'!AI48='coded with subscale calculation'!$AI$3,2,IF('original data'!AI48='coded with subscale calculation'!$AI$4,3,IF('original data'!AI48='coded with subscale calculation'!$AI$5,4,""))))</f>
        <v>2</v>
      </c>
      <c r="AJ57" s="4">
        <f>IF('original data'!AJ48='coded with subscale calculation'!$AC$2,0,IF('original data'!AJ48='coded with subscale calculation'!$AC$3,1,IF('original data'!AJ48='coded with subscale calculation'!$AC$4,2,"")))</f>
        <v>2</v>
      </c>
      <c r="AK57" s="4">
        <f>IF('original data'!AK48='coded with subscale calculation'!$BO$1,1,IF('original data'!AK48='coded with subscale calculation'!$BO$2,2,IF('original data'!AK48='coded with subscale calculation'!$BO$3,3,IF('original data'!AK48='coded with subscale calculation'!$BO$4,4,IF('original data'!AK48='coded with subscale calculation'!$BO$5,5,IF('original data'!AK48='coded with subscale calculation'!$BQ$1,6,IF('original data'!AK48='coded with subscale calculation'!$BQ$2,7,"")))))))</f>
        <v>6</v>
      </c>
      <c r="AL57" s="4">
        <f>IF('original data'!AL48='coded with subscale calculation'!$AC$2,0,IF('original data'!AL48='coded with subscale calculation'!$AC$3,1,IF('original data'!AL48='coded with subscale calculation'!$AC$4,2,"")))</f>
        <v>2</v>
      </c>
      <c r="AM57" s="4">
        <f>IF('original data'!AM48='coded with subscale calculation'!$AI$2,1,IF('original data'!AM48='coded with subscale calculation'!$AI$3,2,IF('original data'!AM48='coded with subscale calculation'!$AI$4,3,IF('original data'!AM48='coded with subscale calculation'!$AI$5,4,""))))</f>
        <v>4</v>
      </c>
      <c r="AN57" s="4">
        <f>IF('original data'!AN48='coded with subscale calculation'!$AC$2,0,IF('original data'!AN48='coded with subscale calculation'!$AC$3,1,IF('original data'!AN48='coded with subscale calculation'!$AC$4,2,"")))</f>
        <v>2</v>
      </c>
      <c r="AO57" s="4">
        <f>IF('original data'!AO48='coded with subscale calculation'!$AI$2,1,IF('original data'!AO48='coded with subscale calculation'!$AI$3,2,IF('original data'!AO48='coded with subscale calculation'!$AI$4,3,IF('original data'!AO48='coded with subscale calculation'!$AI$5,4,""))))</f>
        <v>2</v>
      </c>
      <c r="AP57" s="4">
        <f>IF('original data'!AP48='coded with subscale calculation'!$AI$2,1,IF('original data'!AP48='coded with subscale calculation'!$AI$3,2,IF('original data'!AP48='coded with subscale calculation'!$AI$4,3,IF('original data'!AP48='coded with subscale calculation'!$AI$5,4,""))))</f>
        <v>4</v>
      </c>
      <c r="AQ57" s="4">
        <f>IF('original data'!AQ48='coded with subscale calculation'!$AI$2,1,IF('original data'!AQ48='coded with subscale calculation'!$AI$3,2,IF('original data'!AQ48='coded with subscale calculation'!$AI$4,3,IF('original data'!AQ48='coded with subscale calculation'!$AI$5,4,""))))</f>
        <v>2</v>
      </c>
      <c r="AR57" s="4">
        <f>IF('original data'!AR48='coded with subscale calculation'!$AI$2,1,IF('original data'!AR48='coded with subscale calculation'!$AI$3,2,IF('original data'!AR48='coded with subscale calculation'!$AI$4,3,IF('original data'!AR48='coded with subscale calculation'!$AI$5,4,""))))</f>
        <v>1</v>
      </c>
      <c r="AS57" s="4">
        <f>IF('original data'!AS48='coded with subscale calculation'!$AO$2,1,IF('original data'!AS48='coded with subscale calculation'!$AO$3,2,IF('original data'!AS48='coded with subscale calculation'!$AO$4,3,IF('original data'!AS48='coded with subscale calculation'!$AO$5,4,""))))</f>
        <v>1</v>
      </c>
      <c r="AT57" s="4">
        <f>IF('original data'!AT48='coded with subscale calculation'!$AO$2,1,IF('original data'!AT48='coded with subscale calculation'!$AO$3,2,IF('original data'!AT48='coded with subscale calculation'!$AO$4,3,IF('original data'!AT48='coded with subscale calculation'!$AO$5,4,""))))</f>
        <v>1</v>
      </c>
      <c r="AU57" s="4">
        <f>IF('original data'!AU48='coded with subscale calculation'!$AO$2,1,IF('original data'!AU48='coded with subscale calculation'!$AO$3,2,IF('original data'!AU48='coded with subscale calculation'!$AO$4,3,IF('original data'!AU48='coded with subscale calculation'!$AO$5,4,""))))</f>
        <v>2</v>
      </c>
      <c r="AV57" s="4">
        <f>IF('original data'!AV48='coded with subscale calculation'!$AO$2,1,IF('original data'!AV48='coded with subscale calculation'!$AO$3,2,IF('original data'!AV48='coded with subscale calculation'!$AO$4,3,IF('original data'!AV48='coded with subscale calculation'!$AO$5,4,""))))</f>
        <v>3</v>
      </c>
      <c r="AW57" s="4">
        <f>IF('original data'!AW48='coded with subscale calculation'!$AO$2,1,IF('original data'!AW48='coded with subscale calculation'!$AO$3,2,IF('original data'!AW48='coded with subscale calculation'!$AO$4,3,IF('original data'!AW48='coded with subscale calculation'!$AO$5,4,""))))</f>
        <v>3</v>
      </c>
      <c r="AX57" s="4">
        <f>IF('original data'!AX48='coded with subscale calculation'!$AO$2,1,IF('original data'!AX48='coded with subscale calculation'!$AO$3,2,IF('original data'!AX48='coded with subscale calculation'!$AO$4,3,IF('original data'!AX48='coded with subscale calculation'!$AO$5,4,""))))</f>
        <v>1</v>
      </c>
      <c r="AY57" s="4">
        <f>IF('original data'!AY48='coded with subscale calculation'!$AQ$2,1,IF('original data'!AY48='coded with subscale calculation'!$AQ$3,2,IF('original data'!AY48='coded with subscale calculation'!$AQ$4,3,IF('original data'!AY48='coded with subscale calculation'!$AQ$5,4,""))))</f>
        <v>3</v>
      </c>
      <c r="AZ57" s="4">
        <f>IF('original data'!AZ48='coded with subscale calculation'!$AQ$2,1,IF('original data'!AZ48='coded with subscale calculation'!$AQ$3,2,IF('original data'!AZ48='coded with subscale calculation'!$AQ$4,3,IF('original data'!AZ48='coded with subscale calculation'!$AQ$5,4,""))))</f>
        <v>3</v>
      </c>
      <c r="BA57" s="4">
        <f>IF('original data'!BA48='coded with subscale calculation'!$AQ$2,1,IF('original data'!BA48='coded with subscale calculation'!$AQ$3,2,IF('original data'!BA48='coded with subscale calculation'!$AQ$4,3,IF('original data'!BA48='coded with subscale calculation'!$AQ$5,4,""))))</f>
        <v>4</v>
      </c>
      <c r="BB57" s="4">
        <f>IF('original data'!BB48='coded with subscale calculation'!$AQ$2,1,IF('original data'!BB48='coded with subscale calculation'!$AQ$3,2,IF('original data'!BB48='coded with subscale calculation'!$AQ$4,3,IF('original data'!BB48='coded with subscale calculation'!$AS$5,4,""))))</f>
        <v>2</v>
      </c>
      <c r="BC57" s="4">
        <f>IF('original data'!BC48='coded with subscale calculation'!$AU$2,1,IF('original data'!BC48='coded with subscale calculation'!$AU$3,2,IF('original data'!BC48='coded with subscale calculation'!$AU$4,3,IF('original data'!BC48='coded with subscale calculation'!$AU$5,4,""))))</f>
        <v>3</v>
      </c>
      <c r="BD57" s="4">
        <f>IF('original data'!BD48='coded with subscale calculation'!$AU$2,1,IF('original data'!BD48='coded with subscale calculation'!$AU$3,2,IF('original data'!BD48='coded with subscale calculation'!$AU$4,3,IF('original data'!BD48='coded with subscale calculation'!$AU$5,4,""))))</f>
        <v>4</v>
      </c>
      <c r="BE57" s="4">
        <f>IF('original data'!BE48='coded with subscale calculation'!$AU$2,1,IF('original data'!BE48='coded with subscale calculation'!$AU$3,2,IF('original data'!BE48='coded with subscale calculation'!$AU$4,3,IF('original data'!BE48='coded with subscale calculation'!$AU$5,4,""))))</f>
        <v>2</v>
      </c>
      <c r="BF57" s="4">
        <f>IF('original data'!BF48='coded with subscale calculation'!$BF$3,1,IF('original data'!BF48='coded with subscale calculation'!$BF$4,2,IF('original data'!BF48='coded with subscale calculation'!$BF$5,3,"")))</f>
        <v>3</v>
      </c>
      <c r="BG57" s="4"/>
      <c r="BH57" s="4" t="s">
        <v>109</v>
      </c>
      <c r="BI57" s="4"/>
      <c r="BJ57" s="4" t="s">
        <v>109</v>
      </c>
      <c r="BK57" s="4"/>
      <c r="BL57" s="4">
        <f>IF('original data'!BK48='coded with subscale calculation'!$BO$1,1,IF('original data'!BK48='coded with subscale calculation'!$BO$2,2,IF('original data'!BK48='coded with subscale calculation'!$BO$3,3,IF('original data'!BK48='coded with subscale calculation'!$BO$4,4,IF('original data'!BK48='coded with subscale calculation'!$BO$5,5,IF('original data'!BK48='coded with subscale calculation'!$BQ$1,6,IF('original data'!BK48='coded with subscale calculation'!$BQ$2,7,"")))))))</f>
        <v>6</v>
      </c>
      <c r="BM57" s="4">
        <f>IF('original data'!BL48='coded with subscale calculation'!$BO$1,1,IF('original data'!BL48='coded with subscale calculation'!$BO$2,2,IF('original data'!BL48='coded with subscale calculation'!$BO$3,3,IF('original data'!BL48='coded with subscale calculation'!$BO$4,4,IF('original data'!BL48='coded with subscale calculation'!$BO$5,5,IF('original data'!BL48='coded with subscale calculation'!$BQ$1,6,IF('original data'!BL48='coded with subscale calculation'!$BQ$2,7,"")))))))</f>
        <v>7</v>
      </c>
      <c r="BN57" s="4">
        <f>IF('original data'!BM48='coded with subscale calculation'!$BO$1,7,IF('original data'!BM48='coded with subscale calculation'!$BO$2,6,IF('original data'!BM48='coded with subscale calculation'!$BO$3,5,IF('original data'!BM48='coded with subscale calculation'!$BO$4,4,IF('original data'!BM48='coded with subscale calculation'!$BO$5,3,IF('original data'!BM48='coded with subscale calculation'!$BQ$1,2,IF('original data'!BM48='coded with subscale calculation'!$BQ$2,1,"")))))))</f>
        <v>7</v>
      </c>
      <c r="BO57" s="4">
        <f>IF('original data'!BN48='coded with subscale calculation'!$BO$1,1,IF('original data'!BN48='coded with subscale calculation'!$BO$2,2,IF('original data'!BN48='coded with subscale calculation'!$BO$3,3,IF('original data'!BN48='coded with subscale calculation'!$BO$4,4,IF('original data'!BN48='coded with subscale calculation'!$BO$5,5,IF('original data'!BN48='coded with subscale calculation'!$BQ$1,6,IF('original data'!BN48='coded with subscale calculation'!$BQ$2,7,"")))))))</f>
        <v>6</v>
      </c>
      <c r="BP57" s="4">
        <f>IF('original data'!BO48='coded with subscale calculation'!$BO$1,1,IF('original data'!BO48='coded with subscale calculation'!$BO$2,2,IF('original data'!BO48='coded with subscale calculation'!$BO$3,3,IF('original data'!BO48='coded with subscale calculation'!$BO$4,4,IF('original data'!BO48='coded with subscale calculation'!$BO$5,5,IF('original data'!BO48='coded with subscale calculation'!$BQ$1,6,IF('original data'!BO48='coded with subscale calculation'!$BQ$2,7,"")))))))</f>
        <v>7</v>
      </c>
      <c r="BQ57" s="4">
        <f>IF('original data'!BP48='coded with subscale calculation'!$BO$1,1,IF('original data'!BP48='coded with subscale calculation'!$BO$2,2,IF('original data'!BP48='coded with subscale calculation'!$BO$3,3,IF('original data'!BP48='coded with subscale calculation'!$BO$4,4,IF('original data'!BP48='coded with subscale calculation'!$BO$5,5,IF('original data'!BP48='coded with subscale calculation'!$BQ$1,6,IF('original data'!BP48='coded with subscale calculation'!$BQ$2,7,"")))))))</f>
        <v>7</v>
      </c>
      <c r="BR57" s="4">
        <f>IF('original data'!BQ48='coded with subscale calculation'!$BO$1,1,IF('original data'!BQ48='coded with subscale calculation'!$BO$2,2,IF('original data'!BQ48='coded with subscale calculation'!$BO$3,3,IF('original data'!BQ48='coded with subscale calculation'!$BO$4,4,IF('original data'!BQ48='coded with subscale calculation'!$BO$5,5,IF('original data'!BQ48='coded with subscale calculation'!$BQ$1,6,IF('original data'!BQ48='coded with subscale calculation'!$BQ$2,7,"")))))))</f>
        <v>7</v>
      </c>
      <c r="BS57" s="4">
        <f>IF('original data'!BR48='coded with subscale calculation'!$BO$1,1,IF('original data'!BR48='coded with subscale calculation'!$BO$2,2,IF('original data'!BR48='coded with subscale calculation'!$BO$3,3,IF('original data'!BR48='coded with subscale calculation'!$BO$4,4,IF('original data'!BR48='coded with subscale calculation'!$BO$5,5,IF('original data'!BR48='coded with subscale calculation'!$BQ$1,6,IF('original data'!BR48='coded with subscale calculation'!$BQ$2,7,"")))))))</f>
        <v>7</v>
      </c>
      <c r="BT57" s="4">
        <f>IF('original data'!BS48='coded with subscale calculation'!$BO$1,1,IF('original data'!BS48='coded with subscale calculation'!$BO$2,2,IF('original data'!BS48='coded with subscale calculation'!$BO$3,3,IF('original data'!BS48='coded with subscale calculation'!$BO$4,4,IF('original data'!BS48='coded with subscale calculation'!$BO$5,5,IF('original data'!BS48='coded with subscale calculation'!$BQ$1,6,IF('original data'!BS48='coded with subscale calculation'!$BQ$2,7,"")))))))</f>
        <v>7</v>
      </c>
      <c r="BU57" s="4">
        <f>IF('original data'!BT48='coded with subscale calculation'!$BO$1,1,IF('original data'!BT48='coded with subscale calculation'!$BO$2,2,IF('original data'!BT48='coded with subscale calculation'!$BO$3,3,IF('original data'!BT48='coded with subscale calculation'!$BO$4,4,IF('original data'!BT48='coded with subscale calculation'!$BO$5,5,IF('original data'!BT48='coded with subscale calculation'!$BQ$1,6,IF('original data'!BT48='coded with subscale calculation'!$BQ$2,7,"")))))))</f>
        <v>7</v>
      </c>
      <c r="BV57" s="4">
        <f>IF('original data'!BU48='coded with subscale calculation'!$BO$1,1,IF('original data'!BU48='coded with subscale calculation'!$BO$2,2,IF('original data'!BU48='coded with subscale calculation'!$BO$3,3,IF('original data'!BU48='coded with subscale calculation'!$BO$4,4,IF('original data'!BU48='coded with subscale calculation'!$BO$5,5,IF('original data'!BU48='coded with subscale calculation'!$BQ$1,6,IF('original data'!BU48='coded with subscale calculation'!$BQ$2,7,"")))))))</f>
        <v>6</v>
      </c>
      <c r="BW57" s="4">
        <f>IF('original data'!BV48='coded with subscale calculation'!$BO$1,7,IF('original data'!BV48='coded with subscale calculation'!$BO$2,6,IF('original data'!BV48='coded with subscale calculation'!$BO$3,5,IF('original data'!BV48='coded with subscale calculation'!$BO$4,4,IF('original data'!BV48='coded with subscale calculation'!$BO$5,3,IF('original data'!BV48='coded with subscale calculation'!$BQ$1,2,IF('original data'!BV48='coded with subscale calculation'!$BQ$2,1,"")))))))</f>
        <v>4</v>
      </c>
      <c r="BX57" s="4">
        <f>IF('original data'!BW48='coded with subscale calculation'!$BO$1,1,IF('original data'!BW48='coded with subscale calculation'!$BO$2,2,IF('original data'!BW48='coded with subscale calculation'!$BO$3,3,IF('original data'!BW48='coded with subscale calculation'!$BO$4,4,IF('original data'!BW48='coded with subscale calculation'!$BO$5,5,IF('original data'!BW48='coded with subscale calculation'!$BQ$1,6,IF('original data'!BW48='coded with subscale calculation'!$BQ$2,7,"")))))))</f>
        <v>7</v>
      </c>
      <c r="BY57" s="4">
        <f>IF('original data'!BX48='coded with subscale calculation'!$BO$1,1,IF('original data'!BX48='coded with subscale calculation'!$BO$2,2,IF('original data'!BX48='coded with subscale calculation'!$BO$3,3,IF('original data'!BX48='coded with subscale calculation'!$BO$4,4,IF('original data'!BX48='coded with subscale calculation'!$BO$5,5,IF('original data'!BX48='coded with subscale calculation'!$BQ$1,6,IF('original data'!BX48='coded with subscale calculation'!$BQ$2,7,"")))))))</f>
        <v>7</v>
      </c>
      <c r="BZ57" s="4">
        <f>IF('original data'!BY48='coded with subscale calculation'!$BO$1,1,IF('original data'!BY48='coded with subscale calculation'!$BO$2,2,IF('original data'!BY48='coded with subscale calculation'!$BO$3,3,IF('original data'!BY48='coded with subscale calculation'!$BO$4,4,IF('original data'!BY48='coded with subscale calculation'!$BO$5,5,IF('original data'!BY48='coded with subscale calculation'!$BQ$1,6,IF('original data'!BY48='coded with subscale calculation'!$BQ$2,7,"")))))))</f>
        <v>7</v>
      </c>
      <c r="CA57" s="4">
        <f>IF('original data'!BZ48='coded with subscale calculation'!$BO$1,1,IF('original data'!BZ48='coded with subscale calculation'!$BO$2,2,IF('original data'!BZ48='coded with subscale calculation'!$BO$3,3,IF('original data'!BZ48='coded with subscale calculation'!$BO$4,4,IF('original data'!BZ48='coded with subscale calculation'!$BO$5,5,IF('original data'!BZ48='coded with subscale calculation'!$BQ$1,6,IF('original data'!BZ48='coded with subscale calculation'!$BQ$2,7,"")))))))</f>
        <v>7</v>
      </c>
      <c r="CB57" s="4">
        <f>IF('original data'!CA48='coded with subscale calculation'!$BO$1,1,IF('original data'!CA48='coded with subscale calculation'!$BO$2,2,IF('original data'!CA48='coded with subscale calculation'!$BO$3,3,IF('original data'!CA48='coded with subscale calculation'!$BO$4,4,IF('original data'!CA48='coded with subscale calculation'!$BO$5,5,IF('original data'!CA48='coded with subscale calculation'!$BQ$1,6,IF('original data'!CA48='coded with subscale calculation'!$BQ$2,7,"")))))))</f>
        <v>5</v>
      </c>
      <c r="CC57" s="4">
        <f>IF('original data'!CB48='coded with subscale calculation'!$BO$1,1,IF('original data'!CB48='coded with subscale calculation'!$BO$2,2,IF('original data'!CB48='coded with subscale calculation'!$BO$3,3,IF('original data'!CB48='coded with subscale calculation'!$BO$4,4,IF('original data'!CB48='coded with subscale calculation'!$BO$5,5,IF('original data'!CB48='coded with subscale calculation'!$BQ$1,6,IF('original data'!CB48='coded with subscale calculation'!$BQ$2,7,"")))))))</f>
        <v>4</v>
      </c>
      <c r="CD57" s="4">
        <f>IF('original data'!CC48='coded with subscale calculation'!$BO$1,7,IF('original data'!CC48='coded with subscale calculation'!$BO$2,6,IF('original data'!CC48='coded with subscale calculation'!$BO$3,5,IF('original data'!CC48='coded with subscale calculation'!$BO$4,4,IF('original data'!CC48='coded with subscale calculation'!$BO$5,3,IF('original data'!CC48='coded with subscale calculation'!$BQ$1,2,IF('original data'!CC48='coded with subscale calculation'!$BQ$2,1,"")))))))</f>
        <v>6</v>
      </c>
      <c r="CE57" s="4">
        <f>IF('original data'!CD48='coded with subscale calculation'!$BO$1,1,IF('original data'!CD48='coded with subscale calculation'!$BO$2,2,IF('original data'!CD48='coded with subscale calculation'!$BO$3,3,IF('original data'!CD48='coded with subscale calculation'!$BO$4,4,IF('original data'!CD48='coded with subscale calculation'!$BO$5,5,IF('original data'!CD48='coded with subscale calculation'!$BQ$1,6,IF('original data'!CD48='coded with subscale calculation'!$BQ$2,7,"")))))))</f>
        <v>6</v>
      </c>
      <c r="CF57" s="4">
        <f>IF('original data'!CE48='coded with subscale calculation'!$BO$1,1,IF('original data'!CE48='coded with subscale calculation'!$BO$2,2,IF('original data'!CE48='coded with subscale calculation'!$BO$3,3,IF('original data'!CE48='coded with subscale calculation'!$BO$4,4,IF('original data'!CE48='coded with subscale calculation'!$BO$5,5,IF('original data'!CE48='coded with subscale calculation'!$BQ$1,6,IF('original data'!CE48='coded with subscale calculation'!$BQ$2,7,"")))))))</f>
        <v>6</v>
      </c>
      <c r="CG57" s="4">
        <f>IF('original data'!CF48='coded with subscale calculation'!$BO$1,7,IF('original data'!CF48='coded with subscale calculation'!$BO$2,6,IF('original data'!CF48='coded with subscale calculation'!$BO$3,5,IF('original data'!CF48='coded with subscale calculation'!$BO$4,4,IF('original data'!CF48='coded with subscale calculation'!$BO$5,3,IF('original data'!CF48='coded with subscale calculation'!$BQ$1,2,IF('original data'!CF48='coded with subscale calculation'!$BQ$2,1,"")))))))</f>
        <v>6</v>
      </c>
      <c r="CH57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165</v>
      </c>
      <c r="CI57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57</v>
      </c>
      <c r="CJ57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48</v>
      </c>
      <c r="CK57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53</v>
      </c>
      <c r="CL57" s="4">
        <f>IF('original data'!CG48='coded with subscale calculation'!$CL$2,0,IF('original data'!CG48='coded with subscale calculation'!$CL$3,1,IF('original data'!CG48='coded with subscale calculation'!$CL$4,2,IF('original data'!CG48='coded with subscale calculation'!$CL$5,3,""))))</f>
        <v>2</v>
      </c>
      <c r="CM57" s="4">
        <f>IF('original data'!CH48='coded with subscale calculation'!$CL$2,0,IF('original data'!CH48='coded with subscale calculation'!$CL$3,1,IF('original data'!CH48='coded with subscale calculation'!$CL$4,2,IF('original data'!CH48='coded with subscale calculation'!$CL$5,3,""))))</f>
        <v>3</v>
      </c>
      <c r="CN57" s="4">
        <f>IF('original data'!CI48='coded with subscale calculation'!$CL$2,0,IF('original data'!CI48='coded with subscale calculation'!$CL$3,1,IF('original data'!CI48='coded with subscale calculation'!$CL$4,2,IF('original data'!CI48='coded with subscale calculation'!$CL$5,3,""))))</f>
        <v>3</v>
      </c>
      <c r="CO57" s="4">
        <f>IF('original data'!CJ48='coded with subscale calculation'!$CL$2,0,IF('original data'!CJ48='coded with subscale calculation'!$CL$3,1,IF('original data'!CJ48='coded with subscale calculation'!$CL$4,2,IF('original data'!CJ48='coded with subscale calculation'!$CL$5,3,""))))</f>
        <v>3</v>
      </c>
      <c r="CP57" s="4">
        <f>IF('original data'!CK48='coded with subscale calculation'!$CL$2,0,IF('original data'!CK48='coded with subscale calculation'!$CL$3,1,IF('original data'!CK48='coded with subscale calculation'!$CL$4,2,IF('original data'!CK48='coded with subscale calculation'!$CL$5,3,""))))</f>
        <v>3</v>
      </c>
      <c r="CQ57" s="4">
        <f>IF('original data'!CL48='coded with subscale calculation'!$CL$2,0,IF('original data'!CL48='coded with subscale calculation'!$CL$3,1,IF('original data'!CL48='coded with subscale calculation'!$CL$4,2,IF('original data'!CL48='coded with subscale calculation'!$CL$5,3,""))))</f>
        <v>1</v>
      </c>
      <c r="CR57" s="4">
        <f>IF('original data'!CM48='coded with subscale calculation'!$CL$2,0,IF('original data'!CM48='coded with subscale calculation'!$CL$3,1,IF('original data'!CM48='coded with subscale calculation'!$CL$4,2,IF('original data'!CM48='coded with subscale calculation'!$CL$5,3,""))))</f>
        <v>3</v>
      </c>
      <c r="CS57" s="4">
        <f>IF('original data'!CN48='coded with subscale calculation'!$CL$2,0,IF('original data'!CN48='coded with subscale calculation'!$CL$3,1,IF('original data'!CN48='coded with subscale calculation'!$CL$4,2,IF('original data'!CN48='coded with subscale calculation'!$CL$5,3,""))))</f>
        <v>3</v>
      </c>
      <c r="CT57" s="4">
        <f>IF('original data'!CO48='coded with subscale calculation'!$CL$2,0,IF('original data'!CO48='coded with subscale calculation'!$CL$3,1,IF('original data'!CO48='coded with subscale calculation'!$CL$4,2,IF('original data'!CO48='coded with subscale calculation'!$CL$5,3,""))))</f>
        <v>3</v>
      </c>
      <c r="CU57" s="4">
        <f>IF('original data'!CP48='coded with subscale calculation'!$CL$2,0,IF('original data'!CP48='coded with subscale calculation'!$CL$3,1,IF('original data'!CP48='coded with subscale calculation'!$CL$4,2,IF('original data'!CP48='coded with subscale calculation'!$CL$5,3,""))))</f>
        <v>3</v>
      </c>
      <c r="CV57" s="4">
        <f>IF('original data'!CQ48='coded with subscale calculation'!$CL$2,0,IF('original data'!CQ48='coded with subscale calculation'!$CL$3,1,IF('original data'!CQ48='coded with subscale calculation'!$CL$4,2,IF('original data'!CQ48='coded with subscale calculation'!$CL$5,3,""))))</f>
        <v>2</v>
      </c>
      <c r="CW57" s="4">
        <f>IF('original data'!CR48='coded with subscale calculation'!$CL$2,0,IF('original data'!CR48='coded with subscale calculation'!$CL$3,1,IF('original data'!CR48='coded with subscale calculation'!$CL$4,2,IF('original data'!CR48='coded with subscale calculation'!$CL$5,3,""))))</f>
        <v>2</v>
      </c>
      <c r="CX57" s="4">
        <f>IF('original data'!CS48='coded with subscale calculation'!$CL$2,0,IF('original data'!CS48='coded with subscale calculation'!$CL$3,1,IF('original data'!CS48='coded with subscale calculation'!$CL$4,2,IF('original data'!CS48='coded with subscale calculation'!$CL$5,3,""))))</f>
        <v>3</v>
      </c>
      <c r="CY57" s="4">
        <f>IF('original data'!CT48='coded with subscale calculation'!$CL$2,0,IF('original data'!CT48='coded with subscale calculation'!$CL$3,1,IF('original data'!CT48='coded with subscale calculation'!$CL$4,2,IF('original data'!CT48='coded with subscale calculation'!$CL$5,3,""))))</f>
        <v>2</v>
      </c>
      <c r="CZ57" s="4">
        <f>IF('original data'!CU48='coded with subscale calculation'!$CL$2,0,IF('original data'!CU48='coded with subscale calculation'!$CL$3,1,IF('original data'!CU48='coded with subscale calculation'!$CL$4,2,IF('original data'!CU48='coded with subscale calculation'!$CL$5,3,""))))</f>
        <v>1</v>
      </c>
      <c r="DA57" s="4">
        <f>IF('original data'!CV48='coded with subscale calculation'!$CL$2,0,IF('original data'!CV48='coded with subscale calculation'!$CL$3,1,IF('original data'!CV48='coded with subscale calculation'!$CL$4,2,IF('original data'!CV48='coded with subscale calculation'!$CL$5,3,""))))</f>
        <v>2</v>
      </c>
      <c r="DB57" s="4">
        <f>IF('original data'!CW48='coded with subscale calculation'!$CL$2,0,IF('original data'!CW48='coded with subscale calculation'!$CL$3,1,IF('original data'!CW48='coded with subscale calculation'!$CL$4,2,IF('original data'!CW48='coded with subscale calculation'!$CL$5,3,""))))</f>
        <v>3</v>
      </c>
      <c r="DC57" s="4">
        <f>IF('original data'!CX48='coded with subscale calculation'!$CL$2,0,IF('original data'!CX48='coded with subscale calculation'!$CL$3,1,IF('original data'!CX48='coded with subscale calculation'!$CL$4,2,IF('original data'!CX48='coded with subscale calculation'!$CL$5,3,""))))</f>
        <v>3</v>
      </c>
      <c r="DD57" s="4">
        <f>IF('original data'!CY48='coded with subscale calculation'!$CL$2,0,IF('original data'!CY48='coded with subscale calculation'!$CL$3,1,IF('original data'!CY48='coded with subscale calculation'!$CL$4,2,IF('original data'!CY48='coded with subscale calculation'!$CL$5,3,""))))</f>
        <v>1</v>
      </c>
      <c r="DE57" s="4">
        <f>IF('original data'!CZ48='coded with subscale calculation'!$CL$2,0,IF('original data'!CZ48='coded with subscale calculation'!$CL$3,1,IF('original data'!CZ48='coded with subscale calculation'!$CL$4,2,IF('original data'!CZ48='coded with subscale calculation'!$CL$5,3,""))))</f>
        <v>2</v>
      </c>
      <c r="DF57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16</v>
      </c>
      <c r="DG57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18</v>
      </c>
      <c r="DH57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14</v>
      </c>
      <c r="DI57" s="4">
        <f>SUM(Table134[[#This Row],[All of a sudden I feel really scared.]:[I suddenly shut down and become unable to think, speak or do things.]])</f>
        <v>48</v>
      </c>
    </row>
    <row r="58" spans="1:113" x14ac:dyDescent="0.45">
      <c r="A58">
        <v>55</v>
      </c>
      <c r="B58" s="2">
        <v>44326.926932870403</v>
      </c>
      <c r="C58" s="2">
        <v>44326.933159722197</v>
      </c>
      <c r="D58" s="4" t="s">
        <v>104</v>
      </c>
      <c r="E58" s="4"/>
      <c r="F58" s="4" t="s">
        <v>105</v>
      </c>
      <c r="G58" s="4" t="s">
        <v>105</v>
      </c>
      <c r="H58" s="4" t="s">
        <v>105</v>
      </c>
      <c r="I58" s="4" t="s">
        <v>105</v>
      </c>
      <c r="J58" s="4" t="s">
        <v>105</v>
      </c>
      <c r="K58" s="4" t="s">
        <v>105</v>
      </c>
      <c r="L58" s="4" t="s">
        <v>105</v>
      </c>
      <c r="M58" s="4" t="s">
        <v>105</v>
      </c>
      <c r="N58" s="3" t="s">
        <v>140</v>
      </c>
      <c r="O58" s="4" t="s">
        <v>107</v>
      </c>
      <c r="P58" s="4" t="s">
        <v>108</v>
      </c>
      <c r="Q58" s="4" t="s">
        <v>108</v>
      </c>
      <c r="R58" s="4" t="s">
        <v>109</v>
      </c>
      <c r="S58" s="4"/>
      <c r="T58" s="4"/>
      <c r="U58" s="4"/>
      <c r="V58" s="4" t="s">
        <v>105</v>
      </c>
      <c r="W58" s="4" t="s">
        <v>109</v>
      </c>
      <c r="X58" s="4"/>
      <c r="Y58" s="4"/>
      <c r="Z58" s="4"/>
      <c r="AA58" s="4" t="s">
        <v>105</v>
      </c>
      <c r="AB58" s="3" t="s">
        <v>185</v>
      </c>
      <c r="AC58" s="4">
        <f>IF('original data'!AC49='coded with subscale calculation'!$AC$2,0,IF('original data'!AC49='coded with subscale calculation'!$AC$3,1,IF('original data'!AC49='coded with subscale calculation'!$AC$4,2,"")))</f>
        <v>2</v>
      </c>
      <c r="AD58" s="4">
        <f>IF('original data'!AD49='coded with subscale calculation'!$AC$2,0,IF('original data'!AD49='coded with subscale calculation'!$AC$3,1,IF('original data'!AD49='coded with subscale calculation'!$AC$4,2,"")))</f>
        <v>0</v>
      </c>
      <c r="AE58" s="4">
        <f>IF('original data'!AE49='coded with subscale calculation'!$BO$1,1,IF('original data'!AE49='coded with subscale calculation'!$BO$2,2,IF('original data'!AE49='coded with subscale calculation'!$BO$3,3,IF('original data'!AE49='coded with subscale calculation'!$BO$4,4,IF('original data'!AE49='coded with subscale calculation'!$BO$5,5,IF('original data'!AE49='coded with subscale calculation'!$BQ$1,6,IF('original data'!AE49='coded with subscale calculation'!$BQ$2,7,"")))))))</f>
        <v>7</v>
      </c>
      <c r="AF58" s="4">
        <f>IF('original data'!AF49='coded with subscale calculation'!$AC$2,0,IF('original data'!AF49='coded with subscale calculation'!$AC$3,1,IF('original data'!AF49='coded with subscale calculation'!$AC$4,2,"")))</f>
        <v>2</v>
      </c>
      <c r="AG58" s="4">
        <f>IF('original data'!AG49='coded with subscale calculation'!$BO$1,7,IF('original data'!AG49='coded with subscale calculation'!$BO$2,6,IF('original data'!AG49='coded with subscale calculation'!$BO$3,5,IF('original data'!AG49='coded with subscale calculation'!$BO$4,4,IF('original data'!AG49='coded with subscale calculation'!$BO$5,5,IF('original data'!AG49='coded with subscale calculation'!$BQ$1,6,IF('original data'!AG49='coded with subscale calculation'!$BQ$2,7,"")))))))</f>
        <v>5</v>
      </c>
      <c r="AH58" s="4">
        <f>IF('original data'!AH49='coded with subscale calculation'!$AC$2,0,IF('original data'!AH49='coded with subscale calculation'!$AC$3,1,IF('original data'!AH49='coded with subscale calculation'!$AC$4,2,"")))</f>
        <v>1</v>
      </c>
      <c r="AI58" s="4">
        <f>IF('original data'!AI49='coded with subscale calculation'!$AI$2,1,IF('original data'!AI49='coded with subscale calculation'!$AI$3,2,IF('original data'!AI49='coded with subscale calculation'!$AI$4,3,IF('original data'!AI49='coded with subscale calculation'!$AI$5,4,""))))</f>
        <v>1</v>
      </c>
      <c r="AJ58" s="4">
        <f>IF('original data'!AJ49='coded with subscale calculation'!$AC$2,0,IF('original data'!AJ49='coded with subscale calculation'!$AC$3,1,IF('original data'!AJ49='coded with subscale calculation'!$AC$4,2,"")))</f>
        <v>1</v>
      </c>
      <c r="AK58" s="4">
        <f>IF('original data'!AK49='coded with subscale calculation'!$BO$1,1,IF('original data'!AK49='coded with subscale calculation'!$BO$2,2,IF('original data'!AK49='coded with subscale calculation'!$BO$3,3,IF('original data'!AK49='coded with subscale calculation'!$BO$4,4,IF('original data'!AK49='coded with subscale calculation'!$BO$5,5,IF('original data'!AK49='coded with subscale calculation'!$BQ$1,6,IF('original data'!AK49='coded with subscale calculation'!$BQ$2,7,"")))))))</f>
        <v>7</v>
      </c>
      <c r="AL58" s="4">
        <f>IF('original data'!AL49='coded with subscale calculation'!$AC$2,0,IF('original data'!AL49='coded with subscale calculation'!$AC$3,1,IF('original data'!AL49='coded with subscale calculation'!$AC$4,2,"")))</f>
        <v>2</v>
      </c>
      <c r="AM58" s="4">
        <f>IF('original data'!AM49='coded with subscale calculation'!$AI$2,1,IF('original data'!AM49='coded with subscale calculation'!$AI$3,2,IF('original data'!AM49='coded with subscale calculation'!$AI$4,3,IF('original data'!AM49='coded with subscale calculation'!$AI$5,4,""))))</f>
        <v>4</v>
      </c>
      <c r="AN58" s="4">
        <f>IF('original data'!AN49='coded with subscale calculation'!$AC$2,0,IF('original data'!AN49='coded with subscale calculation'!$AC$3,1,IF('original data'!AN49='coded with subscale calculation'!$AC$4,2,"")))</f>
        <v>1</v>
      </c>
      <c r="AO58" s="4">
        <f>IF('original data'!AO49='coded with subscale calculation'!$AI$2,1,IF('original data'!AO49='coded with subscale calculation'!$AI$3,2,IF('original data'!AO49='coded with subscale calculation'!$AI$4,3,IF('original data'!AO49='coded with subscale calculation'!$AI$5,4,""))))</f>
        <v>2</v>
      </c>
      <c r="AP58" s="4">
        <f>IF('original data'!AP49='coded with subscale calculation'!$AI$2,1,IF('original data'!AP49='coded with subscale calculation'!$AI$3,2,IF('original data'!AP49='coded with subscale calculation'!$AI$4,3,IF('original data'!AP49='coded with subscale calculation'!$AI$5,4,""))))</f>
        <v>3</v>
      </c>
      <c r="AQ58" s="4">
        <f>IF('original data'!AQ49='coded with subscale calculation'!$AI$2,1,IF('original data'!AQ49='coded with subscale calculation'!$AI$3,2,IF('original data'!AQ49='coded with subscale calculation'!$AI$4,3,IF('original data'!AQ49='coded with subscale calculation'!$AI$5,4,""))))</f>
        <v>2</v>
      </c>
      <c r="AR58" s="4">
        <f>IF('original data'!AR49='coded with subscale calculation'!$AI$2,1,IF('original data'!AR49='coded with subscale calculation'!$AI$3,2,IF('original data'!AR49='coded with subscale calculation'!$AI$4,3,IF('original data'!AR49='coded with subscale calculation'!$AI$5,4,""))))</f>
        <v>4</v>
      </c>
      <c r="AS58" s="4">
        <f>IF('original data'!AS49='coded with subscale calculation'!$AO$2,1,IF('original data'!AS49='coded with subscale calculation'!$AO$3,2,IF('original data'!AS49='coded with subscale calculation'!$AO$4,3,IF('original data'!AS49='coded with subscale calculation'!$AO$5,4,""))))</f>
        <v>1</v>
      </c>
      <c r="AT58" s="4">
        <f>IF('original data'!AT49='coded with subscale calculation'!$AO$2,1,IF('original data'!AT49='coded with subscale calculation'!$AO$3,2,IF('original data'!AT49='coded with subscale calculation'!$AO$4,3,IF('original data'!AT49='coded with subscale calculation'!$AO$5,4,""))))</f>
        <v>2</v>
      </c>
      <c r="AU58" s="4">
        <f>IF('original data'!AU49='coded with subscale calculation'!$AO$2,1,IF('original data'!AU49='coded with subscale calculation'!$AO$3,2,IF('original data'!AU49='coded with subscale calculation'!$AO$4,3,IF('original data'!AU49='coded with subscale calculation'!$AO$5,4,""))))</f>
        <v>2</v>
      </c>
      <c r="AV58" s="4">
        <f>IF('original data'!AV49='coded with subscale calculation'!$AO$2,1,IF('original data'!AV49='coded with subscale calculation'!$AO$3,2,IF('original data'!AV49='coded with subscale calculation'!$AO$4,3,IF('original data'!AV49='coded with subscale calculation'!$AO$5,4,""))))</f>
        <v>3</v>
      </c>
      <c r="AW58" s="4">
        <f>IF('original data'!AW49='coded with subscale calculation'!$AO$2,1,IF('original data'!AW49='coded with subscale calculation'!$AO$3,2,IF('original data'!AW49='coded with subscale calculation'!$AO$4,3,IF('original data'!AW49='coded with subscale calculation'!$AO$5,4,""))))</f>
        <v>2</v>
      </c>
      <c r="AX58" s="4">
        <f>IF('original data'!AX49='coded with subscale calculation'!$AO$2,1,IF('original data'!AX49='coded with subscale calculation'!$AO$3,2,IF('original data'!AX49='coded with subscale calculation'!$AO$4,3,IF('original data'!AX49='coded with subscale calculation'!$AO$5,4,""))))</f>
        <v>2</v>
      </c>
      <c r="AY58" s="4">
        <f>IF('original data'!AY49='coded with subscale calculation'!$AQ$2,1,IF('original data'!AY49='coded with subscale calculation'!$AQ$3,2,IF('original data'!AY49='coded with subscale calculation'!$AQ$4,3,IF('original data'!AY49='coded with subscale calculation'!$AQ$5,4,""))))</f>
        <v>3</v>
      </c>
      <c r="AZ58" s="4">
        <f>IF('original data'!AZ49='coded with subscale calculation'!$AQ$2,1,IF('original data'!AZ49='coded with subscale calculation'!$AQ$3,2,IF('original data'!AZ49='coded with subscale calculation'!$AQ$4,3,IF('original data'!AZ49='coded with subscale calculation'!$AQ$5,4,""))))</f>
        <v>3</v>
      </c>
      <c r="BA58" s="4">
        <f>IF('original data'!BA49='coded with subscale calculation'!$AQ$2,1,IF('original data'!BA49='coded with subscale calculation'!$AQ$3,2,IF('original data'!BA49='coded with subscale calculation'!$AQ$4,3,IF('original data'!BA49='coded with subscale calculation'!$AQ$5,4,""))))</f>
        <v>2</v>
      </c>
      <c r="BB58" s="4">
        <f>IF('original data'!BB49='coded with subscale calculation'!$AQ$2,1,IF('original data'!BB49='coded with subscale calculation'!$AQ$3,2,IF('original data'!BB49='coded with subscale calculation'!$AQ$4,3,IF('original data'!BB49='coded with subscale calculation'!$AS$5,4,""))))</f>
        <v>3</v>
      </c>
      <c r="BC58" s="4">
        <f>IF('original data'!BC49='coded with subscale calculation'!$AU$2,1,IF('original data'!BC49='coded with subscale calculation'!$AU$3,2,IF('original data'!BC49='coded with subscale calculation'!$AU$4,3,IF('original data'!BC49='coded with subscale calculation'!$AU$5,4,""))))</f>
        <v>3</v>
      </c>
      <c r="BD58" s="4">
        <f>IF('original data'!BD49='coded with subscale calculation'!$AU$2,1,IF('original data'!BD49='coded with subscale calculation'!$AU$3,2,IF('original data'!BD49='coded with subscale calculation'!$AU$4,3,IF('original data'!BD49='coded with subscale calculation'!$AU$5,4,""))))</f>
        <v>3</v>
      </c>
      <c r="BE58" s="4">
        <f>IF('original data'!BE49='coded with subscale calculation'!$AU$2,1,IF('original data'!BE49='coded with subscale calculation'!$AU$3,2,IF('original data'!BE49='coded with subscale calculation'!$AU$4,3,IF('original data'!BE49='coded with subscale calculation'!$AU$5,4,""))))</f>
        <v>3</v>
      </c>
      <c r="BF58" s="4">
        <f>IF('original data'!BF49='coded with subscale calculation'!$BF$3,1,IF('original data'!BF49='coded with subscale calculation'!$BF$4,2,IF('original data'!BF49='coded with subscale calculation'!$BF$5,3,"")))</f>
        <v>2</v>
      </c>
      <c r="BG58" s="4"/>
      <c r="BH58" s="4" t="s">
        <v>109</v>
      </c>
      <c r="BI58" s="4"/>
      <c r="BJ58" s="4" t="s">
        <v>105</v>
      </c>
      <c r="BK58" s="4" t="s">
        <v>186</v>
      </c>
      <c r="BL58" s="4">
        <f>IF('original data'!BK49='coded with subscale calculation'!$BO$1,1,IF('original data'!BK49='coded with subscale calculation'!$BO$2,2,IF('original data'!BK49='coded with subscale calculation'!$BO$3,3,IF('original data'!BK49='coded with subscale calculation'!$BO$4,4,IF('original data'!BK49='coded with subscale calculation'!$BO$5,5,IF('original data'!BK49='coded with subscale calculation'!$BQ$1,6,IF('original data'!BK49='coded with subscale calculation'!$BQ$2,7,"")))))))</f>
        <v>6</v>
      </c>
      <c r="BM58" s="4">
        <f>IF('original data'!BL49='coded with subscale calculation'!$BO$1,1,IF('original data'!BL49='coded with subscale calculation'!$BO$2,2,IF('original data'!BL49='coded with subscale calculation'!$BO$3,3,IF('original data'!BL49='coded with subscale calculation'!$BO$4,4,IF('original data'!BL49='coded with subscale calculation'!$BO$5,5,IF('original data'!BL49='coded with subscale calculation'!$BQ$1,6,IF('original data'!BL49='coded with subscale calculation'!$BQ$2,7,"")))))))</f>
        <v>7</v>
      </c>
      <c r="BN58" s="4">
        <f>IF('original data'!BM49='coded with subscale calculation'!$BO$1,7,IF('original data'!BM49='coded with subscale calculation'!$BO$2,6,IF('original data'!BM49='coded with subscale calculation'!$BO$3,5,IF('original data'!BM49='coded with subscale calculation'!$BO$4,4,IF('original data'!BM49='coded with subscale calculation'!$BO$5,3,IF('original data'!BM49='coded with subscale calculation'!$BQ$1,2,IF('original data'!BM49='coded with subscale calculation'!$BQ$2,1,"")))))))</f>
        <v>7</v>
      </c>
      <c r="BO58" s="4">
        <f>IF('original data'!BN49='coded with subscale calculation'!$BO$1,1,IF('original data'!BN49='coded with subscale calculation'!$BO$2,2,IF('original data'!BN49='coded with subscale calculation'!$BO$3,3,IF('original data'!BN49='coded with subscale calculation'!$BO$4,4,IF('original data'!BN49='coded with subscale calculation'!$BO$5,5,IF('original data'!BN49='coded with subscale calculation'!$BQ$1,6,IF('original data'!BN49='coded with subscale calculation'!$BQ$2,7,"")))))))</f>
        <v>7</v>
      </c>
      <c r="BP58" s="4">
        <f>IF('original data'!BO49='coded with subscale calculation'!$BO$1,1,IF('original data'!BO49='coded with subscale calculation'!$BO$2,2,IF('original data'!BO49='coded with subscale calculation'!$BO$3,3,IF('original data'!BO49='coded with subscale calculation'!$BO$4,4,IF('original data'!BO49='coded with subscale calculation'!$BO$5,5,IF('original data'!BO49='coded with subscale calculation'!$BQ$1,6,IF('original data'!BO49='coded with subscale calculation'!$BQ$2,7,"")))))))</f>
        <v>7</v>
      </c>
      <c r="BQ58" s="4">
        <f>IF('original data'!BP49='coded with subscale calculation'!$BO$1,1,IF('original data'!BP49='coded with subscale calculation'!$BO$2,2,IF('original data'!BP49='coded with subscale calculation'!$BO$3,3,IF('original data'!BP49='coded with subscale calculation'!$BO$4,4,IF('original data'!BP49='coded with subscale calculation'!$BO$5,5,IF('original data'!BP49='coded with subscale calculation'!$BQ$1,6,IF('original data'!BP49='coded with subscale calculation'!$BQ$2,7,"")))))))</f>
        <v>6</v>
      </c>
      <c r="BR58" s="4">
        <f>IF('original data'!BQ49='coded with subscale calculation'!$BO$1,1,IF('original data'!BQ49='coded with subscale calculation'!$BO$2,2,IF('original data'!BQ49='coded with subscale calculation'!$BO$3,3,IF('original data'!BQ49='coded with subscale calculation'!$BO$4,4,IF('original data'!BQ49='coded with subscale calculation'!$BO$5,5,IF('original data'!BQ49='coded with subscale calculation'!$BQ$1,6,IF('original data'!BQ49='coded with subscale calculation'!$BQ$2,7,"")))))))</f>
        <v>7</v>
      </c>
      <c r="BS58" s="4">
        <f>IF('original data'!BR49='coded with subscale calculation'!$BO$1,1,IF('original data'!BR49='coded with subscale calculation'!$BO$2,2,IF('original data'!BR49='coded with subscale calculation'!$BO$3,3,IF('original data'!BR49='coded with subscale calculation'!$BO$4,4,IF('original data'!BR49='coded with subscale calculation'!$BO$5,5,IF('original data'!BR49='coded with subscale calculation'!$BQ$1,6,IF('original data'!BR49='coded with subscale calculation'!$BQ$2,7,"")))))))</f>
        <v>7</v>
      </c>
      <c r="BT58" s="4">
        <f>IF('original data'!BS49='coded with subscale calculation'!$BO$1,1,IF('original data'!BS49='coded with subscale calculation'!$BO$2,2,IF('original data'!BS49='coded with subscale calculation'!$BO$3,3,IF('original data'!BS49='coded with subscale calculation'!$BO$4,4,IF('original data'!BS49='coded with subscale calculation'!$BO$5,5,IF('original data'!BS49='coded with subscale calculation'!$BQ$1,6,IF('original data'!BS49='coded with subscale calculation'!$BQ$2,7,"")))))))</f>
        <v>7</v>
      </c>
      <c r="BU58" s="4">
        <f>IF('original data'!BT49='coded with subscale calculation'!$BO$1,1,IF('original data'!BT49='coded with subscale calculation'!$BO$2,2,IF('original data'!BT49='coded with subscale calculation'!$BO$3,3,IF('original data'!BT49='coded with subscale calculation'!$BO$4,4,IF('original data'!BT49='coded with subscale calculation'!$BO$5,5,IF('original data'!BT49='coded with subscale calculation'!$BQ$1,6,IF('original data'!BT49='coded with subscale calculation'!$BQ$2,7,"")))))))</f>
        <v>6</v>
      </c>
      <c r="BV58" s="4">
        <f>IF('original data'!BU49='coded with subscale calculation'!$BO$1,1,IF('original data'!BU49='coded with subscale calculation'!$BO$2,2,IF('original data'!BU49='coded with subscale calculation'!$BO$3,3,IF('original data'!BU49='coded with subscale calculation'!$BO$4,4,IF('original data'!BU49='coded with subscale calculation'!$BO$5,5,IF('original data'!BU49='coded with subscale calculation'!$BQ$1,6,IF('original data'!BU49='coded with subscale calculation'!$BQ$2,7,"")))))))</f>
        <v>6</v>
      </c>
      <c r="BW58" s="4">
        <f>IF('original data'!BV49='coded with subscale calculation'!$BO$1,7,IF('original data'!BV49='coded with subscale calculation'!$BO$2,6,IF('original data'!BV49='coded with subscale calculation'!$BO$3,5,IF('original data'!BV49='coded with subscale calculation'!$BO$4,4,IF('original data'!BV49='coded with subscale calculation'!$BO$5,3,IF('original data'!BV49='coded with subscale calculation'!$BQ$1,2,IF('original data'!BV49='coded with subscale calculation'!$BQ$2,1,"")))))))</f>
        <v>6</v>
      </c>
      <c r="BX58" s="4">
        <f>IF('original data'!BW49='coded with subscale calculation'!$BO$1,1,IF('original data'!BW49='coded with subscale calculation'!$BO$2,2,IF('original data'!BW49='coded with subscale calculation'!$BO$3,3,IF('original data'!BW49='coded with subscale calculation'!$BO$4,4,IF('original data'!BW49='coded with subscale calculation'!$BO$5,5,IF('original data'!BW49='coded with subscale calculation'!$BQ$1,6,IF('original data'!BW49='coded with subscale calculation'!$BQ$2,7,"")))))))</f>
        <v>5</v>
      </c>
      <c r="BY58" s="4">
        <f>IF('original data'!BX49='coded with subscale calculation'!$BO$1,1,IF('original data'!BX49='coded with subscale calculation'!$BO$2,2,IF('original data'!BX49='coded with subscale calculation'!$BO$3,3,IF('original data'!BX49='coded with subscale calculation'!$BO$4,4,IF('original data'!BX49='coded with subscale calculation'!$BO$5,5,IF('original data'!BX49='coded with subscale calculation'!$BQ$1,6,IF('original data'!BX49='coded with subscale calculation'!$BQ$2,7,"")))))))</f>
        <v>7</v>
      </c>
      <c r="BZ58" s="4">
        <f>IF('original data'!BY49='coded with subscale calculation'!$BO$1,1,IF('original data'!BY49='coded with subscale calculation'!$BO$2,2,IF('original data'!BY49='coded with subscale calculation'!$BO$3,3,IF('original data'!BY49='coded with subscale calculation'!$BO$4,4,IF('original data'!BY49='coded with subscale calculation'!$BO$5,5,IF('original data'!BY49='coded with subscale calculation'!$BQ$1,6,IF('original data'!BY49='coded with subscale calculation'!$BQ$2,7,"")))))))</f>
        <v>7</v>
      </c>
      <c r="CA58" s="4">
        <f>IF('original data'!BZ49='coded with subscale calculation'!$BO$1,1,IF('original data'!BZ49='coded with subscale calculation'!$BO$2,2,IF('original data'!BZ49='coded with subscale calculation'!$BO$3,3,IF('original data'!BZ49='coded with subscale calculation'!$BO$4,4,IF('original data'!BZ49='coded with subscale calculation'!$BO$5,5,IF('original data'!BZ49='coded with subscale calculation'!$BQ$1,6,IF('original data'!BZ49='coded with subscale calculation'!$BQ$2,7,"")))))))</f>
        <v>5</v>
      </c>
      <c r="CB58" s="4">
        <f>IF('original data'!CA49='coded with subscale calculation'!$BO$1,1,IF('original data'!CA49='coded with subscale calculation'!$BO$2,2,IF('original data'!CA49='coded with subscale calculation'!$BO$3,3,IF('original data'!CA49='coded with subscale calculation'!$BO$4,4,IF('original data'!CA49='coded with subscale calculation'!$BO$5,5,IF('original data'!CA49='coded with subscale calculation'!$BQ$1,6,IF('original data'!CA49='coded with subscale calculation'!$BQ$2,7,"")))))))</f>
        <v>7</v>
      </c>
      <c r="CC58" s="4">
        <f>IF('original data'!CB49='coded with subscale calculation'!$BO$1,1,IF('original data'!CB49='coded with subscale calculation'!$BO$2,2,IF('original data'!CB49='coded with subscale calculation'!$BO$3,3,IF('original data'!CB49='coded with subscale calculation'!$BO$4,4,IF('original data'!CB49='coded with subscale calculation'!$BO$5,5,IF('original data'!CB49='coded with subscale calculation'!$BQ$1,6,IF('original data'!CB49='coded with subscale calculation'!$BQ$2,7,"")))))))</f>
        <v>6</v>
      </c>
      <c r="CD58" s="4">
        <f>IF('original data'!CC49='coded with subscale calculation'!$BO$1,7,IF('original data'!CC49='coded with subscale calculation'!$BO$2,6,IF('original data'!CC49='coded with subscale calculation'!$BO$3,5,IF('original data'!CC49='coded with subscale calculation'!$BO$4,4,IF('original data'!CC49='coded with subscale calculation'!$BO$5,3,IF('original data'!CC49='coded with subscale calculation'!$BQ$1,2,IF('original data'!CC49='coded with subscale calculation'!$BQ$2,1,"")))))))</f>
        <v>7</v>
      </c>
      <c r="CE58" s="4">
        <f>IF('original data'!CD49='coded with subscale calculation'!$BO$1,1,IF('original data'!CD49='coded with subscale calculation'!$BO$2,2,IF('original data'!CD49='coded with subscale calculation'!$BO$3,3,IF('original data'!CD49='coded with subscale calculation'!$BO$4,4,IF('original data'!CD49='coded with subscale calculation'!$BO$5,5,IF('original data'!CD49='coded with subscale calculation'!$BQ$1,6,IF('original data'!CD49='coded with subscale calculation'!$BQ$2,7,"")))))))</f>
        <v>7</v>
      </c>
      <c r="CF58" s="4">
        <f>IF('original data'!CE49='coded with subscale calculation'!$BO$1,1,IF('original data'!CE49='coded with subscale calculation'!$BO$2,2,IF('original data'!CE49='coded with subscale calculation'!$BO$3,3,IF('original data'!CE49='coded with subscale calculation'!$BO$4,4,IF('original data'!CE49='coded with subscale calculation'!$BO$5,5,IF('original data'!CE49='coded with subscale calculation'!$BQ$1,6,IF('original data'!CE49='coded with subscale calculation'!$BQ$2,7,"")))))))</f>
        <v>7</v>
      </c>
      <c r="CG58" s="4">
        <f>IF('original data'!CF49='coded with subscale calculation'!$BO$1,7,IF('original data'!CF49='coded with subscale calculation'!$BO$2,6,IF('original data'!CF49='coded with subscale calculation'!$BO$3,5,IF('original data'!CF49='coded with subscale calculation'!$BO$4,4,IF('original data'!CF49='coded with subscale calculation'!$BO$5,3,IF('original data'!CF49='coded with subscale calculation'!$BQ$1,2,IF('original data'!CF49='coded with subscale calculation'!$BQ$2,1,"")))))))</f>
        <v>7</v>
      </c>
      <c r="CH58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170</v>
      </c>
      <c r="CI58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61</v>
      </c>
      <c r="CJ58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51</v>
      </c>
      <c r="CK58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51</v>
      </c>
      <c r="CL58" s="4">
        <f>IF('original data'!CG49='coded with subscale calculation'!$CL$2,0,IF('original data'!CG49='coded with subscale calculation'!$CL$3,1,IF('original data'!CG49='coded with subscale calculation'!$CL$4,2,IF('original data'!CG49='coded with subscale calculation'!$CL$5,3,""))))</f>
        <v>3</v>
      </c>
      <c r="CM58" s="4">
        <f>IF('original data'!CH49='coded with subscale calculation'!$CL$2,0,IF('original data'!CH49='coded with subscale calculation'!$CL$3,1,IF('original data'!CH49='coded with subscale calculation'!$CL$4,2,IF('original data'!CH49='coded with subscale calculation'!$CL$5,3,""))))</f>
        <v>3</v>
      </c>
      <c r="CN58" s="4">
        <f>IF('original data'!CI49='coded with subscale calculation'!$CL$2,0,IF('original data'!CI49='coded with subscale calculation'!$CL$3,1,IF('original data'!CI49='coded with subscale calculation'!$CL$4,2,IF('original data'!CI49='coded with subscale calculation'!$CL$5,3,""))))</f>
        <v>2</v>
      </c>
      <c r="CO58" s="4">
        <f>IF('original data'!CJ49='coded with subscale calculation'!$CL$2,0,IF('original data'!CJ49='coded with subscale calculation'!$CL$3,1,IF('original data'!CJ49='coded with subscale calculation'!$CL$4,2,IF('original data'!CJ49='coded with subscale calculation'!$CL$5,3,""))))</f>
        <v>3</v>
      </c>
      <c r="CP58" s="4">
        <f>IF('original data'!CK49='coded with subscale calculation'!$CL$2,0,IF('original data'!CK49='coded with subscale calculation'!$CL$3,1,IF('original data'!CK49='coded with subscale calculation'!$CL$4,2,IF('original data'!CK49='coded with subscale calculation'!$CL$5,3,""))))</f>
        <v>3</v>
      </c>
      <c r="CQ58" s="4">
        <f>IF('original data'!CL49='coded with subscale calculation'!$CL$2,0,IF('original data'!CL49='coded with subscale calculation'!$CL$3,1,IF('original data'!CL49='coded with subscale calculation'!$CL$4,2,IF('original data'!CL49='coded with subscale calculation'!$CL$5,3,""))))</f>
        <v>2</v>
      </c>
      <c r="CR58" s="4">
        <f>IF('original data'!CM49='coded with subscale calculation'!$CL$2,0,IF('original data'!CM49='coded with subscale calculation'!$CL$3,1,IF('original data'!CM49='coded with subscale calculation'!$CL$4,2,IF('original data'!CM49='coded with subscale calculation'!$CL$5,3,""))))</f>
        <v>3</v>
      </c>
      <c r="CS58" s="4">
        <f>IF('original data'!CN49='coded with subscale calculation'!$CL$2,0,IF('original data'!CN49='coded with subscale calculation'!$CL$3,1,IF('original data'!CN49='coded with subscale calculation'!$CL$4,2,IF('original data'!CN49='coded with subscale calculation'!$CL$5,3,""))))</f>
        <v>2</v>
      </c>
      <c r="CT58" s="4">
        <f>IF('original data'!CO49='coded with subscale calculation'!$CL$2,0,IF('original data'!CO49='coded with subscale calculation'!$CL$3,1,IF('original data'!CO49='coded with subscale calculation'!$CL$4,2,IF('original data'!CO49='coded with subscale calculation'!$CL$5,3,""))))</f>
        <v>2</v>
      </c>
      <c r="CU58" s="4">
        <f>IF('original data'!CP49='coded with subscale calculation'!$CL$2,0,IF('original data'!CP49='coded with subscale calculation'!$CL$3,1,IF('original data'!CP49='coded with subscale calculation'!$CL$4,2,IF('original data'!CP49='coded with subscale calculation'!$CL$5,3,""))))</f>
        <v>3</v>
      </c>
      <c r="CV58" s="4">
        <f>IF('original data'!CQ49='coded with subscale calculation'!$CL$2,0,IF('original data'!CQ49='coded with subscale calculation'!$CL$3,1,IF('original data'!CQ49='coded with subscale calculation'!$CL$4,2,IF('original data'!CQ49='coded with subscale calculation'!$CL$5,3,""))))</f>
        <v>2</v>
      </c>
      <c r="CW58" s="4">
        <f>IF('original data'!CR49='coded with subscale calculation'!$CL$2,0,IF('original data'!CR49='coded with subscale calculation'!$CL$3,1,IF('original data'!CR49='coded with subscale calculation'!$CL$4,2,IF('original data'!CR49='coded with subscale calculation'!$CL$5,3,""))))</f>
        <v>3</v>
      </c>
      <c r="CX58" s="4">
        <f>IF('original data'!CS49='coded with subscale calculation'!$CL$2,0,IF('original data'!CS49='coded with subscale calculation'!$CL$3,1,IF('original data'!CS49='coded with subscale calculation'!$CL$4,2,IF('original data'!CS49='coded with subscale calculation'!$CL$5,3,""))))</f>
        <v>3</v>
      </c>
      <c r="CY58" s="4">
        <f>IF('original data'!CT49='coded with subscale calculation'!$CL$2,0,IF('original data'!CT49='coded with subscale calculation'!$CL$3,1,IF('original data'!CT49='coded with subscale calculation'!$CL$4,2,IF('original data'!CT49='coded with subscale calculation'!$CL$5,3,""))))</f>
        <v>3</v>
      </c>
      <c r="CZ58" s="4">
        <f>IF('original data'!CU49='coded with subscale calculation'!$CL$2,0,IF('original data'!CU49='coded with subscale calculation'!$CL$3,1,IF('original data'!CU49='coded with subscale calculation'!$CL$4,2,IF('original data'!CU49='coded with subscale calculation'!$CL$5,3,""))))</f>
        <v>3</v>
      </c>
      <c r="DA58" s="4">
        <f>IF('original data'!CV49='coded with subscale calculation'!$CL$2,0,IF('original data'!CV49='coded with subscale calculation'!$CL$3,1,IF('original data'!CV49='coded with subscale calculation'!$CL$4,2,IF('original data'!CV49='coded with subscale calculation'!$CL$5,3,""))))</f>
        <v>1</v>
      </c>
      <c r="DB58" s="4">
        <f>IF('original data'!CW49='coded with subscale calculation'!$CL$2,0,IF('original data'!CW49='coded with subscale calculation'!$CL$3,1,IF('original data'!CW49='coded with subscale calculation'!$CL$4,2,IF('original data'!CW49='coded with subscale calculation'!$CL$5,3,""))))</f>
        <v>3</v>
      </c>
      <c r="DC58" s="4">
        <f>IF('original data'!CX49='coded with subscale calculation'!$CL$2,0,IF('original data'!CX49='coded with subscale calculation'!$CL$3,1,IF('original data'!CX49='coded with subscale calculation'!$CL$4,2,IF('original data'!CX49='coded with subscale calculation'!$CL$5,3,""))))</f>
        <v>3</v>
      </c>
      <c r="DD58" s="4">
        <f>IF('original data'!CY49='coded with subscale calculation'!$CL$2,0,IF('original data'!CY49='coded with subscale calculation'!$CL$3,1,IF('original data'!CY49='coded with subscale calculation'!$CL$4,2,IF('original data'!CY49='coded with subscale calculation'!$CL$5,3,""))))</f>
        <v>3</v>
      </c>
      <c r="DE58" s="4">
        <f>IF('original data'!CZ49='coded with subscale calculation'!$CL$2,0,IF('original data'!CZ49='coded with subscale calculation'!$CL$3,1,IF('original data'!CZ49='coded with subscale calculation'!$CL$4,2,IF('original data'!CZ49='coded with subscale calculation'!$CL$5,3,""))))</f>
        <v>3</v>
      </c>
      <c r="DF58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18</v>
      </c>
      <c r="DG58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22</v>
      </c>
      <c r="DH58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13</v>
      </c>
      <c r="DI58" s="4">
        <f>SUM(Table134[[#This Row],[All of a sudden I feel really scared.]:[I suddenly shut down and become unable to think, speak or do things.]])</f>
        <v>53</v>
      </c>
    </row>
    <row r="59" spans="1:113" x14ac:dyDescent="0.45">
      <c r="A59">
        <v>56</v>
      </c>
      <c r="B59" s="2">
        <v>44329.393564814804</v>
      </c>
      <c r="C59" s="2">
        <v>44329.408425925903</v>
      </c>
      <c r="D59" s="4" t="s">
        <v>104</v>
      </c>
      <c r="E59" s="4"/>
      <c r="F59" s="4" t="s">
        <v>105</v>
      </c>
      <c r="G59" s="4" t="s">
        <v>105</v>
      </c>
      <c r="H59" s="4" t="s">
        <v>105</v>
      </c>
      <c r="I59" s="4" t="s">
        <v>105</v>
      </c>
      <c r="J59" s="4" t="s">
        <v>105</v>
      </c>
      <c r="K59" s="4" t="s">
        <v>105</v>
      </c>
      <c r="L59" s="4" t="s">
        <v>105</v>
      </c>
      <c r="M59" s="4" t="s">
        <v>105</v>
      </c>
      <c r="N59" s="3" t="s">
        <v>140</v>
      </c>
      <c r="O59" s="4" t="s">
        <v>187</v>
      </c>
      <c r="P59" s="4" t="s">
        <v>108</v>
      </c>
      <c r="Q59" s="4" t="s">
        <v>108</v>
      </c>
      <c r="R59" s="4" t="s">
        <v>109</v>
      </c>
      <c r="S59" s="4"/>
      <c r="T59" s="4"/>
      <c r="U59" s="4"/>
      <c r="V59" s="4" t="s">
        <v>109</v>
      </c>
      <c r="W59" s="4"/>
      <c r="X59" s="4"/>
      <c r="Y59" s="4"/>
      <c r="Z59" s="4"/>
      <c r="AA59" s="4"/>
      <c r="AB59" s="4"/>
      <c r="AC59" s="4">
        <f>IF('original data'!AC50='coded with subscale calculation'!$AC$2,0,IF('original data'!AC50='coded with subscale calculation'!$AC$3,1,IF('original data'!AC50='coded with subscale calculation'!$AC$4,2,"")))</f>
        <v>1</v>
      </c>
      <c r="AD59" s="4">
        <f>IF('original data'!AD50='coded with subscale calculation'!$AC$2,0,IF('original data'!AD50='coded with subscale calculation'!$AC$3,1,IF('original data'!AD50='coded with subscale calculation'!$AC$4,2,"")))</f>
        <v>0</v>
      </c>
      <c r="AE59" s="4">
        <f>IF('original data'!AE50='coded with subscale calculation'!$BO$1,1,IF('original data'!AE50='coded with subscale calculation'!$BO$2,2,IF('original data'!AE50='coded with subscale calculation'!$BO$3,3,IF('original data'!AE50='coded with subscale calculation'!$BO$4,4,IF('original data'!AE50='coded with subscale calculation'!$BO$5,5,IF('original data'!AE50='coded with subscale calculation'!$BQ$1,6,IF('original data'!AE50='coded with subscale calculation'!$BQ$2,7,"")))))))</f>
        <v>1</v>
      </c>
      <c r="AF59" s="4">
        <f>IF('original data'!AF50='coded with subscale calculation'!$AC$2,0,IF('original data'!AF50='coded with subscale calculation'!$AC$3,1,IF('original data'!AF50='coded with subscale calculation'!$AC$4,2,"")))</f>
        <v>0</v>
      </c>
      <c r="AG59" s="4">
        <f>IF('original data'!AG50='coded with subscale calculation'!$BO$1,7,IF('original data'!AG50='coded with subscale calculation'!$BO$2,6,IF('original data'!AG50='coded with subscale calculation'!$BO$3,5,IF('original data'!AG50='coded with subscale calculation'!$BO$4,4,IF('original data'!AG50='coded with subscale calculation'!$BO$5,5,IF('original data'!AG50='coded with subscale calculation'!$BQ$1,6,IF('original data'!AG50='coded with subscale calculation'!$BQ$2,7,"")))))))</f>
        <v>4</v>
      </c>
      <c r="AH59" s="4">
        <f>IF('original data'!AH50='coded with subscale calculation'!$AC$2,0,IF('original data'!AH50='coded with subscale calculation'!$AC$3,1,IF('original data'!AH50='coded with subscale calculation'!$AC$4,2,"")))</f>
        <v>0</v>
      </c>
      <c r="AI59" s="4">
        <f>IF('original data'!AI50='coded with subscale calculation'!$AI$2,1,IF('original data'!AI50='coded with subscale calculation'!$AI$3,2,IF('original data'!AI50='coded with subscale calculation'!$AI$4,3,IF('original data'!AI50='coded with subscale calculation'!$AI$5,4,""))))</f>
        <v>2</v>
      </c>
      <c r="AJ59" s="4">
        <f>IF('original data'!AJ50='coded with subscale calculation'!$AC$2,0,IF('original data'!AJ50='coded with subscale calculation'!$AC$3,1,IF('original data'!AJ50='coded with subscale calculation'!$AC$4,2,"")))</f>
        <v>2</v>
      </c>
      <c r="AK59" s="4">
        <f>IF('original data'!AK50='coded with subscale calculation'!$BO$1,1,IF('original data'!AK50='coded with subscale calculation'!$BO$2,2,IF('original data'!AK50='coded with subscale calculation'!$BO$3,3,IF('original data'!AK50='coded with subscale calculation'!$BO$4,4,IF('original data'!AK50='coded with subscale calculation'!$BO$5,5,IF('original data'!AK50='coded with subscale calculation'!$BQ$1,6,IF('original data'!AK50='coded with subscale calculation'!$BQ$2,7,"")))))))</f>
        <v>2</v>
      </c>
      <c r="AL59" s="4">
        <f>IF('original data'!AL50='coded with subscale calculation'!$AC$2,0,IF('original data'!AL50='coded with subscale calculation'!$AC$3,1,IF('original data'!AL50='coded with subscale calculation'!$AC$4,2,"")))</f>
        <v>1</v>
      </c>
      <c r="AM59" s="4">
        <f>IF('original data'!AM50='coded with subscale calculation'!$AI$2,1,IF('original data'!AM50='coded with subscale calculation'!$AI$3,2,IF('original data'!AM50='coded with subscale calculation'!$AI$4,3,IF('original data'!AM50='coded with subscale calculation'!$AI$5,4,""))))</f>
        <v>2</v>
      </c>
      <c r="AN59" s="4">
        <f>IF('original data'!AN50='coded with subscale calculation'!$AC$2,0,IF('original data'!AN50='coded with subscale calculation'!$AC$3,1,IF('original data'!AN50='coded with subscale calculation'!$AC$4,2,"")))</f>
        <v>0</v>
      </c>
      <c r="AO59" s="4">
        <f>IF('original data'!AO50='coded with subscale calculation'!$AI$2,1,IF('original data'!AO50='coded with subscale calculation'!$AI$3,2,IF('original data'!AO50='coded with subscale calculation'!$AI$4,3,IF('original data'!AO50='coded with subscale calculation'!$AI$5,4,""))))</f>
        <v>1</v>
      </c>
      <c r="AP59" s="4">
        <f>IF('original data'!AP50='coded with subscale calculation'!$AI$2,1,IF('original data'!AP50='coded with subscale calculation'!$AI$3,2,IF('original data'!AP50='coded with subscale calculation'!$AI$4,3,IF('original data'!AP50='coded with subscale calculation'!$AI$5,4,""))))</f>
        <v>1</v>
      </c>
      <c r="AQ59" s="4">
        <f>IF('original data'!AQ50='coded with subscale calculation'!$AI$2,1,IF('original data'!AQ50='coded with subscale calculation'!$AI$3,2,IF('original data'!AQ50='coded with subscale calculation'!$AI$4,3,IF('original data'!AQ50='coded with subscale calculation'!$AI$5,4,""))))</f>
        <v>1</v>
      </c>
      <c r="AR59" s="4">
        <f>IF('original data'!AR50='coded with subscale calculation'!$AI$2,1,IF('original data'!AR50='coded with subscale calculation'!$AI$3,2,IF('original data'!AR50='coded with subscale calculation'!$AI$4,3,IF('original data'!AR50='coded with subscale calculation'!$AI$5,4,""))))</f>
        <v>1</v>
      </c>
      <c r="AS59" s="4">
        <f>IF('original data'!AS50='coded with subscale calculation'!$AO$2,1,IF('original data'!AS50='coded with subscale calculation'!$AO$3,2,IF('original data'!AS50='coded with subscale calculation'!$AO$4,3,IF('original data'!AS50='coded with subscale calculation'!$AO$5,4,""))))</f>
        <v>1</v>
      </c>
      <c r="AT59" s="4">
        <f>IF('original data'!AT50='coded with subscale calculation'!$AO$2,1,IF('original data'!AT50='coded with subscale calculation'!$AO$3,2,IF('original data'!AT50='coded with subscale calculation'!$AO$4,3,IF('original data'!AT50='coded with subscale calculation'!$AO$5,4,""))))</f>
        <v>1</v>
      </c>
      <c r="AU59" s="4">
        <f>IF('original data'!AU50='coded with subscale calculation'!$AO$2,1,IF('original data'!AU50='coded with subscale calculation'!$AO$3,2,IF('original data'!AU50='coded with subscale calculation'!$AO$4,3,IF('original data'!AU50='coded with subscale calculation'!$AO$5,4,""))))</f>
        <v>1</v>
      </c>
      <c r="AV59" s="4">
        <f>IF('original data'!AV50='coded with subscale calculation'!$AO$2,1,IF('original data'!AV50='coded with subscale calculation'!$AO$3,2,IF('original data'!AV50='coded with subscale calculation'!$AO$4,3,IF('original data'!AV50='coded with subscale calculation'!$AO$5,4,""))))</f>
        <v>1</v>
      </c>
      <c r="AW59" s="4">
        <f>IF('original data'!AW50='coded with subscale calculation'!$AO$2,1,IF('original data'!AW50='coded with subscale calculation'!$AO$3,2,IF('original data'!AW50='coded with subscale calculation'!$AO$4,3,IF('original data'!AW50='coded with subscale calculation'!$AO$5,4,""))))</f>
        <v>1</v>
      </c>
      <c r="AX59" s="4">
        <f>IF('original data'!AX50='coded with subscale calculation'!$AO$2,1,IF('original data'!AX50='coded with subscale calculation'!$AO$3,2,IF('original data'!AX50='coded with subscale calculation'!$AO$4,3,IF('original data'!AX50='coded with subscale calculation'!$AO$5,4,""))))</f>
        <v>1</v>
      </c>
      <c r="AY59" s="4">
        <f>IF('original data'!AY50='coded with subscale calculation'!$AQ$2,1,IF('original data'!AY50='coded with subscale calculation'!$AQ$3,2,IF('original data'!AY50='coded with subscale calculation'!$AQ$4,3,IF('original data'!AY50='coded with subscale calculation'!$AQ$5,4,""))))</f>
        <v>1</v>
      </c>
      <c r="AZ59" s="4">
        <f>IF('original data'!AZ50='coded with subscale calculation'!$AQ$2,1,IF('original data'!AZ50='coded with subscale calculation'!$AQ$3,2,IF('original data'!AZ50='coded with subscale calculation'!$AQ$4,3,IF('original data'!AZ50='coded with subscale calculation'!$AQ$5,4,""))))</f>
        <v>1</v>
      </c>
      <c r="BA59" s="4">
        <f>IF('original data'!BA50='coded with subscale calculation'!$AQ$2,1,IF('original data'!BA50='coded with subscale calculation'!$AQ$3,2,IF('original data'!BA50='coded with subscale calculation'!$AQ$4,3,IF('original data'!BA50='coded with subscale calculation'!$AQ$5,4,""))))</f>
        <v>1</v>
      </c>
      <c r="BB59" s="4">
        <f>IF('original data'!BB50='coded with subscale calculation'!$AQ$2,1,IF('original data'!BB50='coded with subscale calculation'!$AQ$3,2,IF('original data'!BB50='coded with subscale calculation'!$AQ$4,3,IF('original data'!BB50='coded with subscale calculation'!$AS$5,4,""))))</f>
        <v>1</v>
      </c>
      <c r="BC59" s="4">
        <f>IF('original data'!BC50='coded with subscale calculation'!$AU$2,1,IF('original data'!BC50='coded with subscale calculation'!$AU$3,2,IF('original data'!BC50='coded with subscale calculation'!$AU$4,3,IF('original data'!BC50='coded with subscale calculation'!$AU$5,4,""))))</f>
        <v>2</v>
      </c>
      <c r="BD59" s="4">
        <f>IF('original data'!BD50='coded with subscale calculation'!$AU$2,1,IF('original data'!BD50='coded with subscale calculation'!$AU$3,2,IF('original data'!BD50='coded with subscale calculation'!$AU$4,3,IF('original data'!BD50='coded with subscale calculation'!$AU$5,4,""))))</f>
        <v>1</v>
      </c>
      <c r="BE59" s="4">
        <f>IF('original data'!BE50='coded with subscale calculation'!$AU$2,1,IF('original data'!BE50='coded with subscale calculation'!$AU$3,2,IF('original data'!BE50='coded with subscale calculation'!$AU$4,3,IF('original data'!BE50='coded with subscale calculation'!$AU$5,4,""))))</f>
        <v>1</v>
      </c>
      <c r="BF59" s="4">
        <f>IF('original data'!BF50='coded with subscale calculation'!$BF$3,1,IF('original data'!BF50='coded with subscale calculation'!$BF$4,2,IF('original data'!BF50='coded with subscale calculation'!$BF$5,3,"")))</f>
        <v>1</v>
      </c>
      <c r="BG59" s="4"/>
      <c r="BH59" s="4" t="s">
        <v>109</v>
      </c>
      <c r="BI59" s="4"/>
      <c r="BJ59" s="4" t="s">
        <v>109</v>
      </c>
      <c r="BK59" s="4"/>
      <c r="BL59" s="4">
        <f>IF('original data'!BK50='coded with subscale calculation'!$BO$1,1,IF('original data'!BK50='coded with subscale calculation'!$BO$2,2,IF('original data'!BK50='coded with subscale calculation'!$BO$3,3,IF('original data'!BK50='coded with subscale calculation'!$BO$4,4,IF('original data'!BK50='coded with subscale calculation'!$BO$5,5,IF('original data'!BK50='coded with subscale calculation'!$BQ$1,6,IF('original data'!BK50='coded with subscale calculation'!$BQ$2,7,"")))))))</f>
        <v>2</v>
      </c>
      <c r="BM59" s="4">
        <f>IF('original data'!BL50='coded with subscale calculation'!$BO$1,1,IF('original data'!BL50='coded with subscale calculation'!$BO$2,2,IF('original data'!BL50='coded with subscale calculation'!$BO$3,3,IF('original data'!BL50='coded with subscale calculation'!$BO$4,4,IF('original data'!BL50='coded with subscale calculation'!$BO$5,5,IF('original data'!BL50='coded with subscale calculation'!$BQ$1,6,IF('original data'!BL50='coded with subscale calculation'!$BQ$2,7,"")))))))</f>
        <v>2</v>
      </c>
      <c r="BN59" s="4">
        <f>IF('original data'!BM50='coded with subscale calculation'!$BO$1,7,IF('original data'!BM50='coded with subscale calculation'!$BO$2,6,IF('original data'!BM50='coded with subscale calculation'!$BO$3,5,IF('original data'!BM50='coded with subscale calculation'!$BO$4,4,IF('original data'!BM50='coded with subscale calculation'!$BO$5,3,IF('original data'!BM50='coded with subscale calculation'!$BQ$1,2,IF('original data'!BM50='coded with subscale calculation'!$BQ$2,1,"")))))))</f>
        <v>5</v>
      </c>
      <c r="BO59" s="4">
        <f>IF('original data'!BN50='coded with subscale calculation'!$BO$1,1,IF('original data'!BN50='coded with subscale calculation'!$BO$2,2,IF('original data'!BN50='coded with subscale calculation'!$BO$3,3,IF('original data'!BN50='coded with subscale calculation'!$BO$4,4,IF('original data'!BN50='coded with subscale calculation'!$BO$5,5,IF('original data'!BN50='coded with subscale calculation'!$BQ$1,6,IF('original data'!BN50='coded with subscale calculation'!$BQ$2,7,"")))))))</f>
        <v>1</v>
      </c>
      <c r="BP59" s="4">
        <f>IF('original data'!BO50='coded with subscale calculation'!$BO$1,1,IF('original data'!BO50='coded with subscale calculation'!$BO$2,2,IF('original data'!BO50='coded with subscale calculation'!$BO$3,3,IF('original data'!BO50='coded with subscale calculation'!$BO$4,4,IF('original data'!BO50='coded with subscale calculation'!$BO$5,5,IF('original data'!BO50='coded with subscale calculation'!$BQ$1,6,IF('original data'!BO50='coded with subscale calculation'!$BQ$2,7,"")))))))</f>
        <v>1</v>
      </c>
      <c r="BQ59" s="4">
        <f>IF('original data'!BP50='coded with subscale calculation'!$BO$1,1,IF('original data'!BP50='coded with subscale calculation'!$BO$2,2,IF('original data'!BP50='coded with subscale calculation'!$BO$3,3,IF('original data'!BP50='coded with subscale calculation'!$BO$4,4,IF('original data'!BP50='coded with subscale calculation'!$BO$5,5,IF('original data'!BP50='coded with subscale calculation'!$BQ$1,6,IF('original data'!BP50='coded with subscale calculation'!$BQ$2,7,"")))))))</f>
        <v>4</v>
      </c>
      <c r="BR59" s="4">
        <f>IF('original data'!BQ50='coded with subscale calculation'!$BO$1,1,IF('original data'!BQ50='coded with subscale calculation'!$BO$2,2,IF('original data'!BQ50='coded with subscale calculation'!$BO$3,3,IF('original data'!BQ50='coded with subscale calculation'!$BO$4,4,IF('original data'!BQ50='coded with subscale calculation'!$BO$5,5,IF('original data'!BQ50='coded with subscale calculation'!$BQ$1,6,IF('original data'!BQ50='coded with subscale calculation'!$BQ$2,7,"")))))))</f>
        <v>2</v>
      </c>
      <c r="BS59" s="4">
        <f>IF('original data'!BR50='coded with subscale calculation'!$BO$1,1,IF('original data'!BR50='coded with subscale calculation'!$BO$2,2,IF('original data'!BR50='coded with subscale calculation'!$BO$3,3,IF('original data'!BR50='coded with subscale calculation'!$BO$4,4,IF('original data'!BR50='coded with subscale calculation'!$BO$5,5,IF('original data'!BR50='coded with subscale calculation'!$BQ$1,6,IF('original data'!BR50='coded with subscale calculation'!$BQ$2,7,"")))))))</f>
        <v>1</v>
      </c>
      <c r="BT59" s="4">
        <f>IF('original data'!BS50='coded with subscale calculation'!$BO$1,1,IF('original data'!BS50='coded with subscale calculation'!$BO$2,2,IF('original data'!BS50='coded with subscale calculation'!$BO$3,3,IF('original data'!BS50='coded with subscale calculation'!$BO$4,4,IF('original data'!BS50='coded with subscale calculation'!$BO$5,5,IF('original data'!BS50='coded with subscale calculation'!$BQ$1,6,IF('original data'!BS50='coded with subscale calculation'!$BQ$2,7,"")))))))</f>
        <v>5</v>
      </c>
      <c r="BU59" s="4">
        <f>IF('original data'!BT50='coded with subscale calculation'!$BO$1,1,IF('original data'!BT50='coded with subscale calculation'!$BO$2,2,IF('original data'!BT50='coded with subscale calculation'!$BO$3,3,IF('original data'!BT50='coded with subscale calculation'!$BO$4,4,IF('original data'!BT50='coded with subscale calculation'!$BO$5,5,IF('original data'!BT50='coded with subscale calculation'!$BQ$1,6,IF('original data'!BT50='coded with subscale calculation'!$BQ$2,7,"")))))))</f>
        <v>2</v>
      </c>
      <c r="BV59" s="4">
        <f>IF('original data'!BU50='coded with subscale calculation'!$BO$1,1,IF('original data'!BU50='coded with subscale calculation'!$BO$2,2,IF('original data'!BU50='coded with subscale calculation'!$BO$3,3,IF('original data'!BU50='coded with subscale calculation'!$BO$4,4,IF('original data'!BU50='coded with subscale calculation'!$BO$5,5,IF('original data'!BU50='coded with subscale calculation'!$BQ$1,6,IF('original data'!BU50='coded with subscale calculation'!$BQ$2,7,"")))))))</f>
        <v>2</v>
      </c>
      <c r="BW59" s="4">
        <f>IF('original data'!BV50='coded with subscale calculation'!$BO$1,7,IF('original data'!BV50='coded with subscale calculation'!$BO$2,6,IF('original data'!BV50='coded with subscale calculation'!$BO$3,5,IF('original data'!BV50='coded with subscale calculation'!$BO$4,4,IF('original data'!BV50='coded with subscale calculation'!$BO$5,3,IF('original data'!BV50='coded with subscale calculation'!$BQ$1,2,IF('original data'!BV50='coded with subscale calculation'!$BQ$2,1,"")))))))</f>
        <v>4</v>
      </c>
      <c r="BX59" s="4">
        <f>IF('original data'!BW50='coded with subscale calculation'!$BO$1,1,IF('original data'!BW50='coded with subscale calculation'!$BO$2,2,IF('original data'!BW50='coded with subscale calculation'!$BO$3,3,IF('original data'!BW50='coded with subscale calculation'!$BO$4,4,IF('original data'!BW50='coded with subscale calculation'!$BO$5,5,IF('original data'!BW50='coded with subscale calculation'!$BQ$1,6,IF('original data'!BW50='coded with subscale calculation'!$BQ$2,7,"")))))))</f>
        <v>3</v>
      </c>
      <c r="BY59" s="4">
        <f>IF('original data'!BX50='coded with subscale calculation'!$BO$1,1,IF('original data'!BX50='coded with subscale calculation'!$BO$2,2,IF('original data'!BX50='coded with subscale calculation'!$BO$3,3,IF('original data'!BX50='coded with subscale calculation'!$BO$4,4,IF('original data'!BX50='coded with subscale calculation'!$BO$5,5,IF('original data'!BX50='coded with subscale calculation'!$BQ$1,6,IF('original data'!BX50='coded with subscale calculation'!$BQ$2,7,"")))))))</f>
        <v>2</v>
      </c>
      <c r="BZ59" s="4">
        <f>IF('original data'!BY50='coded with subscale calculation'!$BO$1,1,IF('original data'!BY50='coded with subscale calculation'!$BO$2,2,IF('original data'!BY50='coded with subscale calculation'!$BO$3,3,IF('original data'!BY50='coded with subscale calculation'!$BO$4,4,IF('original data'!BY50='coded with subscale calculation'!$BO$5,5,IF('original data'!BY50='coded with subscale calculation'!$BQ$1,6,IF('original data'!BY50='coded with subscale calculation'!$BQ$2,7,"")))))))</f>
        <v>5</v>
      </c>
      <c r="CA59" s="4">
        <f>IF('original data'!BZ50='coded with subscale calculation'!$BO$1,1,IF('original data'!BZ50='coded with subscale calculation'!$BO$2,2,IF('original data'!BZ50='coded with subscale calculation'!$BO$3,3,IF('original data'!BZ50='coded with subscale calculation'!$BO$4,4,IF('original data'!BZ50='coded with subscale calculation'!$BO$5,5,IF('original data'!BZ50='coded with subscale calculation'!$BQ$1,6,IF('original data'!BZ50='coded with subscale calculation'!$BQ$2,7,"")))))))</f>
        <v>2</v>
      </c>
      <c r="CB59" s="4">
        <f>IF('original data'!CA50='coded with subscale calculation'!$BO$1,1,IF('original data'!CA50='coded with subscale calculation'!$BO$2,2,IF('original data'!CA50='coded with subscale calculation'!$BO$3,3,IF('original data'!CA50='coded with subscale calculation'!$BO$4,4,IF('original data'!CA50='coded with subscale calculation'!$BO$5,5,IF('original data'!CA50='coded with subscale calculation'!$BQ$1,6,IF('original data'!CA50='coded with subscale calculation'!$BQ$2,7,"")))))))</f>
        <v>1</v>
      </c>
      <c r="CC59" s="4">
        <f>IF('original data'!CB50='coded with subscale calculation'!$BO$1,1,IF('original data'!CB50='coded with subscale calculation'!$BO$2,2,IF('original data'!CB50='coded with subscale calculation'!$BO$3,3,IF('original data'!CB50='coded with subscale calculation'!$BO$4,4,IF('original data'!CB50='coded with subscale calculation'!$BO$5,5,IF('original data'!CB50='coded with subscale calculation'!$BQ$1,6,IF('original data'!CB50='coded with subscale calculation'!$BQ$2,7,"")))))))</f>
        <v>4</v>
      </c>
      <c r="CD59" s="4">
        <f>IF('original data'!CC50='coded with subscale calculation'!$BO$1,7,IF('original data'!CC50='coded with subscale calculation'!$BO$2,6,IF('original data'!CC50='coded with subscale calculation'!$BO$3,5,IF('original data'!CC50='coded with subscale calculation'!$BO$4,4,IF('original data'!CC50='coded with subscale calculation'!$BO$5,3,IF('original data'!CC50='coded with subscale calculation'!$BQ$1,2,IF('original data'!CC50='coded with subscale calculation'!$BQ$2,1,"")))))))</f>
        <v>3</v>
      </c>
      <c r="CE59" s="4">
        <f>IF('original data'!CD50='coded with subscale calculation'!$BO$1,1,IF('original data'!CD50='coded with subscale calculation'!$BO$2,2,IF('original data'!CD50='coded with subscale calculation'!$BO$3,3,IF('original data'!CD50='coded with subscale calculation'!$BO$4,4,IF('original data'!CD50='coded with subscale calculation'!$BO$5,5,IF('original data'!CD50='coded with subscale calculation'!$BQ$1,6,IF('original data'!CD50='coded with subscale calculation'!$BQ$2,7,"")))))))</f>
        <v>1</v>
      </c>
      <c r="CF59" s="4">
        <f>IF('original data'!CE50='coded with subscale calculation'!$BO$1,1,IF('original data'!CE50='coded with subscale calculation'!$BO$2,2,IF('original data'!CE50='coded with subscale calculation'!$BO$3,3,IF('original data'!CE50='coded with subscale calculation'!$BO$4,4,IF('original data'!CE50='coded with subscale calculation'!$BO$5,5,IF('original data'!CE50='coded with subscale calculation'!$BQ$1,6,IF('original data'!CE50='coded with subscale calculation'!$BQ$2,7,"")))))))</f>
        <v>2</v>
      </c>
      <c r="CG59" s="4">
        <f>IF('original data'!CF50='coded with subscale calculation'!$BO$1,7,IF('original data'!CF50='coded with subscale calculation'!$BO$2,6,IF('original data'!CF50='coded with subscale calculation'!$BO$3,5,IF('original data'!CF50='coded with subscale calculation'!$BO$4,4,IF('original data'!CF50='coded with subscale calculation'!$BO$5,3,IF('original data'!CF50='coded with subscale calculation'!$BQ$1,2,IF('original data'!CF50='coded with subscale calculation'!$BQ$2,1,"")))))))</f>
        <v>4</v>
      </c>
      <c r="CH59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66</v>
      </c>
      <c r="CI59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12</v>
      </c>
      <c r="CJ59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30</v>
      </c>
      <c r="CK59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23</v>
      </c>
      <c r="CL59" s="4">
        <f>IF('original data'!CG50='coded with subscale calculation'!$CL$2,0,IF('original data'!CG50='coded with subscale calculation'!$CL$3,1,IF('original data'!CG50='coded with subscale calculation'!$CL$4,2,IF('original data'!CG50='coded with subscale calculation'!$CL$5,3,""))))</f>
        <v>0</v>
      </c>
      <c r="CM59" s="4">
        <f>IF('original data'!CH50='coded with subscale calculation'!$CL$2,0,IF('original data'!CH50='coded with subscale calculation'!$CL$3,1,IF('original data'!CH50='coded with subscale calculation'!$CL$4,2,IF('original data'!CH50='coded with subscale calculation'!$CL$5,3,""))))</f>
        <v>1</v>
      </c>
      <c r="CN59" s="4">
        <f>IF('original data'!CI50='coded with subscale calculation'!$CL$2,0,IF('original data'!CI50='coded with subscale calculation'!$CL$3,1,IF('original data'!CI50='coded with subscale calculation'!$CL$4,2,IF('original data'!CI50='coded with subscale calculation'!$CL$5,3,""))))</f>
        <v>0</v>
      </c>
      <c r="CO59" s="4">
        <f>IF('original data'!CJ50='coded with subscale calculation'!$CL$2,0,IF('original data'!CJ50='coded with subscale calculation'!$CL$3,1,IF('original data'!CJ50='coded with subscale calculation'!$CL$4,2,IF('original data'!CJ50='coded with subscale calculation'!$CL$5,3,""))))</f>
        <v>1</v>
      </c>
      <c r="CP59" s="4">
        <f>IF('original data'!CK50='coded with subscale calculation'!$CL$2,0,IF('original data'!CK50='coded with subscale calculation'!$CL$3,1,IF('original data'!CK50='coded with subscale calculation'!$CL$4,2,IF('original data'!CK50='coded with subscale calculation'!$CL$5,3,""))))</f>
        <v>1</v>
      </c>
      <c r="CQ59" s="4">
        <f>IF('original data'!CL50='coded with subscale calculation'!$CL$2,0,IF('original data'!CL50='coded with subscale calculation'!$CL$3,1,IF('original data'!CL50='coded with subscale calculation'!$CL$4,2,IF('original data'!CL50='coded with subscale calculation'!$CL$5,3,""))))</f>
        <v>0</v>
      </c>
      <c r="CR59" s="4">
        <f>IF('original data'!CM50='coded with subscale calculation'!$CL$2,0,IF('original data'!CM50='coded with subscale calculation'!$CL$3,1,IF('original data'!CM50='coded with subscale calculation'!$CL$4,2,IF('original data'!CM50='coded with subscale calculation'!$CL$5,3,""))))</f>
        <v>1</v>
      </c>
      <c r="CS59" s="4">
        <f>IF('original data'!CN50='coded with subscale calculation'!$CL$2,0,IF('original data'!CN50='coded with subscale calculation'!$CL$3,1,IF('original data'!CN50='coded with subscale calculation'!$CL$4,2,IF('original data'!CN50='coded with subscale calculation'!$CL$5,3,""))))</f>
        <v>0</v>
      </c>
      <c r="CT59" s="4">
        <f>IF('original data'!CO50='coded with subscale calculation'!$CL$2,0,IF('original data'!CO50='coded with subscale calculation'!$CL$3,1,IF('original data'!CO50='coded with subscale calculation'!$CL$4,2,IF('original data'!CO50='coded with subscale calculation'!$CL$5,3,""))))</f>
        <v>0</v>
      </c>
      <c r="CU59" s="4">
        <f>IF('original data'!CP50='coded with subscale calculation'!$CL$2,0,IF('original data'!CP50='coded with subscale calculation'!$CL$3,1,IF('original data'!CP50='coded with subscale calculation'!$CL$4,2,IF('original data'!CP50='coded with subscale calculation'!$CL$5,3,""))))</f>
        <v>1</v>
      </c>
      <c r="CV59" s="4">
        <f>IF('original data'!CQ50='coded with subscale calculation'!$CL$2,0,IF('original data'!CQ50='coded with subscale calculation'!$CL$3,1,IF('original data'!CQ50='coded with subscale calculation'!$CL$4,2,IF('original data'!CQ50='coded with subscale calculation'!$CL$5,3,""))))</f>
        <v>0</v>
      </c>
      <c r="CW59" s="4">
        <f>IF('original data'!CR50='coded with subscale calculation'!$CL$2,0,IF('original data'!CR50='coded with subscale calculation'!$CL$3,1,IF('original data'!CR50='coded with subscale calculation'!$CL$4,2,IF('original data'!CR50='coded with subscale calculation'!$CL$5,3,""))))</f>
        <v>1</v>
      </c>
      <c r="CX59" s="4">
        <f>IF('original data'!CS50='coded with subscale calculation'!$CL$2,0,IF('original data'!CS50='coded with subscale calculation'!$CL$3,1,IF('original data'!CS50='coded with subscale calculation'!$CL$4,2,IF('original data'!CS50='coded with subscale calculation'!$CL$5,3,""))))</f>
        <v>0</v>
      </c>
      <c r="CY59" s="4">
        <f>IF('original data'!CT50='coded with subscale calculation'!$CL$2,0,IF('original data'!CT50='coded with subscale calculation'!$CL$3,1,IF('original data'!CT50='coded with subscale calculation'!$CL$4,2,IF('original data'!CT50='coded with subscale calculation'!$CL$5,3,""))))</f>
        <v>1</v>
      </c>
      <c r="CZ59" s="4">
        <f>IF('original data'!CU50='coded with subscale calculation'!$CL$2,0,IF('original data'!CU50='coded with subscale calculation'!$CL$3,1,IF('original data'!CU50='coded with subscale calculation'!$CL$4,2,IF('original data'!CU50='coded with subscale calculation'!$CL$5,3,""))))</f>
        <v>0</v>
      </c>
      <c r="DA59" s="4">
        <f>IF('original data'!CV50='coded with subscale calculation'!$CL$2,0,IF('original data'!CV50='coded with subscale calculation'!$CL$3,1,IF('original data'!CV50='coded with subscale calculation'!$CL$4,2,IF('original data'!CV50='coded with subscale calculation'!$CL$5,3,""))))</f>
        <v>0</v>
      </c>
      <c r="DB59" s="4">
        <f>IF('original data'!CW50='coded with subscale calculation'!$CL$2,0,IF('original data'!CW50='coded with subscale calculation'!$CL$3,1,IF('original data'!CW50='coded with subscale calculation'!$CL$4,2,IF('original data'!CW50='coded with subscale calculation'!$CL$5,3,""))))</f>
        <v>0</v>
      </c>
      <c r="DC59" s="4">
        <f>IF('original data'!CX50='coded with subscale calculation'!$CL$2,0,IF('original data'!CX50='coded with subscale calculation'!$CL$3,1,IF('original data'!CX50='coded with subscale calculation'!$CL$4,2,IF('original data'!CX50='coded with subscale calculation'!$CL$5,3,""))))</f>
        <v>0</v>
      </c>
      <c r="DD59" s="4">
        <f>IF('original data'!CY50='coded with subscale calculation'!$CL$2,0,IF('original data'!CY50='coded with subscale calculation'!$CL$3,1,IF('original data'!CY50='coded with subscale calculation'!$CL$4,2,IF('original data'!CY50='coded with subscale calculation'!$CL$5,3,""))))</f>
        <v>0</v>
      </c>
      <c r="DE59" s="4">
        <f>IF('original data'!CZ50='coded with subscale calculation'!$CL$2,0,IF('original data'!CZ50='coded with subscale calculation'!$CL$3,1,IF('original data'!CZ50='coded with subscale calculation'!$CL$4,2,IF('original data'!CZ50='coded with subscale calculation'!$CL$5,3,""))))</f>
        <v>0</v>
      </c>
      <c r="DF59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6</v>
      </c>
      <c r="DG59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0</v>
      </c>
      <c r="DH59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</v>
      </c>
      <c r="DI59" s="4">
        <f>SUM(Table134[[#This Row],[All of a sudden I feel really scared.]:[I suddenly shut down and become unable to think, speak or do things.]])</f>
        <v>7</v>
      </c>
    </row>
    <row r="60" spans="1:113" x14ac:dyDescent="0.45">
      <c r="A60">
        <v>57</v>
      </c>
      <c r="B60" s="2">
        <v>44329.7737962963</v>
      </c>
      <c r="C60" s="2">
        <v>44329.783738425896</v>
      </c>
      <c r="D60" s="4" t="s">
        <v>104</v>
      </c>
      <c r="E60" s="4"/>
      <c r="F60" s="4" t="s">
        <v>105</v>
      </c>
      <c r="G60" s="4" t="s">
        <v>105</v>
      </c>
      <c r="H60" s="4" t="s">
        <v>105</v>
      </c>
      <c r="I60" s="4" t="s">
        <v>105</v>
      </c>
      <c r="J60" s="4" t="s">
        <v>105</v>
      </c>
      <c r="K60" s="4" t="s">
        <v>105</v>
      </c>
      <c r="L60" s="4" t="s">
        <v>105</v>
      </c>
      <c r="M60" s="4" t="s">
        <v>105</v>
      </c>
      <c r="N60" s="3" t="s">
        <v>140</v>
      </c>
      <c r="O60" s="4" t="s">
        <v>176</v>
      </c>
      <c r="P60" s="4" t="s">
        <v>108</v>
      </c>
      <c r="Q60" s="4" t="s">
        <v>108</v>
      </c>
      <c r="R60" s="4" t="s">
        <v>109</v>
      </c>
      <c r="S60" s="4"/>
      <c r="T60" s="4"/>
      <c r="U60" s="4"/>
      <c r="V60" s="4" t="s">
        <v>109</v>
      </c>
      <c r="W60" s="4"/>
      <c r="X60" s="4"/>
      <c r="Y60" s="4"/>
      <c r="Z60" s="4"/>
      <c r="AA60" s="4"/>
      <c r="AB60" s="4"/>
      <c r="AC60" s="4">
        <f>IF('original data'!AC51='coded with subscale calculation'!$AC$2,0,IF('original data'!AC51='coded with subscale calculation'!$AC$3,1,IF('original data'!AC51='coded with subscale calculation'!$AC$4,2,"")))</f>
        <v>1</v>
      </c>
      <c r="AD60" s="4">
        <f>IF('original data'!AD51='coded with subscale calculation'!$AC$2,0,IF('original data'!AD51='coded with subscale calculation'!$AC$3,1,IF('original data'!AD51='coded with subscale calculation'!$AC$4,2,"")))</f>
        <v>1</v>
      </c>
      <c r="AE60" s="4">
        <f>IF('original data'!AE51='coded with subscale calculation'!$BO$1,1,IF('original data'!AE51='coded with subscale calculation'!$BO$2,2,IF('original data'!AE51='coded with subscale calculation'!$BO$3,3,IF('original data'!AE51='coded with subscale calculation'!$BO$4,4,IF('original data'!AE51='coded with subscale calculation'!$BO$5,5,IF('original data'!AE51='coded with subscale calculation'!$BQ$1,6,IF('original data'!AE51='coded with subscale calculation'!$BQ$2,7,"")))))))</f>
        <v>3</v>
      </c>
      <c r="AF60" s="4">
        <f>IF('original data'!AF51='coded with subscale calculation'!$AC$2,0,IF('original data'!AF51='coded with subscale calculation'!$AC$3,1,IF('original data'!AF51='coded with subscale calculation'!$AC$4,2,"")))</f>
        <v>0</v>
      </c>
      <c r="AG60" s="4">
        <f>IF('original data'!AG51='coded with subscale calculation'!$BO$1,7,IF('original data'!AG51='coded with subscale calculation'!$BO$2,6,IF('original data'!AG51='coded with subscale calculation'!$BO$3,5,IF('original data'!AG51='coded with subscale calculation'!$BO$4,4,IF('original data'!AG51='coded with subscale calculation'!$BO$5,5,IF('original data'!AG51='coded with subscale calculation'!$BQ$1,6,IF('original data'!AG51='coded with subscale calculation'!$BQ$2,7,"")))))))</f>
        <v>5</v>
      </c>
      <c r="AH60" s="4">
        <f>IF('original data'!AH51='coded with subscale calculation'!$AC$2,0,IF('original data'!AH51='coded with subscale calculation'!$AC$3,1,IF('original data'!AH51='coded with subscale calculation'!$AC$4,2,"")))</f>
        <v>0</v>
      </c>
      <c r="AI60" s="4">
        <f>IF('original data'!AI51='coded with subscale calculation'!$AI$2,1,IF('original data'!AI51='coded with subscale calculation'!$AI$3,2,IF('original data'!AI51='coded with subscale calculation'!$AI$4,3,IF('original data'!AI51='coded with subscale calculation'!$AI$5,4,""))))</f>
        <v>1</v>
      </c>
      <c r="AJ60" s="4">
        <f>IF('original data'!AJ51='coded with subscale calculation'!$AC$2,0,IF('original data'!AJ51='coded with subscale calculation'!$AC$3,1,IF('original data'!AJ51='coded with subscale calculation'!$AC$4,2,"")))</f>
        <v>0</v>
      </c>
      <c r="AK60" s="4">
        <f>IF('original data'!AK51='coded with subscale calculation'!$BO$1,1,IF('original data'!AK51='coded with subscale calculation'!$BO$2,2,IF('original data'!AK51='coded with subscale calculation'!$BO$3,3,IF('original data'!AK51='coded with subscale calculation'!$BO$4,4,IF('original data'!AK51='coded with subscale calculation'!$BO$5,5,IF('original data'!AK51='coded with subscale calculation'!$BQ$1,6,IF('original data'!AK51='coded with subscale calculation'!$BQ$2,7,"")))))))</f>
        <v>1</v>
      </c>
      <c r="AL60" s="4">
        <f>IF('original data'!AL51='coded with subscale calculation'!$AC$2,0,IF('original data'!AL51='coded with subscale calculation'!$AC$3,1,IF('original data'!AL51='coded with subscale calculation'!$AC$4,2,"")))</f>
        <v>0</v>
      </c>
      <c r="AM60" s="4">
        <f>IF('original data'!AM51='coded with subscale calculation'!$AI$2,1,IF('original data'!AM51='coded with subscale calculation'!$AI$3,2,IF('original data'!AM51='coded with subscale calculation'!$AI$4,3,IF('original data'!AM51='coded with subscale calculation'!$AI$5,4,""))))</f>
        <v>2</v>
      </c>
      <c r="AN60" s="4">
        <f>IF('original data'!AN51='coded with subscale calculation'!$AC$2,0,IF('original data'!AN51='coded with subscale calculation'!$AC$3,1,IF('original data'!AN51='coded with subscale calculation'!$AC$4,2,"")))</f>
        <v>0</v>
      </c>
      <c r="AO60" s="4">
        <f>IF('original data'!AO51='coded with subscale calculation'!$AI$2,1,IF('original data'!AO51='coded with subscale calculation'!$AI$3,2,IF('original data'!AO51='coded with subscale calculation'!$AI$4,3,IF('original data'!AO51='coded with subscale calculation'!$AI$5,4,""))))</f>
        <v>2</v>
      </c>
      <c r="AP60" s="4">
        <f>IF('original data'!AP51='coded with subscale calculation'!$AI$2,1,IF('original data'!AP51='coded with subscale calculation'!$AI$3,2,IF('original data'!AP51='coded with subscale calculation'!$AI$4,3,IF('original data'!AP51='coded with subscale calculation'!$AI$5,4,""))))</f>
        <v>1</v>
      </c>
      <c r="AQ60" s="4">
        <f>IF('original data'!AQ51='coded with subscale calculation'!$AI$2,1,IF('original data'!AQ51='coded with subscale calculation'!$AI$3,2,IF('original data'!AQ51='coded with subscale calculation'!$AI$4,3,IF('original data'!AQ51='coded with subscale calculation'!$AI$5,4,""))))</f>
        <v>1</v>
      </c>
      <c r="AR60" s="4">
        <f>IF('original data'!AR51='coded with subscale calculation'!$AI$2,1,IF('original data'!AR51='coded with subscale calculation'!$AI$3,2,IF('original data'!AR51='coded with subscale calculation'!$AI$4,3,IF('original data'!AR51='coded with subscale calculation'!$AI$5,4,""))))</f>
        <v>1</v>
      </c>
      <c r="AS60" s="4">
        <f>IF('original data'!AS51='coded with subscale calculation'!$AO$2,1,IF('original data'!AS51='coded with subscale calculation'!$AO$3,2,IF('original data'!AS51='coded with subscale calculation'!$AO$4,3,IF('original data'!AS51='coded with subscale calculation'!$AO$5,4,""))))</f>
        <v>1</v>
      </c>
      <c r="AT60" s="4">
        <f>IF('original data'!AT51='coded with subscale calculation'!$AO$2,1,IF('original data'!AT51='coded with subscale calculation'!$AO$3,2,IF('original data'!AT51='coded with subscale calculation'!$AO$4,3,IF('original data'!AT51='coded with subscale calculation'!$AO$5,4,""))))</f>
        <v>1</v>
      </c>
      <c r="AU60" s="4">
        <f>IF('original data'!AU51='coded with subscale calculation'!$AO$2,1,IF('original data'!AU51='coded with subscale calculation'!$AO$3,2,IF('original data'!AU51='coded with subscale calculation'!$AO$4,3,IF('original data'!AU51='coded with subscale calculation'!$AO$5,4,""))))</f>
        <v>1</v>
      </c>
      <c r="AV60" s="4">
        <f>IF('original data'!AV51='coded with subscale calculation'!$AO$2,1,IF('original data'!AV51='coded with subscale calculation'!$AO$3,2,IF('original data'!AV51='coded with subscale calculation'!$AO$4,3,IF('original data'!AV51='coded with subscale calculation'!$AO$5,4,""))))</f>
        <v>1</v>
      </c>
      <c r="AW60" s="4">
        <f>IF('original data'!AW51='coded with subscale calculation'!$AO$2,1,IF('original data'!AW51='coded with subscale calculation'!$AO$3,2,IF('original data'!AW51='coded with subscale calculation'!$AO$4,3,IF('original data'!AW51='coded with subscale calculation'!$AO$5,4,""))))</f>
        <v>1</v>
      </c>
      <c r="AX60" s="4">
        <f>IF('original data'!AX51='coded with subscale calculation'!$AO$2,1,IF('original data'!AX51='coded with subscale calculation'!$AO$3,2,IF('original data'!AX51='coded with subscale calculation'!$AO$4,3,IF('original data'!AX51='coded with subscale calculation'!$AO$5,4,""))))</f>
        <v>1</v>
      </c>
      <c r="AY60" s="4">
        <f>IF('original data'!AY51='coded with subscale calculation'!$AQ$2,1,IF('original data'!AY51='coded with subscale calculation'!$AQ$3,2,IF('original data'!AY51='coded with subscale calculation'!$AQ$4,3,IF('original data'!AY51='coded with subscale calculation'!$AQ$5,4,""))))</f>
        <v>2</v>
      </c>
      <c r="AZ60" s="4">
        <f>IF('original data'!AZ51='coded with subscale calculation'!$AQ$2,1,IF('original data'!AZ51='coded with subscale calculation'!$AQ$3,2,IF('original data'!AZ51='coded with subscale calculation'!$AQ$4,3,IF('original data'!AZ51='coded with subscale calculation'!$AQ$5,4,""))))</f>
        <v>2</v>
      </c>
      <c r="BA60" s="4">
        <f>IF('original data'!BA51='coded with subscale calculation'!$AQ$2,1,IF('original data'!BA51='coded with subscale calculation'!$AQ$3,2,IF('original data'!BA51='coded with subscale calculation'!$AQ$4,3,IF('original data'!BA51='coded with subscale calculation'!$AQ$5,4,""))))</f>
        <v>2</v>
      </c>
      <c r="BB60" s="4">
        <f>IF('original data'!BB51='coded with subscale calculation'!$AQ$2,1,IF('original data'!BB51='coded with subscale calculation'!$AQ$3,2,IF('original data'!BB51='coded with subscale calculation'!$AQ$4,3,IF('original data'!BB51='coded with subscale calculation'!$AS$5,4,""))))</f>
        <v>2</v>
      </c>
      <c r="BC60" s="4">
        <f>IF('original data'!BC51='coded with subscale calculation'!$AU$2,1,IF('original data'!BC51='coded with subscale calculation'!$AU$3,2,IF('original data'!BC51='coded with subscale calculation'!$AU$4,3,IF('original data'!BC51='coded with subscale calculation'!$AU$5,4,""))))</f>
        <v>2</v>
      </c>
      <c r="BD60" s="4">
        <f>IF('original data'!BD51='coded with subscale calculation'!$AU$2,1,IF('original data'!BD51='coded with subscale calculation'!$AU$3,2,IF('original data'!BD51='coded with subscale calculation'!$AU$4,3,IF('original data'!BD51='coded with subscale calculation'!$AU$5,4,""))))</f>
        <v>2</v>
      </c>
      <c r="BE60" s="4">
        <f>IF('original data'!BE51='coded with subscale calculation'!$AU$2,1,IF('original data'!BE51='coded with subscale calculation'!$AU$3,2,IF('original data'!BE51='coded with subscale calculation'!$AU$4,3,IF('original data'!BE51='coded with subscale calculation'!$AU$5,4,""))))</f>
        <v>1</v>
      </c>
      <c r="BF60" s="4">
        <f>IF('original data'!BF51='coded with subscale calculation'!$BF$3,1,IF('original data'!BF51='coded with subscale calculation'!$BF$4,2,IF('original data'!BF51='coded with subscale calculation'!$BF$5,3,"")))</f>
        <v>2</v>
      </c>
      <c r="BG60" s="4"/>
      <c r="BH60" s="4" t="s">
        <v>109</v>
      </c>
      <c r="BI60" s="4"/>
      <c r="BJ60" s="4" t="s">
        <v>109</v>
      </c>
      <c r="BK60" s="4"/>
      <c r="BL60" s="4">
        <f>IF('original data'!BK51='coded with subscale calculation'!$BO$1,1,IF('original data'!BK51='coded with subscale calculation'!$BO$2,2,IF('original data'!BK51='coded with subscale calculation'!$BO$3,3,IF('original data'!BK51='coded with subscale calculation'!$BO$4,4,IF('original data'!BK51='coded with subscale calculation'!$BO$5,5,IF('original data'!BK51='coded with subscale calculation'!$BQ$1,6,IF('original data'!BK51='coded with subscale calculation'!$BQ$2,7,"")))))))</f>
        <v>2</v>
      </c>
      <c r="BM60" s="4">
        <f>IF('original data'!BL51='coded with subscale calculation'!$BO$1,1,IF('original data'!BL51='coded with subscale calculation'!$BO$2,2,IF('original data'!BL51='coded with subscale calculation'!$BO$3,3,IF('original data'!BL51='coded with subscale calculation'!$BO$4,4,IF('original data'!BL51='coded with subscale calculation'!$BO$5,5,IF('original data'!BL51='coded with subscale calculation'!$BQ$1,6,IF('original data'!BL51='coded with subscale calculation'!$BQ$2,7,"")))))))</f>
        <v>6</v>
      </c>
      <c r="BN60" s="4">
        <f>IF('original data'!BM51='coded with subscale calculation'!$BO$1,7,IF('original data'!BM51='coded with subscale calculation'!$BO$2,6,IF('original data'!BM51='coded with subscale calculation'!$BO$3,5,IF('original data'!BM51='coded with subscale calculation'!$BO$4,4,IF('original data'!BM51='coded with subscale calculation'!$BO$5,3,IF('original data'!BM51='coded with subscale calculation'!$BQ$1,2,IF('original data'!BM51='coded with subscale calculation'!$BQ$2,1,"")))))))</f>
        <v>5</v>
      </c>
      <c r="BO60" s="4">
        <f>IF('original data'!BN51='coded with subscale calculation'!$BO$1,1,IF('original data'!BN51='coded with subscale calculation'!$BO$2,2,IF('original data'!BN51='coded with subscale calculation'!$BO$3,3,IF('original data'!BN51='coded with subscale calculation'!$BO$4,4,IF('original data'!BN51='coded with subscale calculation'!$BO$5,5,IF('original data'!BN51='coded with subscale calculation'!$BQ$1,6,IF('original data'!BN51='coded with subscale calculation'!$BQ$2,7,"")))))))</f>
        <v>5</v>
      </c>
      <c r="BP60" s="4">
        <f>IF('original data'!BO51='coded with subscale calculation'!$BO$1,1,IF('original data'!BO51='coded with subscale calculation'!$BO$2,2,IF('original data'!BO51='coded with subscale calculation'!$BO$3,3,IF('original data'!BO51='coded with subscale calculation'!$BO$4,4,IF('original data'!BO51='coded with subscale calculation'!$BO$5,5,IF('original data'!BO51='coded with subscale calculation'!$BQ$1,6,IF('original data'!BO51='coded with subscale calculation'!$BQ$2,7,"")))))))</f>
        <v>5</v>
      </c>
      <c r="BQ60" s="4">
        <f>IF('original data'!BP51='coded with subscale calculation'!$BO$1,1,IF('original data'!BP51='coded with subscale calculation'!$BO$2,2,IF('original data'!BP51='coded with subscale calculation'!$BO$3,3,IF('original data'!BP51='coded with subscale calculation'!$BO$4,4,IF('original data'!BP51='coded with subscale calculation'!$BO$5,5,IF('original data'!BP51='coded with subscale calculation'!$BQ$1,6,IF('original data'!BP51='coded with subscale calculation'!$BQ$2,7,"")))))))</f>
        <v>7</v>
      </c>
      <c r="BR60" s="4">
        <f>IF('original data'!BQ51='coded with subscale calculation'!$BO$1,1,IF('original data'!BQ51='coded with subscale calculation'!$BO$2,2,IF('original data'!BQ51='coded with subscale calculation'!$BO$3,3,IF('original data'!BQ51='coded with subscale calculation'!$BO$4,4,IF('original data'!BQ51='coded with subscale calculation'!$BO$5,5,IF('original data'!BQ51='coded with subscale calculation'!$BQ$1,6,IF('original data'!BQ51='coded with subscale calculation'!$BQ$2,7,"")))))))</f>
        <v>2</v>
      </c>
      <c r="BS60" s="4">
        <f>IF('original data'!BR51='coded with subscale calculation'!$BO$1,1,IF('original data'!BR51='coded with subscale calculation'!$BO$2,2,IF('original data'!BR51='coded with subscale calculation'!$BO$3,3,IF('original data'!BR51='coded with subscale calculation'!$BO$4,4,IF('original data'!BR51='coded with subscale calculation'!$BO$5,5,IF('original data'!BR51='coded with subscale calculation'!$BQ$1,6,IF('original data'!BR51='coded with subscale calculation'!$BQ$2,7,"")))))))</f>
        <v>4</v>
      </c>
      <c r="BT60" s="4">
        <f>IF('original data'!BS51='coded with subscale calculation'!$BO$1,1,IF('original data'!BS51='coded with subscale calculation'!$BO$2,2,IF('original data'!BS51='coded with subscale calculation'!$BO$3,3,IF('original data'!BS51='coded with subscale calculation'!$BO$4,4,IF('original data'!BS51='coded with subscale calculation'!$BO$5,5,IF('original data'!BS51='coded with subscale calculation'!$BQ$1,6,IF('original data'!BS51='coded with subscale calculation'!$BQ$2,7,"")))))))</f>
        <v>5</v>
      </c>
      <c r="BU60" s="4">
        <f>IF('original data'!BT51='coded with subscale calculation'!$BO$1,1,IF('original data'!BT51='coded with subscale calculation'!$BO$2,2,IF('original data'!BT51='coded with subscale calculation'!$BO$3,3,IF('original data'!BT51='coded with subscale calculation'!$BO$4,4,IF('original data'!BT51='coded with subscale calculation'!$BO$5,5,IF('original data'!BT51='coded with subscale calculation'!$BQ$1,6,IF('original data'!BT51='coded with subscale calculation'!$BQ$2,7,"")))))))</f>
        <v>5</v>
      </c>
      <c r="BV60" s="4">
        <f>IF('original data'!BU51='coded with subscale calculation'!$BO$1,1,IF('original data'!BU51='coded with subscale calculation'!$BO$2,2,IF('original data'!BU51='coded with subscale calculation'!$BO$3,3,IF('original data'!BU51='coded with subscale calculation'!$BO$4,4,IF('original data'!BU51='coded with subscale calculation'!$BO$5,5,IF('original data'!BU51='coded with subscale calculation'!$BQ$1,6,IF('original data'!BU51='coded with subscale calculation'!$BQ$2,7,"")))))))</f>
        <v>1</v>
      </c>
      <c r="BW60" s="4">
        <f>IF('original data'!BV51='coded with subscale calculation'!$BO$1,7,IF('original data'!BV51='coded with subscale calculation'!$BO$2,6,IF('original data'!BV51='coded with subscale calculation'!$BO$3,5,IF('original data'!BV51='coded with subscale calculation'!$BO$4,4,IF('original data'!BV51='coded with subscale calculation'!$BO$5,3,IF('original data'!BV51='coded with subscale calculation'!$BQ$1,2,IF('original data'!BV51='coded with subscale calculation'!$BQ$2,1,"")))))))</f>
        <v>5</v>
      </c>
      <c r="BX60" s="4">
        <f>IF('original data'!BW51='coded with subscale calculation'!$BO$1,1,IF('original data'!BW51='coded with subscale calculation'!$BO$2,2,IF('original data'!BW51='coded with subscale calculation'!$BO$3,3,IF('original data'!BW51='coded with subscale calculation'!$BO$4,4,IF('original data'!BW51='coded with subscale calculation'!$BO$5,5,IF('original data'!BW51='coded with subscale calculation'!$BQ$1,6,IF('original data'!BW51='coded with subscale calculation'!$BQ$2,7,"")))))))</f>
        <v>5</v>
      </c>
      <c r="BY60" s="4">
        <f>IF('original data'!BX51='coded with subscale calculation'!$BO$1,1,IF('original data'!BX51='coded with subscale calculation'!$BO$2,2,IF('original data'!BX51='coded with subscale calculation'!$BO$3,3,IF('original data'!BX51='coded with subscale calculation'!$BO$4,4,IF('original data'!BX51='coded with subscale calculation'!$BO$5,5,IF('original data'!BX51='coded with subscale calculation'!$BQ$1,6,IF('original data'!BX51='coded with subscale calculation'!$BQ$2,7,"")))))))</f>
        <v>5</v>
      </c>
      <c r="BZ60" s="4">
        <f>IF('original data'!BY51='coded with subscale calculation'!$BO$1,1,IF('original data'!BY51='coded with subscale calculation'!$BO$2,2,IF('original data'!BY51='coded with subscale calculation'!$BO$3,3,IF('original data'!BY51='coded with subscale calculation'!$BO$4,4,IF('original data'!BY51='coded with subscale calculation'!$BO$5,5,IF('original data'!BY51='coded with subscale calculation'!$BQ$1,6,IF('original data'!BY51='coded with subscale calculation'!$BQ$2,7,"")))))))</f>
        <v>6</v>
      </c>
      <c r="CA60" s="4">
        <f>IF('original data'!BZ51='coded with subscale calculation'!$BO$1,1,IF('original data'!BZ51='coded with subscale calculation'!$BO$2,2,IF('original data'!BZ51='coded with subscale calculation'!$BO$3,3,IF('original data'!BZ51='coded with subscale calculation'!$BO$4,4,IF('original data'!BZ51='coded with subscale calculation'!$BO$5,5,IF('original data'!BZ51='coded with subscale calculation'!$BQ$1,6,IF('original data'!BZ51='coded with subscale calculation'!$BQ$2,7,"")))))))</f>
        <v>2</v>
      </c>
      <c r="CB60" s="4">
        <f>IF('original data'!CA51='coded with subscale calculation'!$BO$1,1,IF('original data'!CA51='coded with subscale calculation'!$BO$2,2,IF('original data'!CA51='coded with subscale calculation'!$BO$3,3,IF('original data'!CA51='coded with subscale calculation'!$BO$4,4,IF('original data'!CA51='coded with subscale calculation'!$BO$5,5,IF('original data'!CA51='coded with subscale calculation'!$BQ$1,6,IF('original data'!CA51='coded with subscale calculation'!$BQ$2,7,"")))))))</f>
        <v>7</v>
      </c>
      <c r="CC60" s="4">
        <f>IF('original data'!CB51='coded with subscale calculation'!$BO$1,1,IF('original data'!CB51='coded with subscale calculation'!$BO$2,2,IF('original data'!CB51='coded with subscale calculation'!$BO$3,3,IF('original data'!CB51='coded with subscale calculation'!$BO$4,4,IF('original data'!CB51='coded with subscale calculation'!$BO$5,5,IF('original data'!CB51='coded with subscale calculation'!$BQ$1,6,IF('original data'!CB51='coded with subscale calculation'!$BQ$2,7,"")))))))</f>
        <v>3</v>
      </c>
      <c r="CD60" s="4">
        <f>IF('original data'!CC51='coded with subscale calculation'!$BO$1,7,IF('original data'!CC51='coded with subscale calculation'!$BO$2,6,IF('original data'!CC51='coded with subscale calculation'!$BO$3,5,IF('original data'!CC51='coded with subscale calculation'!$BO$4,4,IF('original data'!CC51='coded with subscale calculation'!$BO$5,3,IF('original data'!CC51='coded with subscale calculation'!$BQ$1,2,IF('original data'!CC51='coded with subscale calculation'!$BQ$2,1,"")))))))</f>
        <v>5</v>
      </c>
      <c r="CE60" s="4">
        <f>IF('original data'!CD51='coded with subscale calculation'!$BO$1,1,IF('original data'!CD51='coded with subscale calculation'!$BO$2,2,IF('original data'!CD51='coded with subscale calculation'!$BO$3,3,IF('original data'!CD51='coded with subscale calculation'!$BO$4,4,IF('original data'!CD51='coded with subscale calculation'!$BO$5,5,IF('original data'!CD51='coded with subscale calculation'!$BQ$1,6,IF('original data'!CD51='coded with subscale calculation'!$BQ$2,7,"")))))))</f>
        <v>5</v>
      </c>
      <c r="CF60" s="4">
        <f>IF('original data'!CE51='coded with subscale calculation'!$BO$1,1,IF('original data'!CE51='coded with subscale calculation'!$BO$2,2,IF('original data'!CE51='coded with subscale calculation'!$BO$3,3,IF('original data'!CE51='coded with subscale calculation'!$BO$4,4,IF('original data'!CE51='coded with subscale calculation'!$BO$5,5,IF('original data'!CE51='coded with subscale calculation'!$BQ$1,6,IF('original data'!CE51='coded with subscale calculation'!$BQ$2,7,"")))))))</f>
        <v>6</v>
      </c>
      <c r="CG60" s="4">
        <f>IF('original data'!CF51='coded with subscale calculation'!$BO$1,7,IF('original data'!CF51='coded with subscale calculation'!$BO$2,6,IF('original data'!CF51='coded with subscale calculation'!$BO$3,5,IF('original data'!CF51='coded with subscale calculation'!$BO$4,4,IF('original data'!CF51='coded with subscale calculation'!$BO$5,3,IF('original data'!CF51='coded with subscale calculation'!$BQ$1,2,IF('original data'!CF51='coded with subscale calculation'!$BQ$2,1,"")))))))</f>
        <v>3</v>
      </c>
      <c r="CH60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112</v>
      </c>
      <c r="CI60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37</v>
      </c>
      <c r="CJ60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43</v>
      </c>
      <c r="CK60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28</v>
      </c>
      <c r="CL60" s="4">
        <f>IF('original data'!CG51='coded with subscale calculation'!$CL$2,0,IF('original data'!CG51='coded with subscale calculation'!$CL$3,1,IF('original data'!CG51='coded with subscale calculation'!$CL$4,2,IF('original data'!CG51='coded with subscale calculation'!$CL$5,3,""))))</f>
        <v>0</v>
      </c>
      <c r="CM60" s="4">
        <f>IF('original data'!CH51='coded with subscale calculation'!$CL$2,0,IF('original data'!CH51='coded with subscale calculation'!$CL$3,1,IF('original data'!CH51='coded with subscale calculation'!$CL$4,2,IF('original data'!CH51='coded with subscale calculation'!$CL$5,3,""))))</f>
        <v>2</v>
      </c>
      <c r="CN60" s="4">
        <f>IF('original data'!CI51='coded with subscale calculation'!$CL$2,0,IF('original data'!CI51='coded with subscale calculation'!$CL$3,1,IF('original data'!CI51='coded with subscale calculation'!$CL$4,2,IF('original data'!CI51='coded with subscale calculation'!$CL$5,3,""))))</f>
        <v>1</v>
      </c>
      <c r="CO60" s="4">
        <f>IF('original data'!CJ51='coded with subscale calculation'!$CL$2,0,IF('original data'!CJ51='coded with subscale calculation'!$CL$3,1,IF('original data'!CJ51='coded with subscale calculation'!$CL$4,2,IF('original data'!CJ51='coded with subscale calculation'!$CL$5,3,""))))</f>
        <v>2</v>
      </c>
      <c r="CP60" s="4">
        <f>IF('original data'!CK51='coded with subscale calculation'!$CL$2,0,IF('original data'!CK51='coded with subscale calculation'!$CL$3,1,IF('original data'!CK51='coded with subscale calculation'!$CL$4,2,IF('original data'!CK51='coded with subscale calculation'!$CL$5,3,""))))</f>
        <v>1</v>
      </c>
      <c r="CQ60" s="4">
        <f>IF('original data'!CL51='coded with subscale calculation'!$CL$2,0,IF('original data'!CL51='coded with subscale calculation'!$CL$3,1,IF('original data'!CL51='coded with subscale calculation'!$CL$4,2,IF('original data'!CL51='coded with subscale calculation'!$CL$5,3,""))))</f>
        <v>0</v>
      </c>
      <c r="CR60" s="4">
        <f>IF('original data'!CM51='coded with subscale calculation'!$CL$2,0,IF('original data'!CM51='coded with subscale calculation'!$CL$3,1,IF('original data'!CM51='coded with subscale calculation'!$CL$4,2,IF('original data'!CM51='coded with subscale calculation'!$CL$5,3,""))))</f>
        <v>1</v>
      </c>
      <c r="CS60" s="4">
        <f>IF('original data'!CN51='coded with subscale calculation'!$CL$2,0,IF('original data'!CN51='coded with subscale calculation'!$CL$3,1,IF('original data'!CN51='coded with subscale calculation'!$CL$4,2,IF('original data'!CN51='coded with subscale calculation'!$CL$5,3,""))))</f>
        <v>0</v>
      </c>
      <c r="CT60" s="4">
        <f>IF('original data'!CO51='coded with subscale calculation'!$CL$2,0,IF('original data'!CO51='coded with subscale calculation'!$CL$3,1,IF('original data'!CO51='coded with subscale calculation'!$CL$4,2,IF('original data'!CO51='coded with subscale calculation'!$CL$5,3,""))))</f>
        <v>0</v>
      </c>
      <c r="CU60" s="4">
        <f>IF('original data'!CP51='coded with subscale calculation'!$CL$2,0,IF('original data'!CP51='coded with subscale calculation'!$CL$3,1,IF('original data'!CP51='coded with subscale calculation'!$CL$4,2,IF('original data'!CP51='coded with subscale calculation'!$CL$5,3,""))))</f>
        <v>2</v>
      </c>
      <c r="CV60" s="4">
        <f>IF('original data'!CQ51='coded with subscale calculation'!$CL$2,0,IF('original data'!CQ51='coded with subscale calculation'!$CL$3,1,IF('original data'!CQ51='coded with subscale calculation'!$CL$4,2,IF('original data'!CQ51='coded with subscale calculation'!$CL$5,3,""))))</f>
        <v>0</v>
      </c>
      <c r="CW60" s="4">
        <f>IF('original data'!CR51='coded with subscale calculation'!$CL$2,0,IF('original data'!CR51='coded with subscale calculation'!$CL$3,1,IF('original data'!CR51='coded with subscale calculation'!$CL$4,2,IF('original data'!CR51='coded with subscale calculation'!$CL$5,3,""))))</f>
        <v>1</v>
      </c>
      <c r="CX60" s="4">
        <f>IF('original data'!CS51='coded with subscale calculation'!$CL$2,0,IF('original data'!CS51='coded with subscale calculation'!$CL$3,1,IF('original data'!CS51='coded with subscale calculation'!$CL$4,2,IF('original data'!CS51='coded with subscale calculation'!$CL$5,3,""))))</f>
        <v>1</v>
      </c>
      <c r="CY60" s="4">
        <f>IF('original data'!CT51='coded with subscale calculation'!$CL$2,0,IF('original data'!CT51='coded with subscale calculation'!$CL$3,1,IF('original data'!CT51='coded with subscale calculation'!$CL$4,2,IF('original data'!CT51='coded with subscale calculation'!$CL$5,3,""))))</f>
        <v>3</v>
      </c>
      <c r="CZ60" s="4">
        <f>IF('original data'!CU51='coded with subscale calculation'!$CL$2,0,IF('original data'!CU51='coded with subscale calculation'!$CL$3,1,IF('original data'!CU51='coded with subscale calculation'!$CL$4,2,IF('original data'!CU51='coded with subscale calculation'!$CL$5,3,""))))</f>
        <v>0</v>
      </c>
      <c r="DA60" s="4">
        <f>IF('original data'!CV51='coded with subscale calculation'!$CL$2,0,IF('original data'!CV51='coded with subscale calculation'!$CL$3,1,IF('original data'!CV51='coded with subscale calculation'!$CL$4,2,IF('original data'!CV51='coded with subscale calculation'!$CL$5,3,""))))</f>
        <v>0</v>
      </c>
      <c r="DB60" s="4">
        <f>IF('original data'!CW51='coded with subscale calculation'!$CL$2,0,IF('original data'!CW51='coded with subscale calculation'!$CL$3,1,IF('original data'!CW51='coded with subscale calculation'!$CL$4,2,IF('original data'!CW51='coded with subscale calculation'!$CL$5,3,""))))</f>
        <v>0</v>
      </c>
      <c r="DC60" s="4">
        <f>IF('original data'!CX51='coded with subscale calculation'!$CL$2,0,IF('original data'!CX51='coded with subscale calculation'!$CL$3,1,IF('original data'!CX51='coded with subscale calculation'!$CL$4,2,IF('original data'!CX51='coded with subscale calculation'!$CL$5,3,""))))</f>
        <v>0</v>
      </c>
      <c r="DD60" s="4">
        <f>IF('original data'!CY51='coded with subscale calculation'!$CL$2,0,IF('original data'!CY51='coded with subscale calculation'!$CL$3,1,IF('original data'!CY51='coded with subscale calculation'!$CL$4,2,IF('original data'!CY51='coded with subscale calculation'!$CL$5,3,""))))</f>
        <v>0</v>
      </c>
      <c r="DE60" s="4">
        <f>IF('original data'!CZ51='coded with subscale calculation'!$CL$2,0,IF('original data'!CZ51='coded with subscale calculation'!$CL$3,1,IF('original data'!CZ51='coded with subscale calculation'!$CL$4,2,IF('original data'!CZ51='coded with subscale calculation'!$CL$5,3,""))))</f>
        <v>0</v>
      </c>
      <c r="DF60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11</v>
      </c>
      <c r="DG60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</v>
      </c>
      <c r="DH60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2</v>
      </c>
      <c r="DI60" s="4">
        <f>SUM(Table134[[#This Row],[All of a sudden I feel really scared.]:[I suddenly shut down and become unable to think, speak or do things.]])</f>
        <v>14</v>
      </c>
    </row>
    <row r="61" spans="1:113" x14ac:dyDescent="0.45">
      <c r="A61">
        <v>58</v>
      </c>
      <c r="B61" s="2">
        <v>44333.941319444399</v>
      </c>
      <c r="C61" s="2">
        <v>44333.947719907403</v>
      </c>
      <c r="D61" s="4" t="s">
        <v>104</v>
      </c>
      <c r="E61" s="4"/>
      <c r="F61" s="4" t="s">
        <v>105</v>
      </c>
      <c r="G61" s="4" t="s">
        <v>105</v>
      </c>
      <c r="H61" s="4" t="s">
        <v>105</v>
      </c>
      <c r="I61" s="4" t="s">
        <v>105</v>
      </c>
      <c r="J61" s="4" t="s">
        <v>105</v>
      </c>
      <c r="K61" s="4" t="s">
        <v>105</v>
      </c>
      <c r="L61" s="4" t="s">
        <v>105</v>
      </c>
      <c r="M61" s="4" t="s">
        <v>105</v>
      </c>
      <c r="N61" s="3" t="s">
        <v>145</v>
      </c>
      <c r="O61" s="4" t="s">
        <v>107</v>
      </c>
      <c r="P61" s="4" t="s">
        <v>108</v>
      </c>
      <c r="Q61" s="4" t="s">
        <v>108</v>
      </c>
      <c r="R61" s="4" t="s">
        <v>105</v>
      </c>
      <c r="S61" s="3" t="s">
        <v>188</v>
      </c>
      <c r="T61" s="4" t="s">
        <v>189</v>
      </c>
      <c r="U61" s="4" t="s">
        <v>167</v>
      </c>
      <c r="V61" s="4"/>
      <c r="W61" s="4"/>
      <c r="X61" s="4"/>
      <c r="Y61" s="4"/>
      <c r="Z61" s="4"/>
      <c r="AA61" s="4"/>
      <c r="AB61" s="4"/>
      <c r="AC61" s="4">
        <f>IF('original data'!AC52='coded with subscale calculation'!$AC$2,0,IF('original data'!AC52='coded with subscale calculation'!$AC$3,1,IF('original data'!AC52='coded with subscale calculation'!$AC$4,2,"")))</f>
        <v>2</v>
      </c>
      <c r="AD61" s="4">
        <f>IF('original data'!AD52='coded with subscale calculation'!$AC$2,0,IF('original data'!AD52='coded with subscale calculation'!$AC$3,1,IF('original data'!AD52='coded with subscale calculation'!$AC$4,2,"")))</f>
        <v>2</v>
      </c>
      <c r="AE61" s="4">
        <f>IF('original data'!AE52='coded with subscale calculation'!$BO$1,1,IF('original data'!AE52='coded with subscale calculation'!$BO$2,2,IF('original data'!AE52='coded with subscale calculation'!$BO$3,3,IF('original data'!AE52='coded with subscale calculation'!$BO$4,4,IF('original data'!AE52='coded with subscale calculation'!$BO$5,5,IF('original data'!AE52='coded with subscale calculation'!$BQ$1,6,IF('original data'!AE52='coded with subscale calculation'!$BQ$2,7,"")))))))</f>
        <v>4</v>
      </c>
      <c r="AF61" s="4">
        <f>IF('original data'!AF52='coded with subscale calculation'!$AC$2,0,IF('original data'!AF52='coded with subscale calculation'!$AC$3,1,IF('original data'!AF52='coded with subscale calculation'!$AC$4,2,"")))</f>
        <v>1</v>
      </c>
      <c r="AG61" s="4">
        <f>IF('original data'!AG52='coded with subscale calculation'!$BO$1,7,IF('original data'!AG52='coded with subscale calculation'!$BO$2,6,IF('original data'!AG52='coded with subscale calculation'!$BO$3,5,IF('original data'!AG52='coded with subscale calculation'!$BO$4,4,IF('original data'!AG52='coded with subscale calculation'!$BO$5,5,IF('original data'!AG52='coded with subscale calculation'!$BQ$1,6,IF('original data'!AG52='coded with subscale calculation'!$BQ$2,7,"")))))))</f>
        <v>6</v>
      </c>
      <c r="AH61" s="4">
        <f>IF('original data'!AH52='coded with subscale calculation'!$AC$2,0,IF('original data'!AH52='coded with subscale calculation'!$AC$3,1,IF('original data'!AH52='coded with subscale calculation'!$AC$4,2,"")))</f>
        <v>0</v>
      </c>
      <c r="AI61" s="4">
        <f>IF('original data'!AI52='coded with subscale calculation'!$AI$2,1,IF('original data'!AI52='coded with subscale calculation'!$AI$3,2,IF('original data'!AI52='coded with subscale calculation'!$AI$4,3,IF('original data'!AI52='coded with subscale calculation'!$AI$5,4,""))))</f>
        <v>1</v>
      </c>
      <c r="AJ61" s="4">
        <f>IF('original data'!AJ52='coded with subscale calculation'!$AC$2,0,IF('original data'!AJ52='coded with subscale calculation'!$AC$3,1,IF('original data'!AJ52='coded with subscale calculation'!$AC$4,2,"")))</f>
        <v>2</v>
      </c>
      <c r="AK61" s="4">
        <f>IF('original data'!AK52='coded with subscale calculation'!$BO$1,1,IF('original data'!AK52='coded with subscale calculation'!$BO$2,2,IF('original data'!AK52='coded with subscale calculation'!$BO$3,3,IF('original data'!AK52='coded with subscale calculation'!$BO$4,4,IF('original data'!AK52='coded with subscale calculation'!$BO$5,5,IF('original data'!AK52='coded with subscale calculation'!$BQ$1,6,IF('original data'!AK52='coded with subscale calculation'!$BQ$2,7,"")))))))</f>
        <v>7</v>
      </c>
      <c r="AL61" s="4">
        <f>IF('original data'!AL52='coded with subscale calculation'!$AC$2,0,IF('original data'!AL52='coded with subscale calculation'!$AC$3,1,IF('original data'!AL52='coded with subscale calculation'!$AC$4,2,"")))</f>
        <v>2</v>
      </c>
      <c r="AM61" s="4">
        <f>IF('original data'!AM52='coded with subscale calculation'!$AI$2,1,IF('original data'!AM52='coded with subscale calculation'!$AI$3,2,IF('original data'!AM52='coded with subscale calculation'!$AI$4,3,IF('original data'!AM52='coded with subscale calculation'!$AI$5,4,""))))</f>
        <v>1</v>
      </c>
      <c r="AN61" s="4">
        <f>IF('original data'!AN52='coded with subscale calculation'!$AC$2,0,IF('original data'!AN52='coded with subscale calculation'!$AC$3,1,IF('original data'!AN52='coded with subscale calculation'!$AC$4,2,"")))</f>
        <v>2</v>
      </c>
      <c r="AO61" s="4">
        <f>IF('original data'!AO52='coded with subscale calculation'!$AI$2,1,IF('original data'!AO52='coded with subscale calculation'!$AI$3,2,IF('original data'!AO52='coded with subscale calculation'!$AI$4,3,IF('original data'!AO52='coded with subscale calculation'!$AI$5,4,""))))</f>
        <v>1</v>
      </c>
      <c r="AP61" s="4">
        <f>IF('original data'!AP52='coded with subscale calculation'!$AI$2,1,IF('original data'!AP52='coded with subscale calculation'!$AI$3,2,IF('original data'!AP52='coded with subscale calculation'!$AI$4,3,IF('original data'!AP52='coded with subscale calculation'!$AI$5,4,""))))</f>
        <v>2</v>
      </c>
      <c r="AQ61" s="4">
        <f>IF('original data'!AQ52='coded with subscale calculation'!$AI$2,1,IF('original data'!AQ52='coded with subscale calculation'!$AI$3,2,IF('original data'!AQ52='coded with subscale calculation'!$AI$4,3,IF('original data'!AQ52='coded with subscale calculation'!$AI$5,4,""))))</f>
        <v>1</v>
      </c>
      <c r="AR61" s="4">
        <f>IF('original data'!AR52='coded with subscale calculation'!$AI$2,1,IF('original data'!AR52='coded with subscale calculation'!$AI$3,2,IF('original data'!AR52='coded with subscale calculation'!$AI$4,3,IF('original data'!AR52='coded with subscale calculation'!$AI$5,4,""))))</f>
        <v>1</v>
      </c>
      <c r="AS61" s="4">
        <f>IF('original data'!AS52='coded with subscale calculation'!$AO$2,1,IF('original data'!AS52='coded with subscale calculation'!$AO$3,2,IF('original data'!AS52='coded with subscale calculation'!$AO$4,3,IF('original data'!AS52='coded with subscale calculation'!$AO$5,4,""))))</f>
        <v>2</v>
      </c>
      <c r="AT61" s="4">
        <f>IF('original data'!AT52='coded with subscale calculation'!$AO$2,1,IF('original data'!AT52='coded with subscale calculation'!$AO$3,2,IF('original data'!AT52='coded with subscale calculation'!$AO$4,3,IF('original data'!AT52='coded with subscale calculation'!$AO$5,4,""))))</f>
        <v>2</v>
      </c>
      <c r="AU61" s="4">
        <f>IF('original data'!AU52='coded with subscale calculation'!$AO$2,1,IF('original data'!AU52='coded with subscale calculation'!$AO$3,2,IF('original data'!AU52='coded with subscale calculation'!$AO$4,3,IF('original data'!AU52='coded with subscale calculation'!$AO$5,4,""))))</f>
        <v>2</v>
      </c>
      <c r="AV61" s="4">
        <f>IF('original data'!AV52='coded with subscale calculation'!$AO$2,1,IF('original data'!AV52='coded with subscale calculation'!$AO$3,2,IF('original data'!AV52='coded with subscale calculation'!$AO$4,3,IF('original data'!AV52='coded with subscale calculation'!$AO$5,4,""))))</f>
        <v>2</v>
      </c>
      <c r="AW61" s="4">
        <f>IF('original data'!AW52='coded with subscale calculation'!$AO$2,1,IF('original data'!AW52='coded with subscale calculation'!$AO$3,2,IF('original data'!AW52='coded with subscale calculation'!$AO$4,3,IF('original data'!AW52='coded with subscale calculation'!$AO$5,4,""))))</f>
        <v>2</v>
      </c>
      <c r="AX61" s="4">
        <f>IF('original data'!AX52='coded with subscale calculation'!$AO$2,1,IF('original data'!AX52='coded with subscale calculation'!$AO$3,2,IF('original data'!AX52='coded with subscale calculation'!$AO$4,3,IF('original data'!AX52='coded with subscale calculation'!$AO$5,4,""))))</f>
        <v>3</v>
      </c>
      <c r="AY61" s="4">
        <f>IF('original data'!AY52='coded with subscale calculation'!$AQ$2,1,IF('original data'!AY52='coded with subscale calculation'!$AQ$3,2,IF('original data'!AY52='coded with subscale calculation'!$AQ$4,3,IF('original data'!AY52='coded with subscale calculation'!$AQ$5,4,""))))</f>
        <v>3</v>
      </c>
      <c r="AZ61" s="4">
        <f>IF('original data'!AZ52='coded with subscale calculation'!$AQ$2,1,IF('original data'!AZ52='coded with subscale calculation'!$AQ$3,2,IF('original data'!AZ52='coded with subscale calculation'!$AQ$4,3,IF('original data'!AZ52='coded with subscale calculation'!$AQ$5,4,""))))</f>
        <v>3</v>
      </c>
      <c r="BA61" s="4">
        <f>IF('original data'!BA52='coded with subscale calculation'!$AQ$2,1,IF('original data'!BA52='coded with subscale calculation'!$AQ$3,2,IF('original data'!BA52='coded with subscale calculation'!$AQ$4,3,IF('original data'!BA52='coded with subscale calculation'!$AQ$5,4,""))))</f>
        <v>4</v>
      </c>
      <c r="BB61" s="4">
        <f>IF('original data'!BB52='coded with subscale calculation'!$AQ$2,1,IF('original data'!BB52='coded with subscale calculation'!$AQ$3,2,IF('original data'!BB52='coded with subscale calculation'!$AQ$4,3,IF('original data'!BB52='coded with subscale calculation'!$AS$5,4,""))))</f>
        <v>3</v>
      </c>
      <c r="BC61" s="4">
        <f>IF('original data'!BC52='coded with subscale calculation'!$AU$2,1,IF('original data'!BC52='coded with subscale calculation'!$AU$3,2,IF('original data'!BC52='coded with subscale calculation'!$AU$4,3,IF('original data'!BC52='coded with subscale calculation'!$AU$5,4,""))))</f>
        <v>4</v>
      </c>
      <c r="BD61" s="4">
        <f>IF('original data'!BD52='coded with subscale calculation'!$AU$2,1,IF('original data'!BD52='coded with subscale calculation'!$AU$3,2,IF('original data'!BD52='coded with subscale calculation'!$AU$4,3,IF('original data'!BD52='coded with subscale calculation'!$AU$5,4,""))))</f>
        <v>2</v>
      </c>
      <c r="BE61" s="4">
        <f>IF('original data'!BE52='coded with subscale calculation'!$AU$2,1,IF('original data'!BE52='coded with subscale calculation'!$AU$3,2,IF('original data'!BE52='coded with subscale calculation'!$AU$4,3,IF('original data'!BE52='coded with subscale calculation'!$AU$5,4,""))))</f>
        <v>4</v>
      </c>
      <c r="BF61" s="4">
        <f>IF('original data'!BF52='coded with subscale calculation'!$BF$3,1,IF('original data'!BF52='coded with subscale calculation'!$BF$4,2,IF('original data'!BF52='coded with subscale calculation'!$BF$5,3,"")))</f>
        <v>2</v>
      </c>
      <c r="BG61" s="4"/>
      <c r="BH61" s="4" t="s">
        <v>109</v>
      </c>
      <c r="BI61" s="4"/>
      <c r="BJ61" s="4" t="s">
        <v>109</v>
      </c>
      <c r="BK61" s="4"/>
      <c r="BL61" s="4">
        <f>IF('original data'!BK52='coded with subscale calculation'!$BO$1,1,IF('original data'!BK52='coded with subscale calculation'!$BO$2,2,IF('original data'!BK52='coded with subscale calculation'!$BO$3,3,IF('original data'!BK52='coded with subscale calculation'!$BO$4,4,IF('original data'!BK52='coded with subscale calculation'!$BO$5,5,IF('original data'!BK52='coded with subscale calculation'!$BQ$1,6,IF('original data'!BK52='coded with subscale calculation'!$BQ$2,7,"")))))))</f>
        <v>6</v>
      </c>
      <c r="BM61" s="4">
        <f>IF('original data'!BL52='coded with subscale calculation'!$BO$1,1,IF('original data'!BL52='coded with subscale calculation'!$BO$2,2,IF('original data'!BL52='coded with subscale calculation'!$BO$3,3,IF('original data'!BL52='coded with subscale calculation'!$BO$4,4,IF('original data'!BL52='coded with subscale calculation'!$BO$5,5,IF('original data'!BL52='coded with subscale calculation'!$BQ$1,6,IF('original data'!BL52='coded with subscale calculation'!$BQ$2,7,"")))))))</f>
        <v>7</v>
      </c>
      <c r="BN61" s="4">
        <f>IF('original data'!BM52='coded with subscale calculation'!$BO$1,7,IF('original data'!BM52='coded with subscale calculation'!$BO$2,6,IF('original data'!BM52='coded with subscale calculation'!$BO$3,5,IF('original data'!BM52='coded with subscale calculation'!$BO$4,4,IF('original data'!BM52='coded with subscale calculation'!$BO$5,3,IF('original data'!BM52='coded with subscale calculation'!$BQ$1,2,IF('original data'!BM52='coded with subscale calculation'!$BQ$2,1,"")))))))</f>
        <v>1</v>
      </c>
      <c r="BO61" s="4">
        <f>IF('original data'!BN52='coded with subscale calculation'!$BO$1,1,IF('original data'!BN52='coded with subscale calculation'!$BO$2,2,IF('original data'!BN52='coded with subscale calculation'!$BO$3,3,IF('original data'!BN52='coded with subscale calculation'!$BO$4,4,IF('original data'!BN52='coded with subscale calculation'!$BO$5,5,IF('original data'!BN52='coded with subscale calculation'!$BQ$1,6,IF('original data'!BN52='coded with subscale calculation'!$BQ$2,7,"")))))))</f>
        <v>7</v>
      </c>
      <c r="BP61" s="4">
        <f>IF('original data'!BO52='coded with subscale calculation'!$BO$1,1,IF('original data'!BO52='coded with subscale calculation'!$BO$2,2,IF('original data'!BO52='coded with subscale calculation'!$BO$3,3,IF('original data'!BO52='coded with subscale calculation'!$BO$4,4,IF('original data'!BO52='coded with subscale calculation'!$BO$5,5,IF('original data'!BO52='coded with subscale calculation'!$BQ$1,6,IF('original data'!BO52='coded with subscale calculation'!$BQ$2,7,"")))))))</f>
        <v>7</v>
      </c>
      <c r="BQ61" s="4">
        <f>IF('original data'!BP52='coded with subscale calculation'!$BO$1,1,IF('original data'!BP52='coded with subscale calculation'!$BO$2,2,IF('original data'!BP52='coded with subscale calculation'!$BO$3,3,IF('original data'!BP52='coded with subscale calculation'!$BO$4,4,IF('original data'!BP52='coded with subscale calculation'!$BO$5,5,IF('original data'!BP52='coded with subscale calculation'!$BQ$1,6,IF('original data'!BP52='coded with subscale calculation'!$BQ$2,7,"")))))))</f>
        <v>7</v>
      </c>
      <c r="BR61" s="4">
        <f>IF('original data'!BQ52='coded with subscale calculation'!$BO$1,1,IF('original data'!BQ52='coded with subscale calculation'!$BO$2,2,IF('original data'!BQ52='coded with subscale calculation'!$BO$3,3,IF('original data'!BQ52='coded with subscale calculation'!$BO$4,4,IF('original data'!BQ52='coded with subscale calculation'!$BO$5,5,IF('original data'!BQ52='coded with subscale calculation'!$BQ$1,6,IF('original data'!BQ52='coded with subscale calculation'!$BQ$2,7,"")))))))</f>
        <v>6</v>
      </c>
      <c r="BS61" s="4">
        <f>IF('original data'!BR52='coded with subscale calculation'!$BO$1,1,IF('original data'!BR52='coded with subscale calculation'!$BO$2,2,IF('original data'!BR52='coded with subscale calculation'!$BO$3,3,IF('original data'!BR52='coded with subscale calculation'!$BO$4,4,IF('original data'!BR52='coded with subscale calculation'!$BO$5,5,IF('original data'!BR52='coded with subscale calculation'!$BQ$1,6,IF('original data'!BR52='coded with subscale calculation'!$BQ$2,7,"")))))))</f>
        <v>7</v>
      </c>
      <c r="BT61" s="4">
        <f>IF('original data'!BS52='coded with subscale calculation'!$BO$1,1,IF('original data'!BS52='coded with subscale calculation'!$BO$2,2,IF('original data'!BS52='coded with subscale calculation'!$BO$3,3,IF('original data'!BS52='coded with subscale calculation'!$BO$4,4,IF('original data'!BS52='coded with subscale calculation'!$BO$5,5,IF('original data'!BS52='coded with subscale calculation'!$BQ$1,6,IF('original data'!BS52='coded with subscale calculation'!$BQ$2,7,"")))))))</f>
        <v>5</v>
      </c>
      <c r="BU61" s="4">
        <f>IF('original data'!BT52='coded with subscale calculation'!$BO$1,1,IF('original data'!BT52='coded with subscale calculation'!$BO$2,2,IF('original data'!BT52='coded with subscale calculation'!$BO$3,3,IF('original data'!BT52='coded with subscale calculation'!$BO$4,4,IF('original data'!BT52='coded with subscale calculation'!$BO$5,5,IF('original data'!BT52='coded with subscale calculation'!$BQ$1,6,IF('original data'!BT52='coded with subscale calculation'!$BQ$2,7,"")))))))</f>
        <v>4</v>
      </c>
      <c r="BV61" s="4">
        <f>IF('original data'!BU52='coded with subscale calculation'!$BO$1,1,IF('original data'!BU52='coded with subscale calculation'!$BO$2,2,IF('original data'!BU52='coded with subscale calculation'!$BO$3,3,IF('original data'!BU52='coded with subscale calculation'!$BO$4,4,IF('original data'!BU52='coded with subscale calculation'!$BO$5,5,IF('original data'!BU52='coded with subscale calculation'!$BQ$1,6,IF('original data'!BU52='coded with subscale calculation'!$BQ$2,7,"")))))))</f>
        <v>5</v>
      </c>
      <c r="BW61" s="4">
        <f>IF('original data'!BV52='coded with subscale calculation'!$BO$1,7,IF('original data'!BV52='coded with subscale calculation'!$BO$2,6,IF('original data'!BV52='coded with subscale calculation'!$BO$3,5,IF('original data'!BV52='coded with subscale calculation'!$BO$4,4,IF('original data'!BV52='coded with subscale calculation'!$BO$5,3,IF('original data'!BV52='coded with subscale calculation'!$BQ$1,2,IF('original data'!BV52='coded with subscale calculation'!$BQ$2,1,"")))))))</f>
        <v>4</v>
      </c>
      <c r="BX61" s="4">
        <f>IF('original data'!BW52='coded with subscale calculation'!$BO$1,1,IF('original data'!BW52='coded with subscale calculation'!$BO$2,2,IF('original data'!BW52='coded with subscale calculation'!$BO$3,3,IF('original data'!BW52='coded with subscale calculation'!$BO$4,4,IF('original data'!BW52='coded with subscale calculation'!$BO$5,5,IF('original data'!BW52='coded with subscale calculation'!$BQ$1,6,IF('original data'!BW52='coded with subscale calculation'!$BQ$2,7,"")))))))</f>
        <v>7</v>
      </c>
      <c r="BY61" s="4">
        <f>IF('original data'!BX52='coded with subscale calculation'!$BO$1,1,IF('original data'!BX52='coded with subscale calculation'!$BO$2,2,IF('original data'!BX52='coded with subscale calculation'!$BO$3,3,IF('original data'!BX52='coded with subscale calculation'!$BO$4,4,IF('original data'!BX52='coded with subscale calculation'!$BO$5,5,IF('original data'!BX52='coded with subscale calculation'!$BQ$1,6,IF('original data'!BX52='coded with subscale calculation'!$BQ$2,7,"")))))))</f>
        <v>7</v>
      </c>
      <c r="BZ61" s="4">
        <f>IF('original data'!BY52='coded with subscale calculation'!$BO$1,1,IF('original data'!BY52='coded with subscale calculation'!$BO$2,2,IF('original data'!BY52='coded with subscale calculation'!$BO$3,3,IF('original data'!BY52='coded with subscale calculation'!$BO$4,4,IF('original data'!BY52='coded with subscale calculation'!$BO$5,5,IF('original data'!BY52='coded with subscale calculation'!$BQ$1,6,IF('original data'!BY52='coded with subscale calculation'!$BQ$2,7,"")))))))</f>
        <v>7</v>
      </c>
      <c r="CA61" s="4">
        <f>IF('original data'!BZ52='coded with subscale calculation'!$BO$1,1,IF('original data'!BZ52='coded with subscale calculation'!$BO$2,2,IF('original data'!BZ52='coded with subscale calculation'!$BO$3,3,IF('original data'!BZ52='coded with subscale calculation'!$BO$4,4,IF('original data'!BZ52='coded with subscale calculation'!$BO$5,5,IF('original data'!BZ52='coded with subscale calculation'!$BQ$1,6,IF('original data'!BZ52='coded with subscale calculation'!$BQ$2,7,"")))))))</f>
        <v>6</v>
      </c>
      <c r="CB61" s="4">
        <f>IF('original data'!CA52='coded with subscale calculation'!$BO$1,1,IF('original data'!CA52='coded with subscale calculation'!$BO$2,2,IF('original data'!CA52='coded with subscale calculation'!$BO$3,3,IF('original data'!CA52='coded with subscale calculation'!$BO$4,4,IF('original data'!CA52='coded with subscale calculation'!$BO$5,5,IF('original data'!CA52='coded with subscale calculation'!$BQ$1,6,IF('original data'!CA52='coded with subscale calculation'!$BQ$2,7,"")))))))</f>
        <v>7</v>
      </c>
      <c r="CC61" s="4">
        <f>IF('original data'!CB52='coded with subscale calculation'!$BO$1,1,IF('original data'!CB52='coded with subscale calculation'!$BO$2,2,IF('original data'!CB52='coded with subscale calculation'!$BO$3,3,IF('original data'!CB52='coded with subscale calculation'!$BO$4,4,IF('original data'!CB52='coded with subscale calculation'!$BO$5,5,IF('original data'!CB52='coded with subscale calculation'!$BQ$1,6,IF('original data'!CB52='coded with subscale calculation'!$BQ$2,7,"")))))))</f>
        <v>5</v>
      </c>
      <c r="CD61" s="4">
        <f>IF('original data'!CC52='coded with subscale calculation'!$BO$1,7,IF('original data'!CC52='coded with subscale calculation'!$BO$2,6,IF('original data'!CC52='coded with subscale calculation'!$BO$3,5,IF('original data'!CC52='coded with subscale calculation'!$BO$4,4,IF('original data'!CC52='coded with subscale calculation'!$BO$5,3,IF('original data'!CC52='coded with subscale calculation'!$BQ$1,2,IF('original data'!CC52='coded with subscale calculation'!$BQ$2,1,"")))))))</f>
        <v>6</v>
      </c>
      <c r="CE61" s="4">
        <f>IF('original data'!CD52='coded with subscale calculation'!$BO$1,1,IF('original data'!CD52='coded with subscale calculation'!$BO$2,2,IF('original data'!CD52='coded with subscale calculation'!$BO$3,3,IF('original data'!CD52='coded with subscale calculation'!$BO$4,4,IF('original data'!CD52='coded with subscale calculation'!$BO$5,5,IF('original data'!CD52='coded with subscale calculation'!$BQ$1,6,IF('original data'!CD52='coded with subscale calculation'!$BQ$2,7,"")))))))</f>
        <v>4</v>
      </c>
      <c r="CF61" s="4">
        <f>IF('original data'!CE52='coded with subscale calculation'!$BO$1,1,IF('original data'!CE52='coded with subscale calculation'!$BO$2,2,IF('original data'!CE52='coded with subscale calculation'!$BO$3,3,IF('original data'!CE52='coded with subscale calculation'!$BO$4,4,IF('original data'!CE52='coded with subscale calculation'!$BO$5,5,IF('original data'!CE52='coded with subscale calculation'!$BQ$1,6,IF('original data'!CE52='coded with subscale calculation'!$BQ$2,7,"")))))))</f>
        <v>7</v>
      </c>
      <c r="CG61" s="4">
        <f>IF('original data'!CF52='coded with subscale calculation'!$BO$1,7,IF('original data'!CF52='coded with subscale calculation'!$BO$2,6,IF('original data'!CF52='coded with subscale calculation'!$BO$3,5,IF('original data'!CF52='coded with subscale calculation'!$BO$4,4,IF('original data'!CF52='coded with subscale calculation'!$BO$5,3,IF('original data'!CF52='coded with subscale calculation'!$BQ$1,2,IF('original data'!CF52='coded with subscale calculation'!$BQ$2,1,"")))))))</f>
        <v>4</v>
      </c>
      <c r="CH61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150</v>
      </c>
      <c r="CI61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54</v>
      </c>
      <c r="CJ61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48</v>
      </c>
      <c r="CK61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41</v>
      </c>
      <c r="CL61" s="4">
        <f>IF('original data'!CG52='coded with subscale calculation'!$CL$2,0,IF('original data'!CG52='coded with subscale calculation'!$CL$3,1,IF('original data'!CG52='coded with subscale calculation'!$CL$4,2,IF('original data'!CG52='coded with subscale calculation'!$CL$5,3,""))))</f>
        <v>1</v>
      </c>
      <c r="CM61" s="4">
        <f>IF('original data'!CH52='coded with subscale calculation'!$CL$2,0,IF('original data'!CH52='coded with subscale calculation'!$CL$3,1,IF('original data'!CH52='coded with subscale calculation'!$CL$4,2,IF('original data'!CH52='coded with subscale calculation'!$CL$5,3,""))))</f>
        <v>2</v>
      </c>
      <c r="CN61" s="4">
        <f>IF('original data'!CI52='coded with subscale calculation'!$CL$2,0,IF('original data'!CI52='coded with subscale calculation'!$CL$3,1,IF('original data'!CI52='coded with subscale calculation'!$CL$4,2,IF('original data'!CI52='coded with subscale calculation'!$CL$5,3,""))))</f>
        <v>2</v>
      </c>
      <c r="CO61" s="4">
        <f>IF('original data'!CJ52='coded with subscale calculation'!$CL$2,0,IF('original data'!CJ52='coded with subscale calculation'!$CL$3,1,IF('original data'!CJ52='coded with subscale calculation'!$CL$4,2,IF('original data'!CJ52='coded with subscale calculation'!$CL$5,3,""))))</f>
        <v>2</v>
      </c>
      <c r="CP61" s="4">
        <f>IF('original data'!CK52='coded with subscale calculation'!$CL$2,0,IF('original data'!CK52='coded with subscale calculation'!$CL$3,1,IF('original data'!CK52='coded with subscale calculation'!$CL$4,2,IF('original data'!CK52='coded with subscale calculation'!$CL$5,3,""))))</f>
        <v>2</v>
      </c>
      <c r="CQ61" s="4">
        <f>IF('original data'!CL52='coded with subscale calculation'!$CL$2,0,IF('original data'!CL52='coded with subscale calculation'!$CL$3,1,IF('original data'!CL52='coded with subscale calculation'!$CL$4,2,IF('original data'!CL52='coded with subscale calculation'!$CL$5,3,""))))</f>
        <v>0</v>
      </c>
      <c r="CR61" s="4">
        <f>IF('original data'!CM52='coded with subscale calculation'!$CL$2,0,IF('original data'!CM52='coded with subscale calculation'!$CL$3,1,IF('original data'!CM52='coded with subscale calculation'!$CL$4,2,IF('original data'!CM52='coded with subscale calculation'!$CL$5,3,""))))</f>
        <v>2</v>
      </c>
      <c r="CS61" s="4">
        <f>IF('original data'!CN52='coded with subscale calculation'!$CL$2,0,IF('original data'!CN52='coded with subscale calculation'!$CL$3,1,IF('original data'!CN52='coded with subscale calculation'!$CL$4,2,IF('original data'!CN52='coded with subscale calculation'!$CL$5,3,""))))</f>
        <v>0</v>
      </c>
      <c r="CT61" s="4">
        <f>IF('original data'!CO52='coded with subscale calculation'!$CL$2,0,IF('original data'!CO52='coded with subscale calculation'!$CL$3,1,IF('original data'!CO52='coded with subscale calculation'!$CL$4,2,IF('original data'!CO52='coded with subscale calculation'!$CL$5,3,""))))</f>
        <v>2</v>
      </c>
      <c r="CU61" s="4">
        <f>IF('original data'!CP52='coded with subscale calculation'!$CL$2,0,IF('original data'!CP52='coded with subscale calculation'!$CL$3,1,IF('original data'!CP52='coded with subscale calculation'!$CL$4,2,IF('original data'!CP52='coded with subscale calculation'!$CL$5,3,""))))</f>
        <v>3</v>
      </c>
      <c r="CV61" s="4">
        <f>IF('original data'!CQ52='coded with subscale calculation'!$CL$2,0,IF('original data'!CQ52='coded with subscale calculation'!$CL$3,1,IF('original data'!CQ52='coded with subscale calculation'!$CL$4,2,IF('original data'!CQ52='coded with subscale calculation'!$CL$5,3,""))))</f>
        <v>3</v>
      </c>
      <c r="CW61" s="4">
        <f>IF('original data'!CR52='coded with subscale calculation'!$CL$2,0,IF('original data'!CR52='coded with subscale calculation'!$CL$3,1,IF('original data'!CR52='coded with subscale calculation'!$CL$4,2,IF('original data'!CR52='coded with subscale calculation'!$CL$5,3,""))))</f>
        <v>2</v>
      </c>
      <c r="CX61" s="4">
        <f>IF('original data'!CS52='coded with subscale calculation'!$CL$2,0,IF('original data'!CS52='coded with subscale calculation'!$CL$3,1,IF('original data'!CS52='coded with subscale calculation'!$CL$4,2,IF('original data'!CS52='coded with subscale calculation'!$CL$5,3,""))))</f>
        <v>2</v>
      </c>
      <c r="CY61" s="4">
        <f>IF('original data'!CT52='coded with subscale calculation'!$CL$2,0,IF('original data'!CT52='coded with subscale calculation'!$CL$3,1,IF('original data'!CT52='coded with subscale calculation'!$CL$4,2,IF('original data'!CT52='coded with subscale calculation'!$CL$5,3,""))))</f>
        <v>1</v>
      </c>
      <c r="CZ61" s="4">
        <f>IF('original data'!CU52='coded with subscale calculation'!$CL$2,0,IF('original data'!CU52='coded with subscale calculation'!$CL$3,1,IF('original data'!CU52='coded with subscale calculation'!$CL$4,2,IF('original data'!CU52='coded with subscale calculation'!$CL$5,3,""))))</f>
        <v>0</v>
      </c>
      <c r="DA61" s="4">
        <f>IF('original data'!CV52='coded with subscale calculation'!$CL$2,0,IF('original data'!CV52='coded with subscale calculation'!$CL$3,1,IF('original data'!CV52='coded with subscale calculation'!$CL$4,2,IF('original data'!CV52='coded with subscale calculation'!$CL$5,3,""))))</f>
        <v>1</v>
      </c>
      <c r="DB61" s="4">
        <f>IF('original data'!CW52='coded with subscale calculation'!$CL$2,0,IF('original data'!CW52='coded with subscale calculation'!$CL$3,1,IF('original data'!CW52='coded with subscale calculation'!$CL$4,2,IF('original data'!CW52='coded with subscale calculation'!$CL$5,3,""))))</f>
        <v>0</v>
      </c>
      <c r="DC61" s="4">
        <f>IF('original data'!CX52='coded with subscale calculation'!$CL$2,0,IF('original data'!CX52='coded with subscale calculation'!$CL$3,1,IF('original data'!CX52='coded with subscale calculation'!$CL$4,2,IF('original data'!CX52='coded with subscale calculation'!$CL$5,3,""))))</f>
        <v>1</v>
      </c>
      <c r="DD61" s="4">
        <f>IF('original data'!CY52='coded with subscale calculation'!$CL$2,0,IF('original data'!CY52='coded with subscale calculation'!$CL$3,1,IF('original data'!CY52='coded with subscale calculation'!$CL$4,2,IF('original data'!CY52='coded with subscale calculation'!$CL$5,3,""))))</f>
        <v>0</v>
      </c>
      <c r="DE61" s="4">
        <f>IF('original data'!CZ52='coded with subscale calculation'!$CL$2,0,IF('original data'!CZ52='coded with subscale calculation'!$CL$3,1,IF('original data'!CZ52='coded with subscale calculation'!$CL$4,2,IF('original data'!CZ52='coded with subscale calculation'!$CL$5,3,""))))</f>
        <v>2</v>
      </c>
      <c r="DF61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12</v>
      </c>
      <c r="DG61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6</v>
      </c>
      <c r="DH61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10</v>
      </c>
      <c r="DI61" s="4">
        <f>SUM(Table134[[#This Row],[All of a sudden I feel really scared.]:[I suddenly shut down and become unable to think, speak or do things.]])</f>
        <v>28</v>
      </c>
    </row>
    <row r="62" spans="1:113" x14ac:dyDescent="0.45">
      <c r="A62">
        <v>59</v>
      </c>
      <c r="B62" s="2">
        <v>44334.6315972222</v>
      </c>
      <c r="C62" s="2">
        <v>44334.639791666697</v>
      </c>
      <c r="D62" s="4" t="s">
        <v>104</v>
      </c>
      <c r="E62" s="4"/>
      <c r="F62" s="4" t="s">
        <v>105</v>
      </c>
      <c r="G62" s="4" t="s">
        <v>105</v>
      </c>
      <c r="H62" s="4" t="s">
        <v>105</v>
      </c>
      <c r="I62" s="4" t="s">
        <v>105</v>
      </c>
      <c r="J62" s="4" t="s">
        <v>105</v>
      </c>
      <c r="K62" s="4" t="s">
        <v>105</v>
      </c>
      <c r="L62" s="4" t="s">
        <v>105</v>
      </c>
      <c r="M62" s="4" t="s">
        <v>105</v>
      </c>
      <c r="N62" s="4" t="s">
        <v>190</v>
      </c>
      <c r="O62" s="4" t="s">
        <v>107</v>
      </c>
      <c r="P62" s="4" t="s">
        <v>108</v>
      </c>
      <c r="Q62" s="4" t="s">
        <v>108</v>
      </c>
      <c r="R62" s="4" t="s">
        <v>105</v>
      </c>
      <c r="S62" s="4" t="s">
        <v>191</v>
      </c>
      <c r="T62" s="4" t="s">
        <v>192</v>
      </c>
      <c r="U62" s="4" t="s">
        <v>167</v>
      </c>
      <c r="V62" s="4"/>
      <c r="W62" s="4"/>
      <c r="X62" s="4"/>
      <c r="Y62" s="4"/>
      <c r="Z62" s="4"/>
      <c r="AA62" s="4"/>
      <c r="AB62" s="4"/>
      <c r="AC62" s="4">
        <f>IF('original data'!AC53='coded with subscale calculation'!$AC$2,0,IF('original data'!AC53='coded with subscale calculation'!$AC$3,1,IF('original data'!AC53='coded with subscale calculation'!$AC$4,2,"")))</f>
        <v>2</v>
      </c>
      <c r="AD62" s="4">
        <f>IF('original data'!AD53='coded with subscale calculation'!$AC$2,0,IF('original data'!AD53='coded with subscale calculation'!$AC$3,1,IF('original data'!AD53='coded with subscale calculation'!$AC$4,2,"")))</f>
        <v>0</v>
      </c>
      <c r="AE62" s="4">
        <f>IF('original data'!AE53='coded with subscale calculation'!$BO$1,1,IF('original data'!AE53='coded with subscale calculation'!$BO$2,2,IF('original data'!AE53='coded with subscale calculation'!$BO$3,3,IF('original data'!AE53='coded with subscale calculation'!$BO$4,4,IF('original data'!AE53='coded with subscale calculation'!$BO$5,5,IF('original data'!AE53='coded with subscale calculation'!$BQ$1,6,IF('original data'!AE53='coded with subscale calculation'!$BQ$2,7,"")))))))</f>
        <v>5</v>
      </c>
      <c r="AF62" s="4">
        <f>IF('original data'!AF53='coded with subscale calculation'!$AC$2,0,IF('original data'!AF53='coded with subscale calculation'!$AC$3,1,IF('original data'!AF53='coded with subscale calculation'!$AC$4,2,"")))</f>
        <v>2</v>
      </c>
      <c r="AG62" s="4">
        <f>IF('original data'!AG53='coded with subscale calculation'!$BO$1,7,IF('original data'!AG53='coded with subscale calculation'!$BO$2,6,IF('original data'!AG53='coded with subscale calculation'!$BO$3,5,IF('original data'!AG53='coded with subscale calculation'!$BO$4,4,IF('original data'!AG53='coded with subscale calculation'!$BO$5,5,IF('original data'!AG53='coded with subscale calculation'!$BQ$1,6,IF('original data'!AG53='coded with subscale calculation'!$BQ$2,7,"")))))))</f>
        <v>5</v>
      </c>
      <c r="AH62" s="4">
        <f>IF('original data'!AH53='coded with subscale calculation'!$AC$2,0,IF('original data'!AH53='coded with subscale calculation'!$AC$3,1,IF('original data'!AH53='coded with subscale calculation'!$AC$4,2,"")))</f>
        <v>0</v>
      </c>
      <c r="AI62" s="4">
        <f>IF('original data'!AI53='coded with subscale calculation'!$AI$2,1,IF('original data'!AI53='coded with subscale calculation'!$AI$3,2,IF('original data'!AI53='coded with subscale calculation'!$AI$4,3,IF('original data'!AI53='coded with subscale calculation'!$AI$5,4,""))))</f>
        <v>1</v>
      </c>
      <c r="AJ62" s="4">
        <f>IF('original data'!AJ53='coded with subscale calculation'!$AC$2,0,IF('original data'!AJ53='coded with subscale calculation'!$AC$3,1,IF('original data'!AJ53='coded with subscale calculation'!$AC$4,2,"")))</f>
        <v>0</v>
      </c>
      <c r="AK62" s="4">
        <f>IF('original data'!AK53='coded with subscale calculation'!$BO$1,1,IF('original data'!AK53='coded with subscale calculation'!$BO$2,2,IF('original data'!AK53='coded with subscale calculation'!$BO$3,3,IF('original data'!AK53='coded with subscale calculation'!$BO$4,4,IF('original data'!AK53='coded with subscale calculation'!$BO$5,5,IF('original data'!AK53='coded with subscale calculation'!$BQ$1,6,IF('original data'!AK53='coded with subscale calculation'!$BQ$2,7,"")))))))</f>
        <v>7</v>
      </c>
      <c r="AL62" s="4">
        <f>IF('original data'!AL53='coded with subscale calculation'!$AC$2,0,IF('original data'!AL53='coded with subscale calculation'!$AC$3,1,IF('original data'!AL53='coded with subscale calculation'!$AC$4,2,"")))</f>
        <v>2</v>
      </c>
      <c r="AM62" s="4">
        <f>IF('original data'!AM53='coded with subscale calculation'!$AI$2,1,IF('original data'!AM53='coded with subscale calculation'!$AI$3,2,IF('original data'!AM53='coded with subscale calculation'!$AI$4,3,IF('original data'!AM53='coded with subscale calculation'!$AI$5,4,""))))</f>
        <v>1</v>
      </c>
      <c r="AN62" s="4">
        <f>IF('original data'!AN53='coded with subscale calculation'!$AC$2,0,IF('original data'!AN53='coded with subscale calculation'!$AC$3,1,IF('original data'!AN53='coded with subscale calculation'!$AC$4,2,"")))</f>
        <v>2</v>
      </c>
      <c r="AO62" s="4">
        <f>IF('original data'!AO53='coded with subscale calculation'!$AI$2,1,IF('original data'!AO53='coded with subscale calculation'!$AI$3,2,IF('original data'!AO53='coded with subscale calculation'!$AI$4,3,IF('original data'!AO53='coded with subscale calculation'!$AI$5,4,""))))</f>
        <v>1</v>
      </c>
      <c r="AP62" s="4">
        <f>IF('original data'!AP53='coded with subscale calculation'!$AI$2,1,IF('original data'!AP53='coded with subscale calculation'!$AI$3,2,IF('original data'!AP53='coded with subscale calculation'!$AI$4,3,IF('original data'!AP53='coded with subscale calculation'!$AI$5,4,""))))</f>
        <v>1</v>
      </c>
      <c r="AQ62" s="4">
        <f>IF('original data'!AQ53='coded with subscale calculation'!$AI$2,1,IF('original data'!AQ53='coded with subscale calculation'!$AI$3,2,IF('original data'!AQ53='coded with subscale calculation'!$AI$4,3,IF('original data'!AQ53='coded with subscale calculation'!$AI$5,4,""))))</f>
        <v>1</v>
      </c>
      <c r="AR62" s="4">
        <f>IF('original data'!AR53='coded with subscale calculation'!$AI$2,1,IF('original data'!AR53='coded with subscale calculation'!$AI$3,2,IF('original data'!AR53='coded with subscale calculation'!$AI$4,3,IF('original data'!AR53='coded with subscale calculation'!$AI$5,4,""))))</f>
        <v>1</v>
      </c>
      <c r="AS62" s="4">
        <f>IF('original data'!AS53='coded with subscale calculation'!$AO$2,1,IF('original data'!AS53='coded with subscale calculation'!$AO$3,2,IF('original data'!AS53='coded with subscale calculation'!$AO$4,3,IF('original data'!AS53='coded with subscale calculation'!$AO$5,4,""))))</f>
        <v>1</v>
      </c>
      <c r="AT62" s="4">
        <f>IF('original data'!AT53='coded with subscale calculation'!$AO$2,1,IF('original data'!AT53='coded with subscale calculation'!$AO$3,2,IF('original data'!AT53='coded with subscale calculation'!$AO$4,3,IF('original data'!AT53='coded with subscale calculation'!$AO$5,4,""))))</f>
        <v>1</v>
      </c>
      <c r="AU62" s="4">
        <f>IF('original data'!AU53='coded with subscale calculation'!$AO$2,1,IF('original data'!AU53='coded with subscale calculation'!$AO$3,2,IF('original data'!AU53='coded with subscale calculation'!$AO$4,3,IF('original data'!AU53='coded with subscale calculation'!$AO$5,4,""))))</f>
        <v>1</v>
      </c>
      <c r="AV62" s="4">
        <f>IF('original data'!AV53='coded with subscale calculation'!$AO$2,1,IF('original data'!AV53='coded with subscale calculation'!$AO$3,2,IF('original data'!AV53='coded with subscale calculation'!$AO$4,3,IF('original data'!AV53='coded with subscale calculation'!$AO$5,4,""))))</f>
        <v>1</v>
      </c>
      <c r="AW62" s="4">
        <f>IF('original data'!AW53='coded with subscale calculation'!$AO$2,1,IF('original data'!AW53='coded with subscale calculation'!$AO$3,2,IF('original data'!AW53='coded with subscale calculation'!$AO$4,3,IF('original data'!AW53='coded with subscale calculation'!$AO$5,4,""))))</f>
        <v>1</v>
      </c>
      <c r="AX62" s="4">
        <f>IF('original data'!AX53='coded with subscale calculation'!$AO$2,1,IF('original data'!AX53='coded with subscale calculation'!$AO$3,2,IF('original data'!AX53='coded with subscale calculation'!$AO$4,3,IF('original data'!AX53='coded with subscale calculation'!$AO$5,4,""))))</f>
        <v>1</v>
      </c>
      <c r="AY62" s="4">
        <f>IF('original data'!AY53='coded with subscale calculation'!$AQ$2,1,IF('original data'!AY53='coded with subscale calculation'!$AQ$3,2,IF('original data'!AY53='coded with subscale calculation'!$AQ$4,3,IF('original data'!AY53='coded with subscale calculation'!$AQ$5,4,""))))</f>
        <v>4</v>
      </c>
      <c r="AZ62" s="4">
        <f>IF('original data'!AZ53='coded with subscale calculation'!$AQ$2,1,IF('original data'!AZ53='coded with subscale calculation'!$AQ$3,2,IF('original data'!AZ53='coded with subscale calculation'!$AQ$4,3,IF('original data'!AZ53='coded with subscale calculation'!$AQ$5,4,""))))</f>
        <v>4</v>
      </c>
      <c r="BA62" s="4">
        <f>IF('original data'!BA53='coded with subscale calculation'!$AQ$2,1,IF('original data'!BA53='coded with subscale calculation'!$AQ$3,2,IF('original data'!BA53='coded with subscale calculation'!$AQ$4,3,IF('original data'!BA53='coded with subscale calculation'!$AQ$5,4,""))))</f>
        <v>4</v>
      </c>
      <c r="BB62" s="4">
        <f>IF('original data'!BB53='coded with subscale calculation'!$AQ$2,1,IF('original data'!BB53='coded with subscale calculation'!$AQ$3,2,IF('original data'!BB53='coded with subscale calculation'!$AQ$4,3,IF('original data'!BB53='coded with subscale calculation'!$AS$5,4,""))))</f>
        <v>4</v>
      </c>
      <c r="BC62" s="4">
        <f>IF('original data'!BC53='coded with subscale calculation'!$AU$2,1,IF('original data'!BC53='coded with subscale calculation'!$AU$3,2,IF('original data'!BC53='coded with subscale calculation'!$AU$4,3,IF('original data'!BC53='coded with subscale calculation'!$AU$5,4,""))))</f>
        <v>2</v>
      </c>
      <c r="BD62" s="4">
        <f>IF('original data'!BD53='coded with subscale calculation'!$AU$2,1,IF('original data'!BD53='coded with subscale calculation'!$AU$3,2,IF('original data'!BD53='coded with subscale calculation'!$AU$4,3,IF('original data'!BD53='coded with subscale calculation'!$AU$5,4,""))))</f>
        <v>1</v>
      </c>
      <c r="BE62" s="4">
        <f>IF('original data'!BE53='coded with subscale calculation'!$AU$2,1,IF('original data'!BE53='coded with subscale calculation'!$AU$3,2,IF('original data'!BE53='coded with subscale calculation'!$AU$4,3,IF('original data'!BE53='coded with subscale calculation'!$AU$5,4,""))))</f>
        <v>2</v>
      </c>
      <c r="BF62" s="4">
        <f>IF('original data'!BF53='coded with subscale calculation'!$BF$3,1,IF('original data'!BF53='coded with subscale calculation'!$BF$4,2,IF('original data'!BF53='coded with subscale calculation'!$BF$5,3,"")))</f>
        <v>3</v>
      </c>
      <c r="BG62" s="4"/>
      <c r="BH62" s="4" t="s">
        <v>109</v>
      </c>
      <c r="BI62" s="4"/>
      <c r="BJ62" s="4" t="s">
        <v>109</v>
      </c>
      <c r="BK62" s="4"/>
      <c r="BL62" s="4">
        <f>IF('original data'!BK53='coded with subscale calculation'!$BO$1,1,IF('original data'!BK53='coded with subscale calculation'!$BO$2,2,IF('original data'!BK53='coded with subscale calculation'!$BO$3,3,IF('original data'!BK53='coded with subscale calculation'!$BO$4,4,IF('original data'!BK53='coded with subscale calculation'!$BO$5,5,IF('original data'!BK53='coded with subscale calculation'!$BQ$1,6,IF('original data'!BK53='coded with subscale calculation'!$BQ$2,7,"")))))))</f>
        <v>3</v>
      </c>
      <c r="BM62" s="4">
        <f>IF('original data'!BL53='coded with subscale calculation'!$BO$1,1,IF('original data'!BL53='coded with subscale calculation'!$BO$2,2,IF('original data'!BL53='coded with subscale calculation'!$BO$3,3,IF('original data'!BL53='coded with subscale calculation'!$BO$4,4,IF('original data'!BL53='coded with subscale calculation'!$BO$5,5,IF('original data'!BL53='coded with subscale calculation'!$BQ$1,6,IF('original data'!BL53='coded with subscale calculation'!$BQ$2,7,"")))))))</f>
        <v>6</v>
      </c>
      <c r="BN62" s="4">
        <f>IF('original data'!BM53='coded with subscale calculation'!$BO$1,7,IF('original data'!BM53='coded with subscale calculation'!$BO$2,6,IF('original data'!BM53='coded with subscale calculation'!$BO$3,5,IF('original data'!BM53='coded with subscale calculation'!$BO$4,4,IF('original data'!BM53='coded with subscale calculation'!$BO$5,3,IF('original data'!BM53='coded with subscale calculation'!$BQ$1,2,IF('original data'!BM53='coded with subscale calculation'!$BQ$2,1,"")))))))</f>
        <v>7</v>
      </c>
      <c r="BO62" s="4">
        <f>IF('original data'!BN53='coded with subscale calculation'!$BO$1,1,IF('original data'!BN53='coded with subscale calculation'!$BO$2,2,IF('original data'!BN53='coded with subscale calculation'!$BO$3,3,IF('original data'!BN53='coded with subscale calculation'!$BO$4,4,IF('original data'!BN53='coded with subscale calculation'!$BO$5,5,IF('original data'!BN53='coded with subscale calculation'!$BQ$1,6,IF('original data'!BN53='coded with subscale calculation'!$BQ$2,7,"")))))))</f>
        <v>7</v>
      </c>
      <c r="BP62" s="4">
        <f>IF('original data'!BO53='coded with subscale calculation'!$BO$1,1,IF('original data'!BO53='coded with subscale calculation'!$BO$2,2,IF('original data'!BO53='coded with subscale calculation'!$BO$3,3,IF('original data'!BO53='coded with subscale calculation'!$BO$4,4,IF('original data'!BO53='coded with subscale calculation'!$BO$5,5,IF('original data'!BO53='coded with subscale calculation'!$BQ$1,6,IF('original data'!BO53='coded with subscale calculation'!$BQ$2,7,"")))))))</f>
        <v>1</v>
      </c>
      <c r="BQ62" s="4">
        <f>IF('original data'!BP53='coded with subscale calculation'!$BO$1,1,IF('original data'!BP53='coded with subscale calculation'!$BO$2,2,IF('original data'!BP53='coded with subscale calculation'!$BO$3,3,IF('original data'!BP53='coded with subscale calculation'!$BO$4,4,IF('original data'!BP53='coded with subscale calculation'!$BO$5,5,IF('original data'!BP53='coded with subscale calculation'!$BQ$1,6,IF('original data'!BP53='coded with subscale calculation'!$BQ$2,7,"")))))))</f>
        <v>5</v>
      </c>
      <c r="BR62" s="4">
        <f>IF('original data'!BQ53='coded with subscale calculation'!$BO$1,1,IF('original data'!BQ53='coded with subscale calculation'!$BO$2,2,IF('original data'!BQ53='coded with subscale calculation'!$BO$3,3,IF('original data'!BQ53='coded with subscale calculation'!$BO$4,4,IF('original data'!BQ53='coded with subscale calculation'!$BO$5,5,IF('original data'!BQ53='coded with subscale calculation'!$BQ$1,6,IF('original data'!BQ53='coded with subscale calculation'!$BQ$2,7,"")))))))</f>
        <v>7</v>
      </c>
      <c r="BS62" s="4">
        <f>IF('original data'!BR53='coded with subscale calculation'!$BO$1,1,IF('original data'!BR53='coded with subscale calculation'!$BO$2,2,IF('original data'!BR53='coded with subscale calculation'!$BO$3,3,IF('original data'!BR53='coded with subscale calculation'!$BO$4,4,IF('original data'!BR53='coded with subscale calculation'!$BO$5,5,IF('original data'!BR53='coded with subscale calculation'!$BQ$1,6,IF('original data'!BR53='coded with subscale calculation'!$BQ$2,7,"")))))))</f>
        <v>6</v>
      </c>
      <c r="BT62" s="4">
        <f>IF('original data'!BS53='coded with subscale calculation'!$BO$1,1,IF('original data'!BS53='coded with subscale calculation'!$BO$2,2,IF('original data'!BS53='coded with subscale calculation'!$BO$3,3,IF('original data'!BS53='coded with subscale calculation'!$BO$4,4,IF('original data'!BS53='coded with subscale calculation'!$BO$5,5,IF('original data'!BS53='coded with subscale calculation'!$BQ$1,6,IF('original data'!BS53='coded with subscale calculation'!$BQ$2,7,"")))))))</f>
        <v>7</v>
      </c>
      <c r="BU62" s="4">
        <f>IF('original data'!BT53='coded with subscale calculation'!$BO$1,1,IF('original data'!BT53='coded with subscale calculation'!$BO$2,2,IF('original data'!BT53='coded with subscale calculation'!$BO$3,3,IF('original data'!BT53='coded with subscale calculation'!$BO$4,4,IF('original data'!BT53='coded with subscale calculation'!$BO$5,5,IF('original data'!BT53='coded with subscale calculation'!$BQ$1,6,IF('original data'!BT53='coded with subscale calculation'!$BQ$2,7,"")))))))</f>
        <v>7</v>
      </c>
      <c r="BV62" s="4">
        <f>IF('original data'!BU53='coded with subscale calculation'!$BO$1,1,IF('original data'!BU53='coded with subscale calculation'!$BO$2,2,IF('original data'!BU53='coded with subscale calculation'!$BO$3,3,IF('original data'!BU53='coded with subscale calculation'!$BO$4,4,IF('original data'!BU53='coded with subscale calculation'!$BO$5,5,IF('original data'!BU53='coded with subscale calculation'!$BQ$1,6,IF('original data'!BU53='coded with subscale calculation'!$BQ$2,7,"")))))))</f>
        <v>4</v>
      </c>
      <c r="BW62" s="4">
        <f>IF('original data'!BV53='coded with subscale calculation'!$BO$1,7,IF('original data'!BV53='coded with subscale calculation'!$BO$2,6,IF('original data'!BV53='coded with subscale calculation'!$BO$3,5,IF('original data'!BV53='coded with subscale calculation'!$BO$4,4,IF('original data'!BV53='coded with subscale calculation'!$BO$5,3,IF('original data'!BV53='coded with subscale calculation'!$BQ$1,2,IF('original data'!BV53='coded with subscale calculation'!$BQ$2,1,"")))))))</f>
        <v>1</v>
      </c>
      <c r="BX62" s="4">
        <f>IF('original data'!BW53='coded with subscale calculation'!$BO$1,1,IF('original data'!BW53='coded with subscale calculation'!$BO$2,2,IF('original data'!BW53='coded with subscale calculation'!$BO$3,3,IF('original data'!BW53='coded with subscale calculation'!$BO$4,4,IF('original data'!BW53='coded with subscale calculation'!$BO$5,5,IF('original data'!BW53='coded with subscale calculation'!$BQ$1,6,IF('original data'!BW53='coded with subscale calculation'!$BQ$2,7,"")))))))</f>
        <v>7</v>
      </c>
      <c r="BY62" s="4">
        <f>IF('original data'!BX53='coded with subscale calculation'!$BO$1,1,IF('original data'!BX53='coded with subscale calculation'!$BO$2,2,IF('original data'!BX53='coded with subscale calculation'!$BO$3,3,IF('original data'!BX53='coded with subscale calculation'!$BO$4,4,IF('original data'!BX53='coded with subscale calculation'!$BO$5,5,IF('original data'!BX53='coded with subscale calculation'!$BQ$1,6,IF('original data'!BX53='coded with subscale calculation'!$BQ$2,7,"")))))))</f>
        <v>5</v>
      </c>
      <c r="BZ62" s="4">
        <f>IF('original data'!BY53='coded with subscale calculation'!$BO$1,1,IF('original data'!BY53='coded with subscale calculation'!$BO$2,2,IF('original data'!BY53='coded with subscale calculation'!$BO$3,3,IF('original data'!BY53='coded with subscale calculation'!$BO$4,4,IF('original data'!BY53='coded with subscale calculation'!$BO$5,5,IF('original data'!BY53='coded with subscale calculation'!$BQ$1,6,IF('original data'!BY53='coded with subscale calculation'!$BQ$2,7,"")))))))</f>
        <v>5</v>
      </c>
      <c r="CA62" s="4">
        <f>IF('original data'!BZ53='coded with subscale calculation'!$BO$1,1,IF('original data'!BZ53='coded with subscale calculation'!$BO$2,2,IF('original data'!BZ53='coded with subscale calculation'!$BO$3,3,IF('original data'!BZ53='coded with subscale calculation'!$BO$4,4,IF('original data'!BZ53='coded with subscale calculation'!$BO$5,5,IF('original data'!BZ53='coded with subscale calculation'!$BQ$1,6,IF('original data'!BZ53='coded with subscale calculation'!$BQ$2,7,"")))))))</f>
        <v>2</v>
      </c>
      <c r="CB62" s="4">
        <f>IF('original data'!CA53='coded with subscale calculation'!$BO$1,1,IF('original data'!CA53='coded with subscale calculation'!$BO$2,2,IF('original data'!CA53='coded with subscale calculation'!$BO$3,3,IF('original data'!CA53='coded with subscale calculation'!$BO$4,4,IF('original data'!CA53='coded with subscale calculation'!$BO$5,5,IF('original data'!CA53='coded with subscale calculation'!$BQ$1,6,IF('original data'!CA53='coded with subscale calculation'!$BQ$2,7,"")))))))</f>
        <v>1</v>
      </c>
      <c r="CC62" s="4">
        <f>IF('original data'!CB53='coded with subscale calculation'!$BO$1,1,IF('original data'!CB53='coded with subscale calculation'!$BO$2,2,IF('original data'!CB53='coded with subscale calculation'!$BO$3,3,IF('original data'!CB53='coded with subscale calculation'!$BO$4,4,IF('original data'!CB53='coded with subscale calculation'!$BO$5,5,IF('original data'!CB53='coded with subscale calculation'!$BQ$1,6,IF('original data'!CB53='coded with subscale calculation'!$BQ$2,7,"")))))))</f>
        <v>7</v>
      </c>
      <c r="CD62" s="4">
        <f>IF('original data'!CC53='coded with subscale calculation'!$BO$1,7,IF('original data'!CC53='coded with subscale calculation'!$BO$2,6,IF('original data'!CC53='coded with subscale calculation'!$BO$3,5,IF('original data'!CC53='coded with subscale calculation'!$BO$4,4,IF('original data'!CC53='coded with subscale calculation'!$BO$5,3,IF('original data'!CC53='coded with subscale calculation'!$BQ$1,2,IF('original data'!CC53='coded with subscale calculation'!$BQ$2,1,"")))))))</f>
        <v>7</v>
      </c>
      <c r="CE62" s="4">
        <f>IF('original data'!CD53='coded with subscale calculation'!$BO$1,1,IF('original data'!CD53='coded with subscale calculation'!$BO$2,2,IF('original data'!CD53='coded with subscale calculation'!$BO$3,3,IF('original data'!CD53='coded with subscale calculation'!$BO$4,4,IF('original data'!CD53='coded with subscale calculation'!$BO$5,5,IF('original data'!CD53='coded with subscale calculation'!$BQ$1,6,IF('original data'!CD53='coded with subscale calculation'!$BQ$2,7,"")))))))</f>
        <v>3</v>
      </c>
      <c r="CF62" s="4">
        <f>IF('original data'!CE53='coded with subscale calculation'!$BO$1,1,IF('original data'!CE53='coded with subscale calculation'!$BO$2,2,IF('original data'!CE53='coded with subscale calculation'!$BO$3,3,IF('original data'!CE53='coded with subscale calculation'!$BO$4,4,IF('original data'!CE53='coded with subscale calculation'!$BO$5,5,IF('original data'!CE53='coded with subscale calculation'!$BQ$1,6,IF('original data'!CE53='coded with subscale calculation'!$BQ$2,7,"")))))))</f>
        <v>7</v>
      </c>
      <c r="CG62" s="4">
        <f>IF('original data'!CF53='coded with subscale calculation'!$BO$1,7,IF('original data'!CF53='coded with subscale calculation'!$BO$2,6,IF('original data'!CF53='coded with subscale calculation'!$BO$3,5,IF('original data'!CF53='coded with subscale calculation'!$BO$4,4,IF('original data'!CF53='coded with subscale calculation'!$BO$5,3,IF('original data'!CF53='coded with subscale calculation'!$BQ$1,2,IF('original data'!CF53='coded with subscale calculation'!$BQ$2,1,"")))))))</f>
        <v>5</v>
      </c>
      <c r="CH62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133</v>
      </c>
      <c r="CI62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35</v>
      </c>
      <c r="CJ62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43</v>
      </c>
      <c r="CK62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49</v>
      </c>
      <c r="CL62" s="4">
        <f>IF('original data'!CG53='coded with subscale calculation'!$CL$2,0,IF('original data'!CG53='coded with subscale calculation'!$CL$3,1,IF('original data'!CG53='coded with subscale calculation'!$CL$4,2,IF('original data'!CG53='coded with subscale calculation'!$CL$5,3,""))))</f>
        <v>1</v>
      </c>
      <c r="CM62" s="4">
        <f>IF('original data'!CH53='coded with subscale calculation'!$CL$2,0,IF('original data'!CH53='coded with subscale calculation'!$CL$3,1,IF('original data'!CH53='coded with subscale calculation'!$CL$4,2,IF('original data'!CH53='coded with subscale calculation'!$CL$5,3,""))))</f>
        <v>3</v>
      </c>
      <c r="CN62" s="4">
        <f>IF('original data'!CI53='coded with subscale calculation'!$CL$2,0,IF('original data'!CI53='coded with subscale calculation'!$CL$3,1,IF('original data'!CI53='coded with subscale calculation'!$CL$4,2,IF('original data'!CI53='coded with subscale calculation'!$CL$5,3,""))))</f>
        <v>2</v>
      </c>
      <c r="CO62" s="4">
        <f>IF('original data'!CJ53='coded with subscale calculation'!$CL$2,0,IF('original data'!CJ53='coded with subscale calculation'!$CL$3,1,IF('original data'!CJ53='coded with subscale calculation'!$CL$4,2,IF('original data'!CJ53='coded with subscale calculation'!$CL$5,3,""))))</f>
        <v>3</v>
      </c>
      <c r="CP62" s="4">
        <f>IF('original data'!CK53='coded with subscale calculation'!$CL$2,0,IF('original data'!CK53='coded with subscale calculation'!$CL$3,1,IF('original data'!CK53='coded with subscale calculation'!$CL$4,2,IF('original data'!CK53='coded with subscale calculation'!$CL$5,3,""))))</f>
        <v>3</v>
      </c>
      <c r="CQ62" s="4">
        <f>IF('original data'!CL53='coded with subscale calculation'!$CL$2,0,IF('original data'!CL53='coded with subscale calculation'!$CL$3,1,IF('original data'!CL53='coded with subscale calculation'!$CL$4,2,IF('original data'!CL53='coded with subscale calculation'!$CL$5,3,""))))</f>
        <v>0</v>
      </c>
      <c r="CR62" s="4">
        <f>IF('original data'!CM53='coded with subscale calculation'!$CL$2,0,IF('original data'!CM53='coded with subscale calculation'!$CL$3,1,IF('original data'!CM53='coded with subscale calculation'!$CL$4,2,IF('original data'!CM53='coded with subscale calculation'!$CL$5,3,""))))</f>
        <v>3</v>
      </c>
      <c r="CS62" s="4">
        <f>IF('original data'!CN53='coded with subscale calculation'!$CL$2,0,IF('original data'!CN53='coded with subscale calculation'!$CL$3,1,IF('original data'!CN53='coded with subscale calculation'!$CL$4,2,IF('original data'!CN53='coded with subscale calculation'!$CL$5,3,""))))</f>
        <v>3</v>
      </c>
      <c r="CT62" s="4">
        <f>IF('original data'!CO53='coded with subscale calculation'!$CL$2,0,IF('original data'!CO53='coded with subscale calculation'!$CL$3,1,IF('original data'!CO53='coded with subscale calculation'!$CL$4,2,IF('original data'!CO53='coded with subscale calculation'!$CL$5,3,""))))</f>
        <v>3</v>
      </c>
      <c r="CU62" s="4">
        <f>IF('original data'!CP53='coded with subscale calculation'!$CL$2,0,IF('original data'!CP53='coded with subscale calculation'!$CL$3,1,IF('original data'!CP53='coded with subscale calculation'!$CL$4,2,IF('original data'!CP53='coded with subscale calculation'!$CL$5,3,""))))</f>
        <v>3</v>
      </c>
      <c r="CV62" s="4">
        <f>IF('original data'!CQ53='coded with subscale calculation'!$CL$2,0,IF('original data'!CQ53='coded with subscale calculation'!$CL$3,1,IF('original data'!CQ53='coded with subscale calculation'!$CL$4,2,IF('original data'!CQ53='coded with subscale calculation'!$CL$5,3,""))))</f>
        <v>3</v>
      </c>
      <c r="CW62" s="4">
        <f>IF('original data'!CR53='coded with subscale calculation'!$CL$2,0,IF('original data'!CR53='coded with subscale calculation'!$CL$3,1,IF('original data'!CR53='coded with subscale calculation'!$CL$4,2,IF('original data'!CR53='coded with subscale calculation'!$CL$5,3,""))))</f>
        <v>3</v>
      </c>
      <c r="CX62" s="4">
        <f>IF('original data'!CS53='coded with subscale calculation'!$CL$2,0,IF('original data'!CS53='coded with subscale calculation'!$CL$3,1,IF('original data'!CS53='coded with subscale calculation'!$CL$4,2,IF('original data'!CS53='coded with subscale calculation'!$CL$5,3,""))))</f>
        <v>3</v>
      </c>
      <c r="CY62" s="4">
        <f>IF('original data'!CT53='coded with subscale calculation'!$CL$2,0,IF('original data'!CT53='coded with subscale calculation'!$CL$3,1,IF('original data'!CT53='coded with subscale calculation'!$CL$4,2,IF('original data'!CT53='coded with subscale calculation'!$CL$5,3,""))))</f>
        <v>2</v>
      </c>
      <c r="CZ62" s="4">
        <f>IF('original data'!CU53='coded with subscale calculation'!$CL$2,0,IF('original data'!CU53='coded with subscale calculation'!$CL$3,1,IF('original data'!CU53='coded with subscale calculation'!$CL$4,2,IF('original data'!CU53='coded with subscale calculation'!$CL$5,3,""))))</f>
        <v>2</v>
      </c>
      <c r="DA62" s="4">
        <f>IF('original data'!CV53='coded with subscale calculation'!$CL$2,0,IF('original data'!CV53='coded with subscale calculation'!$CL$3,1,IF('original data'!CV53='coded with subscale calculation'!$CL$4,2,IF('original data'!CV53='coded with subscale calculation'!$CL$5,3,""))))</f>
        <v>2</v>
      </c>
      <c r="DB62" s="4">
        <f>IF('original data'!CW53='coded with subscale calculation'!$CL$2,0,IF('original data'!CW53='coded with subscale calculation'!$CL$3,1,IF('original data'!CW53='coded with subscale calculation'!$CL$4,2,IF('original data'!CW53='coded with subscale calculation'!$CL$5,3,""))))</f>
        <v>1</v>
      </c>
      <c r="DC62" s="4">
        <f>IF('original data'!CX53='coded with subscale calculation'!$CL$2,0,IF('original data'!CX53='coded with subscale calculation'!$CL$3,1,IF('original data'!CX53='coded with subscale calculation'!$CL$4,2,IF('original data'!CX53='coded with subscale calculation'!$CL$5,3,""))))</f>
        <v>3</v>
      </c>
      <c r="DD62" s="4">
        <f>IF('original data'!CY53='coded with subscale calculation'!$CL$2,0,IF('original data'!CY53='coded with subscale calculation'!$CL$3,1,IF('original data'!CY53='coded with subscale calculation'!$CL$4,2,IF('original data'!CY53='coded with subscale calculation'!$CL$5,3,""))))</f>
        <v>2</v>
      </c>
      <c r="DE62" s="4">
        <f>IF('original data'!CZ53='coded with subscale calculation'!$CL$2,0,IF('original data'!CZ53='coded with subscale calculation'!$CL$3,1,IF('original data'!CZ53='coded with subscale calculation'!$CL$4,2,IF('original data'!CZ53='coded with subscale calculation'!$CL$5,3,""))))</f>
        <v>3</v>
      </c>
      <c r="DF62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17</v>
      </c>
      <c r="DG62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16</v>
      </c>
      <c r="DH62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15</v>
      </c>
      <c r="DI62" s="4">
        <f>SUM(Table134[[#This Row],[All of a sudden I feel really scared.]:[I suddenly shut down and become unable to think, speak or do things.]])</f>
        <v>48</v>
      </c>
    </row>
    <row r="63" spans="1:113" hidden="1" x14ac:dyDescent="0.45">
      <c r="A63">
        <v>60</v>
      </c>
      <c r="B63" s="2">
        <v>44335.8524652778</v>
      </c>
      <c r="C63" s="2">
        <v>44335.853287037004</v>
      </c>
      <c r="D63" s="4" t="s">
        <v>104</v>
      </c>
      <c r="E63" s="4"/>
      <c r="F63" s="4" t="s">
        <v>105</v>
      </c>
      <c r="G63" s="4" t="s">
        <v>105</v>
      </c>
      <c r="H63" s="4" t="s">
        <v>105</v>
      </c>
      <c r="I63" s="4" t="s">
        <v>105</v>
      </c>
      <c r="J63" s="4" t="s">
        <v>105</v>
      </c>
      <c r="K63" s="4" t="s">
        <v>105</v>
      </c>
      <c r="L63" s="4" t="s">
        <v>109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D63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E63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AF63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G63" s="4" t="e">
        <f>IF('original data'!#REF!='coded with subscale calculation'!$BO$1,7,IF('original data'!#REF!='coded with subscale calculation'!$BO$2,6,IF('original data'!#REF!='coded with subscale calculation'!$BO$3,5,IF('original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AH63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I63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J63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K63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AL63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M63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N63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O63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P63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Q63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R63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S63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T63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U63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V63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W63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X63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Y63" s="4" t="e">
        <f>IF('original data'!#REF!='coded with subscale calculation'!$AQ$2,1,IF('original data'!#REF!='coded with subscale calculation'!$AQ$3,2,IF('original data'!#REF!='coded with subscale calculation'!$AQ$4,3,IF('original data'!#REF!='coded with subscale calculation'!$AQ$5,4,""))))</f>
        <v>#REF!</v>
      </c>
      <c r="AZ63" s="4" t="e">
        <f>IF('original data'!#REF!='coded with subscale calculation'!$AQ$2,1,IF('original data'!#REF!='coded with subscale calculation'!$AQ$3,2,IF('original data'!#REF!='coded with subscale calculation'!$AQ$4,3,IF('original data'!#REF!='coded with subscale calculation'!$AQ$5,4,""))))</f>
        <v>#REF!</v>
      </c>
      <c r="BA63" s="4" t="e">
        <f>IF('original data'!#REF!='coded with subscale calculation'!$AQ$2,1,IF('original data'!#REF!='coded with subscale calculation'!$AQ$3,2,IF('original data'!#REF!='coded with subscale calculation'!$AQ$4,3,IF('original data'!#REF!='coded with subscale calculation'!$AQ$5,4,""))))</f>
        <v>#REF!</v>
      </c>
      <c r="BB63" s="4" t="e">
        <f>IF('original data'!#REF!='coded with subscale calculation'!$AQ$2,1,IF('original data'!#REF!='coded with subscale calculation'!$AQ$3,2,IF('original data'!#REF!='coded with subscale calculation'!$AQ$4,3,IF('original data'!#REF!='coded with subscale calculation'!$AS$5,4,""))))</f>
        <v>#REF!</v>
      </c>
      <c r="BC63" s="4" t="e">
        <f>IF('original data'!#REF!='coded with subscale calculation'!$AU$2,1,IF('original data'!#REF!='coded with subscale calculation'!$AU$3,2,IF('original data'!#REF!='coded with subscale calculation'!$AU$4,3,IF('original data'!#REF!='coded with subscale calculation'!$AU$5,4,""))))</f>
        <v>#REF!</v>
      </c>
      <c r="BD63" s="4" t="e">
        <f>IF('original data'!#REF!='coded with subscale calculation'!$AU$2,1,IF('original data'!#REF!='coded with subscale calculation'!$AU$3,2,IF('original data'!#REF!='coded with subscale calculation'!$AU$4,3,IF('original data'!#REF!='coded with subscale calculation'!$AU$5,4,""))))</f>
        <v>#REF!</v>
      </c>
      <c r="BE63" s="4" t="e">
        <f>IF('original data'!#REF!='coded with subscale calculation'!$AU$2,1,IF('original data'!#REF!='coded with subscale calculation'!$AU$3,2,IF('original data'!#REF!='coded with subscale calculation'!$AU$4,3,IF('original data'!#REF!='coded with subscale calculation'!$AU$5,4,""))))</f>
        <v>#REF!</v>
      </c>
      <c r="BF63" s="4" t="e">
        <f>IF('original data'!#REF!='coded with subscale calculation'!$BF$3,1,IF('original data'!#REF!='coded with subscale calculation'!$BF$4,2,IF('original data'!#REF!='coded with subscale calculation'!$BF$5,3,"")))</f>
        <v>#REF!</v>
      </c>
      <c r="BG63" s="4"/>
      <c r="BH63" s="4"/>
      <c r="BI63" s="4"/>
      <c r="BJ63" s="4"/>
      <c r="BK63" s="4"/>
      <c r="BL63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M63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N63" s="4" t="e">
        <f>IF('original data'!#REF!='coded with subscale calculation'!$BO$1,7,IF('original data'!#REF!='coded with subscale calculation'!$BO$2,6,IF('original data'!#REF!='coded with subscale calculation'!$BO$3,5,IF('original data'!#REF!='coded with subscale calculation'!$BO$4,4,IF('original data'!#REF!='coded with subscale calculation'!$BO$5,3,IF('original data'!#REF!='coded with subscale calculation'!$BQ$1,2,IF('original data'!#REF!='coded with subscale calculation'!$BQ$2,1,"")))))))</f>
        <v>#REF!</v>
      </c>
      <c r="BO63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P63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Q63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R63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S63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T63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U63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V63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W63" s="4" t="e">
        <f>IF('original data'!#REF!='coded with subscale calculation'!$BO$1,7,IF('original data'!#REF!='coded with subscale calculation'!$BO$2,6,IF('original data'!#REF!='coded with subscale calculation'!$BO$3,5,IF('original data'!#REF!='coded with subscale calculation'!$BO$4,4,IF('original data'!#REF!='coded with subscale calculation'!$BO$5,3,IF('original data'!#REF!='coded with subscale calculation'!$BQ$1,2,IF('original data'!#REF!='coded with subscale calculation'!$BQ$2,1,"")))))))</f>
        <v>#REF!</v>
      </c>
      <c r="BX63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Y63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Z63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A63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B63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C63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D63" s="4" t="e">
        <f>IF('original data'!#REF!='coded with subscale calculation'!$BO$1,7,IF('original data'!#REF!='coded with subscale calculation'!$BO$2,6,IF('original data'!#REF!='coded with subscale calculation'!$BO$3,5,IF('original data'!#REF!='coded with subscale calculation'!$BO$4,4,IF('original data'!#REF!='coded with subscale calculation'!$BO$5,3,IF('original data'!#REF!='coded with subscale calculation'!$BQ$1,2,IF('original data'!#REF!='coded with subscale calculation'!$BQ$2,1,"")))))))</f>
        <v>#REF!</v>
      </c>
      <c r="CE63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F63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G63" s="4" t="e">
        <f>IF('original data'!#REF!='coded with subscale calculation'!$BO$1,7,IF('original data'!#REF!='coded with subscale calculation'!$BO$2,6,IF('original data'!#REF!='coded with subscale calculation'!$BO$3,5,IF('original data'!#REF!='coded with subscale calculation'!$BO$4,4,IF('original data'!#REF!='coded with subscale calculation'!$BO$5,3,IF('original data'!#REF!='coded with subscale calculation'!$BQ$1,2,IF('original data'!#REF!='coded with subscale calculation'!$BQ$2,1,"")))))))</f>
        <v>#REF!</v>
      </c>
      <c r="CH63" s="4" t="e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#REF!</v>
      </c>
      <c r="CI63" s="4" t="e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#REF!</v>
      </c>
      <c r="CJ63" s="4" t="e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#REF!</v>
      </c>
      <c r="CK63" s="4" t="e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#REF!</v>
      </c>
      <c r="CL63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M63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N63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O63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P63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Q63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R63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S63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T63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U63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V63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W63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X63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Y63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Z63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A63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B63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C63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D63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E63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F63" s="4" t="e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#REF!</v>
      </c>
      <c r="DG63" s="4" t="e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#REF!</v>
      </c>
      <c r="DH63" s="4" t="e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#REF!</v>
      </c>
      <c r="DI63" s="4" t="e">
        <f>SUM(Table134[[#This Row],[All of a sudden I feel really scared.]:[I suddenly shut down and become unable to think, speak or do things.]])</f>
        <v>#REF!</v>
      </c>
    </row>
    <row r="64" spans="1:113" x14ac:dyDescent="0.45">
      <c r="A64">
        <v>61</v>
      </c>
      <c r="B64" s="2">
        <v>44336.130358796298</v>
      </c>
      <c r="C64" s="2">
        <v>44336.134907407402</v>
      </c>
      <c r="D64" s="4" t="s">
        <v>104</v>
      </c>
      <c r="E64" s="4"/>
      <c r="F64" s="4" t="s">
        <v>105</v>
      </c>
      <c r="G64" s="4" t="s">
        <v>105</v>
      </c>
      <c r="H64" s="4" t="s">
        <v>105</v>
      </c>
      <c r="I64" s="4" t="s">
        <v>105</v>
      </c>
      <c r="J64" s="4" t="s">
        <v>105</v>
      </c>
      <c r="K64" s="4" t="s">
        <v>105</v>
      </c>
      <c r="L64" s="4" t="s">
        <v>105</v>
      </c>
      <c r="M64" s="4" t="s">
        <v>105</v>
      </c>
      <c r="N64" s="3" t="s">
        <v>175</v>
      </c>
      <c r="O64" s="4" t="s">
        <v>193</v>
      </c>
      <c r="P64" s="4" t="s">
        <v>124</v>
      </c>
      <c r="Q64" s="4" t="s">
        <v>124</v>
      </c>
      <c r="R64" s="4" t="s">
        <v>105</v>
      </c>
      <c r="S64" s="3" t="s">
        <v>194</v>
      </c>
      <c r="T64" s="4" t="s">
        <v>195</v>
      </c>
      <c r="U64" s="3" t="s">
        <v>194</v>
      </c>
      <c r="V64" s="4"/>
      <c r="W64" s="4"/>
      <c r="X64" s="4"/>
      <c r="Y64" s="4"/>
      <c r="Z64" s="4"/>
      <c r="AA64" s="4"/>
      <c r="AB64" s="4"/>
      <c r="AC64" s="4">
        <f>IF('original data'!AC54='coded with subscale calculation'!$AC$2,0,IF('original data'!AC54='coded with subscale calculation'!$AC$3,1,IF('original data'!AC54='coded with subscale calculation'!$AC$4,2,"")))</f>
        <v>1</v>
      </c>
      <c r="AD64" s="4">
        <f>IF('original data'!AD54='coded with subscale calculation'!$AC$2,0,IF('original data'!AD54='coded with subscale calculation'!$AC$3,1,IF('original data'!AD54='coded with subscale calculation'!$AC$4,2,"")))</f>
        <v>1</v>
      </c>
      <c r="AE64" s="4">
        <f>IF('original data'!AE54='coded with subscale calculation'!$BO$1,1,IF('original data'!AE54='coded with subscale calculation'!$BO$2,2,IF('original data'!AE54='coded with subscale calculation'!$BO$3,3,IF('original data'!AE54='coded with subscale calculation'!$BO$4,4,IF('original data'!AE54='coded with subscale calculation'!$BO$5,5,IF('original data'!AE54='coded with subscale calculation'!$BQ$1,6,IF('original data'!AE54='coded with subscale calculation'!$BQ$2,7,"")))))))</f>
        <v>2</v>
      </c>
      <c r="AF64" s="4">
        <f>IF('original data'!AF54='coded with subscale calculation'!$AC$2,0,IF('original data'!AF54='coded with subscale calculation'!$AC$3,1,IF('original data'!AF54='coded with subscale calculation'!$AC$4,2,"")))</f>
        <v>1</v>
      </c>
      <c r="AG64" s="4">
        <f>IF('original data'!AG54='coded with subscale calculation'!$BO$1,7,IF('original data'!AG54='coded with subscale calculation'!$BO$2,6,IF('original data'!AG54='coded with subscale calculation'!$BO$3,5,IF('original data'!AG54='coded with subscale calculation'!$BO$4,4,IF('original data'!AG54='coded with subscale calculation'!$BO$5,5,IF('original data'!AG54='coded with subscale calculation'!$BQ$1,6,IF('original data'!AG54='coded with subscale calculation'!$BQ$2,7,"")))))))</f>
        <v>6</v>
      </c>
      <c r="AH64" s="4">
        <f>IF('original data'!AH54='coded with subscale calculation'!$AC$2,0,IF('original data'!AH54='coded with subscale calculation'!$AC$3,1,IF('original data'!AH54='coded with subscale calculation'!$AC$4,2,"")))</f>
        <v>1</v>
      </c>
      <c r="AI64" s="4">
        <f>IF('original data'!AI54='coded with subscale calculation'!$AI$2,1,IF('original data'!AI54='coded with subscale calculation'!$AI$3,2,IF('original data'!AI54='coded with subscale calculation'!$AI$4,3,IF('original data'!AI54='coded with subscale calculation'!$AI$5,4,""))))</f>
        <v>2</v>
      </c>
      <c r="AJ64" s="4">
        <f>IF('original data'!AJ54='coded with subscale calculation'!$AC$2,0,IF('original data'!AJ54='coded with subscale calculation'!$AC$3,1,IF('original data'!AJ54='coded with subscale calculation'!$AC$4,2,"")))</f>
        <v>1</v>
      </c>
      <c r="AK64" s="4">
        <f>IF('original data'!AK54='coded with subscale calculation'!$BO$1,1,IF('original data'!AK54='coded with subscale calculation'!$BO$2,2,IF('original data'!AK54='coded with subscale calculation'!$BO$3,3,IF('original data'!AK54='coded with subscale calculation'!$BO$4,4,IF('original data'!AK54='coded with subscale calculation'!$BO$5,5,IF('original data'!AK54='coded with subscale calculation'!$BQ$1,6,IF('original data'!AK54='coded with subscale calculation'!$BQ$2,7,"")))))))</f>
        <v>5</v>
      </c>
      <c r="AL64" s="4">
        <f>IF('original data'!AL54='coded with subscale calculation'!$AC$2,0,IF('original data'!AL54='coded with subscale calculation'!$AC$3,1,IF('original data'!AL54='coded with subscale calculation'!$AC$4,2,"")))</f>
        <v>1</v>
      </c>
      <c r="AM64" s="4">
        <f>IF('original data'!AM54='coded with subscale calculation'!$AI$2,1,IF('original data'!AM54='coded with subscale calculation'!$AI$3,2,IF('original data'!AM54='coded with subscale calculation'!$AI$4,3,IF('original data'!AM54='coded with subscale calculation'!$AI$5,4,""))))</f>
        <v>3</v>
      </c>
      <c r="AN64" s="4">
        <f>IF('original data'!AN54='coded with subscale calculation'!$AC$2,0,IF('original data'!AN54='coded with subscale calculation'!$AC$3,1,IF('original data'!AN54='coded with subscale calculation'!$AC$4,2,"")))</f>
        <v>1</v>
      </c>
      <c r="AO64" s="4">
        <f>IF('original data'!AO54='coded with subscale calculation'!$AI$2,1,IF('original data'!AO54='coded with subscale calculation'!$AI$3,2,IF('original data'!AO54='coded with subscale calculation'!$AI$4,3,IF('original data'!AO54='coded with subscale calculation'!$AI$5,4,""))))</f>
        <v>1</v>
      </c>
      <c r="AP64" s="4">
        <f>IF('original data'!AP54='coded with subscale calculation'!$AI$2,1,IF('original data'!AP54='coded with subscale calculation'!$AI$3,2,IF('original data'!AP54='coded with subscale calculation'!$AI$4,3,IF('original data'!AP54='coded with subscale calculation'!$AI$5,4,""))))</f>
        <v>3</v>
      </c>
      <c r="AQ64" s="4">
        <f>IF('original data'!AQ54='coded with subscale calculation'!$AI$2,1,IF('original data'!AQ54='coded with subscale calculation'!$AI$3,2,IF('original data'!AQ54='coded with subscale calculation'!$AI$4,3,IF('original data'!AQ54='coded with subscale calculation'!$AI$5,4,""))))</f>
        <v>2</v>
      </c>
      <c r="AR64" s="4">
        <f>IF('original data'!AR54='coded with subscale calculation'!$AI$2,1,IF('original data'!AR54='coded with subscale calculation'!$AI$3,2,IF('original data'!AR54='coded with subscale calculation'!$AI$4,3,IF('original data'!AR54='coded with subscale calculation'!$AI$5,4,""))))</f>
        <v>2</v>
      </c>
      <c r="AS64" s="4">
        <f>IF('original data'!AS54='coded with subscale calculation'!$AO$2,1,IF('original data'!AS54='coded with subscale calculation'!$AO$3,2,IF('original data'!AS54='coded with subscale calculation'!$AO$4,3,IF('original data'!AS54='coded with subscale calculation'!$AO$5,4,""))))</f>
        <v>2</v>
      </c>
      <c r="AT64" s="4">
        <f>IF('original data'!AT54='coded with subscale calculation'!$AO$2,1,IF('original data'!AT54='coded with subscale calculation'!$AO$3,2,IF('original data'!AT54='coded with subscale calculation'!$AO$4,3,IF('original data'!AT54='coded with subscale calculation'!$AO$5,4,""))))</f>
        <v>1</v>
      </c>
      <c r="AU64" s="4">
        <f>IF('original data'!AU54='coded with subscale calculation'!$AO$2,1,IF('original data'!AU54='coded with subscale calculation'!$AO$3,2,IF('original data'!AU54='coded with subscale calculation'!$AO$4,3,IF('original data'!AU54='coded with subscale calculation'!$AO$5,4,""))))</f>
        <v>2</v>
      </c>
      <c r="AV64" s="4">
        <f>IF('original data'!AV54='coded with subscale calculation'!$AO$2,1,IF('original data'!AV54='coded with subscale calculation'!$AO$3,2,IF('original data'!AV54='coded with subscale calculation'!$AO$4,3,IF('original data'!AV54='coded with subscale calculation'!$AO$5,4,""))))</f>
        <v>2</v>
      </c>
      <c r="AW64" s="4">
        <f>IF('original data'!AW54='coded with subscale calculation'!$AO$2,1,IF('original data'!AW54='coded with subscale calculation'!$AO$3,2,IF('original data'!AW54='coded with subscale calculation'!$AO$4,3,IF('original data'!AW54='coded with subscale calculation'!$AO$5,4,""))))</f>
        <v>2</v>
      </c>
      <c r="AX64" s="4">
        <f>IF('original data'!AX54='coded with subscale calculation'!$AO$2,1,IF('original data'!AX54='coded with subscale calculation'!$AO$3,2,IF('original data'!AX54='coded with subscale calculation'!$AO$4,3,IF('original data'!AX54='coded with subscale calculation'!$AO$5,4,""))))</f>
        <v>1</v>
      </c>
      <c r="AY64" s="4">
        <f>IF('original data'!AY54='coded with subscale calculation'!$AQ$2,1,IF('original data'!AY54='coded with subscale calculation'!$AQ$3,2,IF('original data'!AY54='coded with subscale calculation'!$AQ$4,3,IF('original data'!AY54='coded with subscale calculation'!$AQ$5,4,""))))</f>
        <v>3</v>
      </c>
      <c r="AZ64" s="4">
        <f>IF('original data'!AZ54='coded with subscale calculation'!$AQ$2,1,IF('original data'!AZ54='coded with subscale calculation'!$AQ$3,2,IF('original data'!AZ54='coded with subscale calculation'!$AQ$4,3,IF('original data'!AZ54='coded with subscale calculation'!$AQ$5,4,""))))</f>
        <v>4</v>
      </c>
      <c r="BA64" s="4">
        <f>IF('original data'!BA54='coded with subscale calculation'!$AQ$2,1,IF('original data'!BA54='coded with subscale calculation'!$AQ$3,2,IF('original data'!BA54='coded with subscale calculation'!$AQ$4,3,IF('original data'!BA54='coded with subscale calculation'!$AQ$5,4,""))))</f>
        <v>4</v>
      </c>
      <c r="BB64" s="4">
        <f>IF('original data'!BB54='coded with subscale calculation'!$AQ$2,1,IF('original data'!BB54='coded with subscale calculation'!$AQ$3,2,IF('original data'!BB54='coded with subscale calculation'!$AQ$4,3,IF('original data'!BB54='coded with subscale calculation'!$AS$5,4,""))))</f>
        <v>3</v>
      </c>
      <c r="BC64" s="4">
        <f>IF('original data'!BC54='coded with subscale calculation'!$AU$2,1,IF('original data'!BC54='coded with subscale calculation'!$AU$3,2,IF('original data'!BC54='coded with subscale calculation'!$AU$4,3,IF('original data'!BC54='coded with subscale calculation'!$AU$5,4,""))))</f>
        <v>3</v>
      </c>
      <c r="BD64" s="4">
        <f>IF('original data'!BD54='coded with subscale calculation'!$AU$2,1,IF('original data'!BD54='coded with subscale calculation'!$AU$3,2,IF('original data'!BD54='coded with subscale calculation'!$AU$4,3,IF('original data'!BD54='coded with subscale calculation'!$AU$5,4,""))))</f>
        <v>2</v>
      </c>
      <c r="BE64" s="4">
        <f>IF('original data'!BE54='coded with subscale calculation'!$AU$2,1,IF('original data'!BE54='coded with subscale calculation'!$AU$3,2,IF('original data'!BE54='coded with subscale calculation'!$AU$4,3,IF('original data'!BE54='coded with subscale calculation'!$AU$5,4,""))))</f>
        <v>3</v>
      </c>
      <c r="BF64" s="4">
        <f>IF('original data'!BF54='coded with subscale calculation'!$BF$3,1,IF('original data'!BF54='coded with subscale calculation'!$BF$4,2,IF('original data'!BF54='coded with subscale calculation'!$BF$5,3,"")))</f>
        <v>2</v>
      </c>
      <c r="BG64" s="4"/>
      <c r="BH64" s="4" t="s">
        <v>105</v>
      </c>
      <c r="BI64" s="4" t="s">
        <v>196</v>
      </c>
      <c r="BJ64" s="4" t="s">
        <v>105</v>
      </c>
      <c r="BK64" s="4" t="s">
        <v>196</v>
      </c>
      <c r="BL64" s="4">
        <f>IF('original data'!BK54='coded with subscale calculation'!$BO$1,1,IF('original data'!BK54='coded with subscale calculation'!$BO$2,2,IF('original data'!BK54='coded with subscale calculation'!$BO$3,3,IF('original data'!BK54='coded with subscale calculation'!$BO$4,4,IF('original data'!BK54='coded with subscale calculation'!$BO$5,5,IF('original data'!BK54='coded with subscale calculation'!$BQ$1,6,IF('original data'!BK54='coded with subscale calculation'!$BQ$2,7,"")))))))</f>
        <v>2</v>
      </c>
      <c r="BM64" s="4">
        <f>IF('original data'!BL54='coded with subscale calculation'!$BO$1,1,IF('original data'!BL54='coded with subscale calculation'!$BO$2,2,IF('original data'!BL54='coded with subscale calculation'!$BO$3,3,IF('original data'!BL54='coded with subscale calculation'!$BO$4,4,IF('original data'!BL54='coded with subscale calculation'!$BO$5,5,IF('original data'!BL54='coded with subscale calculation'!$BQ$1,6,IF('original data'!BL54='coded with subscale calculation'!$BQ$2,7,"")))))))</f>
        <v>6</v>
      </c>
      <c r="BN64" s="4">
        <f>IF('original data'!BM54='coded with subscale calculation'!$BO$1,7,IF('original data'!BM54='coded with subscale calculation'!$BO$2,6,IF('original data'!BM54='coded with subscale calculation'!$BO$3,5,IF('original data'!BM54='coded with subscale calculation'!$BO$4,4,IF('original data'!BM54='coded with subscale calculation'!$BO$5,3,IF('original data'!BM54='coded with subscale calculation'!$BQ$1,2,IF('original data'!BM54='coded with subscale calculation'!$BQ$2,1,"")))))))</f>
        <v>4</v>
      </c>
      <c r="BO64" s="4">
        <f>IF('original data'!BN54='coded with subscale calculation'!$BO$1,1,IF('original data'!BN54='coded with subscale calculation'!$BO$2,2,IF('original data'!BN54='coded with subscale calculation'!$BO$3,3,IF('original data'!BN54='coded with subscale calculation'!$BO$4,4,IF('original data'!BN54='coded with subscale calculation'!$BO$5,5,IF('original data'!BN54='coded with subscale calculation'!$BQ$1,6,IF('original data'!BN54='coded with subscale calculation'!$BQ$2,7,"")))))))</f>
        <v>4</v>
      </c>
      <c r="BP64" s="4">
        <f>IF('original data'!BO54='coded with subscale calculation'!$BO$1,1,IF('original data'!BO54='coded with subscale calculation'!$BO$2,2,IF('original data'!BO54='coded with subscale calculation'!$BO$3,3,IF('original data'!BO54='coded with subscale calculation'!$BO$4,4,IF('original data'!BO54='coded with subscale calculation'!$BO$5,5,IF('original data'!BO54='coded with subscale calculation'!$BQ$1,6,IF('original data'!BO54='coded with subscale calculation'!$BQ$2,7,"")))))))</f>
        <v>4</v>
      </c>
      <c r="BQ64" s="4">
        <f>IF('original data'!BP54='coded with subscale calculation'!$BO$1,1,IF('original data'!BP54='coded with subscale calculation'!$BO$2,2,IF('original data'!BP54='coded with subscale calculation'!$BO$3,3,IF('original data'!BP54='coded with subscale calculation'!$BO$4,4,IF('original data'!BP54='coded with subscale calculation'!$BO$5,5,IF('original data'!BP54='coded with subscale calculation'!$BQ$1,6,IF('original data'!BP54='coded with subscale calculation'!$BQ$2,7,"")))))))</f>
        <v>5</v>
      </c>
      <c r="BR64" s="4">
        <f>IF('original data'!BQ54='coded with subscale calculation'!$BO$1,1,IF('original data'!BQ54='coded with subscale calculation'!$BO$2,2,IF('original data'!BQ54='coded with subscale calculation'!$BO$3,3,IF('original data'!BQ54='coded with subscale calculation'!$BO$4,4,IF('original data'!BQ54='coded with subscale calculation'!$BO$5,5,IF('original data'!BQ54='coded with subscale calculation'!$BQ$1,6,IF('original data'!BQ54='coded with subscale calculation'!$BQ$2,7,"")))))))</f>
        <v>6</v>
      </c>
      <c r="BS64" s="4">
        <f>IF('original data'!BR54='coded with subscale calculation'!$BO$1,1,IF('original data'!BR54='coded with subscale calculation'!$BO$2,2,IF('original data'!BR54='coded with subscale calculation'!$BO$3,3,IF('original data'!BR54='coded with subscale calculation'!$BO$4,4,IF('original data'!BR54='coded with subscale calculation'!$BO$5,5,IF('original data'!BR54='coded with subscale calculation'!$BQ$1,6,IF('original data'!BR54='coded with subscale calculation'!$BQ$2,7,"")))))))</f>
        <v>6</v>
      </c>
      <c r="BT64" s="4">
        <f>IF('original data'!BS54='coded with subscale calculation'!$BO$1,1,IF('original data'!BS54='coded with subscale calculation'!$BO$2,2,IF('original data'!BS54='coded with subscale calculation'!$BO$3,3,IF('original data'!BS54='coded with subscale calculation'!$BO$4,4,IF('original data'!BS54='coded with subscale calculation'!$BO$5,5,IF('original data'!BS54='coded with subscale calculation'!$BQ$1,6,IF('original data'!BS54='coded with subscale calculation'!$BQ$2,7,"")))))))</f>
        <v>6</v>
      </c>
      <c r="BU64" s="4">
        <f>IF('original data'!BT54='coded with subscale calculation'!$BO$1,1,IF('original data'!BT54='coded with subscale calculation'!$BO$2,2,IF('original data'!BT54='coded with subscale calculation'!$BO$3,3,IF('original data'!BT54='coded with subscale calculation'!$BO$4,4,IF('original data'!BT54='coded with subscale calculation'!$BO$5,5,IF('original data'!BT54='coded with subscale calculation'!$BQ$1,6,IF('original data'!BT54='coded with subscale calculation'!$BQ$2,7,"")))))))</f>
        <v>6</v>
      </c>
      <c r="BV64" s="4">
        <f>IF('original data'!BU54='coded with subscale calculation'!$BO$1,1,IF('original data'!BU54='coded with subscale calculation'!$BO$2,2,IF('original data'!BU54='coded with subscale calculation'!$BO$3,3,IF('original data'!BU54='coded with subscale calculation'!$BO$4,4,IF('original data'!BU54='coded with subscale calculation'!$BO$5,5,IF('original data'!BU54='coded with subscale calculation'!$BQ$1,6,IF('original data'!BU54='coded with subscale calculation'!$BQ$2,7,"")))))))</f>
        <v>5</v>
      </c>
      <c r="BW64" s="4">
        <f>IF('original data'!BV54='coded with subscale calculation'!$BO$1,7,IF('original data'!BV54='coded with subscale calculation'!$BO$2,6,IF('original data'!BV54='coded with subscale calculation'!$BO$3,5,IF('original data'!BV54='coded with subscale calculation'!$BO$4,4,IF('original data'!BV54='coded with subscale calculation'!$BO$5,3,IF('original data'!BV54='coded with subscale calculation'!$BQ$1,2,IF('original data'!BV54='coded with subscale calculation'!$BQ$2,1,"")))))))</f>
        <v>2</v>
      </c>
      <c r="BX64" s="4">
        <f>IF('original data'!BW54='coded with subscale calculation'!$BO$1,1,IF('original data'!BW54='coded with subscale calculation'!$BO$2,2,IF('original data'!BW54='coded with subscale calculation'!$BO$3,3,IF('original data'!BW54='coded with subscale calculation'!$BO$4,4,IF('original data'!BW54='coded with subscale calculation'!$BO$5,5,IF('original data'!BW54='coded with subscale calculation'!$BQ$1,6,IF('original data'!BW54='coded with subscale calculation'!$BQ$2,7,"")))))))</f>
        <v>5</v>
      </c>
      <c r="BY64" s="4">
        <f>IF('original data'!BX54='coded with subscale calculation'!$BO$1,1,IF('original data'!BX54='coded with subscale calculation'!$BO$2,2,IF('original data'!BX54='coded with subscale calculation'!$BO$3,3,IF('original data'!BX54='coded with subscale calculation'!$BO$4,4,IF('original data'!BX54='coded with subscale calculation'!$BO$5,5,IF('original data'!BX54='coded with subscale calculation'!$BQ$1,6,IF('original data'!BX54='coded with subscale calculation'!$BQ$2,7,"")))))))</f>
        <v>3</v>
      </c>
      <c r="BZ64" s="4">
        <f>IF('original data'!BY54='coded with subscale calculation'!$BO$1,1,IF('original data'!BY54='coded with subscale calculation'!$BO$2,2,IF('original data'!BY54='coded with subscale calculation'!$BO$3,3,IF('original data'!BY54='coded with subscale calculation'!$BO$4,4,IF('original data'!BY54='coded with subscale calculation'!$BO$5,5,IF('original data'!BY54='coded with subscale calculation'!$BQ$1,6,IF('original data'!BY54='coded with subscale calculation'!$BQ$2,7,"")))))))</f>
        <v>4</v>
      </c>
      <c r="CA64" s="4">
        <f>IF('original data'!BZ54='coded with subscale calculation'!$BO$1,1,IF('original data'!BZ54='coded with subscale calculation'!$BO$2,2,IF('original data'!BZ54='coded with subscale calculation'!$BO$3,3,IF('original data'!BZ54='coded with subscale calculation'!$BO$4,4,IF('original data'!BZ54='coded with subscale calculation'!$BO$5,5,IF('original data'!BZ54='coded with subscale calculation'!$BQ$1,6,IF('original data'!BZ54='coded with subscale calculation'!$BQ$2,7,"")))))))</f>
        <v>5</v>
      </c>
      <c r="CB64" s="4">
        <f>IF('original data'!CA54='coded with subscale calculation'!$BO$1,1,IF('original data'!CA54='coded with subscale calculation'!$BO$2,2,IF('original data'!CA54='coded with subscale calculation'!$BO$3,3,IF('original data'!CA54='coded with subscale calculation'!$BO$4,4,IF('original data'!CA54='coded with subscale calculation'!$BO$5,5,IF('original data'!CA54='coded with subscale calculation'!$BQ$1,6,IF('original data'!CA54='coded with subscale calculation'!$BQ$2,7,"")))))))</f>
        <v>4</v>
      </c>
      <c r="CC64" s="4">
        <f>IF('original data'!CB54='coded with subscale calculation'!$BO$1,1,IF('original data'!CB54='coded with subscale calculation'!$BO$2,2,IF('original data'!CB54='coded with subscale calculation'!$BO$3,3,IF('original data'!CB54='coded with subscale calculation'!$BO$4,4,IF('original data'!CB54='coded with subscale calculation'!$BO$5,5,IF('original data'!CB54='coded with subscale calculation'!$BQ$1,6,IF('original data'!CB54='coded with subscale calculation'!$BQ$2,7,"")))))))</f>
        <v>3</v>
      </c>
      <c r="CD64" s="4">
        <f>IF('original data'!CC54='coded with subscale calculation'!$BO$1,7,IF('original data'!CC54='coded with subscale calculation'!$BO$2,6,IF('original data'!CC54='coded with subscale calculation'!$BO$3,5,IF('original data'!CC54='coded with subscale calculation'!$BO$4,4,IF('original data'!CC54='coded with subscale calculation'!$BO$5,3,IF('original data'!CC54='coded with subscale calculation'!$BQ$1,2,IF('original data'!CC54='coded with subscale calculation'!$BQ$2,1,"")))))))</f>
        <v>5</v>
      </c>
      <c r="CE64" s="4">
        <f>IF('original data'!CD54='coded with subscale calculation'!$BO$1,1,IF('original data'!CD54='coded with subscale calculation'!$BO$2,2,IF('original data'!CD54='coded with subscale calculation'!$BO$3,3,IF('original data'!CD54='coded with subscale calculation'!$BO$4,4,IF('original data'!CD54='coded with subscale calculation'!$BO$5,5,IF('original data'!CD54='coded with subscale calculation'!$BQ$1,6,IF('original data'!CD54='coded with subscale calculation'!$BQ$2,7,"")))))))</f>
        <v>6</v>
      </c>
      <c r="CF64" s="4">
        <f>IF('original data'!CE54='coded with subscale calculation'!$BO$1,1,IF('original data'!CE54='coded with subscale calculation'!$BO$2,2,IF('original data'!CE54='coded with subscale calculation'!$BO$3,3,IF('original data'!CE54='coded with subscale calculation'!$BO$4,4,IF('original data'!CE54='coded with subscale calculation'!$BO$5,5,IF('original data'!CE54='coded with subscale calculation'!$BQ$1,6,IF('original data'!CE54='coded with subscale calculation'!$BQ$2,7,"")))))))</f>
        <v>2</v>
      </c>
      <c r="CG64" s="4">
        <f>IF('original data'!CF54='coded with subscale calculation'!$BO$1,7,IF('original data'!CF54='coded with subscale calculation'!$BO$2,6,IF('original data'!CF54='coded with subscale calculation'!$BO$3,5,IF('original data'!CF54='coded with subscale calculation'!$BO$4,4,IF('original data'!CF54='coded with subscale calculation'!$BO$5,3,IF('original data'!CF54='coded with subscale calculation'!$BQ$1,2,IF('original data'!CF54='coded with subscale calculation'!$BQ$2,1,"")))))))</f>
        <v>6</v>
      </c>
      <c r="CH64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118</v>
      </c>
      <c r="CI64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36</v>
      </c>
      <c r="CJ64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34</v>
      </c>
      <c r="CK64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42</v>
      </c>
      <c r="CL64" s="4">
        <f>IF('original data'!CG54='coded with subscale calculation'!$CL$2,0,IF('original data'!CG54='coded with subscale calculation'!$CL$3,1,IF('original data'!CG54='coded with subscale calculation'!$CL$4,2,IF('original data'!CG54='coded with subscale calculation'!$CL$5,3,""))))</f>
        <v>1</v>
      </c>
      <c r="CM64" s="4">
        <f>IF('original data'!CH54='coded with subscale calculation'!$CL$2,0,IF('original data'!CH54='coded with subscale calculation'!$CL$3,1,IF('original data'!CH54='coded with subscale calculation'!$CL$4,2,IF('original data'!CH54='coded with subscale calculation'!$CL$5,3,""))))</f>
        <v>0</v>
      </c>
      <c r="CN64" s="4">
        <f>IF('original data'!CI54='coded with subscale calculation'!$CL$2,0,IF('original data'!CI54='coded with subscale calculation'!$CL$3,1,IF('original data'!CI54='coded with subscale calculation'!$CL$4,2,IF('original data'!CI54='coded with subscale calculation'!$CL$5,3,""))))</f>
        <v>2</v>
      </c>
      <c r="CO64" s="4">
        <f>IF('original data'!CJ54='coded with subscale calculation'!$CL$2,0,IF('original data'!CJ54='coded with subscale calculation'!$CL$3,1,IF('original data'!CJ54='coded with subscale calculation'!$CL$4,2,IF('original data'!CJ54='coded with subscale calculation'!$CL$5,3,""))))</f>
        <v>2</v>
      </c>
      <c r="CP64" s="4">
        <f>IF('original data'!CK54='coded with subscale calculation'!$CL$2,0,IF('original data'!CK54='coded with subscale calculation'!$CL$3,1,IF('original data'!CK54='coded with subscale calculation'!$CL$4,2,IF('original data'!CK54='coded with subscale calculation'!$CL$5,3,""))))</f>
        <v>2</v>
      </c>
      <c r="CQ64" s="4">
        <f>IF('original data'!CL54='coded with subscale calculation'!$CL$2,0,IF('original data'!CL54='coded with subscale calculation'!$CL$3,1,IF('original data'!CL54='coded with subscale calculation'!$CL$4,2,IF('original data'!CL54='coded with subscale calculation'!$CL$5,3,""))))</f>
        <v>1</v>
      </c>
      <c r="CR64" s="4">
        <f>IF('original data'!CM54='coded with subscale calculation'!$CL$2,0,IF('original data'!CM54='coded with subscale calculation'!$CL$3,1,IF('original data'!CM54='coded with subscale calculation'!$CL$4,2,IF('original data'!CM54='coded with subscale calculation'!$CL$5,3,""))))</f>
        <v>0</v>
      </c>
      <c r="CS64" s="4">
        <f>IF('original data'!CN54='coded with subscale calculation'!$CL$2,0,IF('original data'!CN54='coded with subscale calculation'!$CL$3,1,IF('original data'!CN54='coded with subscale calculation'!$CL$4,2,IF('original data'!CN54='coded with subscale calculation'!$CL$5,3,""))))</f>
        <v>2</v>
      </c>
      <c r="CT64" s="4">
        <f>IF('original data'!CO54='coded with subscale calculation'!$CL$2,0,IF('original data'!CO54='coded with subscale calculation'!$CL$3,1,IF('original data'!CO54='coded with subscale calculation'!$CL$4,2,IF('original data'!CO54='coded with subscale calculation'!$CL$5,3,""))))</f>
        <v>2</v>
      </c>
      <c r="CU64" s="4">
        <f>IF('original data'!CP54='coded with subscale calculation'!$CL$2,0,IF('original data'!CP54='coded with subscale calculation'!$CL$3,1,IF('original data'!CP54='coded with subscale calculation'!$CL$4,2,IF('original data'!CP54='coded with subscale calculation'!$CL$5,3,""))))</f>
        <v>2</v>
      </c>
      <c r="CV64" s="4">
        <f>IF('original data'!CQ54='coded with subscale calculation'!$CL$2,0,IF('original data'!CQ54='coded with subscale calculation'!$CL$3,1,IF('original data'!CQ54='coded with subscale calculation'!$CL$4,2,IF('original data'!CQ54='coded with subscale calculation'!$CL$5,3,""))))</f>
        <v>3</v>
      </c>
      <c r="CW64" s="4">
        <f>IF('original data'!CR54='coded with subscale calculation'!$CL$2,0,IF('original data'!CR54='coded with subscale calculation'!$CL$3,1,IF('original data'!CR54='coded with subscale calculation'!$CL$4,2,IF('original data'!CR54='coded with subscale calculation'!$CL$5,3,""))))</f>
        <v>2</v>
      </c>
      <c r="CX64" s="4">
        <f>IF('original data'!CS54='coded with subscale calculation'!$CL$2,0,IF('original data'!CS54='coded with subscale calculation'!$CL$3,1,IF('original data'!CS54='coded with subscale calculation'!$CL$4,2,IF('original data'!CS54='coded with subscale calculation'!$CL$5,3,""))))</f>
        <v>2</v>
      </c>
      <c r="CY64" s="4">
        <f>IF('original data'!CT54='coded with subscale calculation'!$CL$2,0,IF('original data'!CT54='coded with subscale calculation'!$CL$3,1,IF('original data'!CT54='coded with subscale calculation'!$CL$4,2,IF('original data'!CT54='coded with subscale calculation'!$CL$5,3,""))))</f>
        <v>2</v>
      </c>
      <c r="CZ64" s="4">
        <f>IF('original data'!CU54='coded with subscale calculation'!$CL$2,0,IF('original data'!CU54='coded with subscale calculation'!$CL$3,1,IF('original data'!CU54='coded with subscale calculation'!$CL$4,2,IF('original data'!CU54='coded with subscale calculation'!$CL$5,3,""))))</f>
        <v>2</v>
      </c>
      <c r="DA64" s="4">
        <f>IF('original data'!CV54='coded with subscale calculation'!$CL$2,0,IF('original data'!CV54='coded with subscale calculation'!$CL$3,1,IF('original data'!CV54='coded with subscale calculation'!$CL$4,2,IF('original data'!CV54='coded with subscale calculation'!$CL$5,3,""))))</f>
        <v>2</v>
      </c>
      <c r="DB64" s="4">
        <f>IF('original data'!CW54='coded with subscale calculation'!$CL$2,0,IF('original data'!CW54='coded with subscale calculation'!$CL$3,1,IF('original data'!CW54='coded with subscale calculation'!$CL$4,2,IF('original data'!CW54='coded with subscale calculation'!$CL$5,3,""))))</f>
        <v>1</v>
      </c>
      <c r="DC64" s="4">
        <f>IF('original data'!CX54='coded with subscale calculation'!$CL$2,0,IF('original data'!CX54='coded with subscale calculation'!$CL$3,1,IF('original data'!CX54='coded with subscale calculation'!$CL$4,2,IF('original data'!CX54='coded with subscale calculation'!$CL$5,3,""))))</f>
        <v>2</v>
      </c>
      <c r="DD64" s="4">
        <f>IF('original data'!CY54='coded with subscale calculation'!$CL$2,0,IF('original data'!CY54='coded with subscale calculation'!$CL$3,1,IF('original data'!CY54='coded with subscale calculation'!$CL$4,2,IF('original data'!CY54='coded with subscale calculation'!$CL$5,3,""))))</f>
        <v>2</v>
      </c>
      <c r="DE64" s="4">
        <f>IF('original data'!CZ54='coded with subscale calculation'!$CL$2,0,IF('original data'!CZ54='coded with subscale calculation'!$CL$3,1,IF('original data'!CZ54='coded with subscale calculation'!$CL$4,2,IF('original data'!CZ54='coded with subscale calculation'!$CL$5,3,""))))</f>
        <v>1</v>
      </c>
      <c r="DF64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10</v>
      </c>
      <c r="DG64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14</v>
      </c>
      <c r="DH64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9</v>
      </c>
      <c r="DI64" s="4">
        <f>SUM(Table134[[#This Row],[All of a sudden I feel really scared.]:[I suddenly shut down and become unable to think, speak or do things.]])</f>
        <v>33</v>
      </c>
    </row>
    <row r="65" spans="1:113" x14ac:dyDescent="0.45">
      <c r="A65">
        <v>62</v>
      </c>
      <c r="B65" s="2">
        <v>44336.136782407397</v>
      </c>
      <c r="C65" s="2">
        <v>44336.140428240702</v>
      </c>
      <c r="D65" s="4" t="s">
        <v>104</v>
      </c>
      <c r="E65" s="4"/>
      <c r="F65" s="4" t="s">
        <v>105</v>
      </c>
      <c r="G65" s="4" t="s">
        <v>105</v>
      </c>
      <c r="H65" s="4" t="s">
        <v>105</v>
      </c>
      <c r="I65" s="4" t="s">
        <v>105</v>
      </c>
      <c r="J65" s="4" t="s">
        <v>105</v>
      </c>
      <c r="K65" s="4" t="s">
        <v>105</v>
      </c>
      <c r="L65" s="4" t="s">
        <v>105</v>
      </c>
      <c r="M65" s="4" t="s">
        <v>105</v>
      </c>
      <c r="N65" s="3" t="s">
        <v>188</v>
      </c>
      <c r="O65" s="4" t="s">
        <v>193</v>
      </c>
      <c r="P65" s="4" t="s">
        <v>124</v>
      </c>
      <c r="Q65" s="4" t="s">
        <v>124</v>
      </c>
      <c r="R65" s="4" t="s">
        <v>105</v>
      </c>
      <c r="S65" s="3" t="s">
        <v>188</v>
      </c>
      <c r="T65" s="4" t="s">
        <v>189</v>
      </c>
      <c r="U65" s="3" t="s">
        <v>194</v>
      </c>
      <c r="V65" s="4"/>
      <c r="W65" s="4"/>
      <c r="X65" s="4"/>
      <c r="Y65" s="4"/>
      <c r="Z65" s="4"/>
      <c r="AA65" s="4"/>
      <c r="AB65" s="4"/>
      <c r="AC65" s="4">
        <f>IF('original data'!AC55='coded with subscale calculation'!$AC$2,0,IF('original data'!AC55='coded with subscale calculation'!$AC$3,1,IF('original data'!AC55='coded with subscale calculation'!$AC$4,2,"")))</f>
        <v>0</v>
      </c>
      <c r="AD65" s="4">
        <f>IF('original data'!AD55='coded with subscale calculation'!$AC$2,0,IF('original data'!AD55='coded with subscale calculation'!$AC$3,1,IF('original data'!AD55='coded with subscale calculation'!$AC$4,2,"")))</f>
        <v>1</v>
      </c>
      <c r="AE65" s="4">
        <f>IF('original data'!AE55='coded with subscale calculation'!$BO$1,1,IF('original data'!AE55='coded with subscale calculation'!$BO$2,2,IF('original data'!AE55='coded with subscale calculation'!$BO$3,3,IF('original data'!AE55='coded with subscale calculation'!$BO$4,4,IF('original data'!AE55='coded with subscale calculation'!$BO$5,5,IF('original data'!AE55='coded with subscale calculation'!$BQ$1,6,IF('original data'!AE55='coded with subscale calculation'!$BQ$2,7,"")))))))</f>
        <v>2</v>
      </c>
      <c r="AF65" s="4">
        <f>IF('original data'!AF55='coded with subscale calculation'!$AC$2,0,IF('original data'!AF55='coded with subscale calculation'!$AC$3,1,IF('original data'!AF55='coded with subscale calculation'!$AC$4,2,"")))</f>
        <v>2</v>
      </c>
      <c r="AG65" s="4">
        <f>IF('original data'!AG55='coded with subscale calculation'!$BO$1,7,IF('original data'!AG55='coded with subscale calculation'!$BO$2,6,IF('original data'!AG55='coded with subscale calculation'!$BO$3,5,IF('original data'!AG55='coded with subscale calculation'!$BO$4,4,IF('original data'!AG55='coded with subscale calculation'!$BO$5,5,IF('original data'!AG55='coded with subscale calculation'!$BQ$1,6,IF('original data'!AG55='coded with subscale calculation'!$BQ$2,7,"")))))))</f>
        <v>5</v>
      </c>
      <c r="AH65" s="4">
        <f>IF('original data'!AH55='coded with subscale calculation'!$AC$2,0,IF('original data'!AH55='coded with subscale calculation'!$AC$3,1,IF('original data'!AH55='coded with subscale calculation'!$AC$4,2,"")))</f>
        <v>1</v>
      </c>
      <c r="AI65" s="4">
        <f>IF('original data'!AI55='coded with subscale calculation'!$AI$2,1,IF('original data'!AI55='coded with subscale calculation'!$AI$3,2,IF('original data'!AI55='coded with subscale calculation'!$AI$4,3,IF('original data'!AI55='coded with subscale calculation'!$AI$5,4,""))))</f>
        <v>1</v>
      </c>
      <c r="AJ65" s="4">
        <f>IF('original data'!AJ55='coded with subscale calculation'!$AC$2,0,IF('original data'!AJ55='coded with subscale calculation'!$AC$3,1,IF('original data'!AJ55='coded with subscale calculation'!$AC$4,2,"")))</f>
        <v>1</v>
      </c>
      <c r="AK65" s="4">
        <f>IF('original data'!AK55='coded with subscale calculation'!$BO$1,1,IF('original data'!AK55='coded with subscale calculation'!$BO$2,2,IF('original data'!AK55='coded with subscale calculation'!$BO$3,3,IF('original data'!AK55='coded with subscale calculation'!$BO$4,4,IF('original data'!AK55='coded with subscale calculation'!$BO$5,5,IF('original data'!AK55='coded with subscale calculation'!$BQ$1,6,IF('original data'!AK55='coded with subscale calculation'!$BQ$2,7,"")))))))</f>
        <v>3</v>
      </c>
      <c r="AL65" s="4">
        <f>IF('original data'!AL55='coded with subscale calculation'!$AC$2,0,IF('original data'!AL55='coded with subscale calculation'!$AC$3,1,IF('original data'!AL55='coded with subscale calculation'!$AC$4,2,"")))</f>
        <v>0</v>
      </c>
      <c r="AM65" s="4">
        <f>IF('original data'!AM55='coded with subscale calculation'!$AI$2,1,IF('original data'!AM55='coded with subscale calculation'!$AI$3,2,IF('original data'!AM55='coded with subscale calculation'!$AI$4,3,IF('original data'!AM55='coded with subscale calculation'!$AI$5,4,""))))</f>
        <v>1</v>
      </c>
      <c r="AN65" s="4">
        <f>IF('original data'!AN55='coded with subscale calculation'!$AC$2,0,IF('original data'!AN55='coded with subscale calculation'!$AC$3,1,IF('original data'!AN55='coded with subscale calculation'!$AC$4,2,"")))</f>
        <v>1</v>
      </c>
      <c r="AO65" s="4">
        <f>IF('original data'!AO55='coded with subscale calculation'!$AI$2,1,IF('original data'!AO55='coded with subscale calculation'!$AI$3,2,IF('original data'!AO55='coded with subscale calculation'!$AI$4,3,IF('original data'!AO55='coded with subscale calculation'!$AI$5,4,""))))</f>
        <v>3</v>
      </c>
      <c r="AP65" s="4">
        <f>IF('original data'!AP55='coded with subscale calculation'!$AI$2,1,IF('original data'!AP55='coded with subscale calculation'!$AI$3,2,IF('original data'!AP55='coded with subscale calculation'!$AI$4,3,IF('original data'!AP55='coded with subscale calculation'!$AI$5,4,""))))</f>
        <v>3</v>
      </c>
      <c r="AQ65" s="4">
        <f>IF('original data'!AQ55='coded with subscale calculation'!$AI$2,1,IF('original data'!AQ55='coded with subscale calculation'!$AI$3,2,IF('original data'!AQ55='coded with subscale calculation'!$AI$4,3,IF('original data'!AQ55='coded with subscale calculation'!$AI$5,4,""))))</f>
        <v>4</v>
      </c>
      <c r="AR65" s="4">
        <f>IF('original data'!AR55='coded with subscale calculation'!$AI$2,1,IF('original data'!AR55='coded with subscale calculation'!$AI$3,2,IF('original data'!AR55='coded with subscale calculation'!$AI$4,3,IF('original data'!AR55='coded with subscale calculation'!$AI$5,4,""))))</f>
        <v>4</v>
      </c>
      <c r="AS65" s="4">
        <f>IF('original data'!AS55='coded with subscale calculation'!$AO$2,1,IF('original data'!AS55='coded with subscale calculation'!$AO$3,2,IF('original data'!AS55='coded with subscale calculation'!$AO$4,3,IF('original data'!AS55='coded with subscale calculation'!$AO$5,4,""))))</f>
        <v>1</v>
      </c>
      <c r="AT65" s="4">
        <f>IF('original data'!AT55='coded with subscale calculation'!$AO$2,1,IF('original data'!AT55='coded with subscale calculation'!$AO$3,2,IF('original data'!AT55='coded with subscale calculation'!$AO$4,3,IF('original data'!AT55='coded with subscale calculation'!$AO$5,4,""))))</f>
        <v>1</v>
      </c>
      <c r="AU65" s="4">
        <f>IF('original data'!AU55='coded with subscale calculation'!$AO$2,1,IF('original data'!AU55='coded with subscale calculation'!$AO$3,2,IF('original data'!AU55='coded with subscale calculation'!$AO$4,3,IF('original data'!AU55='coded with subscale calculation'!$AO$5,4,""))))</f>
        <v>2</v>
      </c>
      <c r="AV65" s="4">
        <f>IF('original data'!AV55='coded with subscale calculation'!$AO$2,1,IF('original data'!AV55='coded with subscale calculation'!$AO$3,2,IF('original data'!AV55='coded with subscale calculation'!$AO$4,3,IF('original data'!AV55='coded with subscale calculation'!$AO$5,4,""))))</f>
        <v>2</v>
      </c>
      <c r="AW65" s="4">
        <f>IF('original data'!AW55='coded with subscale calculation'!$AO$2,1,IF('original data'!AW55='coded with subscale calculation'!$AO$3,2,IF('original data'!AW55='coded with subscale calculation'!$AO$4,3,IF('original data'!AW55='coded with subscale calculation'!$AO$5,4,""))))</f>
        <v>2</v>
      </c>
      <c r="AX65" s="4">
        <f>IF('original data'!AX55='coded with subscale calculation'!$AO$2,1,IF('original data'!AX55='coded with subscale calculation'!$AO$3,2,IF('original data'!AX55='coded with subscale calculation'!$AO$4,3,IF('original data'!AX55='coded with subscale calculation'!$AO$5,4,""))))</f>
        <v>2</v>
      </c>
      <c r="AY65" s="4">
        <f>IF('original data'!AY55='coded with subscale calculation'!$AQ$2,1,IF('original data'!AY55='coded with subscale calculation'!$AQ$3,2,IF('original data'!AY55='coded with subscale calculation'!$AQ$4,3,IF('original data'!AY55='coded with subscale calculation'!$AQ$5,4,""))))</f>
        <v>3</v>
      </c>
      <c r="AZ65" s="4">
        <f>IF('original data'!AZ55='coded with subscale calculation'!$AQ$2,1,IF('original data'!AZ55='coded with subscale calculation'!$AQ$3,2,IF('original data'!AZ55='coded with subscale calculation'!$AQ$4,3,IF('original data'!AZ55='coded with subscale calculation'!$AQ$5,4,""))))</f>
        <v>3</v>
      </c>
      <c r="BA65" s="4">
        <f>IF('original data'!BA55='coded with subscale calculation'!$AQ$2,1,IF('original data'!BA55='coded with subscale calculation'!$AQ$3,2,IF('original data'!BA55='coded with subscale calculation'!$AQ$4,3,IF('original data'!BA55='coded with subscale calculation'!$AQ$5,4,""))))</f>
        <v>2</v>
      </c>
      <c r="BB65" s="4">
        <f>IF('original data'!BB55='coded with subscale calculation'!$AQ$2,1,IF('original data'!BB55='coded with subscale calculation'!$AQ$3,2,IF('original data'!BB55='coded with subscale calculation'!$AQ$4,3,IF('original data'!BB55='coded with subscale calculation'!$AS$5,4,""))))</f>
        <v>3</v>
      </c>
      <c r="BC65" s="4">
        <f>IF('original data'!BC55='coded with subscale calculation'!$AU$2,1,IF('original data'!BC55='coded with subscale calculation'!$AU$3,2,IF('original data'!BC55='coded with subscale calculation'!$AU$4,3,IF('original data'!BC55='coded with subscale calculation'!$AU$5,4,""))))</f>
        <v>2</v>
      </c>
      <c r="BD65" s="4">
        <f>IF('original data'!BD55='coded with subscale calculation'!$AU$2,1,IF('original data'!BD55='coded with subscale calculation'!$AU$3,2,IF('original data'!BD55='coded with subscale calculation'!$AU$4,3,IF('original data'!BD55='coded with subscale calculation'!$AU$5,4,""))))</f>
        <v>3</v>
      </c>
      <c r="BE65" s="4">
        <f>IF('original data'!BE55='coded with subscale calculation'!$AU$2,1,IF('original data'!BE55='coded with subscale calculation'!$AU$3,2,IF('original data'!BE55='coded with subscale calculation'!$AU$4,3,IF('original data'!BE55='coded with subscale calculation'!$AU$5,4,""))))</f>
        <v>2</v>
      </c>
      <c r="BF65" s="4">
        <f>IF('original data'!BF55='coded with subscale calculation'!$BF$3,1,IF('original data'!BF55='coded with subscale calculation'!$BF$4,2,IF('original data'!BF55='coded with subscale calculation'!$BF$5,3,"")))</f>
        <v>1</v>
      </c>
      <c r="BG65" s="4"/>
      <c r="BH65" s="4" t="s">
        <v>105</v>
      </c>
      <c r="BI65" s="3" t="s">
        <v>194</v>
      </c>
      <c r="BJ65" s="4" t="s">
        <v>105</v>
      </c>
      <c r="BK65" s="3" t="s">
        <v>194</v>
      </c>
      <c r="BL65" s="4">
        <f>IF('original data'!BK55='coded with subscale calculation'!$BO$1,1,IF('original data'!BK55='coded with subscale calculation'!$BO$2,2,IF('original data'!BK55='coded with subscale calculation'!$BO$3,3,IF('original data'!BK55='coded with subscale calculation'!$BO$4,4,IF('original data'!BK55='coded with subscale calculation'!$BO$5,5,IF('original data'!BK55='coded with subscale calculation'!$BQ$1,6,IF('original data'!BK55='coded with subscale calculation'!$BQ$2,7,"")))))))</f>
        <v>2</v>
      </c>
      <c r="BM65" s="4">
        <f>IF('original data'!BL55='coded with subscale calculation'!$BO$1,1,IF('original data'!BL55='coded with subscale calculation'!$BO$2,2,IF('original data'!BL55='coded with subscale calculation'!$BO$3,3,IF('original data'!BL55='coded with subscale calculation'!$BO$4,4,IF('original data'!BL55='coded with subscale calculation'!$BO$5,5,IF('original data'!BL55='coded with subscale calculation'!$BQ$1,6,IF('original data'!BL55='coded with subscale calculation'!$BQ$2,7,"")))))))</f>
        <v>6</v>
      </c>
      <c r="BN65" s="4">
        <f>IF('original data'!BM55='coded with subscale calculation'!$BO$1,7,IF('original data'!BM55='coded with subscale calculation'!$BO$2,6,IF('original data'!BM55='coded with subscale calculation'!$BO$3,5,IF('original data'!BM55='coded with subscale calculation'!$BO$4,4,IF('original data'!BM55='coded with subscale calculation'!$BO$5,3,IF('original data'!BM55='coded with subscale calculation'!$BQ$1,2,IF('original data'!BM55='coded with subscale calculation'!$BQ$2,1,"")))))))</f>
        <v>2</v>
      </c>
      <c r="BO65" s="4">
        <f>IF('original data'!BN55='coded with subscale calculation'!$BO$1,1,IF('original data'!BN55='coded with subscale calculation'!$BO$2,2,IF('original data'!BN55='coded with subscale calculation'!$BO$3,3,IF('original data'!BN55='coded with subscale calculation'!$BO$4,4,IF('original data'!BN55='coded with subscale calculation'!$BO$5,5,IF('original data'!BN55='coded with subscale calculation'!$BQ$1,6,IF('original data'!BN55='coded with subscale calculation'!$BQ$2,7,"")))))))</f>
        <v>6</v>
      </c>
      <c r="BP65" s="4">
        <f>IF('original data'!BO55='coded with subscale calculation'!$BO$1,1,IF('original data'!BO55='coded with subscale calculation'!$BO$2,2,IF('original data'!BO55='coded with subscale calculation'!$BO$3,3,IF('original data'!BO55='coded with subscale calculation'!$BO$4,4,IF('original data'!BO55='coded with subscale calculation'!$BO$5,5,IF('original data'!BO55='coded with subscale calculation'!$BQ$1,6,IF('original data'!BO55='coded with subscale calculation'!$BQ$2,7,"")))))))</f>
        <v>6</v>
      </c>
      <c r="BQ65" s="4">
        <f>IF('original data'!BP55='coded with subscale calculation'!$BO$1,1,IF('original data'!BP55='coded with subscale calculation'!$BO$2,2,IF('original data'!BP55='coded with subscale calculation'!$BO$3,3,IF('original data'!BP55='coded with subscale calculation'!$BO$4,4,IF('original data'!BP55='coded with subscale calculation'!$BO$5,5,IF('original data'!BP55='coded with subscale calculation'!$BQ$1,6,IF('original data'!BP55='coded with subscale calculation'!$BQ$2,7,"")))))))</f>
        <v>5</v>
      </c>
      <c r="BR65" s="4">
        <f>IF('original data'!BQ55='coded with subscale calculation'!$BO$1,1,IF('original data'!BQ55='coded with subscale calculation'!$BO$2,2,IF('original data'!BQ55='coded with subscale calculation'!$BO$3,3,IF('original data'!BQ55='coded with subscale calculation'!$BO$4,4,IF('original data'!BQ55='coded with subscale calculation'!$BO$5,5,IF('original data'!BQ55='coded with subscale calculation'!$BQ$1,6,IF('original data'!BQ55='coded with subscale calculation'!$BQ$2,7,"")))))))</f>
        <v>5</v>
      </c>
      <c r="BS65" s="4">
        <f>IF('original data'!BR55='coded with subscale calculation'!$BO$1,1,IF('original data'!BR55='coded with subscale calculation'!$BO$2,2,IF('original data'!BR55='coded with subscale calculation'!$BO$3,3,IF('original data'!BR55='coded with subscale calculation'!$BO$4,4,IF('original data'!BR55='coded with subscale calculation'!$BO$5,5,IF('original data'!BR55='coded with subscale calculation'!$BQ$1,6,IF('original data'!BR55='coded with subscale calculation'!$BQ$2,7,"")))))))</f>
        <v>5</v>
      </c>
      <c r="BT65" s="4">
        <f>IF('original data'!BS55='coded with subscale calculation'!$BO$1,1,IF('original data'!BS55='coded with subscale calculation'!$BO$2,2,IF('original data'!BS55='coded with subscale calculation'!$BO$3,3,IF('original data'!BS55='coded with subscale calculation'!$BO$4,4,IF('original data'!BS55='coded with subscale calculation'!$BO$5,5,IF('original data'!BS55='coded with subscale calculation'!$BQ$1,6,IF('original data'!BS55='coded with subscale calculation'!$BQ$2,7,"")))))))</f>
        <v>6</v>
      </c>
      <c r="BU65" s="4">
        <f>IF('original data'!BT55='coded with subscale calculation'!$BO$1,1,IF('original data'!BT55='coded with subscale calculation'!$BO$2,2,IF('original data'!BT55='coded with subscale calculation'!$BO$3,3,IF('original data'!BT55='coded with subscale calculation'!$BO$4,4,IF('original data'!BT55='coded with subscale calculation'!$BO$5,5,IF('original data'!BT55='coded with subscale calculation'!$BQ$1,6,IF('original data'!BT55='coded with subscale calculation'!$BQ$2,7,"")))))))</f>
        <v>5</v>
      </c>
      <c r="BV65" s="4">
        <f>IF('original data'!BU55='coded with subscale calculation'!$BO$1,1,IF('original data'!BU55='coded with subscale calculation'!$BO$2,2,IF('original data'!BU55='coded with subscale calculation'!$BO$3,3,IF('original data'!BU55='coded with subscale calculation'!$BO$4,4,IF('original data'!BU55='coded with subscale calculation'!$BO$5,5,IF('original data'!BU55='coded with subscale calculation'!$BQ$1,6,IF('original data'!BU55='coded with subscale calculation'!$BQ$2,7,"")))))))</f>
        <v>4</v>
      </c>
      <c r="BW65" s="4">
        <f>IF('original data'!BV55='coded with subscale calculation'!$BO$1,7,IF('original data'!BV55='coded with subscale calculation'!$BO$2,6,IF('original data'!BV55='coded with subscale calculation'!$BO$3,5,IF('original data'!BV55='coded with subscale calculation'!$BO$4,4,IF('original data'!BV55='coded with subscale calculation'!$BO$5,3,IF('original data'!BV55='coded with subscale calculation'!$BQ$1,2,IF('original data'!BV55='coded with subscale calculation'!$BQ$2,1,"")))))))</f>
        <v>6</v>
      </c>
      <c r="BX65" s="4">
        <f>IF('original data'!BW55='coded with subscale calculation'!$BO$1,1,IF('original data'!BW55='coded with subscale calculation'!$BO$2,2,IF('original data'!BW55='coded with subscale calculation'!$BO$3,3,IF('original data'!BW55='coded with subscale calculation'!$BO$4,4,IF('original data'!BW55='coded with subscale calculation'!$BO$5,5,IF('original data'!BW55='coded with subscale calculation'!$BQ$1,6,IF('original data'!BW55='coded with subscale calculation'!$BQ$2,7,"")))))))</f>
        <v>3</v>
      </c>
      <c r="BY65" s="4">
        <f>IF('original data'!BX55='coded with subscale calculation'!$BO$1,1,IF('original data'!BX55='coded with subscale calculation'!$BO$2,2,IF('original data'!BX55='coded with subscale calculation'!$BO$3,3,IF('original data'!BX55='coded with subscale calculation'!$BO$4,4,IF('original data'!BX55='coded with subscale calculation'!$BO$5,5,IF('original data'!BX55='coded with subscale calculation'!$BQ$1,6,IF('original data'!BX55='coded with subscale calculation'!$BQ$2,7,"")))))))</f>
        <v>4</v>
      </c>
      <c r="BZ65" s="4">
        <f>IF('original data'!BY55='coded with subscale calculation'!$BO$1,1,IF('original data'!BY55='coded with subscale calculation'!$BO$2,2,IF('original data'!BY55='coded with subscale calculation'!$BO$3,3,IF('original data'!BY55='coded with subscale calculation'!$BO$4,4,IF('original data'!BY55='coded with subscale calculation'!$BO$5,5,IF('original data'!BY55='coded with subscale calculation'!$BQ$1,6,IF('original data'!BY55='coded with subscale calculation'!$BQ$2,7,"")))))))</f>
        <v>4</v>
      </c>
      <c r="CA65" s="4">
        <f>IF('original data'!BZ55='coded with subscale calculation'!$BO$1,1,IF('original data'!BZ55='coded with subscale calculation'!$BO$2,2,IF('original data'!BZ55='coded with subscale calculation'!$BO$3,3,IF('original data'!BZ55='coded with subscale calculation'!$BO$4,4,IF('original data'!BZ55='coded with subscale calculation'!$BO$5,5,IF('original data'!BZ55='coded with subscale calculation'!$BQ$1,6,IF('original data'!BZ55='coded with subscale calculation'!$BQ$2,7,"")))))))</f>
        <v>4</v>
      </c>
      <c r="CB65" s="4">
        <f>IF('original data'!CA55='coded with subscale calculation'!$BO$1,1,IF('original data'!CA55='coded with subscale calculation'!$BO$2,2,IF('original data'!CA55='coded with subscale calculation'!$BO$3,3,IF('original data'!CA55='coded with subscale calculation'!$BO$4,4,IF('original data'!CA55='coded with subscale calculation'!$BO$5,5,IF('original data'!CA55='coded with subscale calculation'!$BQ$1,6,IF('original data'!CA55='coded with subscale calculation'!$BQ$2,7,"")))))))</f>
        <v>4</v>
      </c>
      <c r="CC65" s="4">
        <f>IF('original data'!CB55='coded with subscale calculation'!$BO$1,1,IF('original data'!CB55='coded with subscale calculation'!$BO$2,2,IF('original data'!CB55='coded with subscale calculation'!$BO$3,3,IF('original data'!CB55='coded with subscale calculation'!$BO$4,4,IF('original data'!CB55='coded with subscale calculation'!$BO$5,5,IF('original data'!CB55='coded with subscale calculation'!$BQ$1,6,IF('original data'!CB55='coded with subscale calculation'!$BQ$2,7,"")))))))</f>
        <v>5</v>
      </c>
      <c r="CD65" s="4">
        <f>IF('original data'!CC55='coded with subscale calculation'!$BO$1,7,IF('original data'!CC55='coded with subscale calculation'!$BO$2,6,IF('original data'!CC55='coded with subscale calculation'!$BO$3,5,IF('original data'!CC55='coded with subscale calculation'!$BO$4,4,IF('original data'!CC55='coded with subscale calculation'!$BO$5,3,IF('original data'!CC55='coded with subscale calculation'!$BQ$1,2,IF('original data'!CC55='coded with subscale calculation'!$BQ$2,1,"")))))))</f>
        <v>4</v>
      </c>
      <c r="CE65" s="4">
        <f>IF('original data'!CD55='coded with subscale calculation'!$BO$1,1,IF('original data'!CD55='coded with subscale calculation'!$BO$2,2,IF('original data'!CD55='coded with subscale calculation'!$BO$3,3,IF('original data'!CD55='coded with subscale calculation'!$BO$4,4,IF('original data'!CD55='coded with subscale calculation'!$BO$5,5,IF('original data'!CD55='coded with subscale calculation'!$BQ$1,6,IF('original data'!CD55='coded with subscale calculation'!$BQ$2,7,"")))))))</f>
        <v>2</v>
      </c>
      <c r="CF65" s="4">
        <f>IF('original data'!CE55='coded with subscale calculation'!$BO$1,1,IF('original data'!CE55='coded with subscale calculation'!$BO$2,2,IF('original data'!CE55='coded with subscale calculation'!$BO$3,3,IF('original data'!CE55='coded with subscale calculation'!$BO$4,4,IF('original data'!CE55='coded with subscale calculation'!$BO$5,5,IF('original data'!CE55='coded with subscale calculation'!$BQ$1,6,IF('original data'!CE55='coded with subscale calculation'!$BQ$2,7,"")))))))</f>
        <v>1</v>
      </c>
      <c r="CG65" s="4">
        <f>IF('original data'!CF55='coded with subscale calculation'!$BO$1,7,IF('original data'!CF55='coded with subscale calculation'!$BO$2,6,IF('original data'!CF55='coded with subscale calculation'!$BO$3,5,IF('original data'!CF55='coded with subscale calculation'!$BO$4,4,IF('original data'!CF55='coded with subscale calculation'!$BO$5,3,IF('original data'!CF55='coded with subscale calculation'!$BQ$1,2,IF('original data'!CF55='coded with subscale calculation'!$BQ$2,1,"")))))))</f>
        <v>6</v>
      </c>
      <c r="CH65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110</v>
      </c>
      <c r="CI65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35</v>
      </c>
      <c r="CJ65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38</v>
      </c>
      <c r="CK65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32</v>
      </c>
      <c r="CL65" s="4">
        <f>IF('original data'!CG55='coded with subscale calculation'!$CL$2,0,IF('original data'!CG55='coded with subscale calculation'!$CL$3,1,IF('original data'!CG55='coded with subscale calculation'!$CL$4,2,IF('original data'!CG55='coded with subscale calculation'!$CL$5,3,""))))</f>
        <v>1</v>
      </c>
      <c r="CM65" s="4">
        <f>IF('original data'!CH55='coded with subscale calculation'!$CL$2,0,IF('original data'!CH55='coded with subscale calculation'!$CL$3,1,IF('original data'!CH55='coded with subscale calculation'!$CL$4,2,IF('original data'!CH55='coded with subscale calculation'!$CL$5,3,""))))</f>
        <v>2</v>
      </c>
      <c r="CN65" s="4">
        <f>IF('original data'!CI55='coded with subscale calculation'!$CL$2,0,IF('original data'!CI55='coded with subscale calculation'!$CL$3,1,IF('original data'!CI55='coded with subscale calculation'!$CL$4,2,IF('original data'!CI55='coded with subscale calculation'!$CL$5,3,""))))</f>
        <v>1</v>
      </c>
      <c r="CO65" s="4">
        <f>IF('original data'!CJ55='coded with subscale calculation'!$CL$2,0,IF('original data'!CJ55='coded with subscale calculation'!$CL$3,1,IF('original data'!CJ55='coded with subscale calculation'!$CL$4,2,IF('original data'!CJ55='coded with subscale calculation'!$CL$5,3,""))))</f>
        <v>1</v>
      </c>
      <c r="CP65" s="4">
        <f>IF('original data'!CK55='coded with subscale calculation'!$CL$2,0,IF('original data'!CK55='coded with subscale calculation'!$CL$3,1,IF('original data'!CK55='coded with subscale calculation'!$CL$4,2,IF('original data'!CK55='coded with subscale calculation'!$CL$5,3,""))))</f>
        <v>0</v>
      </c>
      <c r="CQ65" s="4">
        <f>IF('original data'!CL55='coded with subscale calculation'!$CL$2,0,IF('original data'!CL55='coded with subscale calculation'!$CL$3,1,IF('original data'!CL55='coded with subscale calculation'!$CL$4,2,IF('original data'!CL55='coded with subscale calculation'!$CL$5,3,""))))</f>
        <v>1</v>
      </c>
      <c r="CR65" s="4">
        <f>IF('original data'!CM55='coded with subscale calculation'!$CL$2,0,IF('original data'!CM55='coded with subscale calculation'!$CL$3,1,IF('original data'!CM55='coded with subscale calculation'!$CL$4,2,IF('original data'!CM55='coded with subscale calculation'!$CL$5,3,""))))</f>
        <v>3</v>
      </c>
      <c r="CS65" s="4">
        <f>IF('original data'!CN55='coded with subscale calculation'!$CL$2,0,IF('original data'!CN55='coded with subscale calculation'!$CL$3,1,IF('original data'!CN55='coded with subscale calculation'!$CL$4,2,IF('original data'!CN55='coded with subscale calculation'!$CL$5,3,""))))</f>
        <v>2</v>
      </c>
      <c r="CT65" s="4">
        <f>IF('original data'!CO55='coded with subscale calculation'!$CL$2,0,IF('original data'!CO55='coded with subscale calculation'!$CL$3,1,IF('original data'!CO55='coded with subscale calculation'!$CL$4,2,IF('original data'!CO55='coded with subscale calculation'!$CL$5,3,""))))</f>
        <v>1</v>
      </c>
      <c r="CU65" s="4">
        <f>IF('original data'!CP55='coded with subscale calculation'!$CL$2,0,IF('original data'!CP55='coded with subscale calculation'!$CL$3,1,IF('original data'!CP55='coded with subscale calculation'!$CL$4,2,IF('original data'!CP55='coded with subscale calculation'!$CL$5,3,""))))</f>
        <v>1</v>
      </c>
      <c r="CV65" s="4">
        <f>IF('original data'!CQ55='coded with subscale calculation'!$CL$2,0,IF('original data'!CQ55='coded with subscale calculation'!$CL$3,1,IF('original data'!CQ55='coded with subscale calculation'!$CL$4,2,IF('original data'!CQ55='coded with subscale calculation'!$CL$5,3,""))))</f>
        <v>1</v>
      </c>
      <c r="CW65" s="4">
        <f>IF('original data'!CR55='coded with subscale calculation'!$CL$2,0,IF('original data'!CR55='coded with subscale calculation'!$CL$3,1,IF('original data'!CR55='coded with subscale calculation'!$CL$4,2,IF('original data'!CR55='coded with subscale calculation'!$CL$5,3,""))))</f>
        <v>0</v>
      </c>
      <c r="CX65" s="4">
        <f>IF('original data'!CS55='coded with subscale calculation'!$CL$2,0,IF('original data'!CS55='coded with subscale calculation'!$CL$3,1,IF('original data'!CS55='coded with subscale calculation'!$CL$4,2,IF('original data'!CS55='coded with subscale calculation'!$CL$5,3,""))))</f>
        <v>3</v>
      </c>
      <c r="CY65" s="4">
        <f>IF('original data'!CT55='coded with subscale calculation'!$CL$2,0,IF('original data'!CT55='coded with subscale calculation'!$CL$3,1,IF('original data'!CT55='coded with subscale calculation'!$CL$4,2,IF('original data'!CT55='coded with subscale calculation'!$CL$5,3,""))))</f>
        <v>3</v>
      </c>
      <c r="CZ65" s="4">
        <f>IF('original data'!CU55='coded with subscale calculation'!$CL$2,0,IF('original data'!CU55='coded with subscale calculation'!$CL$3,1,IF('original data'!CU55='coded with subscale calculation'!$CL$4,2,IF('original data'!CU55='coded with subscale calculation'!$CL$5,3,""))))</f>
        <v>2</v>
      </c>
      <c r="DA65" s="4">
        <f>IF('original data'!CV55='coded with subscale calculation'!$CL$2,0,IF('original data'!CV55='coded with subscale calculation'!$CL$3,1,IF('original data'!CV55='coded with subscale calculation'!$CL$4,2,IF('original data'!CV55='coded with subscale calculation'!$CL$5,3,""))))</f>
        <v>2</v>
      </c>
      <c r="DB65" s="4">
        <f>IF('original data'!CW55='coded with subscale calculation'!$CL$2,0,IF('original data'!CW55='coded with subscale calculation'!$CL$3,1,IF('original data'!CW55='coded with subscale calculation'!$CL$4,2,IF('original data'!CW55='coded with subscale calculation'!$CL$5,3,""))))</f>
        <v>1</v>
      </c>
      <c r="DC65" s="4">
        <f>IF('original data'!CX55='coded with subscale calculation'!$CL$2,0,IF('original data'!CX55='coded with subscale calculation'!$CL$3,1,IF('original data'!CX55='coded with subscale calculation'!$CL$4,2,IF('original data'!CX55='coded with subscale calculation'!$CL$5,3,""))))</f>
        <v>0</v>
      </c>
      <c r="DD65" s="4">
        <f>IF('original data'!CY55='coded with subscale calculation'!$CL$2,0,IF('original data'!CY55='coded with subscale calculation'!$CL$3,1,IF('original data'!CY55='coded with subscale calculation'!$CL$4,2,IF('original data'!CY55='coded with subscale calculation'!$CL$5,3,""))))</f>
        <v>1</v>
      </c>
      <c r="DE65" s="4">
        <f>IF('original data'!CZ55='coded with subscale calculation'!$CL$2,0,IF('original data'!CZ55='coded with subscale calculation'!$CL$3,1,IF('original data'!CZ55='coded with subscale calculation'!$CL$4,2,IF('original data'!CZ55='coded with subscale calculation'!$CL$5,3,""))))</f>
        <v>1</v>
      </c>
      <c r="DF65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7</v>
      </c>
      <c r="DG65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12</v>
      </c>
      <c r="DH65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8</v>
      </c>
      <c r="DI65" s="4">
        <f>SUM(Table134[[#This Row],[All of a sudden I feel really scared.]:[I suddenly shut down and become unable to think, speak or do things.]])</f>
        <v>27</v>
      </c>
    </row>
    <row r="66" spans="1:113" x14ac:dyDescent="0.45">
      <c r="A66">
        <v>63</v>
      </c>
      <c r="B66" s="2">
        <v>44336.140590277799</v>
      </c>
      <c r="C66" s="2">
        <v>44336.147511574098</v>
      </c>
      <c r="D66" s="4" t="s">
        <v>104</v>
      </c>
      <c r="E66" s="4"/>
      <c r="F66" s="4" t="s">
        <v>105</v>
      </c>
      <c r="G66" s="4" t="s">
        <v>105</v>
      </c>
      <c r="H66" s="4" t="s">
        <v>105</v>
      </c>
      <c r="I66" s="4" t="s">
        <v>105</v>
      </c>
      <c r="J66" s="4" t="s">
        <v>105</v>
      </c>
      <c r="K66" s="4" t="s">
        <v>105</v>
      </c>
      <c r="L66" s="4" t="s">
        <v>105</v>
      </c>
      <c r="M66" s="4" t="s">
        <v>105</v>
      </c>
      <c r="N66" s="3" t="s">
        <v>194</v>
      </c>
      <c r="O66" s="4" t="s">
        <v>193</v>
      </c>
      <c r="P66" s="4" t="s">
        <v>124</v>
      </c>
      <c r="Q66" s="4" t="s">
        <v>124</v>
      </c>
      <c r="R66" s="4" t="s">
        <v>105</v>
      </c>
      <c r="S66" s="3" t="s">
        <v>194</v>
      </c>
      <c r="T66" s="4" t="s">
        <v>195</v>
      </c>
      <c r="U66" s="3" t="s">
        <v>127</v>
      </c>
      <c r="V66" s="4"/>
      <c r="W66" s="4"/>
      <c r="X66" s="4"/>
      <c r="Y66" s="4"/>
      <c r="Z66" s="4"/>
      <c r="AA66" s="4"/>
      <c r="AB66" s="4"/>
      <c r="AC66" s="4">
        <f>IF('original data'!AC56='coded with subscale calculation'!$AC$2,0,IF('original data'!AC56='coded with subscale calculation'!$AC$3,1,IF('original data'!AC56='coded with subscale calculation'!$AC$4,2,"")))</f>
        <v>0</v>
      </c>
      <c r="AD66" s="4">
        <f>IF('original data'!AD56='coded with subscale calculation'!$AC$2,0,IF('original data'!AD56='coded with subscale calculation'!$AC$3,1,IF('original data'!AD56='coded with subscale calculation'!$AC$4,2,"")))</f>
        <v>1</v>
      </c>
      <c r="AE66" s="4">
        <f>IF('original data'!AE56='coded with subscale calculation'!$BO$1,1,IF('original data'!AE56='coded with subscale calculation'!$BO$2,2,IF('original data'!AE56='coded with subscale calculation'!$BO$3,3,IF('original data'!AE56='coded with subscale calculation'!$BO$4,4,IF('original data'!AE56='coded with subscale calculation'!$BO$5,5,IF('original data'!AE56='coded with subscale calculation'!$BQ$1,6,IF('original data'!AE56='coded with subscale calculation'!$BQ$2,7,"")))))))</f>
        <v>2</v>
      </c>
      <c r="AF66" s="4">
        <f>IF('original data'!AF56='coded with subscale calculation'!$AC$2,0,IF('original data'!AF56='coded with subscale calculation'!$AC$3,1,IF('original data'!AF56='coded with subscale calculation'!$AC$4,2,"")))</f>
        <v>1</v>
      </c>
      <c r="AG66" s="4">
        <f>IF('original data'!AG56='coded with subscale calculation'!$BO$1,7,IF('original data'!AG56='coded with subscale calculation'!$BO$2,6,IF('original data'!AG56='coded with subscale calculation'!$BO$3,5,IF('original data'!AG56='coded with subscale calculation'!$BO$4,4,IF('original data'!AG56='coded with subscale calculation'!$BO$5,5,IF('original data'!AG56='coded with subscale calculation'!$BQ$1,6,IF('original data'!AG56='coded with subscale calculation'!$BQ$2,7,"")))))))</f>
        <v>6</v>
      </c>
      <c r="AH66" s="4">
        <f>IF('original data'!AH56='coded with subscale calculation'!$AC$2,0,IF('original data'!AH56='coded with subscale calculation'!$AC$3,1,IF('original data'!AH56='coded with subscale calculation'!$AC$4,2,"")))</f>
        <v>0</v>
      </c>
      <c r="AI66" s="4">
        <f>IF('original data'!AI56='coded with subscale calculation'!$AI$2,1,IF('original data'!AI56='coded with subscale calculation'!$AI$3,2,IF('original data'!AI56='coded with subscale calculation'!$AI$4,3,IF('original data'!AI56='coded with subscale calculation'!$AI$5,4,""))))</f>
        <v>2</v>
      </c>
      <c r="AJ66" s="4">
        <f>IF('original data'!AJ56='coded with subscale calculation'!$AC$2,0,IF('original data'!AJ56='coded with subscale calculation'!$AC$3,1,IF('original data'!AJ56='coded with subscale calculation'!$AC$4,2,"")))</f>
        <v>0</v>
      </c>
      <c r="AK66" s="4">
        <f>IF('original data'!AK56='coded with subscale calculation'!$BO$1,1,IF('original data'!AK56='coded with subscale calculation'!$BO$2,2,IF('original data'!AK56='coded with subscale calculation'!$BO$3,3,IF('original data'!AK56='coded with subscale calculation'!$BO$4,4,IF('original data'!AK56='coded with subscale calculation'!$BO$5,5,IF('original data'!AK56='coded with subscale calculation'!$BQ$1,6,IF('original data'!AK56='coded with subscale calculation'!$BQ$2,7,"")))))))</f>
        <v>4</v>
      </c>
      <c r="AL66" s="4">
        <f>IF('original data'!AL56='coded with subscale calculation'!$AC$2,0,IF('original data'!AL56='coded with subscale calculation'!$AC$3,1,IF('original data'!AL56='coded with subscale calculation'!$AC$4,2,"")))</f>
        <v>0</v>
      </c>
      <c r="AM66" s="4">
        <f>IF('original data'!AM56='coded with subscale calculation'!$AI$2,1,IF('original data'!AM56='coded with subscale calculation'!$AI$3,2,IF('original data'!AM56='coded with subscale calculation'!$AI$4,3,IF('original data'!AM56='coded with subscale calculation'!$AI$5,4,""))))</f>
        <v>2</v>
      </c>
      <c r="AN66" s="4">
        <f>IF('original data'!AN56='coded with subscale calculation'!$AC$2,0,IF('original data'!AN56='coded with subscale calculation'!$AC$3,1,IF('original data'!AN56='coded with subscale calculation'!$AC$4,2,"")))</f>
        <v>1</v>
      </c>
      <c r="AO66" s="4">
        <f>IF('original data'!AO56='coded with subscale calculation'!$AI$2,1,IF('original data'!AO56='coded with subscale calculation'!$AI$3,2,IF('original data'!AO56='coded with subscale calculation'!$AI$4,3,IF('original data'!AO56='coded with subscale calculation'!$AI$5,4,""))))</f>
        <v>1</v>
      </c>
      <c r="AP66" s="4">
        <f>IF('original data'!AP56='coded with subscale calculation'!$AI$2,1,IF('original data'!AP56='coded with subscale calculation'!$AI$3,2,IF('original data'!AP56='coded with subscale calculation'!$AI$4,3,IF('original data'!AP56='coded with subscale calculation'!$AI$5,4,""))))</f>
        <v>2</v>
      </c>
      <c r="AQ66" s="4">
        <f>IF('original data'!AQ56='coded with subscale calculation'!$AI$2,1,IF('original data'!AQ56='coded with subscale calculation'!$AI$3,2,IF('original data'!AQ56='coded with subscale calculation'!$AI$4,3,IF('original data'!AQ56='coded with subscale calculation'!$AI$5,4,""))))</f>
        <v>4</v>
      </c>
      <c r="AR66" s="4">
        <f>IF('original data'!AR56='coded with subscale calculation'!$AI$2,1,IF('original data'!AR56='coded with subscale calculation'!$AI$3,2,IF('original data'!AR56='coded with subscale calculation'!$AI$4,3,IF('original data'!AR56='coded with subscale calculation'!$AI$5,4,""))))</f>
        <v>2</v>
      </c>
      <c r="AS66" s="4">
        <f>IF('original data'!AS56='coded with subscale calculation'!$AO$2,1,IF('original data'!AS56='coded with subscale calculation'!$AO$3,2,IF('original data'!AS56='coded with subscale calculation'!$AO$4,3,IF('original data'!AS56='coded with subscale calculation'!$AO$5,4,""))))</f>
        <v>1</v>
      </c>
      <c r="AT66" s="4">
        <f>IF('original data'!AT56='coded with subscale calculation'!$AO$2,1,IF('original data'!AT56='coded with subscale calculation'!$AO$3,2,IF('original data'!AT56='coded with subscale calculation'!$AO$4,3,IF('original data'!AT56='coded with subscale calculation'!$AO$5,4,""))))</f>
        <v>2</v>
      </c>
      <c r="AU66" s="4">
        <f>IF('original data'!AU56='coded with subscale calculation'!$AO$2,1,IF('original data'!AU56='coded with subscale calculation'!$AO$3,2,IF('original data'!AU56='coded with subscale calculation'!$AO$4,3,IF('original data'!AU56='coded with subscale calculation'!$AO$5,4,""))))</f>
        <v>3</v>
      </c>
      <c r="AV66" s="4">
        <f>IF('original data'!AV56='coded with subscale calculation'!$AO$2,1,IF('original data'!AV56='coded with subscale calculation'!$AO$3,2,IF('original data'!AV56='coded with subscale calculation'!$AO$4,3,IF('original data'!AV56='coded with subscale calculation'!$AO$5,4,""))))</f>
        <v>1</v>
      </c>
      <c r="AW66" s="4">
        <f>IF('original data'!AW56='coded with subscale calculation'!$AO$2,1,IF('original data'!AW56='coded with subscale calculation'!$AO$3,2,IF('original data'!AW56='coded with subscale calculation'!$AO$4,3,IF('original data'!AW56='coded with subscale calculation'!$AO$5,4,""))))</f>
        <v>2</v>
      </c>
      <c r="AX66" s="4">
        <f>IF('original data'!AX56='coded with subscale calculation'!$AO$2,1,IF('original data'!AX56='coded with subscale calculation'!$AO$3,2,IF('original data'!AX56='coded with subscale calculation'!$AO$4,3,IF('original data'!AX56='coded with subscale calculation'!$AO$5,4,""))))</f>
        <v>3</v>
      </c>
      <c r="AY66" s="4">
        <f>IF('original data'!AY56='coded with subscale calculation'!$AQ$2,1,IF('original data'!AY56='coded with subscale calculation'!$AQ$3,2,IF('original data'!AY56='coded with subscale calculation'!$AQ$4,3,IF('original data'!AY56='coded with subscale calculation'!$AQ$5,4,""))))</f>
        <v>2</v>
      </c>
      <c r="AZ66" s="4">
        <f>IF('original data'!AZ56='coded with subscale calculation'!$AQ$2,1,IF('original data'!AZ56='coded with subscale calculation'!$AQ$3,2,IF('original data'!AZ56='coded with subscale calculation'!$AQ$4,3,IF('original data'!AZ56='coded with subscale calculation'!$AQ$5,4,""))))</f>
        <v>3</v>
      </c>
      <c r="BA66" s="4">
        <f>IF('original data'!BA56='coded with subscale calculation'!$AQ$2,1,IF('original data'!BA56='coded with subscale calculation'!$AQ$3,2,IF('original data'!BA56='coded with subscale calculation'!$AQ$4,3,IF('original data'!BA56='coded with subscale calculation'!$AQ$5,4,""))))</f>
        <v>2</v>
      </c>
      <c r="BB66" s="4">
        <f>IF('original data'!BB56='coded with subscale calculation'!$AQ$2,1,IF('original data'!BB56='coded with subscale calculation'!$AQ$3,2,IF('original data'!BB56='coded with subscale calculation'!$AQ$4,3,IF('original data'!BB56='coded with subscale calculation'!$AS$5,4,""))))</f>
        <v>3</v>
      </c>
      <c r="BC66" s="4">
        <f>IF('original data'!BC56='coded with subscale calculation'!$AU$2,1,IF('original data'!BC56='coded with subscale calculation'!$AU$3,2,IF('original data'!BC56='coded with subscale calculation'!$AU$4,3,IF('original data'!BC56='coded with subscale calculation'!$AU$5,4,""))))</f>
        <v>2</v>
      </c>
      <c r="BD66" s="4">
        <f>IF('original data'!BD56='coded with subscale calculation'!$AU$2,1,IF('original data'!BD56='coded with subscale calculation'!$AU$3,2,IF('original data'!BD56='coded with subscale calculation'!$AU$4,3,IF('original data'!BD56='coded with subscale calculation'!$AU$5,4,""))))</f>
        <v>1</v>
      </c>
      <c r="BE66" s="4">
        <f>IF('original data'!BE56='coded with subscale calculation'!$AU$2,1,IF('original data'!BE56='coded with subscale calculation'!$AU$3,2,IF('original data'!BE56='coded with subscale calculation'!$AU$4,3,IF('original data'!BE56='coded with subscale calculation'!$AU$5,4,""))))</f>
        <v>2</v>
      </c>
      <c r="BF66" s="4">
        <f>IF('original data'!BF56='coded with subscale calculation'!$BF$3,1,IF('original data'!BF56='coded with subscale calculation'!$BF$4,2,IF('original data'!BF56='coded with subscale calculation'!$BF$5,3,"")))</f>
        <v>3</v>
      </c>
      <c r="BG66" s="4"/>
      <c r="BH66" s="4" t="s">
        <v>105</v>
      </c>
      <c r="BI66" s="3" t="s">
        <v>125</v>
      </c>
      <c r="BJ66" s="4" t="s">
        <v>105</v>
      </c>
      <c r="BK66" s="3" t="s">
        <v>125</v>
      </c>
      <c r="BL66" s="4">
        <f>IF('original data'!BK56='coded with subscale calculation'!$BO$1,1,IF('original data'!BK56='coded with subscale calculation'!$BO$2,2,IF('original data'!BK56='coded with subscale calculation'!$BO$3,3,IF('original data'!BK56='coded with subscale calculation'!$BO$4,4,IF('original data'!BK56='coded with subscale calculation'!$BO$5,5,IF('original data'!BK56='coded with subscale calculation'!$BQ$1,6,IF('original data'!BK56='coded with subscale calculation'!$BQ$2,7,"")))))))</f>
        <v>3</v>
      </c>
      <c r="BM66" s="4">
        <f>IF('original data'!BL56='coded with subscale calculation'!$BO$1,1,IF('original data'!BL56='coded with subscale calculation'!$BO$2,2,IF('original data'!BL56='coded with subscale calculation'!$BO$3,3,IF('original data'!BL56='coded with subscale calculation'!$BO$4,4,IF('original data'!BL56='coded with subscale calculation'!$BO$5,5,IF('original data'!BL56='coded with subscale calculation'!$BQ$1,6,IF('original data'!BL56='coded with subscale calculation'!$BQ$2,7,"")))))))</f>
        <v>6</v>
      </c>
      <c r="BN66" s="4">
        <f>IF('original data'!BM56='coded with subscale calculation'!$BO$1,7,IF('original data'!BM56='coded with subscale calculation'!$BO$2,6,IF('original data'!BM56='coded with subscale calculation'!$BO$3,5,IF('original data'!BM56='coded with subscale calculation'!$BO$4,4,IF('original data'!BM56='coded with subscale calculation'!$BO$5,3,IF('original data'!BM56='coded with subscale calculation'!$BQ$1,2,IF('original data'!BM56='coded with subscale calculation'!$BQ$2,1,"")))))))</f>
        <v>3</v>
      </c>
      <c r="BO66" s="4">
        <f>IF('original data'!BN56='coded with subscale calculation'!$BO$1,1,IF('original data'!BN56='coded with subscale calculation'!$BO$2,2,IF('original data'!BN56='coded with subscale calculation'!$BO$3,3,IF('original data'!BN56='coded with subscale calculation'!$BO$4,4,IF('original data'!BN56='coded with subscale calculation'!$BO$5,5,IF('original data'!BN56='coded with subscale calculation'!$BQ$1,6,IF('original data'!BN56='coded with subscale calculation'!$BQ$2,7,"")))))))</f>
        <v>5</v>
      </c>
      <c r="BP66" s="4">
        <f>IF('original data'!BO56='coded with subscale calculation'!$BO$1,1,IF('original data'!BO56='coded with subscale calculation'!$BO$2,2,IF('original data'!BO56='coded with subscale calculation'!$BO$3,3,IF('original data'!BO56='coded with subscale calculation'!$BO$4,4,IF('original data'!BO56='coded with subscale calculation'!$BO$5,5,IF('original data'!BO56='coded with subscale calculation'!$BQ$1,6,IF('original data'!BO56='coded with subscale calculation'!$BQ$2,7,"")))))))</f>
        <v>4</v>
      </c>
      <c r="BQ66" s="4">
        <f>IF('original data'!BP56='coded with subscale calculation'!$BO$1,1,IF('original data'!BP56='coded with subscale calculation'!$BO$2,2,IF('original data'!BP56='coded with subscale calculation'!$BO$3,3,IF('original data'!BP56='coded with subscale calculation'!$BO$4,4,IF('original data'!BP56='coded with subscale calculation'!$BO$5,5,IF('original data'!BP56='coded with subscale calculation'!$BQ$1,6,IF('original data'!BP56='coded with subscale calculation'!$BQ$2,7,"")))))))</f>
        <v>4</v>
      </c>
      <c r="BR66" s="4">
        <f>IF('original data'!BQ56='coded with subscale calculation'!$BO$1,1,IF('original data'!BQ56='coded with subscale calculation'!$BO$2,2,IF('original data'!BQ56='coded with subscale calculation'!$BO$3,3,IF('original data'!BQ56='coded with subscale calculation'!$BO$4,4,IF('original data'!BQ56='coded with subscale calculation'!$BO$5,5,IF('original data'!BQ56='coded with subscale calculation'!$BQ$1,6,IF('original data'!BQ56='coded with subscale calculation'!$BQ$2,7,"")))))))</f>
        <v>6</v>
      </c>
      <c r="BS66" s="4">
        <f>IF('original data'!BR56='coded with subscale calculation'!$BO$1,1,IF('original data'!BR56='coded with subscale calculation'!$BO$2,2,IF('original data'!BR56='coded with subscale calculation'!$BO$3,3,IF('original data'!BR56='coded with subscale calculation'!$BO$4,4,IF('original data'!BR56='coded with subscale calculation'!$BO$5,5,IF('original data'!BR56='coded with subscale calculation'!$BQ$1,6,IF('original data'!BR56='coded with subscale calculation'!$BQ$2,7,"")))))))</f>
        <v>2</v>
      </c>
      <c r="BT66" s="4">
        <f>IF('original data'!BS56='coded with subscale calculation'!$BO$1,1,IF('original data'!BS56='coded with subscale calculation'!$BO$2,2,IF('original data'!BS56='coded with subscale calculation'!$BO$3,3,IF('original data'!BS56='coded with subscale calculation'!$BO$4,4,IF('original data'!BS56='coded with subscale calculation'!$BO$5,5,IF('original data'!BS56='coded with subscale calculation'!$BQ$1,6,IF('original data'!BS56='coded with subscale calculation'!$BQ$2,7,"")))))))</f>
        <v>6</v>
      </c>
      <c r="BU66" s="4">
        <f>IF('original data'!BT56='coded with subscale calculation'!$BO$1,1,IF('original data'!BT56='coded with subscale calculation'!$BO$2,2,IF('original data'!BT56='coded with subscale calculation'!$BO$3,3,IF('original data'!BT56='coded with subscale calculation'!$BO$4,4,IF('original data'!BT56='coded with subscale calculation'!$BO$5,5,IF('original data'!BT56='coded with subscale calculation'!$BQ$1,6,IF('original data'!BT56='coded with subscale calculation'!$BQ$2,7,"")))))))</f>
        <v>3</v>
      </c>
      <c r="BV66" s="4">
        <f>IF('original data'!BU56='coded with subscale calculation'!$BO$1,1,IF('original data'!BU56='coded with subscale calculation'!$BO$2,2,IF('original data'!BU56='coded with subscale calculation'!$BO$3,3,IF('original data'!BU56='coded with subscale calculation'!$BO$4,4,IF('original data'!BU56='coded with subscale calculation'!$BO$5,5,IF('original data'!BU56='coded with subscale calculation'!$BQ$1,6,IF('original data'!BU56='coded with subscale calculation'!$BQ$2,7,"")))))))</f>
        <v>5</v>
      </c>
      <c r="BW66" s="4">
        <f>IF('original data'!BV56='coded with subscale calculation'!$BO$1,7,IF('original data'!BV56='coded with subscale calculation'!$BO$2,6,IF('original data'!BV56='coded with subscale calculation'!$BO$3,5,IF('original data'!BV56='coded with subscale calculation'!$BO$4,4,IF('original data'!BV56='coded with subscale calculation'!$BO$5,3,IF('original data'!BV56='coded with subscale calculation'!$BQ$1,2,IF('original data'!BV56='coded with subscale calculation'!$BQ$2,1,"")))))))</f>
        <v>4</v>
      </c>
      <c r="BX66" s="4">
        <f>IF('original data'!BW56='coded with subscale calculation'!$BO$1,1,IF('original data'!BW56='coded with subscale calculation'!$BO$2,2,IF('original data'!BW56='coded with subscale calculation'!$BO$3,3,IF('original data'!BW56='coded with subscale calculation'!$BO$4,4,IF('original data'!BW56='coded with subscale calculation'!$BO$5,5,IF('original data'!BW56='coded with subscale calculation'!$BQ$1,6,IF('original data'!BW56='coded with subscale calculation'!$BQ$2,7,"")))))))</f>
        <v>6</v>
      </c>
      <c r="BY66" s="4">
        <f>IF('original data'!BX56='coded with subscale calculation'!$BO$1,1,IF('original data'!BX56='coded with subscale calculation'!$BO$2,2,IF('original data'!BX56='coded with subscale calculation'!$BO$3,3,IF('original data'!BX56='coded with subscale calculation'!$BO$4,4,IF('original data'!BX56='coded with subscale calculation'!$BO$5,5,IF('original data'!BX56='coded with subscale calculation'!$BQ$1,6,IF('original data'!BX56='coded with subscale calculation'!$BQ$2,7,"")))))))</f>
        <v>4</v>
      </c>
      <c r="BZ66" s="4">
        <f>IF('original data'!BY56='coded with subscale calculation'!$BO$1,1,IF('original data'!BY56='coded with subscale calculation'!$BO$2,2,IF('original data'!BY56='coded with subscale calculation'!$BO$3,3,IF('original data'!BY56='coded with subscale calculation'!$BO$4,4,IF('original data'!BY56='coded with subscale calculation'!$BO$5,5,IF('original data'!BY56='coded with subscale calculation'!$BQ$1,6,IF('original data'!BY56='coded with subscale calculation'!$BQ$2,7,"")))))))</f>
        <v>6</v>
      </c>
      <c r="CA66" s="4">
        <f>IF('original data'!BZ56='coded with subscale calculation'!$BO$1,1,IF('original data'!BZ56='coded with subscale calculation'!$BO$2,2,IF('original data'!BZ56='coded with subscale calculation'!$BO$3,3,IF('original data'!BZ56='coded with subscale calculation'!$BO$4,4,IF('original data'!BZ56='coded with subscale calculation'!$BO$5,5,IF('original data'!BZ56='coded with subscale calculation'!$BQ$1,6,IF('original data'!BZ56='coded with subscale calculation'!$BQ$2,7,"")))))))</f>
        <v>3</v>
      </c>
      <c r="CB66" s="4">
        <f>IF('original data'!CA56='coded with subscale calculation'!$BO$1,1,IF('original data'!CA56='coded with subscale calculation'!$BO$2,2,IF('original data'!CA56='coded with subscale calculation'!$BO$3,3,IF('original data'!CA56='coded with subscale calculation'!$BO$4,4,IF('original data'!CA56='coded with subscale calculation'!$BO$5,5,IF('original data'!CA56='coded with subscale calculation'!$BQ$1,6,IF('original data'!CA56='coded with subscale calculation'!$BQ$2,7,"")))))))</f>
        <v>3</v>
      </c>
      <c r="CC66" s="4">
        <f>IF('original data'!CB56='coded with subscale calculation'!$BO$1,1,IF('original data'!CB56='coded with subscale calculation'!$BO$2,2,IF('original data'!CB56='coded with subscale calculation'!$BO$3,3,IF('original data'!CB56='coded with subscale calculation'!$BO$4,4,IF('original data'!CB56='coded with subscale calculation'!$BO$5,5,IF('original data'!CB56='coded with subscale calculation'!$BQ$1,6,IF('original data'!CB56='coded with subscale calculation'!$BQ$2,7,"")))))))</f>
        <v>3</v>
      </c>
      <c r="CD66" s="4">
        <f>IF('original data'!CC56='coded with subscale calculation'!$BO$1,7,IF('original data'!CC56='coded with subscale calculation'!$BO$2,6,IF('original data'!CC56='coded with subscale calculation'!$BO$3,5,IF('original data'!CC56='coded with subscale calculation'!$BO$4,4,IF('original data'!CC56='coded with subscale calculation'!$BO$5,3,IF('original data'!CC56='coded with subscale calculation'!$BQ$1,2,IF('original data'!CC56='coded with subscale calculation'!$BQ$2,1,"")))))))</f>
        <v>5</v>
      </c>
      <c r="CE66" s="4">
        <f>IF('original data'!CD56='coded with subscale calculation'!$BO$1,1,IF('original data'!CD56='coded with subscale calculation'!$BO$2,2,IF('original data'!CD56='coded with subscale calculation'!$BO$3,3,IF('original data'!CD56='coded with subscale calculation'!$BO$4,4,IF('original data'!CD56='coded with subscale calculation'!$BO$5,5,IF('original data'!CD56='coded with subscale calculation'!$BQ$1,6,IF('original data'!CD56='coded with subscale calculation'!$BQ$2,7,"")))))))</f>
        <v>5</v>
      </c>
      <c r="CF66" s="4">
        <f>IF('original data'!CE56='coded with subscale calculation'!$BO$1,1,IF('original data'!CE56='coded with subscale calculation'!$BO$2,2,IF('original data'!CE56='coded with subscale calculation'!$BO$3,3,IF('original data'!CE56='coded with subscale calculation'!$BO$4,4,IF('original data'!CE56='coded with subscale calculation'!$BO$5,5,IF('original data'!CE56='coded with subscale calculation'!$BQ$1,6,IF('original data'!CE56='coded with subscale calculation'!$BQ$2,7,"")))))))</f>
        <v>3</v>
      </c>
      <c r="CG66" s="4">
        <f>IF('original data'!CF56='coded with subscale calculation'!$BO$1,7,IF('original data'!CF56='coded with subscale calculation'!$BO$2,6,IF('original data'!CF56='coded with subscale calculation'!$BO$3,5,IF('original data'!CF56='coded with subscale calculation'!$BO$4,4,IF('original data'!CF56='coded with subscale calculation'!$BO$5,3,IF('original data'!CF56='coded with subscale calculation'!$BQ$1,2,IF('original data'!CF56='coded with subscale calculation'!$BQ$2,1,"")))))))</f>
        <v>4</v>
      </c>
      <c r="CH66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107</v>
      </c>
      <c r="CI66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33</v>
      </c>
      <c r="CJ66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38</v>
      </c>
      <c r="CK66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34</v>
      </c>
      <c r="CL66" s="4">
        <f>IF('original data'!CG56='coded with subscale calculation'!$CL$2,0,IF('original data'!CG56='coded with subscale calculation'!$CL$3,1,IF('original data'!CG56='coded with subscale calculation'!$CL$4,2,IF('original data'!CG56='coded with subscale calculation'!$CL$5,3,""))))</f>
        <v>1</v>
      </c>
      <c r="CM66" s="4">
        <f>IF('original data'!CH56='coded with subscale calculation'!$CL$2,0,IF('original data'!CH56='coded with subscale calculation'!$CL$3,1,IF('original data'!CH56='coded with subscale calculation'!$CL$4,2,IF('original data'!CH56='coded with subscale calculation'!$CL$5,3,""))))</f>
        <v>2</v>
      </c>
      <c r="CN66" s="4">
        <f>IF('original data'!CI56='coded with subscale calculation'!$CL$2,0,IF('original data'!CI56='coded with subscale calculation'!$CL$3,1,IF('original data'!CI56='coded with subscale calculation'!$CL$4,2,IF('original data'!CI56='coded with subscale calculation'!$CL$5,3,""))))</f>
        <v>2</v>
      </c>
      <c r="CO66" s="4">
        <f>IF('original data'!CJ56='coded with subscale calculation'!$CL$2,0,IF('original data'!CJ56='coded with subscale calculation'!$CL$3,1,IF('original data'!CJ56='coded with subscale calculation'!$CL$4,2,IF('original data'!CJ56='coded with subscale calculation'!$CL$5,3,""))))</f>
        <v>2</v>
      </c>
      <c r="CP66" s="4">
        <f>IF('original data'!CK56='coded with subscale calculation'!$CL$2,0,IF('original data'!CK56='coded with subscale calculation'!$CL$3,1,IF('original data'!CK56='coded with subscale calculation'!$CL$4,2,IF('original data'!CK56='coded with subscale calculation'!$CL$5,3,""))))</f>
        <v>2</v>
      </c>
      <c r="CQ66" s="4">
        <f>IF('original data'!CL56='coded with subscale calculation'!$CL$2,0,IF('original data'!CL56='coded with subscale calculation'!$CL$3,1,IF('original data'!CL56='coded with subscale calculation'!$CL$4,2,IF('original data'!CL56='coded with subscale calculation'!$CL$5,3,""))))</f>
        <v>1</v>
      </c>
      <c r="CR66" s="4">
        <f>IF('original data'!CM56='coded with subscale calculation'!$CL$2,0,IF('original data'!CM56='coded with subscale calculation'!$CL$3,1,IF('original data'!CM56='coded with subscale calculation'!$CL$4,2,IF('original data'!CM56='coded with subscale calculation'!$CL$5,3,""))))</f>
        <v>0</v>
      </c>
      <c r="CS66" s="4">
        <f>IF('original data'!CN56='coded with subscale calculation'!$CL$2,0,IF('original data'!CN56='coded with subscale calculation'!$CL$3,1,IF('original data'!CN56='coded with subscale calculation'!$CL$4,2,IF('original data'!CN56='coded with subscale calculation'!$CL$5,3,""))))</f>
        <v>1</v>
      </c>
      <c r="CT66" s="4">
        <f>IF('original data'!CO56='coded with subscale calculation'!$CL$2,0,IF('original data'!CO56='coded with subscale calculation'!$CL$3,1,IF('original data'!CO56='coded with subscale calculation'!$CL$4,2,IF('original data'!CO56='coded with subscale calculation'!$CL$5,3,""))))</f>
        <v>0</v>
      </c>
      <c r="CU66" s="4">
        <f>IF('original data'!CP56='coded with subscale calculation'!$CL$2,0,IF('original data'!CP56='coded with subscale calculation'!$CL$3,1,IF('original data'!CP56='coded with subscale calculation'!$CL$4,2,IF('original data'!CP56='coded with subscale calculation'!$CL$5,3,""))))</f>
        <v>3</v>
      </c>
      <c r="CV66" s="4">
        <f>IF('original data'!CQ56='coded with subscale calculation'!$CL$2,0,IF('original data'!CQ56='coded with subscale calculation'!$CL$3,1,IF('original data'!CQ56='coded with subscale calculation'!$CL$4,2,IF('original data'!CQ56='coded with subscale calculation'!$CL$5,3,""))))</f>
        <v>3</v>
      </c>
      <c r="CW66" s="4">
        <f>IF('original data'!CR56='coded with subscale calculation'!$CL$2,0,IF('original data'!CR56='coded with subscale calculation'!$CL$3,1,IF('original data'!CR56='coded with subscale calculation'!$CL$4,2,IF('original data'!CR56='coded with subscale calculation'!$CL$5,3,""))))</f>
        <v>3</v>
      </c>
      <c r="CX66" s="4">
        <f>IF('original data'!CS56='coded with subscale calculation'!$CL$2,0,IF('original data'!CS56='coded with subscale calculation'!$CL$3,1,IF('original data'!CS56='coded with subscale calculation'!$CL$4,2,IF('original data'!CS56='coded with subscale calculation'!$CL$5,3,""))))</f>
        <v>2</v>
      </c>
      <c r="CY66" s="4">
        <f>IF('original data'!CT56='coded with subscale calculation'!$CL$2,0,IF('original data'!CT56='coded with subscale calculation'!$CL$3,1,IF('original data'!CT56='coded with subscale calculation'!$CL$4,2,IF('original data'!CT56='coded with subscale calculation'!$CL$5,3,""))))</f>
        <v>1</v>
      </c>
      <c r="CZ66" s="4">
        <f>IF('original data'!CU56='coded with subscale calculation'!$CL$2,0,IF('original data'!CU56='coded with subscale calculation'!$CL$3,1,IF('original data'!CU56='coded with subscale calculation'!$CL$4,2,IF('original data'!CU56='coded with subscale calculation'!$CL$5,3,""))))</f>
        <v>0</v>
      </c>
      <c r="DA66" s="4">
        <f>IF('original data'!CV56='coded with subscale calculation'!$CL$2,0,IF('original data'!CV56='coded with subscale calculation'!$CL$3,1,IF('original data'!CV56='coded with subscale calculation'!$CL$4,2,IF('original data'!CV56='coded with subscale calculation'!$CL$5,3,""))))</f>
        <v>2</v>
      </c>
      <c r="DB66" s="4">
        <f>IF('original data'!CW56='coded with subscale calculation'!$CL$2,0,IF('original data'!CW56='coded with subscale calculation'!$CL$3,1,IF('original data'!CW56='coded with subscale calculation'!$CL$4,2,IF('original data'!CW56='coded with subscale calculation'!$CL$5,3,""))))</f>
        <v>1</v>
      </c>
      <c r="DC66" s="4">
        <f>IF('original data'!CX56='coded with subscale calculation'!$CL$2,0,IF('original data'!CX56='coded with subscale calculation'!$CL$3,1,IF('original data'!CX56='coded with subscale calculation'!$CL$4,2,IF('original data'!CX56='coded with subscale calculation'!$CL$5,3,""))))</f>
        <v>0</v>
      </c>
      <c r="DD66" s="4">
        <f>IF('original data'!CY56='coded with subscale calculation'!$CL$2,0,IF('original data'!CY56='coded with subscale calculation'!$CL$3,1,IF('original data'!CY56='coded with subscale calculation'!$CL$4,2,IF('original data'!CY56='coded with subscale calculation'!$CL$5,3,""))))</f>
        <v>0</v>
      </c>
      <c r="DE66" s="4">
        <f>IF('original data'!CZ56='coded with subscale calculation'!$CL$2,0,IF('original data'!CZ56='coded with subscale calculation'!$CL$3,1,IF('original data'!CZ56='coded with subscale calculation'!$CL$4,2,IF('original data'!CZ56='coded with subscale calculation'!$CL$5,3,""))))</f>
        <v>2</v>
      </c>
      <c r="DF66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13</v>
      </c>
      <c r="DG66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10</v>
      </c>
      <c r="DH66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5</v>
      </c>
      <c r="DI66" s="4">
        <f>SUM(Table134[[#This Row],[All of a sudden I feel really scared.]:[I suddenly shut down and become unable to think, speak or do things.]])</f>
        <v>28</v>
      </c>
    </row>
    <row r="67" spans="1:113" x14ac:dyDescent="0.45">
      <c r="A67">
        <v>64</v>
      </c>
      <c r="B67" s="2">
        <v>44336.147835648102</v>
      </c>
      <c r="C67" s="2">
        <v>44336.150312500002</v>
      </c>
      <c r="D67" s="4" t="s">
        <v>104</v>
      </c>
      <c r="E67" s="4"/>
      <c r="F67" s="4" t="s">
        <v>105</v>
      </c>
      <c r="G67" s="4" t="s">
        <v>105</v>
      </c>
      <c r="H67" s="4" t="s">
        <v>105</v>
      </c>
      <c r="I67" s="4" t="s">
        <v>105</v>
      </c>
      <c r="J67" s="4" t="s">
        <v>105</v>
      </c>
      <c r="K67" s="4" t="s">
        <v>105</v>
      </c>
      <c r="L67" s="4" t="s">
        <v>105</v>
      </c>
      <c r="M67" s="4" t="s">
        <v>105</v>
      </c>
      <c r="N67" s="3" t="s">
        <v>175</v>
      </c>
      <c r="O67" s="4" t="s">
        <v>193</v>
      </c>
      <c r="P67" s="4" t="s">
        <v>124</v>
      </c>
      <c r="Q67" s="4" t="s">
        <v>124</v>
      </c>
      <c r="R67" s="4" t="s">
        <v>105</v>
      </c>
      <c r="S67" s="3" t="s">
        <v>197</v>
      </c>
      <c r="T67" s="4" t="s">
        <v>189</v>
      </c>
      <c r="U67" s="3" t="s">
        <v>127</v>
      </c>
      <c r="V67" s="4"/>
      <c r="W67" s="4"/>
      <c r="X67" s="4"/>
      <c r="Y67" s="4"/>
      <c r="Z67" s="4"/>
      <c r="AA67" s="4"/>
      <c r="AB67" s="4"/>
      <c r="AC67" s="4">
        <f>IF('original data'!AC57='coded with subscale calculation'!$AC$2,0,IF('original data'!AC57='coded with subscale calculation'!$AC$3,1,IF('original data'!AC57='coded with subscale calculation'!$AC$4,2,"")))</f>
        <v>1</v>
      </c>
      <c r="AD67" s="4">
        <f>IF('original data'!AD57='coded with subscale calculation'!$AC$2,0,IF('original data'!AD57='coded with subscale calculation'!$AC$3,1,IF('original data'!AD57='coded with subscale calculation'!$AC$4,2,"")))</f>
        <v>1</v>
      </c>
      <c r="AE67" s="4">
        <f>IF('original data'!AE57='coded with subscale calculation'!$BO$1,1,IF('original data'!AE57='coded with subscale calculation'!$BO$2,2,IF('original data'!AE57='coded with subscale calculation'!$BO$3,3,IF('original data'!AE57='coded with subscale calculation'!$BO$4,4,IF('original data'!AE57='coded with subscale calculation'!$BO$5,5,IF('original data'!AE57='coded with subscale calculation'!$BQ$1,6,IF('original data'!AE57='coded with subscale calculation'!$BQ$2,7,"")))))))</f>
        <v>1</v>
      </c>
      <c r="AF67" s="4">
        <f>IF('original data'!AF57='coded with subscale calculation'!$AC$2,0,IF('original data'!AF57='coded with subscale calculation'!$AC$3,1,IF('original data'!AF57='coded with subscale calculation'!$AC$4,2,"")))</f>
        <v>1</v>
      </c>
      <c r="AG67" s="4">
        <f>IF('original data'!AG57='coded with subscale calculation'!$BO$1,7,IF('original data'!AG57='coded with subscale calculation'!$BO$2,6,IF('original data'!AG57='coded with subscale calculation'!$BO$3,5,IF('original data'!AG57='coded with subscale calculation'!$BO$4,4,IF('original data'!AG57='coded with subscale calculation'!$BO$5,5,IF('original data'!AG57='coded with subscale calculation'!$BQ$1,6,IF('original data'!AG57='coded with subscale calculation'!$BQ$2,7,"")))))))</f>
        <v>6</v>
      </c>
      <c r="AH67" s="4">
        <f>IF('original data'!AH57='coded with subscale calculation'!$AC$2,0,IF('original data'!AH57='coded with subscale calculation'!$AC$3,1,IF('original data'!AH57='coded with subscale calculation'!$AC$4,2,"")))</f>
        <v>1</v>
      </c>
      <c r="AI67" s="4">
        <f>IF('original data'!AI57='coded with subscale calculation'!$AI$2,1,IF('original data'!AI57='coded with subscale calculation'!$AI$3,2,IF('original data'!AI57='coded with subscale calculation'!$AI$4,3,IF('original data'!AI57='coded with subscale calculation'!$AI$5,4,""))))</f>
        <v>2</v>
      </c>
      <c r="AJ67" s="4">
        <f>IF('original data'!AJ57='coded with subscale calculation'!$AC$2,0,IF('original data'!AJ57='coded with subscale calculation'!$AC$3,1,IF('original data'!AJ57='coded with subscale calculation'!$AC$4,2,"")))</f>
        <v>1</v>
      </c>
      <c r="AK67" s="4">
        <f>IF('original data'!AK57='coded with subscale calculation'!$BO$1,1,IF('original data'!AK57='coded with subscale calculation'!$BO$2,2,IF('original data'!AK57='coded with subscale calculation'!$BO$3,3,IF('original data'!AK57='coded with subscale calculation'!$BO$4,4,IF('original data'!AK57='coded with subscale calculation'!$BO$5,5,IF('original data'!AK57='coded with subscale calculation'!$BQ$1,6,IF('original data'!AK57='coded with subscale calculation'!$BQ$2,7,"")))))))</f>
        <v>5</v>
      </c>
      <c r="AL67" s="4">
        <f>IF('original data'!AL57='coded with subscale calculation'!$AC$2,0,IF('original data'!AL57='coded with subscale calculation'!$AC$3,1,IF('original data'!AL57='coded with subscale calculation'!$AC$4,2,"")))</f>
        <v>1</v>
      </c>
      <c r="AM67" s="4">
        <f>IF('original data'!AM57='coded with subscale calculation'!$AI$2,1,IF('original data'!AM57='coded with subscale calculation'!$AI$3,2,IF('original data'!AM57='coded with subscale calculation'!$AI$4,3,IF('original data'!AM57='coded with subscale calculation'!$AI$5,4,""))))</f>
        <v>2</v>
      </c>
      <c r="AN67" s="4">
        <f>IF('original data'!AN57='coded with subscale calculation'!$AC$2,0,IF('original data'!AN57='coded with subscale calculation'!$AC$3,1,IF('original data'!AN57='coded with subscale calculation'!$AC$4,2,"")))</f>
        <v>0</v>
      </c>
      <c r="AO67" s="4">
        <f>IF('original data'!AO57='coded with subscale calculation'!$AI$2,1,IF('original data'!AO57='coded with subscale calculation'!$AI$3,2,IF('original data'!AO57='coded with subscale calculation'!$AI$4,3,IF('original data'!AO57='coded with subscale calculation'!$AI$5,4,""))))</f>
        <v>3</v>
      </c>
      <c r="AP67" s="4">
        <f>IF('original data'!AP57='coded with subscale calculation'!$AI$2,1,IF('original data'!AP57='coded with subscale calculation'!$AI$3,2,IF('original data'!AP57='coded with subscale calculation'!$AI$4,3,IF('original data'!AP57='coded with subscale calculation'!$AI$5,4,""))))</f>
        <v>2</v>
      </c>
      <c r="AQ67" s="4">
        <f>IF('original data'!AQ57='coded with subscale calculation'!$AI$2,1,IF('original data'!AQ57='coded with subscale calculation'!$AI$3,2,IF('original data'!AQ57='coded with subscale calculation'!$AI$4,3,IF('original data'!AQ57='coded with subscale calculation'!$AI$5,4,""))))</f>
        <v>3</v>
      </c>
      <c r="AR67" s="4">
        <f>IF('original data'!AR57='coded with subscale calculation'!$AI$2,1,IF('original data'!AR57='coded with subscale calculation'!$AI$3,2,IF('original data'!AR57='coded with subscale calculation'!$AI$4,3,IF('original data'!AR57='coded with subscale calculation'!$AI$5,4,""))))</f>
        <v>2</v>
      </c>
      <c r="AS67" s="4">
        <f>IF('original data'!AS57='coded with subscale calculation'!$AO$2,1,IF('original data'!AS57='coded with subscale calculation'!$AO$3,2,IF('original data'!AS57='coded with subscale calculation'!$AO$4,3,IF('original data'!AS57='coded with subscale calculation'!$AO$5,4,""))))</f>
        <v>2</v>
      </c>
      <c r="AT67" s="4">
        <f>IF('original data'!AT57='coded with subscale calculation'!$AO$2,1,IF('original data'!AT57='coded with subscale calculation'!$AO$3,2,IF('original data'!AT57='coded with subscale calculation'!$AO$4,3,IF('original data'!AT57='coded with subscale calculation'!$AO$5,4,""))))</f>
        <v>2</v>
      </c>
      <c r="AU67" s="4">
        <f>IF('original data'!AU57='coded with subscale calculation'!$AO$2,1,IF('original data'!AU57='coded with subscale calculation'!$AO$3,2,IF('original data'!AU57='coded with subscale calculation'!$AO$4,3,IF('original data'!AU57='coded with subscale calculation'!$AO$5,4,""))))</f>
        <v>2</v>
      </c>
      <c r="AV67" s="4">
        <f>IF('original data'!AV57='coded with subscale calculation'!$AO$2,1,IF('original data'!AV57='coded with subscale calculation'!$AO$3,2,IF('original data'!AV57='coded with subscale calculation'!$AO$4,3,IF('original data'!AV57='coded with subscale calculation'!$AO$5,4,""))))</f>
        <v>1</v>
      </c>
      <c r="AW67" s="4">
        <f>IF('original data'!AW57='coded with subscale calculation'!$AO$2,1,IF('original data'!AW57='coded with subscale calculation'!$AO$3,2,IF('original data'!AW57='coded with subscale calculation'!$AO$4,3,IF('original data'!AW57='coded with subscale calculation'!$AO$5,4,""))))</f>
        <v>2</v>
      </c>
      <c r="AX67" s="4">
        <f>IF('original data'!AX57='coded with subscale calculation'!$AO$2,1,IF('original data'!AX57='coded with subscale calculation'!$AO$3,2,IF('original data'!AX57='coded with subscale calculation'!$AO$4,3,IF('original data'!AX57='coded with subscale calculation'!$AO$5,4,""))))</f>
        <v>2</v>
      </c>
      <c r="AY67" s="4">
        <f>IF('original data'!AY57='coded with subscale calculation'!$AQ$2,1,IF('original data'!AY57='coded with subscale calculation'!$AQ$3,2,IF('original data'!AY57='coded with subscale calculation'!$AQ$4,3,IF('original data'!AY57='coded with subscale calculation'!$AQ$5,4,""))))</f>
        <v>3</v>
      </c>
      <c r="AZ67" s="4">
        <f>IF('original data'!AZ57='coded with subscale calculation'!$AQ$2,1,IF('original data'!AZ57='coded with subscale calculation'!$AQ$3,2,IF('original data'!AZ57='coded with subscale calculation'!$AQ$4,3,IF('original data'!AZ57='coded with subscale calculation'!$AQ$5,4,""))))</f>
        <v>2</v>
      </c>
      <c r="BA67" s="4">
        <f>IF('original data'!BA57='coded with subscale calculation'!$AQ$2,1,IF('original data'!BA57='coded with subscale calculation'!$AQ$3,2,IF('original data'!BA57='coded with subscale calculation'!$AQ$4,3,IF('original data'!BA57='coded with subscale calculation'!$AQ$5,4,""))))</f>
        <v>1</v>
      </c>
      <c r="BB67" s="4">
        <f>IF('original data'!BB57='coded with subscale calculation'!$AQ$2,1,IF('original data'!BB57='coded with subscale calculation'!$AQ$3,2,IF('original data'!BB57='coded with subscale calculation'!$AQ$4,3,IF('original data'!BB57='coded with subscale calculation'!$AS$5,4,""))))</f>
        <v>3</v>
      </c>
      <c r="BC67" s="4">
        <f>IF('original data'!BC57='coded with subscale calculation'!$AU$2,1,IF('original data'!BC57='coded with subscale calculation'!$AU$3,2,IF('original data'!BC57='coded with subscale calculation'!$AU$4,3,IF('original data'!BC57='coded with subscale calculation'!$AU$5,4,""))))</f>
        <v>3</v>
      </c>
      <c r="BD67" s="4">
        <f>IF('original data'!BD57='coded with subscale calculation'!$AU$2,1,IF('original data'!BD57='coded with subscale calculation'!$AU$3,2,IF('original data'!BD57='coded with subscale calculation'!$AU$4,3,IF('original data'!BD57='coded with subscale calculation'!$AU$5,4,""))))</f>
        <v>4</v>
      </c>
      <c r="BE67" s="4">
        <f>IF('original data'!BE57='coded with subscale calculation'!$AU$2,1,IF('original data'!BE57='coded with subscale calculation'!$AU$3,2,IF('original data'!BE57='coded with subscale calculation'!$AU$4,3,IF('original data'!BE57='coded with subscale calculation'!$AU$5,4,""))))</f>
        <v>2</v>
      </c>
      <c r="BF67" s="4">
        <f>IF('original data'!BF57='coded with subscale calculation'!$BF$3,1,IF('original data'!BF57='coded with subscale calculation'!$BF$4,2,IF('original data'!BF57='coded with subscale calculation'!$BF$5,3,"")))</f>
        <v>1</v>
      </c>
      <c r="BG67" s="4"/>
      <c r="BH67" s="4" t="s">
        <v>109</v>
      </c>
      <c r="BI67" s="4"/>
      <c r="BJ67" s="4" t="s">
        <v>109</v>
      </c>
      <c r="BK67" s="4"/>
      <c r="BL67" s="4">
        <f>IF('original data'!BK57='coded with subscale calculation'!$BO$1,1,IF('original data'!BK57='coded with subscale calculation'!$BO$2,2,IF('original data'!BK57='coded with subscale calculation'!$BO$3,3,IF('original data'!BK57='coded with subscale calculation'!$BO$4,4,IF('original data'!BK57='coded with subscale calculation'!$BO$5,5,IF('original data'!BK57='coded with subscale calculation'!$BQ$1,6,IF('original data'!BK57='coded with subscale calculation'!$BQ$2,7,"")))))))</f>
        <v>2</v>
      </c>
      <c r="BM67" s="4">
        <f>IF('original data'!BL57='coded with subscale calculation'!$BO$1,1,IF('original data'!BL57='coded with subscale calculation'!$BO$2,2,IF('original data'!BL57='coded with subscale calculation'!$BO$3,3,IF('original data'!BL57='coded with subscale calculation'!$BO$4,4,IF('original data'!BL57='coded with subscale calculation'!$BO$5,5,IF('original data'!BL57='coded with subscale calculation'!$BQ$1,6,IF('original data'!BL57='coded with subscale calculation'!$BQ$2,7,"")))))))</f>
        <v>5</v>
      </c>
      <c r="BN67" s="4">
        <f>IF('original data'!BM57='coded with subscale calculation'!$BO$1,7,IF('original data'!BM57='coded with subscale calculation'!$BO$2,6,IF('original data'!BM57='coded with subscale calculation'!$BO$3,5,IF('original data'!BM57='coded with subscale calculation'!$BO$4,4,IF('original data'!BM57='coded with subscale calculation'!$BO$5,3,IF('original data'!BM57='coded with subscale calculation'!$BQ$1,2,IF('original data'!BM57='coded with subscale calculation'!$BQ$2,1,"")))))))</f>
        <v>3</v>
      </c>
      <c r="BO67" s="4">
        <f>IF('original data'!BN57='coded with subscale calculation'!$BO$1,1,IF('original data'!BN57='coded with subscale calculation'!$BO$2,2,IF('original data'!BN57='coded with subscale calculation'!$BO$3,3,IF('original data'!BN57='coded with subscale calculation'!$BO$4,4,IF('original data'!BN57='coded with subscale calculation'!$BO$5,5,IF('original data'!BN57='coded with subscale calculation'!$BQ$1,6,IF('original data'!BN57='coded with subscale calculation'!$BQ$2,7,"")))))))</f>
        <v>4</v>
      </c>
      <c r="BP67" s="4">
        <f>IF('original data'!BO57='coded with subscale calculation'!$BO$1,1,IF('original data'!BO57='coded with subscale calculation'!$BO$2,2,IF('original data'!BO57='coded with subscale calculation'!$BO$3,3,IF('original data'!BO57='coded with subscale calculation'!$BO$4,4,IF('original data'!BO57='coded with subscale calculation'!$BO$5,5,IF('original data'!BO57='coded with subscale calculation'!$BQ$1,6,IF('original data'!BO57='coded with subscale calculation'!$BQ$2,7,"")))))))</f>
        <v>7</v>
      </c>
      <c r="BQ67" s="4">
        <f>IF('original data'!BP57='coded with subscale calculation'!$BO$1,1,IF('original data'!BP57='coded with subscale calculation'!$BO$2,2,IF('original data'!BP57='coded with subscale calculation'!$BO$3,3,IF('original data'!BP57='coded with subscale calculation'!$BO$4,4,IF('original data'!BP57='coded with subscale calculation'!$BO$5,5,IF('original data'!BP57='coded with subscale calculation'!$BQ$1,6,IF('original data'!BP57='coded with subscale calculation'!$BQ$2,7,"")))))))</f>
        <v>6</v>
      </c>
      <c r="BR67" s="4">
        <f>IF('original data'!BQ57='coded with subscale calculation'!$BO$1,1,IF('original data'!BQ57='coded with subscale calculation'!$BO$2,2,IF('original data'!BQ57='coded with subscale calculation'!$BO$3,3,IF('original data'!BQ57='coded with subscale calculation'!$BO$4,4,IF('original data'!BQ57='coded with subscale calculation'!$BO$5,5,IF('original data'!BQ57='coded with subscale calculation'!$BQ$1,6,IF('original data'!BQ57='coded with subscale calculation'!$BQ$2,7,"")))))))</f>
        <v>3</v>
      </c>
      <c r="BS67" s="4">
        <f>IF('original data'!BR57='coded with subscale calculation'!$BO$1,1,IF('original data'!BR57='coded with subscale calculation'!$BO$2,2,IF('original data'!BR57='coded with subscale calculation'!$BO$3,3,IF('original data'!BR57='coded with subscale calculation'!$BO$4,4,IF('original data'!BR57='coded with subscale calculation'!$BO$5,5,IF('original data'!BR57='coded with subscale calculation'!$BQ$1,6,IF('original data'!BR57='coded with subscale calculation'!$BQ$2,7,"")))))))</f>
        <v>6</v>
      </c>
      <c r="BT67" s="4">
        <f>IF('original data'!BS57='coded with subscale calculation'!$BO$1,1,IF('original data'!BS57='coded with subscale calculation'!$BO$2,2,IF('original data'!BS57='coded with subscale calculation'!$BO$3,3,IF('original data'!BS57='coded with subscale calculation'!$BO$4,4,IF('original data'!BS57='coded with subscale calculation'!$BO$5,5,IF('original data'!BS57='coded with subscale calculation'!$BQ$1,6,IF('original data'!BS57='coded with subscale calculation'!$BQ$2,7,"")))))))</f>
        <v>5</v>
      </c>
      <c r="BU67" s="4">
        <f>IF('original data'!BT57='coded with subscale calculation'!$BO$1,1,IF('original data'!BT57='coded with subscale calculation'!$BO$2,2,IF('original data'!BT57='coded with subscale calculation'!$BO$3,3,IF('original data'!BT57='coded with subscale calculation'!$BO$4,4,IF('original data'!BT57='coded with subscale calculation'!$BO$5,5,IF('original data'!BT57='coded with subscale calculation'!$BQ$1,6,IF('original data'!BT57='coded with subscale calculation'!$BQ$2,7,"")))))))</f>
        <v>4</v>
      </c>
      <c r="BV67" s="4">
        <f>IF('original data'!BU57='coded with subscale calculation'!$BO$1,1,IF('original data'!BU57='coded with subscale calculation'!$BO$2,2,IF('original data'!BU57='coded with subscale calculation'!$BO$3,3,IF('original data'!BU57='coded with subscale calculation'!$BO$4,4,IF('original data'!BU57='coded with subscale calculation'!$BO$5,5,IF('original data'!BU57='coded with subscale calculation'!$BQ$1,6,IF('original data'!BU57='coded with subscale calculation'!$BQ$2,7,"")))))))</f>
        <v>5</v>
      </c>
      <c r="BW67" s="4">
        <f>IF('original data'!BV57='coded with subscale calculation'!$BO$1,7,IF('original data'!BV57='coded with subscale calculation'!$BO$2,6,IF('original data'!BV57='coded with subscale calculation'!$BO$3,5,IF('original data'!BV57='coded with subscale calculation'!$BO$4,4,IF('original data'!BV57='coded with subscale calculation'!$BO$5,3,IF('original data'!BV57='coded with subscale calculation'!$BQ$1,2,IF('original data'!BV57='coded with subscale calculation'!$BQ$2,1,"")))))))</f>
        <v>2</v>
      </c>
      <c r="BX67" s="4">
        <f>IF('original data'!BW57='coded with subscale calculation'!$BO$1,1,IF('original data'!BW57='coded with subscale calculation'!$BO$2,2,IF('original data'!BW57='coded with subscale calculation'!$BO$3,3,IF('original data'!BW57='coded with subscale calculation'!$BO$4,4,IF('original data'!BW57='coded with subscale calculation'!$BO$5,5,IF('original data'!BW57='coded with subscale calculation'!$BQ$1,6,IF('original data'!BW57='coded with subscale calculation'!$BQ$2,7,"")))))))</f>
        <v>4</v>
      </c>
      <c r="BY67" s="4">
        <f>IF('original data'!BX57='coded with subscale calculation'!$BO$1,1,IF('original data'!BX57='coded with subscale calculation'!$BO$2,2,IF('original data'!BX57='coded with subscale calculation'!$BO$3,3,IF('original data'!BX57='coded with subscale calculation'!$BO$4,4,IF('original data'!BX57='coded with subscale calculation'!$BO$5,5,IF('original data'!BX57='coded with subscale calculation'!$BQ$1,6,IF('original data'!BX57='coded with subscale calculation'!$BQ$2,7,"")))))))</f>
        <v>6</v>
      </c>
      <c r="BZ67" s="4">
        <f>IF('original data'!BY57='coded with subscale calculation'!$BO$1,1,IF('original data'!BY57='coded with subscale calculation'!$BO$2,2,IF('original data'!BY57='coded with subscale calculation'!$BO$3,3,IF('original data'!BY57='coded with subscale calculation'!$BO$4,4,IF('original data'!BY57='coded with subscale calculation'!$BO$5,5,IF('original data'!BY57='coded with subscale calculation'!$BQ$1,6,IF('original data'!BY57='coded with subscale calculation'!$BQ$2,7,"")))))))</f>
        <v>5</v>
      </c>
      <c r="CA67" s="4">
        <f>IF('original data'!BZ57='coded with subscale calculation'!$BO$1,1,IF('original data'!BZ57='coded with subscale calculation'!$BO$2,2,IF('original data'!BZ57='coded with subscale calculation'!$BO$3,3,IF('original data'!BZ57='coded with subscale calculation'!$BO$4,4,IF('original data'!BZ57='coded with subscale calculation'!$BO$5,5,IF('original data'!BZ57='coded with subscale calculation'!$BQ$1,6,IF('original data'!BZ57='coded with subscale calculation'!$BQ$2,7,"")))))))</f>
        <v>6</v>
      </c>
      <c r="CB67" s="4">
        <f>IF('original data'!CA57='coded with subscale calculation'!$BO$1,1,IF('original data'!CA57='coded with subscale calculation'!$BO$2,2,IF('original data'!CA57='coded with subscale calculation'!$BO$3,3,IF('original data'!CA57='coded with subscale calculation'!$BO$4,4,IF('original data'!CA57='coded with subscale calculation'!$BO$5,5,IF('original data'!CA57='coded with subscale calculation'!$BQ$1,6,IF('original data'!CA57='coded with subscale calculation'!$BQ$2,7,"")))))))</f>
        <v>6</v>
      </c>
      <c r="CC67" s="4">
        <f>IF('original data'!CB57='coded with subscale calculation'!$BO$1,1,IF('original data'!CB57='coded with subscale calculation'!$BO$2,2,IF('original data'!CB57='coded with subscale calculation'!$BO$3,3,IF('original data'!CB57='coded with subscale calculation'!$BO$4,4,IF('original data'!CB57='coded with subscale calculation'!$BO$5,5,IF('original data'!CB57='coded with subscale calculation'!$BQ$1,6,IF('original data'!CB57='coded with subscale calculation'!$BQ$2,7,"")))))))</f>
        <v>4</v>
      </c>
      <c r="CD67" s="4">
        <f>IF('original data'!CC57='coded with subscale calculation'!$BO$1,7,IF('original data'!CC57='coded with subscale calculation'!$BO$2,6,IF('original data'!CC57='coded with subscale calculation'!$BO$3,5,IF('original data'!CC57='coded with subscale calculation'!$BO$4,4,IF('original data'!CC57='coded with subscale calculation'!$BO$5,3,IF('original data'!CC57='coded with subscale calculation'!$BQ$1,2,IF('original data'!CC57='coded with subscale calculation'!$BQ$2,1,"")))))))</f>
        <v>3</v>
      </c>
      <c r="CE67" s="4">
        <f>IF('original data'!CD57='coded with subscale calculation'!$BO$1,1,IF('original data'!CD57='coded with subscale calculation'!$BO$2,2,IF('original data'!CD57='coded with subscale calculation'!$BO$3,3,IF('original data'!CD57='coded with subscale calculation'!$BO$4,4,IF('original data'!CD57='coded with subscale calculation'!$BO$5,5,IF('original data'!CD57='coded with subscale calculation'!$BQ$1,6,IF('original data'!CD57='coded with subscale calculation'!$BQ$2,7,"")))))))</f>
        <v>4</v>
      </c>
      <c r="CF67" s="4">
        <f>IF('original data'!CE57='coded with subscale calculation'!$BO$1,1,IF('original data'!CE57='coded with subscale calculation'!$BO$2,2,IF('original data'!CE57='coded with subscale calculation'!$BO$3,3,IF('original data'!CE57='coded with subscale calculation'!$BO$4,4,IF('original data'!CE57='coded with subscale calculation'!$BO$5,5,IF('original data'!CE57='coded with subscale calculation'!$BQ$1,6,IF('original data'!CE57='coded with subscale calculation'!$BQ$2,7,"")))))))</f>
        <v>3</v>
      </c>
      <c r="CG67" s="4">
        <f>IF('original data'!CF57='coded with subscale calculation'!$BO$1,7,IF('original data'!CF57='coded with subscale calculation'!$BO$2,6,IF('original data'!CF57='coded with subscale calculation'!$BO$3,5,IF('original data'!CF57='coded with subscale calculation'!$BO$4,4,IF('original data'!CF57='coded with subscale calculation'!$BO$5,3,IF('original data'!CF57='coded with subscale calculation'!$BQ$1,2,IF('original data'!CF57='coded with subscale calculation'!$BQ$2,1,"")))))))</f>
        <v>5</v>
      </c>
      <c r="CH67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116</v>
      </c>
      <c r="CI67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41</v>
      </c>
      <c r="CJ67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36</v>
      </c>
      <c r="CK67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33</v>
      </c>
      <c r="CL67" s="4">
        <f>IF('original data'!CG57='coded with subscale calculation'!$CL$2,0,IF('original data'!CG57='coded with subscale calculation'!$CL$3,1,IF('original data'!CG57='coded with subscale calculation'!$CL$4,2,IF('original data'!CG57='coded with subscale calculation'!$CL$5,3,""))))</f>
        <v>1</v>
      </c>
      <c r="CM67" s="4">
        <f>IF('original data'!CH57='coded with subscale calculation'!$CL$2,0,IF('original data'!CH57='coded with subscale calculation'!$CL$3,1,IF('original data'!CH57='coded with subscale calculation'!$CL$4,2,IF('original data'!CH57='coded with subscale calculation'!$CL$5,3,""))))</f>
        <v>2</v>
      </c>
      <c r="CN67" s="4">
        <f>IF('original data'!CI57='coded with subscale calculation'!$CL$2,0,IF('original data'!CI57='coded with subscale calculation'!$CL$3,1,IF('original data'!CI57='coded with subscale calculation'!$CL$4,2,IF('original data'!CI57='coded with subscale calculation'!$CL$5,3,""))))</f>
        <v>3</v>
      </c>
      <c r="CO67" s="4">
        <f>IF('original data'!CJ57='coded with subscale calculation'!$CL$2,0,IF('original data'!CJ57='coded with subscale calculation'!$CL$3,1,IF('original data'!CJ57='coded with subscale calculation'!$CL$4,2,IF('original data'!CJ57='coded with subscale calculation'!$CL$5,3,""))))</f>
        <v>2</v>
      </c>
      <c r="CP67" s="4">
        <f>IF('original data'!CK57='coded with subscale calculation'!$CL$2,0,IF('original data'!CK57='coded with subscale calculation'!$CL$3,1,IF('original data'!CK57='coded with subscale calculation'!$CL$4,2,IF('original data'!CK57='coded with subscale calculation'!$CL$5,3,""))))</f>
        <v>0</v>
      </c>
      <c r="CQ67" s="4">
        <f>IF('original data'!CL57='coded with subscale calculation'!$CL$2,0,IF('original data'!CL57='coded with subscale calculation'!$CL$3,1,IF('original data'!CL57='coded with subscale calculation'!$CL$4,2,IF('original data'!CL57='coded with subscale calculation'!$CL$5,3,""))))</f>
        <v>1</v>
      </c>
      <c r="CR67" s="4">
        <f>IF('original data'!CM57='coded with subscale calculation'!$CL$2,0,IF('original data'!CM57='coded with subscale calculation'!$CL$3,1,IF('original data'!CM57='coded with subscale calculation'!$CL$4,2,IF('original data'!CM57='coded with subscale calculation'!$CL$5,3,""))))</f>
        <v>3</v>
      </c>
      <c r="CS67" s="4">
        <f>IF('original data'!CN57='coded with subscale calculation'!$CL$2,0,IF('original data'!CN57='coded with subscale calculation'!$CL$3,1,IF('original data'!CN57='coded with subscale calculation'!$CL$4,2,IF('original data'!CN57='coded with subscale calculation'!$CL$5,3,""))))</f>
        <v>2</v>
      </c>
      <c r="CT67" s="4">
        <f>IF('original data'!CO57='coded with subscale calculation'!$CL$2,0,IF('original data'!CO57='coded with subscale calculation'!$CL$3,1,IF('original data'!CO57='coded with subscale calculation'!$CL$4,2,IF('original data'!CO57='coded with subscale calculation'!$CL$5,3,""))))</f>
        <v>2</v>
      </c>
      <c r="CU67" s="4">
        <f>IF('original data'!CP57='coded with subscale calculation'!$CL$2,0,IF('original data'!CP57='coded with subscale calculation'!$CL$3,1,IF('original data'!CP57='coded with subscale calculation'!$CL$4,2,IF('original data'!CP57='coded with subscale calculation'!$CL$5,3,""))))</f>
        <v>1</v>
      </c>
      <c r="CV67" s="4">
        <f>IF('original data'!CQ57='coded with subscale calculation'!$CL$2,0,IF('original data'!CQ57='coded with subscale calculation'!$CL$3,1,IF('original data'!CQ57='coded with subscale calculation'!$CL$4,2,IF('original data'!CQ57='coded with subscale calculation'!$CL$5,3,""))))</f>
        <v>0</v>
      </c>
      <c r="CW67" s="4">
        <f>IF('original data'!CR57='coded with subscale calculation'!$CL$2,0,IF('original data'!CR57='coded with subscale calculation'!$CL$3,1,IF('original data'!CR57='coded with subscale calculation'!$CL$4,2,IF('original data'!CR57='coded with subscale calculation'!$CL$5,3,""))))</f>
        <v>3</v>
      </c>
      <c r="CX67" s="4">
        <f>IF('original data'!CS57='coded with subscale calculation'!$CL$2,0,IF('original data'!CS57='coded with subscale calculation'!$CL$3,1,IF('original data'!CS57='coded with subscale calculation'!$CL$4,2,IF('original data'!CS57='coded with subscale calculation'!$CL$5,3,""))))</f>
        <v>3</v>
      </c>
      <c r="CY67" s="4">
        <f>IF('original data'!CT57='coded with subscale calculation'!$CL$2,0,IF('original data'!CT57='coded with subscale calculation'!$CL$3,1,IF('original data'!CT57='coded with subscale calculation'!$CL$4,2,IF('original data'!CT57='coded with subscale calculation'!$CL$5,3,""))))</f>
        <v>3</v>
      </c>
      <c r="CZ67" s="4">
        <f>IF('original data'!CU57='coded with subscale calculation'!$CL$2,0,IF('original data'!CU57='coded with subscale calculation'!$CL$3,1,IF('original data'!CU57='coded with subscale calculation'!$CL$4,2,IF('original data'!CU57='coded with subscale calculation'!$CL$5,3,""))))</f>
        <v>2</v>
      </c>
      <c r="DA67" s="4">
        <f>IF('original data'!CV57='coded with subscale calculation'!$CL$2,0,IF('original data'!CV57='coded with subscale calculation'!$CL$3,1,IF('original data'!CV57='coded with subscale calculation'!$CL$4,2,IF('original data'!CV57='coded with subscale calculation'!$CL$5,3,""))))</f>
        <v>3</v>
      </c>
      <c r="DB67" s="4">
        <f>IF('original data'!CW57='coded with subscale calculation'!$CL$2,0,IF('original data'!CW57='coded with subscale calculation'!$CL$3,1,IF('original data'!CW57='coded with subscale calculation'!$CL$4,2,IF('original data'!CW57='coded with subscale calculation'!$CL$5,3,""))))</f>
        <v>2</v>
      </c>
      <c r="DC67" s="4">
        <f>IF('original data'!CX57='coded with subscale calculation'!$CL$2,0,IF('original data'!CX57='coded with subscale calculation'!$CL$3,1,IF('original data'!CX57='coded with subscale calculation'!$CL$4,2,IF('original data'!CX57='coded with subscale calculation'!$CL$5,3,""))))</f>
        <v>1</v>
      </c>
      <c r="DD67" s="4">
        <f>IF('original data'!CY57='coded with subscale calculation'!$CL$2,0,IF('original data'!CY57='coded with subscale calculation'!$CL$3,1,IF('original data'!CY57='coded with subscale calculation'!$CL$4,2,IF('original data'!CY57='coded with subscale calculation'!$CL$5,3,""))))</f>
        <v>2</v>
      </c>
      <c r="DE67" s="4">
        <f>IF('original data'!CZ57='coded with subscale calculation'!$CL$2,0,IF('original data'!CZ57='coded with subscale calculation'!$CL$3,1,IF('original data'!CZ57='coded with subscale calculation'!$CL$4,2,IF('original data'!CZ57='coded with subscale calculation'!$CL$5,3,""))))</f>
        <v>1</v>
      </c>
      <c r="DF67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11</v>
      </c>
      <c r="DG67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17</v>
      </c>
      <c r="DH67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9</v>
      </c>
      <c r="DI67" s="4">
        <f>SUM(Table134[[#This Row],[All of a sudden I feel really scared.]:[I suddenly shut down and become unable to think, speak or do things.]])</f>
        <v>37</v>
      </c>
    </row>
    <row r="68" spans="1:113" x14ac:dyDescent="0.45">
      <c r="A68">
        <v>65</v>
      </c>
      <c r="B68" s="2">
        <v>44337.484710648103</v>
      </c>
      <c r="C68" s="2">
        <v>44337.493553240703</v>
      </c>
      <c r="D68" s="4" t="s">
        <v>104</v>
      </c>
      <c r="E68" s="4"/>
      <c r="F68" s="4" t="s">
        <v>105</v>
      </c>
      <c r="G68" s="4" t="s">
        <v>105</v>
      </c>
      <c r="H68" s="4" t="s">
        <v>105</v>
      </c>
      <c r="I68" s="4" t="s">
        <v>105</v>
      </c>
      <c r="J68" s="4" t="s">
        <v>105</v>
      </c>
      <c r="K68" s="4" t="s">
        <v>105</v>
      </c>
      <c r="L68" s="4" t="s">
        <v>105</v>
      </c>
      <c r="M68" s="4" t="s">
        <v>105</v>
      </c>
      <c r="N68" s="3" t="s">
        <v>175</v>
      </c>
      <c r="O68" s="4" t="s">
        <v>107</v>
      </c>
      <c r="P68" s="4" t="s">
        <v>124</v>
      </c>
      <c r="Q68" s="4" t="s">
        <v>124</v>
      </c>
      <c r="R68" s="4" t="s">
        <v>109</v>
      </c>
      <c r="S68" s="4"/>
      <c r="T68" s="4"/>
      <c r="U68" s="4"/>
      <c r="V68" s="4" t="s">
        <v>109</v>
      </c>
      <c r="W68" s="4"/>
      <c r="X68" s="4"/>
      <c r="Y68" s="4"/>
      <c r="Z68" s="4"/>
      <c r="AA68" s="4"/>
      <c r="AB68" s="4"/>
      <c r="AC68" s="4">
        <f>IF('original data'!AC58='coded with subscale calculation'!$AC$2,0,IF('original data'!AC58='coded with subscale calculation'!$AC$3,1,IF('original data'!AC58='coded with subscale calculation'!$AC$4,2,"")))</f>
        <v>0</v>
      </c>
      <c r="AD68" s="4">
        <f>IF('original data'!AD58='coded with subscale calculation'!$AC$2,0,IF('original data'!AD58='coded with subscale calculation'!$AC$3,1,IF('original data'!AD58='coded with subscale calculation'!$AC$4,2,"")))</f>
        <v>1</v>
      </c>
      <c r="AE68" s="4">
        <f>IF('original data'!AE58='coded with subscale calculation'!$BO$1,1,IF('original data'!AE58='coded with subscale calculation'!$BO$2,2,IF('original data'!AE58='coded with subscale calculation'!$BO$3,3,IF('original data'!AE58='coded with subscale calculation'!$BO$4,4,IF('original data'!AE58='coded with subscale calculation'!$BO$5,5,IF('original data'!AE58='coded with subscale calculation'!$BQ$1,6,IF('original data'!AE58='coded with subscale calculation'!$BQ$2,7,"")))))))</f>
        <v>1</v>
      </c>
      <c r="AF68" s="4">
        <f>IF('original data'!AF58='coded with subscale calculation'!$AC$2,0,IF('original data'!AF58='coded with subscale calculation'!$AC$3,1,IF('original data'!AF58='coded with subscale calculation'!$AC$4,2,"")))</f>
        <v>0</v>
      </c>
      <c r="AG68" s="4">
        <f>IF('original data'!AG58='coded with subscale calculation'!$BO$1,7,IF('original data'!AG58='coded with subscale calculation'!$BO$2,6,IF('original data'!AG58='coded with subscale calculation'!$BO$3,5,IF('original data'!AG58='coded with subscale calculation'!$BO$4,4,IF('original data'!AG58='coded with subscale calculation'!$BO$5,5,IF('original data'!AG58='coded with subscale calculation'!$BQ$1,6,IF('original data'!AG58='coded with subscale calculation'!$BQ$2,7,"")))))))</f>
        <v>6</v>
      </c>
      <c r="AH68" s="4">
        <f>IF('original data'!AH58='coded with subscale calculation'!$AC$2,0,IF('original data'!AH58='coded with subscale calculation'!$AC$3,1,IF('original data'!AH58='coded with subscale calculation'!$AC$4,2,"")))</f>
        <v>0</v>
      </c>
      <c r="AI68" s="4">
        <f>IF('original data'!AI58='coded with subscale calculation'!$AI$2,1,IF('original data'!AI58='coded with subscale calculation'!$AI$3,2,IF('original data'!AI58='coded with subscale calculation'!$AI$4,3,IF('original data'!AI58='coded with subscale calculation'!$AI$5,4,""))))</f>
        <v>2</v>
      </c>
      <c r="AJ68" s="4">
        <f>IF('original data'!AJ58='coded with subscale calculation'!$AC$2,0,IF('original data'!AJ58='coded with subscale calculation'!$AC$3,1,IF('original data'!AJ58='coded with subscale calculation'!$AC$4,2,"")))</f>
        <v>0</v>
      </c>
      <c r="AK68" s="4">
        <f>IF('original data'!AK58='coded with subscale calculation'!$BO$1,1,IF('original data'!AK58='coded with subscale calculation'!$BO$2,2,IF('original data'!AK58='coded with subscale calculation'!$BO$3,3,IF('original data'!AK58='coded with subscale calculation'!$BO$4,4,IF('original data'!AK58='coded with subscale calculation'!$BO$5,5,IF('original data'!AK58='coded with subscale calculation'!$BQ$1,6,IF('original data'!AK58='coded with subscale calculation'!$BQ$2,7,"")))))))</f>
        <v>2</v>
      </c>
      <c r="AL68" s="4">
        <f>IF('original data'!AL58='coded with subscale calculation'!$AC$2,0,IF('original data'!AL58='coded with subscale calculation'!$AC$3,1,IF('original data'!AL58='coded with subscale calculation'!$AC$4,2,"")))</f>
        <v>0</v>
      </c>
      <c r="AM68" s="4">
        <f>IF('original data'!AM58='coded with subscale calculation'!$AI$2,1,IF('original data'!AM58='coded with subscale calculation'!$AI$3,2,IF('original data'!AM58='coded with subscale calculation'!$AI$4,3,IF('original data'!AM58='coded with subscale calculation'!$AI$5,4,""))))</f>
        <v>1</v>
      </c>
      <c r="AN68" s="4">
        <f>IF('original data'!AN58='coded with subscale calculation'!$AC$2,0,IF('original data'!AN58='coded with subscale calculation'!$AC$3,1,IF('original data'!AN58='coded with subscale calculation'!$AC$4,2,"")))</f>
        <v>0</v>
      </c>
      <c r="AO68" s="4">
        <f>IF('original data'!AO58='coded with subscale calculation'!$AI$2,1,IF('original data'!AO58='coded with subscale calculation'!$AI$3,2,IF('original data'!AO58='coded with subscale calculation'!$AI$4,3,IF('original data'!AO58='coded with subscale calculation'!$AI$5,4,""))))</f>
        <v>1</v>
      </c>
      <c r="AP68" s="4">
        <f>IF('original data'!AP58='coded with subscale calculation'!$AI$2,1,IF('original data'!AP58='coded with subscale calculation'!$AI$3,2,IF('original data'!AP58='coded with subscale calculation'!$AI$4,3,IF('original data'!AP58='coded with subscale calculation'!$AI$5,4,""))))</f>
        <v>1</v>
      </c>
      <c r="AQ68" s="4">
        <f>IF('original data'!AQ58='coded with subscale calculation'!$AI$2,1,IF('original data'!AQ58='coded with subscale calculation'!$AI$3,2,IF('original data'!AQ58='coded with subscale calculation'!$AI$4,3,IF('original data'!AQ58='coded with subscale calculation'!$AI$5,4,""))))</f>
        <v>1</v>
      </c>
      <c r="AR68" s="4">
        <f>IF('original data'!AR58='coded with subscale calculation'!$AI$2,1,IF('original data'!AR58='coded with subscale calculation'!$AI$3,2,IF('original data'!AR58='coded with subscale calculation'!$AI$4,3,IF('original data'!AR58='coded with subscale calculation'!$AI$5,4,""))))</f>
        <v>1</v>
      </c>
      <c r="AS68" s="4">
        <f>IF('original data'!AS58='coded with subscale calculation'!$AO$2,1,IF('original data'!AS58='coded with subscale calculation'!$AO$3,2,IF('original data'!AS58='coded with subscale calculation'!$AO$4,3,IF('original data'!AS58='coded with subscale calculation'!$AO$5,4,""))))</f>
        <v>1</v>
      </c>
      <c r="AT68" s="4">
        <f>IF('original data'!AT58='coded with subscale calculation'!$AO$2,1,IF('original data'!AT58='coded with subscale calculation'!$AO$3,2,IF('original data'!AT58='coded with subscale calculation'!$AO$4,3,IF('original data'!AT58='coded with subscale calculation'!$AO$5,4,""))))</f>
        <v>1</v>
      </c>
      <c r="AU68" s="4">
        <f>IF('original data'!AU58='coded with subscale calculation'!$AO$2,1,IF('original data'!AU58='coded with subscale calculation'!$AO$3,2,IF('original data'!AU58='coded with subscale calculation'!$AO$4,3,IF('original data'!AU58='coded with subscale calculation'!$AO$5,4,""))))</f>
        <v>1</v>
      </c>
      <c r="AV68" s="4">
        <f>IF('original data'!AV58='coded with subscale calculation'!$AO$2,1,IF('original data'!AV58='coded with subscale calculation'!$AO$3,2,IF('original data'!AV58='coded with subscale calculation'!$AO$4,3,IF('original data'!AV58='coded with subscale calculation'!$AO$5,4,""))))</f>
        <v>1</v>
      </c>
      <c r="AW68" s="4">
        <f>IF('original data'!AW58='coded with subscale calculation'!$AO$2,1,IF('original data'!AW58='coded with subscale calculation'!$AO$3,2,IF('original data'!AW58='coded with subscale calculation'!$AO$4,3,IF('original data'!AW58='coded with subscale calculation'!$AO$5,4,""))))</f>
        <v>3</v>
      </c>
      <c r="AX68" s="4">
        <f>IF('original data'!AX58='coded with subscale calculation'!$AO$2,1,IF('original data'!AX58='coded with subscale calculation'!$AO$3,2,IF('original data'!AX58='coded with subscale calculation'!$AO$4,3,IF('original data'!AX58='coded with subscale calculation'!$AO$5,4,""))))</f>
        <v>1</v>
      </c>
      <c r="AY68" s="4">
        <f>IF('original data'!AY58='coded with subscale calculation'!$AQ$2,1,IF('original data'!AY58='coded with subscale calculation'!$AQ$3,2,IF('original data'!AY58='coded with subscale calculation'!$AQ$4,3,IF('original data'!AY58='coded with subscale calculation'!$AQ$5,4,""))))</f>
        <v>1</v>
      </c>
      <c r="AZ68" s="4">
        <f>IF('original data'!AZ58='coded with subscale calculation'!$AQ$2,1,IF('original data'!AZ58='coded with subscale calculation'!$AQ$3,2,IF('original data'!AZ58='coded with subscale calculation'!$AQ$4,3,IF('original data'!AZ58='coded with subscale calculation'!$AQ$5,4,""))))</f>
        <v>1</v>
      </c>
      <c r="BA68" s="4">
        <f>IF('original data'!BA58='coded with subscale calculation'!$AQ$2,1,IF('original data'!BA58='coded with subscale calculation'!$AQ$3,2,IF('original data'!BA58='coded with subscale calculation'!$AQ$4,3,IF('original data'!BA58='coded with subscale calculation'!$AQ$5,4,""))))</f>
        <v>1</v>
      </c>
      <c r="BB68" s="4">
        <f>IF('original data'!BB58='coded with subscale calculation'!$AQ$2,1,IF('original data'!BB58='coded with subscale calculation'!$AQ$3,2,IF('original data'!BB58='coded with subscale calculation'!$AQ$4,3,IF('original data'!BB58='coded with subscale calculation'!$AS$5,4,""))))</f>
        <v>1</v>
      </c>
      <c r="BC68" s="4">
        <f>IF('original data'!BC58='coded with subscale calculation'!$AU$2,1,IF('original data'!BC58='coded with subscale calculation'!$AU$3,2,IF('original data'!BC58='coded with subscale calculation'!$AU$4,3,IF('original data'!BC58='coded with subscale calculation'!$AU$5,4,""))))</f>
        <v>1</v>
      </c>
      <c r="BD68" s="4">
        <f>IF('original data'!BD58='coded with subscale calculation'!$AU$2,1,IF('original data'!BD58='coded with subscale calculation'!$AU$3,2,IF('original data'!BD58='coded with subscale calculation'!$AU$4,3,IF('original data'!BD58='coded with subscale calculation'!$AU$5,4,""))))</f>
        <v>1</v>
      </c>
      <c r="BE68" s="4">
        <f>IF('original data'!BE58='coded with subscale calculation'!$AU$2,1,IF('original data'!BE58='coded with subscale calculation'!$AU$3,2,IF('original data'!BE58='coded with subscale calculation'!$AU$4,3,IF('original data'!BE58='coded with subscale calculation'!$AU$5,4,""))))</f>
        <v>1</v>
      </c>
      <c r="BF68" s="4">
        <f>IF('original data'!BF58='coded with subscale calculation'!$BF$3,1,IF('original data'!BF58='coded with subscale calculation'!$BF$4,2,IF('original data'!BF58='coded with subscale calculation'!$BF$5,3,"")))</f>
        <v>1</v>
      </c>
      <c r="BG68" s="4"/>
      <c r="BH68" s="4" t="s">
        <v>109</v>
      </c>
      <c r="BI68" s="4"/>
      <c r="BJ68" s="4" t="s">
        <v>109</v>
      </c>
      <c r="BK68" s="4"/>
      <c r="BL68" s="4">
        <f>IF('original data'!BK58='coded with subscale calculation'!$BO$1,1,IF('original data'!BK58='coded with subscale calculation'!$BO$2,2,IF('original data'!BK58='coded with subscale calculation'!$BO$3,3,IF('original data'!BK58='coded with subscale calculation'!$BO$4,4,IF('original data'!BK58='coded with subscale calculation'!$BO$5,5,IF('original data'!BK58='coded with subscale calculation'!$BQ$1,6,IF('original data'!BK58='coded with subscale calculation'!$BQ$2,7,"")))))))</f>
        <v>1</v>
      </c>
      <c r="BM68" s="4">
        <f>IF('original data'!BL58='coded with subscale calculation'!$BO$1,1,IF('original data'!BL58='coded with subscale calculation'!$BO$2,2,IF('original data'!BL58='coded with subscale calculation'!$BO$3,3,IF('original data'!BL58='coded with subscale calculation'!$BO$4,4,IF('original data'!BL58='coded with subscale calculation'!$BO$5,5,IF('original data'!BL58='coded with subscale calculation'!$BQ$1,6,IF('original data'!BL58='coded with subscale calculation'!$BQ$2,7,"")))))))</f>
        <v>1</v>
      </c>
      <c r="BN68" s="4">
        <f>IF('original data'!BM58='coded with subscale calculation'!$BO$1,7,IF('original data'!BM58='coded with subscale calculation'!$BO$2,6,IF('original data'!BM58='coded with subscale calculation'!$BO$3,5,IF('original data'!BM58='coded with subscale calculation'!$BO$4,4,IF('original data'!BM58='coded with subscale calculation'!$BO$5,3,IF('original data'!BM58='coded with subscale calculation'!$BQ$1,2,IF('original data'!BM58='coded with subscale calculation'!$BQ$2,1,"")))))))</f>
        <v>1</v>
      </c>
      <c r="BO68" s="4">
        <f>IF('original data'!BN58='coded with subscale calculation'!$BO$1,1,IF('original data'!BN58='coded with subscale calculation'!$BO$2,2,IF('original data'!BN58='coded with subscale calculation'!$BO$3,3,IF('original data'!BN58='coded with subscale calculation'!$BO$4,4,IF('original data'!BN58='coded with subscale calculation'!$BO$5,5,IF('original data'!BN58='coded with subscale calculation'!$BQ$1,6,IF('original data'!BN58='coded with subscale calculation'!$BQ$2,7,"")))))))</f>
        <v>4</v>
      </c>
      <c r="BP68" s="4">
        <f>IF('original data'!BO58='coded with subscale calculation'!$BO$1,1,IF('original data'!BO58='coded with subscale calculation'!$BO$2,2,IF('original data'!BO58='coded with subscale calculation'!$BO$3,3,IF('original data'!BO58='coded with subscale calculation'!$BO$4,4,IF('original data'!BO58='coded with subscale calculation'!$BO$5,5,IF('original data'!BO58='coded with subscale calculation'!$BQ$1,6,IF('original data'!BO58='coded with subscale calculation'!$BQ$2,7,"")))))))</f>
        <v>2</v>
      </c>
      <c r="BQ68" s="4">
        <f>IF('original data'!BP58='coded with subscale calculation'!$BO$1,1,IF('original data'!BP58='coded with subscale calculation'!$BO$2,2,IF('original data'!BP58='coded with subscale calculation'!$BO$3,3,IF('original data'!BP58='coded with subscale calculation'!$BO$4,4,IF('original data'!BP58='coded with subscale calculation'!$BO$5,5,IF('original data'!BP58='coded with subscale calculation'!$BQ$1,6,IF('original data'!BP58='coded with subscale calculation'!$BQ$2,7,"")))))))</f>
        <v>4</v>
      </c>
      <c r="BR68" s="4">
        <f>IF('original data'!BQ58='coded with subscale calculation'!$BO$1,1,IF('original data'!BQ58='coded with subscale calculation'!$BO$2,2,IF('original data'!BQ58='coded with subscale calculation'!$BO$3,3,IF('original data'!BQ58='coded with subscale calculation'!$BO$4,4,IF('original data'!BQ58='coded with subscale calculation'!$BO$5,5,IF('original data'!BQ58='coded with subscale calculation'!$BQ$1,6,IF('original data'!BQ58='coded with subscale calculation'!$BQ$2,7,"")))))))</f>
        <v>1</v>
      </c>
      <c r="BS68" s="4">
        <f>IF('original data'!BR58='coded with subscale calculation'!$BO$1,1,IF('original data'!BR58='coded with subscale calculation'!$BO$2,2,IF('original data'!BR58='coded with subscale calculation'!$BO$3,3,IF('original data'!BR58='coded with subscale calculation'!$BO$4,4,IF('original data'!BR58='coded with subscale calculation'!$BO$5,5,IF('original data'!BR58='coded with subscale calculation'!$BQ$1,6,IF('original data'!BR58='coded with subscale calculation'!$BQ$2,7,"")))))))</f>
        <v>3</v>
      </c>
      <c r="BT68" s="4">
        <f>IF('original data'!BS58='coded with subscale calculation'!$BO$1,1,IF('original data'!BS58='coded with subscale calculation'!$BO$2,2,IF('original data'!BS58='coded with subscale calculation'!$BO$3,3,IF('original data'!BS58='coded with subscale calculation'!$BO$4,4,IF('original data'!BS58='coded with subscale calculation'!$BO$5,5,IF('original data'!BS58='coded with subscale calculation'!$BQ$1,6,IF('original data'!BS58='coded with subscale calculation'!$BQ$2,7,"")))))))</f>
        <v>1</v>
      </c>
      <c r="BU68" s="4">
        <f>IF('original data'!BT58='coded with subscale calculation'!$BO$1,1,IF('original data'!BT58='coded with subscale calculation'!$BO$2,2,IF('original data'!BT58='coded with subscale calculation'!$BO$3,3,IF('original data'!BT58='coded with subscale calculation'!$BO$4,4,IF('original data'!BT58='coded with subscale calculation'!$BO$5,5,IF('original data'!BT58='coded with subscale calculation'!$BQ$1,6,IF('original data'!BT58='coded with subscale calculation'!$BQ$2,7,"")))))))</f>
        <v>1</v>
      </c>
      <c r="BV68" s="4">
        <f>IF('original data'!BU58='coded with subscale calculation'!$BO$1,1,IF('original data'!BU58='coded with subscale calculation'!$BO$2,2,IF('original data'!BU58='coded with subscale calculation'!$BO$3,3,IF('original data'!BU58='coded with subscale calculation'!$BO$4,4,IF('original data'!BU58='coded with subscale calculation'!$BO$5,5,IF('original data'!BU58='coded with subscale calculation'!$BQ$1,6,IF('original data'!BU58='coded with subscale calculation'!$BQ$2,7,"")))))))</f>
        <v>1</v>
      </c>
      <c r="BW68" s="4">
        <f>IF('original data'!BV58='coded with subscale calculation'!$BO$1,7,IF('original data'!BV58='coded with subscale calculation'!$BO$2,6,IF('original data'!BV58='coded with subscale calculation'!$BO$3,5,IF('original data'!BV58='coded with subscale calculation'!$BO$4,4,IF('original data'!BV58='coded with subscale calculation'!$BO$5,3,IF('original data'!BV58='coded with subscale calculation'!$BQ$1,2,IF('original data'!BV58='coded with subscale calculation'!$BQ$2,1,"")))))))</f>
        <v>7</v>
      </c>
      <c r="BX68" s="4">
        <f>IF('original data'!BW58='coded with subscale calculation'!$BO$1,1,IF('original data'!BW58='coded with subscale calculation'!$BO$2,2,IF('original data'!BW58='coded with subscale calculation'!$BO$3,3,IF('original data'!BW58='coded with subscale calculation'!$BO$4,4,IF('original data'!BW58='coded with subscale calculation'!$BO$5,5,IF('original data'!BW58='coded with subscale calculation'!$BQ$1,6,IF('original data'!BW58='coded with subscale calculation'!$BQ$2,7,"")))))))</f>
        <v>1</v>
      </c>
      <c r="BY68" s="4">
        <f>IF('original data'!BX58='coded with subscale calculation'!$BO$1,1,IF('original data'!BX58='coded with subscale calculation'!$BO$2,2,IF('original data'!BX58='coded with subscale calculation'!$BO$3,3,IF('original data'!BX58='coded with subscale calculation'!$BO$4,4,IF('original data'!BX58='coded with subscale calculation'!$BO$5,5,IF('original data'!BX58='coded with subscale calculation'!$BQ$1,6,IF('original data'!BX58='coded with subscale calculation'!$BQ$2,7,"")))))))</f>
        <v>1</v>
      </c>
      <c r="BZ68" s="4">
        <f>IF('original data'!BY58='coded with subscale calculation'!$BO$1,1,IF('original data'!BY58='coded with subscale calculation'!$BO$2,2,IF('original data'!BY58='coded with subscale calculation'!$BO$3,3,IF('original data'!BY58='coded with subscale calculation'!$BO$4,4,IF('original data'!BY58='coded with subscale calculation'!$BO$5,5,IF('original data'!BY58='coded with subscale calculation'!$BQ$1,6,IF('original data'!BY58='coded with subscale calculation'!$BQ$2,7,"")))))))</f>
        <v>1</v>
      </c>
      <c r="CA68" s="4">
        <f>IF('original data'!BZ58='coded with subscale calculation'!$BO$1,1,IF('original data'!BZ58='coded with subscale calculation'!$BO$2,2,IF('original data'!BZ58='coded with subscale calculation'!$BO$3,3,IF('original data'!BZ58='coded with subscale calculation'!$BO$4,4,IF('original data'!BZ58='coded with subscale calculation'!$BO$5,5,IF('original data'!BZ58='coded with subscale calculation'!$BQ$1,6,IF('original data'!BZ58='coded with subscale calculation'!$BQ$2,7,"")))))))</f>
        <v>1</v>
      </c>
      <c r="CB68" s="4">
        <f>IF('original data'!CA58='coded with subscale calculation'!$BO$1,1,IF('original data'!CA58='coded with subscale calculation'!$BO$2,2,IF('original data'!CA58='coded with subscale calculation'!$BO$3,3,IF('original data'!CA58='coded with subscale calculation'!$BO$4,4,IF('original data'!CA58='coded with subscale calculation'!$BO$5,5,IF('original data'!CA58='coded with subscale calculation'!$BQ$1,6,IF('original data'!CA58='coded with subscale calculation'!$BQ$2,7,"")))))))</f>
        <v>1</v>
      </c>
      <c r="CC68" s="4">
        <f>IF('original data'!CB58='coded with subscale calculation'!$BO$1,1,IF('original data'!CB58='coded with subscale calculation'!$BO$2,2,IF('original data'!CB58='coded with subscale calculation'!$BO$3,3,IF('original data'!CB58='coded with subscale calculation'!$BO$4,4,IF('original data'!CB58='coded with subscale calculation'!$BO$5,5,IF('original data'!CB58='coded with subscale calculation'!$BQ$1,6,IF('original data'!CB58='coded with subscale calculation'!$BQ$2,7,"")))))))</f>
        <v>2</v>
      </c>
      <c r="CD68" s="4">
        <f>IF('original data'!CC58='coded with subscale calculation'!$BO$1,7,IF('original data'!CC58='coded with subscale calculation'!$BO$2,6,IF('original data'!CC58='coded with subscale calculation'!$BO$3,5,IF('original data'!CC58='coded with subscale calculation'!$BO$4,4,IF('original data'!CC58='coded with subscale calculation'!$BO$5,3,IF('original data'!CC58='coded with subscale calculation'!$BQ$1,2,IF('original data'!CC58='coded with subscale calculation'!$BQ$2,1,"")))))))</f>
        <v>2</v>
      </c>
      <c r="CE68" s="4">
        <f>IF('original data'!CD58='coded with subscale calculation'!$BO$1,1,IF('original data'!CD58='coded with subscale calculation'!$BO$2,2,IF('original data'!CD58='coded with subscale calculation'!$BO$3,3,IF('original data'!CD58='coded with subscale calculation'!$BO$4,4,IF('original data'!CD58='coded with subscale calculation'!$BO$5,5,IF('original data'!CD58='coded with subscale calculation'!$BQ$1,6,IF('original data'!CD58='coded with subscale calculation'!$BQ$2,7,"")))))))</f>
        <v>1</v>
      </c>
      <c r="CF68" s="4">
        <f>IF('original data'!CE58='coded with subscale calculation'!$BO$1,1,IF('original data'!CE58='coded with subscale calculation'!$BO$2,2,IF('original data'!CE58='coded with subscale calculation'!$BO$3,3,IF('original data'!CE58='coded with subscale calculation'!$BO$4,4,IF('original data'!CE58='coded with subscale calculation'!$BO$5,5,IF('original data'!CE58='coded with subscale calculation'!$BQ$1,6,IF('original data'!CE58='coded with subscale calculation'!$BQ$2,7,"")))))))</f>
        <v>2</v>
      </c>
      <c r="CG68" s="4">
        <f>IF('original data'!CF58='coded with subscale calculation'!$BO$1,7,IF('original data'!CF58='coded with subscale calculation'!$BO$2,6,IF('original data'!CF58='coded with subscale calculation'!$BO$3,5,IF('original data'!CF58='coded with subscale calculation'!$BO$4,4,IF('original data'!CF58='coded with subscale calculation'!$BO$5,3,IF('original data'!CF58='coded with subscale calculation'!$BQ$1,2,IF('original data'!CF58='coded with subscale calculation'!$BQ$2,1,"")))))))</f>
        <v>1</v>
      </c>
      <c r="CH68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52</v>
      </c>
      <c r="CI68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15</v>
      </c>
      <c r="CJ68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24</v>
      </c>
      <c r="CK68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10</v>
      </c>
      <c r="CL68" s="4">
        <f>IF('original data'!CG58='coded with subscale calculation'!$CL$2,0,IF('original data'!CG58='coded with subscale calculation'!$CL$3,1,IF('original data'!CG58='coded with subscale calculation'!$CL$4,2,IF('original data'!CG58='coded with subscale calculation'!$CL$5,3,""))))</f>
        <v>0</v>
      </c>
      <c r="CM68" s="4">
        <f>IF('original data'!CH58='coded with subscale calculation'!$CL$2,0,IF('original data'!CH58='coded with subscale calculation'!$CL$3,1,IF('original data'!CH58='coded with subscale calculation'!$CL$4,2,IF('original data'!CH58='coded with subscale calculation'!$CL$5,3,""))))</f>
        <v>0</v>
      </c>
      <c r="CN68" s="4">
        <f>IF('original data'!CI58='coded with subscale calculation'!$CL$2,0,IF('original data'!CI58='coded with subscale calculation'!$CL$3,1,IF('original data'!CI58='coded with subscale calculation'!$CL$4,2,IF('original data'!CI58='coded with subscale calculation'!$CL$5,3,""))))</f>
        <v>1</v>
      </c>
      <c r="CO68" s="4">
        <f>IF('original data'!CJ58='coded with subscale calculation'!$CL$2,0,IF('original data'!CJ58='coded with subscale calculation'!$CL$3,1,IF('original data'!CJ58='coded with subscale calculation'!$CL$4,2,IF('original data'!CJ58='coded with subscale calculation'!$CL$5,3,""))))</f>
        <v>1</v>
      </c>
      <c r="CP68" s="4">
        <f>IF('original data'!CK58='coded with subscale calculation'!$CL$2,0,IF('original data'!CK58='coded with subscale calculation'!$CL$3,1,IF('original data'!CK58='coded with subscale calculation'!$CL$4,2,IF('original data'!CK58='coded with subscale calculation'!$CL$5,3,""))))</f>
        <v>1</v>
      </c>
      <c r="CQ68" s="4">
        <f>IF('original data'!CL58='coded with subscale calculation'!$CL$2,0,IF('original data'!CL58='coded with subscale calculation'!$CL$3,1,IF('original data'!CL58='coded with subscale calculation'!$CL$4,2,IF('original data'!CL58='coded with subscale calculation'!$CL$5,3,""))))</f>
        <v>0</v>
      </c>
      <c r="CR68" s="4">
        <f>IF('original data'!CM58='coded with subscale calculation'!$CL$2,0,IF('original data'!CM58='coded with subscale calculation'!$CL$3,1,IF('original data'!CM58='coded with subscale calculation'!$CL$4,2,IF('original data'!CM58='coded with subscale calculation'!$CL$5,3,""))))</f>
        <v>1</v>
      </c>
      <c r="CS68" s="4">
        <f>IF('original data'!CN58='coded with subscale calculation'!$CL$2,0,IF('original data'!CN58='coded with subscale calculation'!$CL$3,1,IF('original data'!CN58='coded with subscale calculation'!$CL$4,2,IF('original data'!CN58='coded with subscale calculation'!$CL$5,3,""))))</f>
        <v>0</v>
      </c>
      <c r="CT68" s="4">
        <f>IF('original data'!CO58='coded with subscale calculation'!$CL$2,0,IF('original data'!CO58='coded with subscale calculation'!$CL$3,1,IF('original data'!CO58='coded with subscale calculation'!$CL$4,2,IF('original data'!CO58='coded with subscale calculation'!$CL$5,3,""))))</f>
        <v>0</v>
      </c>
      <c r="CU68" s="4">
        <f>IF('original data'!CP58='coded with subscale calculation'!$CL$2,0,IF('original data'!CP58='coded with subscale calculation'!$CL$3,1,IF('original data'!CP58='coded with subscale calculation'!$CL$4,2,IF('original data'!CP58='coded with subscale calculation'!$CL$5,3,""))))</f>
        <v>0</v>
      </c>
      <c r="CV68" s="4">
        <f>IF('original data'!CQ58='coded with subscale calculation'!$CL$2,0,IF('original data'!CQ58='coded with subscale calculation'!$CL$3,1,IF('original data'!CQ58='coded with subscale calculation'!$CL$4,2,IF('original data'!CQ58='coded with subscale calculation'!$CL$5,3,""))))</f>
        <v>0</v>
      </c>
      <c r="CW68" s="4">
        <f>IF('original data'!CR58='coded with subscale calculation'!$CL$2,0,IF('original data'!CR58='coded with subscale calculation'!$CL$3,1,IF('original data'!CR58='coded with subscale calculation'!$CL$4,2,IF('original data'!CR58='coded with subscale calculation'!$CL$5,3,""))))</f>
        <v>1</v>
      </c>
      <c r="CX68" s="4">
        <f>IF('original data'!CS58='coded with subscale calculation'!$CL$2,0,IF('original data'!CS58='coded with subscale calculation'!$CL$3,1,IF('original data'!CS58='coded with subscale calculation'!$CL$4,2,IF('original data'!CS58='coded with subscale calculation'!$CL$5,3,""))))</f>
        <v>0</v>
      </c>
      <c r="CY68" s="4">
        <f>IF('original data'!CT58='coded with subscale calculation'!$CL$2,0,IF('original data'!CT58='coded with subscale calculation'!$CL$3,1,IF('original data'!CT58='coded with subscale calculation'!$CL$4,2,IF('original data'!CT58='coded with subscale calculation'!$CL$5,3,""))))</f>
        <v>0</v>
      </c>
      <c r="CZ68" s="4">
        <f>IF('original data'!CU58='coded with subscale calculation'!$CL$2,0,IF('original data'!CU58='coded with subscale calculation'!$CL$3,1,IF('original data'!CU58='coded with subscale calculation'!$CL$4,2,IF('original data'!CU58='coded with subscale calculation'!$CL$5,3,""))))</f>
        <v>0</v>
      </c>
      <c r="DA68" s="4">
        <f>IF('original data'!CV58='coded with subscale calculation'!$CL$2,0,IF('original data'!CV58='coded with subscale calculation'!$CL$3,1,IF('original data'!CV58='coded with subscale calculation'!$CL$4,2,IF('original data'!CV58='coded with subscale calculation'!$CL$5,3,""))))</f>
        <v>0</v>
      </c>
      <c r="DB68" s="4">
        <f>IF('original data'!CW58='coded with subscale calculation'!$CL$2,0,IF('original data'!CW58='coded with subscale calculation'!$CL$3,1,IF('original data'!CW58='coded with subscale calculation'!$CL$4,2,IF('original data'!CW58='coded with subscale calculation'!$CL$5,3,""))))</f>
        <v>0</v>
      </c>
      <c r="DC68" s="4">
        <f>IF('original data'!CX58='coded with subscale calculation'!$CL$2,0,IF('original data'!CX58='coded with subscale calculation'!$CL$3,1,IF('original data'!CX58='coded with subscale calculation'!$CL$4,2,IF('original data'!CX58='coded with subscale calculation'!$CL$5,3,""))))</f>
        <v>0</v>
      </c>
      <c r="DD68" s="4">
        <f>IF('original data'!CY58='coded with subscale calculation'!$CL$2,0,IF('original data'!CY58='coded with subscale calculation'!$CL$3,1,IF('original data'!CY58='coded with subscale calculation'!$CL$4,2,IF('original data'!CY58='coded with subscale calculation'!$CL$5,3,""))))</f>
        <v>0</v>
      </c>
      <c r="DE68" s="4">
        <f>IF('original data'!CZ58='coded with subscale calculation'!$CL$2,0,IF('original data'!CZ58='coded with subscale calculation'!$CL$3,1,IF('original data'!CZ58='coded with subscale calculation'!$CL$4,2,IF('original data'!CZ58='coded with subscale calculation'!$CL$5,3,""))))</f>
        <v>0</v>
      </c>
      <c r="DF68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3</v>
      </c>
      <c r="DG68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</v>
      </c>
      <c r="DH68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</v>
      </c>
      <c r="DI68" s="4">
        <f>SUM(Table134[[#This Row],[All of a sudden I feel really scared.]:[I suddenly shut down and become unable to think, speak or do things.]])</f>
        <v>5</v>
      </c>
    </row>
    <row r="69" spans="1:113" x14ac:dyDescent="0.45">
      <c r="A69">
        <v>66</v>
      </c>
      <c r="B69" s="2">
        <v>44358.501678240696</v>
      </c>
      <c r="C69" s="2">
        <v>44358.509942129604</v>
      </c>
      <c r="D69" s="4" t="s">
        <v>104</v>
      </c>
      <c r="E69" s="4"/>
      <c r="F69" s="4" t="s">
        <v>105</v>
      </c>
      <c r="G69" s="4" t="s">
        <v>105</v>
      </c>
      <c r="H69" s="4" t="s">
        <v>105</v>
      </c>
      <c r="I69" s="4" t="s">
        <v>105</v>
      </c>
      <c r="J69" s="4" t="s">
        <v>105</v>
      </c>
      <c r="K69" s="4" t="s">
        <v>105</v>
      </c>
      <c r="L69" s="4" t="s">
        <v>105</v>
      </c>
      <c r="M69" s="4" t="s">
        <v>105</v>
      </c>
      <c r="N69" s="3" t="s">
        <v>145</v>
      </c>
      <c r="O69" s="4" t="s">
        <v>107</v>
      </c>
      <c r="P69" s="4" t="s">
        <v>108</v>
      </c>
      <c r="Q69" s="4" t="s">
        <v>108</v>
      </c>
      <c r="R69" s="4" t="s">
        <v>109</v>
      </c>
      <c r="S69" s="4"/>
      <c r="T69" s="4"/>
      <c r="U69" s="4"/>
      <c r="V69" s="4" t="s">
        <v>109</v>
      </c>
      <c r="W69" s="4"/>
      <c r="X69" s="4"/>
      <c r="Y69" s="4"/>
      <c r="Z69" s="4"/>
      <c r="AA69" s="4"/>
      <c r="AB69" s="4"/>
      <c r="AC69" s="4">
        <f>IF('original data'!AC59='coded with subscale calculation'!$AC$2,0,IF('original data'!AC59='coded with subscale calculation'!$AC$3,1,IF('original data'!AC59='coded with subscale calculation'!$AC$4,2,"")))</f>
        <v>1</v>
      </c>
      <c r="AD69" s="4">
        <f>IF('original data'!AD59='coded with subscale calculation'!$AC$2,0,IF('original data'!AD59='coded with subscale calculation'!$AC$3,1,IF('original data'!AD59='coded with subscale calculation'!$AC$4,2,"")))</f>
        <v>1</v>
      </c>
      <c r="AE69" s="4">
        <f>IF('original data'!AE59='coded with subscale calculation'!$BO$1,1,IF('original data'!AE59='coded with subscale calculation'!$BO$2,2,IF('original data'!AE59='coded with subscale calculation'!$BO$3,3,IF('original data'!AE59='coded with subscale calculation'!$BO$4,4,IF('original data'!AE59='coded with subscale calculation'!$BO$5,5,IF('original data'!AE59='coded with subscale calculation'!$BQ$1,6,IF('original data'!AE59='coded with subscale calculation'!$BQ$2,7,"")))))))</f>
        <v>2</v>
      </c>
      <c r="AF69" s="4">
        <f>IF('original data'!AF59='coded with subscale calculation'!$AC$2,0,IF('original data'!AF59='coded with subscale calculation'!$AC$3,1,IF('original data'!AF59='coded with subscale calculation'!$AC$4,2,"")))</f>
        <v>0</v>
      </c>
      <c r="AG69" s="4">
        <f>IF('original data'!AG59='coded with subscale calculation'!$BO$1,7,IF('original data'!AG59='coded with subscale calculation'!$BO$2,6,IF('original data'!AG59='coded with subscale calculation'!$BO$3,5,IF('original data'!AG59='coded with subscale calculation'!$BO$4,4,IF('original data'!AG59='coded with subscale calculation'!$BO$5,5,IF('original data'!AG59='coded with subscale calculation'!$BQ$1,6,IF('original data'!AG59='coded with subscale calculation'!$BQ$2,7,"")))))))</f>
        <v>5</v>
      </c>
      <c r="AH69" s="4">
        <f>IF('original data'!AH59='coded with subscale calculation'!$AC$2,0,IF('original data'!AH59='coded with subscale calculation'!$AC$3,1,IF('original data'!AH59='coded with subscale calculation'!$AC$4,2,"")))</f>
        <v>0</v>
      </c>
      <c r="AI69" s="4">
        <f>IF('original data'!AI59='coded with subscale calculation'!$AI$2,1,IF('original data'!AI59='coded with subscale calculation'!$AI$3,2,IF('original data'!AI59='coded with subscale calculation'!$AI$4,3,IF('original data'!AI59='coded with subscale calculation'!$AI$5,4,""))))</f>
        <v>1</v>
      </c>
      <c r="AJ69" s="4">
        <f>IF('original data'!AJ59='coded with subscale calculation'!$AC$2,0,IF('original data'!AJ59='coded with subscale calculation'!$AC$3,1,IF('original data'!AJ59='coded with subscale calculation'!$AC$4,2,"")))</f>
        <v>1</v>
      </c>
      <c r="AK69" s="4">
        <f>IF('original data'!AK59='coded with subscale calculation'!$BO$1,1,IF('original data'!AK59='coded with subscale calculation'!$BO$2,2,IF('original data'!AK59='coded with subscale calculation'!$BO$3,3,IF('original data'!AK59='coded with subscale calculation'!$BO$4,4,IF('original data'!AK59='coded with subscale calculation'!$BO$5,5,IF('original data'!AK59='coded with subscale calculation'!$BQ$1,6,IF('original data'!AK59='coded with subscale calculation'!$BQ$2,7,"")))))))</f>
        <v>2</v>
      </c>
      <c r="AL69" s="4">
        <f>IF('original data'!AL59='coded with subscale calculation'!$AC$2,0,IF('original data'!AL59='coded with subscale calculation'!$AC$3,1,IF('original data'!AL59='coded with subscale calculation'!$AC$4,2,"")))</f>
        <v>1</v>
      </c>
      <c r="AM69" s="4">
        <f>IF('original data'!AM59='coded with subscale calculation'!$AI$2,1,IF('original data'!AM59='coded with subscale calculation'!$AI$3,2,IF('original data'!AM59='coded with subscale calculation'!$AI$4,3,IF('original data'!AM59='coded with subscale calculation'!$AI$5,4,""))))</f>
        <v>4</v>
      </c>
      <c r="AN69" s="4">
        <f>IF('original data'!AN59='coded with subscale calculation'!$AC$2,0,IF('original data'!AN59='coded with subscale calculation'!$AC$3,1,IF('original data'!AN59='coded with subscale calculation'!$AC$4,2,"")))</f>
        <v>1</v>
      </c>
      <c r="AO69" s="4">
        <f>IF('original data'!AO59='coded with subscale calculation'!$AI$2,1,IF('original data'!AO59='coded with subscale calculation'!$AI$3,2,IF('original data'!AO59='coded with subscale calculation'!$AI$4,3,IF('original data'!AO59='coded with subscale calculation'!$AI$5,4,""))))</f>
        <v>2</v>
      </c>
      <c r="AP69" s="4">
        <f>IF('original data'!AP59='coded with subscale calculation'!$AI$2,1,IF('original data'!AP59='coded with subscale calculation'!$AI$3,2,IF('original data'!AP59='coded with subscale calculation'!$AI$4,3,IF('original data'!AP59='coded with subscale calculation'!$AI$5,4,""))))</f>
        <v>2</v>
      </c>
      <c r="AQ69" s="4">
        <f>IF('original data'!AQ59='coded with subscale calculation'!$AI$2,1,IF('original data'!AQ59='coded with subscale calculation'!$AI$3,2,IF('original data'!AQ59='coded with subscale calculation'!$AI$4,3,IF('original data'!AQ59='coded with subscale calculation'!$AI$5,4,""))))</f>
        <v>1</v>
      </c>
      <c r="AR69" s="4">
        <f>IF('original data'!AR59='coded with subscale calculation'!$AI$2,1,IF('original data'!AR59='coded with subscale calculation'!$AI$3,2,IF('original data'!AR59='coded with subscale calculation'!$AI$4,3,IF('original data'!AR59='coded with subscale calculation'!$AI$5,4,""))))</f>
        <v>1</v>
      </c>
      <c r="AS69" s="4">
        <f>IF('original data'!AS59='coded with subscale calculation'!$AO$2,1,IF('original data'!AS59='coded with subscale calculation'!$AO$3,2,IF('original data'!AS59='coded with subscale calculation'!$AO$4,3,IF('original data'!AS59='coded with subscale calculation'!$AO$5,4,""))))</f>
        <v>1</v>
      </c>
      <c r="AT69" s="4">
        <f>IF('original data'!AT59='coded with subscale calculation'!$AO$2,1,IF('original data'!AT59='coded with subscale calculation'!$AO$3,2,IF('original data'!AT59='coded with subscale calculation'!$AO$4,3,IF('original data'!AT59='coded with subscale calculation'!$AO$5,4,""))))</f>
        <v>1</v>
      </c>
      <c r="AU69" s="4">
        <f>IF('original data'!AU59='coded with subscale calculation'!$AO$2,1,IF('original data'!AU59='coded with subscale calculation'!$AO$3,2,IF('original data'!AU59='coded with subscale calculation'!$AO$4,3,IF('original data'!AU59='coded with subscale calculation'!$AO$5,4,""))))</f>
        <v>1</v>
      </c>
      <c r="AV69" s="4">
        <f>IF('original data'!AV59='coded with subscale calculation'!$AO$2,1,IF('original data'!AV59='coded with subscale calculation'!$AO$3,2,IF('original data'!AV59='coded with subscale calculation'!$AO$4,3,IF('original data'!AV59='coded with subscale calculation'!$AO$5,4,""))))</f>
        <v>2</v>
      </c>
      <c r="AW69" s="4">
        <f>IF('original data'!AW59='coded with subscale calculation'!$AO$2,1,IF('original data'!AW59='coded with subscale calculation'!$AO$3,2,IF('original data'!AW59='coded with subscale calculation'!$AO$4,3,IF('original data'!AW59='coded with subscale calculation'!$AO$5,4,""))))</f>
        <v>2</v>
      </c>
      <c r="AX69" s="4">
        <f>IF('original data'!AX59='coded with subscale calculation'!$AO$2,1,IF('original data'!AX59='coded with subscale calculation'!$AO$3,2,IF('original data'!AX59='coded with subscale calculation'!$AO$4,3,IF('original data'!AX59='coded with subscale calculation'!$AO$5,4,""))))</f>
        <v>1</v>
      </c>
      <c r="AY69" s="4">
        <f>IF('original data'!AY59='coded with subscale calculation'!$AQ$2,1,IF('original data'!AY59='coded with subscale calculation'!$AQ$3,2,IF('original data'!AY59='coded with subscale calculation'!$AQ$4,3,IF('original data'!AY59='coded with subscale calculation'!$AQ$5,4,""))))</f>
        <v>2</v>
      </c>
      <c r="AZ69" s="4">
        <f>IF('original data'!AZ59='coded with subscale calculation'!$AQ$2,1,IF('original data'!AZ59='coded with subscale calculation'!$AQ$3,2,IF('original data'!AZ59='coded with subscale calculation'!$AQ$4,3,IF('original data'!AZ59='coded with subscale calculation'!$AQ$5,4,""))))</f>
        <v>2</v>
      </c>
      <c r="BA69" s="4">
        <f>IF('original data'!BA59='coded with subscale calculation'!$AQ$2,1,IF('original data'!BA59='coded with subscale calculation'!$AQ$3,2,IF('original data'!BA59='coded with subscale calculation'!$AQ$4,3,IF('original data'!BA59='coded with subscale calculation'!$AQ$5,4,""))))</f>
        <v>1</v>
      </c>
      <c r="BB69" s="4">
        <f>IF('original data'!BB59='coded with subscale calculation'!$AQ$2,1,IF('original data'!BB59='coded with subscale calculation'!$AQ$3,2,IF('original data'!BB59='coded with subscale calculation'!$AQ$4,3,IF('original data'!BB59='coded with subscale calculation'!$AS$5,4,""))))</f>
        <v>1</v>
      </c>
      <c r="BC69" s="4">
        <f>IF('original data'!BC59='coded with subscale calculation'!$AU$2,1,IF('original data'!BC59='coded with subscale calculation'!$AU$3,2,IF('original data'!BC59='coded with subscale calculation'!$AU$4,3,IF('original data'!BC59='coded with subscale calculation'!$AU$5,4,""))))</f>
        <v>2</v>
      </c>
      <c r="BD69" s="4">
        <f>IF('original data'!BD59='coded with subscale calculation'!$AU$2,1,IF('original data'!BD59='coded with subscale calculation'!$AU$3,2,IF('original data'!BD59='coded with subscale calculation'!$AU$4,3,IF('original data'!BD59='coded with subscale calculation'!$AU$5,4,""))))</f>
        <v>1</v>
      </c>
      <c r="BE69" s="4">
        <f>IF('original data'!BE59='coded with subscale calculation'!$AU$2,1,IF('original data'!BE59='coded with subscale calculation'!$AU$3,2,IF('original data'!BE59='coded with subscale calculation'!$AU$4,3,IF('original data'!BE59='coded with subscale calculation'!$AU$5,4,""))))</f>
        <v>1</v>
      </c>
      <c r="BF69" s="4">
        <f>IF('original data'!BF59='coded with subscale calculation'!$BF$3,1,IF('original data'!BF59='coded with subscale calculation'!$BF$4,2,IF('original data'!BF59='coded with subscale calculation'!$BF$5,3,"")))</f>
        <v>2</v>
      </c>
      <c r="BG69" s="4"/>
      <c r="BH69" s="4" t="s">
        <v>109</v>
      </c>
      <c r="BI69" s="4"/>
      <c r="BJ69" s="4" t="s">
        <v>109</v>
      </c>
      <c r="BK69" s="4"/>
      <c r="BL69" s="4">
        <f>IF('original data'!BK59='coded with subscale calculation'!$BO$1,1,IF('original data'!BK59='coded with subscale calculation'!$BO$2,2,IF('original data'!BK59='coded with subscale calculation'!$BO$3,3,IF('original data'!BK59='coded with subscale calculation'!$BO$4,4,IF('original data'!BK59='coded with subscale calculation'!$BO$5,5,IF('original data'!BK59='coded with subscale calculation'!$BQ$1,6,IF('original data'!BK59='coded with subscale calculation'!$BQ$2,7,"")))))))</f>
        <v>3</v>
      </c>
      <c r="BM69" s="4">
        <f>IF('original data'!BL59='coded with subscale calculation'!$BO$1,1,IF('original data'!BL59='coded with subscale calculation'!$BO$2,2,IF('original data'!BL59='coded with subscale calculation'!$BO$3,3,IF('original data'!BL59='coded with subscale calculation'!$BO$4,4,IF('original data'!BL59='coded with subscale calculation'!$BO$5,5,IF('original data'!BL59='coded with subscale calculation'!$BQ$1,6,IF('original data'!BL59='coded with subscale calculation'!$BQ$2,7,"")))))))</f>
        <v>3</v>
      </c>
      <c r="BN69" s="4">
        <f>IF('original data'!BM59='coded with subscale calculation'!$BO$1,7,IF('original data'!BM59='coded with subscale calculation'!$BO$2,6,IF('original data'!BM59='coded with subscale calculation'!$BO$3,5,IF('original data'!BM59='coded with subscale calculation'!$BO$4,4,IF('original data'!BM59='coded with subscale calculation'!$BO$5,3,IF('original data'!BM59='coded with subscale calculation'!$BQ$1,2,IF('original data'!BM59='coded with subscale calculation'!$BQ$2,1,"")))))))</f>
        <v>5</v>
      </c>
      <c r="BO69" s="4">
        <f>IF('original data'!BN59='coded with subscale calculation'!$BO$1,1,IF('original data'!BN59='coded with subscale calculation'!$BO$2,2,IF('original data'!BN59='coded with subscale calculation'!$BO$3,3,IF('original data'!BN59='coded with subscale calculation'!$BO$4,4,IF('original data'!BN59='coded with subscale calculation'!$BO$5,5,IF('original data'!BN59='coded with subscale calculation'!$BQ$1,6,IF('original data'!BN59='coded with subscale calculation'!$BQ$2,7,"")))))))</f>
        <v>1</v>
      </c>
      <c r="BP69" s="4">
        <f>IF('original data'!BO59='coded with subscale calculation'!$BO$1,1,IF('original data'!BO59='coded with subscale calculation'!$BO$2,2,IF('original data'!BO59='coded with subscale calculation'!$BO$3,3,IF('original data'!BO59='coded with subscale calculation'!$BO$4,4,IF('original data'!BO59='coded with subscale calculation'!$BO$5,5,IF('original data'!BO59='coded with subscale calculation'!$BQ$1,6,IF('original data'!BO59='coded with subscale calculation'!$BQ$2,7,"")))))))</f>
        <v>1</v>
      </c>
      <c r="BQ69" s="4">
        <f>IF('original data'!BP59='coded with subscale calculation'!$BO$1,1,IF('original data'!BP59='coded with subscale calculation'!$BO$2,2,IF('original data'!BP59='coded with subscale calculation'!$BO$3,3,IF('original data'!BP59='coded with subscale calculation'!$BO$4,4,IF('original data'!BP59='coded with subscale calculation'!$BO$5,5,IF('original data'!BP59='coded with subscale calculation'!$BQ$1,6,IF('original data'!BP59='coded with subscale calculation'!$BQ$2,7,"")))))))</f>
        <v>5</v>
      </c>
      <c r="BR69" s="4">
        <f>IF('original data'!BQ59='coded with subscale calculation'!$BO$1,1,IF('original data'!BQ59='coded with subscale calculation'!$BO$2,2,IF('original data'!BQ59='coded with subscale calculation'!$BO$3,3,IF('original data'!BQ59='coded with subscale calculation'!$BO$4,4,IF('original data'!BQ59='coded with subscale calculation'!$BO$5,5,IF('original data'!BQ59='coded with subscale calculation'!$BQ$1,6,IF('original data'!BQ59='coded with subscale calculation'!$BQ$2,7,"")))))))</f>
        <v>2</v>
      </c>
      <c r="BS69" s="4">
        <f>IF('original data'!BR59='coded with subscale calculation'!$BO$1,1,IF('original data'!BR59='coded with subscale calculation'!$BO$2,2,IF('original data'!BR59='coded with subscale calculation'!$BO$3,3,IF('original data'!BR59='coded with subscale calculation'!$BO$4,4,IF('original data'!BR59='coded with subscale calculation'!$BO$5,5,IF('original data'!BR59='coded with subscale calculation'!$BQ$1,6,IF('original data'!BR59='coded with subscale calculation'!$BQ$2,7,"")))))))</f>
        <v>2</v>
      </c>
      <c r="BT69" s="4">
        <f>IF('original data'!BS59='coded with subscale calculation'!$BO$1,1,IF('original data'!BS59='coded with subscale calculation'!$BO$2,2,IF('original data'!BS59='coded with subscale calculation'!$BO$3,3,IF('original data'!BS59='coded with subscale calculation'!$BO$4,4,IF('original data'!BS59='coded with subscale calculation'!$BO$5,5,IF('original data'!BS59='coded with subscale calculation'!$BQ$1,6,IF('original data'!BS59='coded with subscale calculation'!$BQ$2,7,"")))))))</f>
        <v>6</v>
      </c>
      <c r="BU69" s="4">
        <f>IF('original data'!BT59='coded with subscale calculation'!$BO$1,1,IF('original data'!BT59='coded with subscale calculation'!$BO$2,2,IF('original data'!BT59='coded with subscale calculation'!$BO$3,3,IF('original data'!BT59='coded with subscale calculation'!$BO$4,4,IF('original data'!BT59='coded with subscale calculation'!$BO$5,5,IF('original data'!BT59='coded with subscale calculation'!$BQ$1,6,IF('original data'!BT59='coded with subscale calculation'!$BQ$2,7,"")))))))</f>
        <v>5</v>
      </c>
      <c r="BV69" s="4">
        <f>IF('original data'!BU59='coded with subscale calculation'!$BO$1,1,IF('original data'!BU59='coded with subscale calculation'!$BO$2,2,IF('original data'!BU59='coded with subscale calculation'!$BO$3,3,IF('original data'!BU59='coded with subscale calculation'!$BO$4,4,IF('original data'!BU59='coded with subscale calculation'!$BO$5,5,IF('original data'!BU59='coded with subscale calculation'!$BQ$1,6,IF('original data'!BU59='coded with subscale calculation'!$BQ$2,7,"")))))))</f>
        <v>1</v>
      </c>
      <c r="BW69" s="4">
        <f>IF('original data'!BV59='coded with subscale calculation'!$BO$1,7,IF('original data'!BV59='coded with subscale calculation'!$BO$2,6,IF('original data'!BV59='coded with subscale calculation'!$BO$3,5,IF('original data'!BV59='coded with subscale calculation'!$BO$4,4,IF('original data'!BV59='coded with subscale calculation'!$BO$5,3,IF('original data'!BV59='coded with subscale calculation'!$BQ$1,2,IF('original data'!BV59='coded with subscale calculation'!$BQ$2,1,"")))))))</f>
        <v>4</v>
      </c>
      <c r="BX69" s="4">
        <f>IF('original data'!BW59='coded with subscale calculation'!$BO$1,1,IF('original data'!BW59='coded with subscale calculation'!$BO$2,2,IF('original data'!BW59='coded with subscale calculation'!$BO$3,3,IF('original data'!BW59='coded with subscale calculation'!$BO$4,4,IF('original data'!BW59='coded with subscale calculation'!$BO$5,5,IF('original data'!BW59='coded with subscale calculation'!$BQ$1,6,IF('original data'!BW59='coded with subscale calculation'!$BQ$2,7,"")))))))</f>
        <v>3</v>
      </c>
      <c r="BY69" s="4">
        <f>IF('original data'!BX59='coded with subscale calculation'!$BO$1,1,IF('original data'!BX59='coded with subscale calculation'!$BO$2,2,IF('original data'!BX59='coded with subscale calculation'!$BO$3,3,IF('original data'!BX59='coded with subscale calculation'!$BO$4,4,IF('original data'!BX59='coded with subscale calculation'!$BO$5,5,IF('original data'!BX59='coded with subscale calculation'!$BQ$1,6,IF('original data'!BX59='coded with subscale calculation'!$BQ$2,7,"")))))))</f>
        <v>1</v>
      </c>
      <c r="BZ69" s="4">
        <f>IF('original data'!BY59='coded with subscale calculation'!$BO$1,1,IF('original data'!BY59='coded with subscale calculation'!$BO$2,2,IF('original data'!BY59='coded with subscale calculation'!$BO$3,3,IF('original data'!BY59='coded with subscale calculation'!$BO$4,4,IF('original data'!BY59='coded with subscale calculation'!$BO$5,5,IF('original data'!BY59='coded with subscale calculation'!$BQ$1,6,IF('original data'!BY59='coded with subscale calculation'!$BQ$2,7,"")))))))</f>
        <v>5</v>
      </c>
      <c r="CA69" s="4">
        <f>IF('original data'!BZ59='coded with subscale calculation'!$BO$1,1,IF('original data'!BZ59='coded with subscale calculation'!$BO$2,2,IF('original data'!BZ59='coded with subscale calculation'!$BO$3,3,IF('original data'!BZ59='coded with subscale calculation'!$BO$4,4,IF('original data'!BZ59='coded with subscale calculation'!$BO$5,5,IF('original data'!BZ59='coded with subscale calculation'!$BQ$1,6,IF('original data'!BZ59='coded with subscale calculation'!$BQ$2,7,"")))))))</f>
        <v>2</v>
      </c>
      <c r="CB69" s="4">
        <f>IF('original data'!CA59='coded with subscale calculation'!$BO$1,1,IF('original data'!CA59='coded with subscale calculation'!$BO$2,2,IF('original data'!CA59='coded with subscale calculation'!$BO$3,3,IF('original data'!CA59='coded with subscale calculation'!$BO$4,4,IF('original data'!CA59='coded with subscale calculation'!$BO$5,5,IF('original data'!CA59='coded with subscale calculation'!$BQ$1,6,IF('original data'!CA59='coded with subscale calculation'!$BQ$2,7,"")))))))</f>
        <v>2</v>
      </c>
      <c r="CC69" s="4">
        <f>IF('original data'!CB59='coded with subscale calculation'!$BO$1,1,IF('original data'!CB59='coded with subscale calculation'!$BO$2,2,IF('original data'!CB59='coded with subscale calculation'!$BO$3,3,IF('original data'!CB59='coded with subscale calculation'!$BO$4,4,IF('original data'!CB59='coded with subscale calculation'!$BO$5,5,IF('original data'!CB59='coded with subscale calculation'!$BQ$1,6,IF('original data'!CB59='coded with subscale calculation'!$BQ$2,7,"")))))))</f>
        <v>6</v>
      </c>
      <c r="CD69" s="4">
        <f>IF('original data'!CC59='coded with subscale calculation'!$BO$1,7,IF('original data'!CC59='coded with subscale calculation'!$BO$2,6,IF('original data'!CC59='coded with subscale calculation'!$BO$3,5,IF('original data'!CC59='coded with subscale calculation'!$BO$4,4,IF('original data'!CC59='coded with subscale calculation'!$BO$5,3,IF('original data'!CC59='coded with subscale calculation'!$BQ$1,2,IF('original data'!CC59='coded with subscale calculation'!$BQ$2,1,"")))))))</f>
        <v>3</v>
      </c>
      <c r="CE69" s="4">
        <f>IF('original data'!CD59='coded with subscale calculation'!$BO$1,1,IF('original data'!CD59='coded with subscale calculation'!$BO$2,2,IF('original data'!CD59='coded with subscale calculation'!$BO$3,3,IF('original data'!CD59='coded with subscale calculation'!$BO$4,4,IF('original data'!CD59='coded with subscale calculation'!$BO$5,5,IF('original data'!CD59='coded with subscale calculation'!$BQ$1,6,IF('original data'!CD59='coded with subscale calculation'!$BQ$2,7,"")))))))</f>
        <v>2</v>
      </c>
      <c r="CF69" s="4">
        <f>IF('original data'!CE59='coded with subscale calculation'!$BO$1,1,IF('original data'!CE59='coded with subscale calculation'!$BO$2,2,IF('original data'!CE59='coded with subscale calculation'!$BO$3,3,IF('original data'!CE59='coded with subscale calculation'!$BO$4,4,IF('original data'!CE59='coded with subscale calculation'!$BO$5,5,IF('original data'!CE59='coded with subscale calculation'!$BQ$1,6,IF('original data'!CE59='coded with subscale calculation'!$BQ$2,7,"")))))))</f>
        <v>2</v>
      </c>
      <c r="CG69" s="4">
        <f>IF('original data'!CF59='coded with subscale calculation'!$BO$1,7,IF('original data'!CF59='coded with subscale calculation'!$BO$2,6,IF('original data'!CF59='coded with subscale calculation'!$BO$3,5,IF('original data'!CF59='coded with subscale calculation'!$BO$4,4,IF('original data'!CF59='coded with subscale calculation'!$BO$5,3,IF('original data'!CF59='coded with subscale calculation'!$BQ$1,2,IF('original data'!CF59='coded with subscale calculation'!$BQ$2,1,"")))))))</f>
        <v>3</v>
      </c>
      <c r="CH69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78</v>
      </c>
      <c r="CI69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15</v>
      </c>
      <c r="CJ69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36</v>
      </c>
      <c r="CK69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25</v>
      </c>
      <c r="CL69" s="4">
        <f>IF('original data'!CG59='coded with subscale calculation'!$CL$2,0,IF('original data'!CG59='coded with subscale calculation'!$CL$3,1,IF('original data'!CG59='coded with subscale calculation'!$CL$4,2,IF('original data'!CG59='coded with subscale calculation'!$CL$5,3,""))))</f>
        <v>1</v>
      </c>
      <c r="CM69" s="4">
        <f>IF('original data'!CH59='coded with subscale calculation'!$CL$2,0,IF('original data'!CH59='coded with subscale calculation'!$CL$3,1,IF('original data'!CH59='coded with subscale calculation'!$CL$4,2,IF('original data'!CH59='coded with subscale calculation'!$CL$5,3,""))))</f>
        <v>2</v>
      </c>
      <c r="CN69" s="4">
        <f>IF('original data'!CI59='coded with subscale calculation'!$CL$2,0,IF('original data'!CI59='coded with subscale calculation'!$CL$3,1,IF('original data'!CI59='coded with subscale calculation'!$CL$4,2,IF('original data'!CI59='coded with subscale calculation'!$CL$5,3,""))))</f>
        <v>1</v>
      </c>
      <c r="CO69" s="4">
        <f>IF('original data'!CJ59='coded with subscale calculation'!$CL$2,0,IF('original data'!CJ59='coded with subscale calculation'!$CL$3,1,IF('original data'!CJ59='coded with subscale calculation'!$CL$4,2,IF('original data'!CJ59='coded with subscale calculation'!$CL$5,3,""))))</f>
        <v>2</v>
      </c>
      <c r="CP69" s="4">
        <f>IF('original data'!CK59='coded with subscale calculation'!$CL$2,0,IF('original data'!CK59='coded with subscale calculation'!$CL$3,1,IF('original data'!CK59='coded with subscale calculation'!$CL$4,2,IF('original data'!CK59='coded with subscale calculation'!$CL$5,3,""))))</f>
        <v>3</v>
      </c>
      <c r="CQ69" s="4">
        <f>IF('original data'!CL59='coded with subscale calculation'!$CL$2,0,IF('original data'!CL59='coded with subscale calculation'!$CL$3,1,IF('original data'!CL59='coded with subscale calculation'!$CL$4,2,IF('original data'!CL59='coded with subscale calculation'!$CL$5,3,""))))</f>
        <v>1</v>
      </c>
      <c r="CR69" s="4">
        <f>IF('original data'!CM59='coded with subscale calculation'!$CL$2,0,IF('original data'!CM59='coded with subscale calculation'!$CL$3,1,IF('original data'!CM59='coded with subscale calculation'!$CL$4,2,IF('original data'!CM59='coded with subscale calculation'!$CL$5,3,""))))</f>
        <v>2</v>
      </c>
      <c r="CS69" s="4">
        <f>IF('original data'!CN59='coded with subscale calculation'!$CL$2,0,IF('original data'!CN59='coded with subscale calculation'!$CL$3,1,IF('original data'!CN59='coded with subscale calculation'!$CL$4,2,IF('original data'!CN59='coded with subscale calculation'!$CL$5,3,""))))</f>
        <v>1</v>
      </c>
      <c r="CT69" s="4">
        <f>IF('original data'!CO59='coded with subscale calculation'!$CL$2,0,IF('original data'!CO59='coded with subscale calculation'!$CL$3,1,IF('original data'!CO59='coded with subscale calculation'!$CL$4,2,IF('original data'!CO59='coded with subscale calculation'!$CL$5,3,""))))</f>
        <v>0</v>
      </c>
      <c r="CU69" s="4">
        <f>IF('original data'!CP59='coded with subscale calculation'!$CL$2,0,IF('original data'!CP59='coded with subscale calculation'!$CL$3,1,IF('original data'!CP59='coded with subscale calculation'!$CL$4,2,IF('original data'!CP59='coded with subscale calculation'!$CL$5,3,""))))</f>
        <v>0</v>
      </c>
      <c r="CV69" s="4">
        <f>IF('original data'!CQ59='coded with subscale calculation'!$CL$2,0,IF('original data'!CQ59='coded with subscale calculation'!$CL$3,1,IF('original data'!CQ59='coded with subscale calculation'!$CL$4,2,IF('original data'!CQ59='coded with subscale calculation'!$CL$5,3,""))))</f>
        <v>1</v>
      </c>
      <c r="CW69" s="4">
        <f>IF('original data'!CR59='coded with subscale calculation'!$CL$2,0,IF('original data'!CR59='coded with subscale calculation'!$CL$3,1,IF('original data'!CR59='coded with subscale calculation'!$CL$4,2,IF('original data'!CR59='coded with subscale calculation'!$CL$5,3,""))))</f>
        <v>3</v>
      </c>
      <c r="CX69" s="4">
        <f>IF('original data'!CS59='coded with subscale calculation'!$CL$2,0,IF('original data'!CS59='coded with subscale calculation'!$CL$3,1,IF('original data'!CS59='coded with subscale calculation'!$CL$4,2,IF('original data'!CS59='coded with subscale calculation'!$CL$5,3,""))))</f>
        <v>2</v>
      </c>
      <c r="CY69" s="4">
        <f>IF('original data'!CT59='coded with subscale calculation'!$CL$2,0,IF('original data'!CT59='coded with subscale calculation'!$CL$3,1,IF('original data'!CT59='coded with subscale calculation'!$CL$4,2,IF('original data'!CT59='coded with subscale calculation'!$CL$5,3,""))))</f>
        <v>2</v>
      </c>
      <c r="CZ69" s="4">
        <f>IF('original data'!CU59='coded with subscale calculation'!$CL$2,0,IF('original data'!CU59='coded with subscale calculation'!$CL$3,1,IF('original data'!CU59='coded with subscale calculation'!$CL$4,2,IF('original data'!CU59='coded with subscale calculation'!$CL$5,3,""))))</f>
        <v>3</v>
      </c>
      <c r="DA69" s="4">
        <f>IF('original data'!CV59='coded with subscale calculation'!$CL$2,0,IF('original data'!CV59='coded with subscale calculation'!$CL$3,1,IF('original data'!CV59='coded with subscale calculation'!$CL$4,2,IF('original data'!CV59='coded with subscale calculation'!$CL$5,3,""))))</f>
        <v>1</v>
      </c>
      <c r="DB69" s="4">
        <f>IF('original data'!CW59='coded with subscale calculation'!$CL$2,0,IF('original data'!CW59='coded with subscale calculation'!$CL$3,1,IF('original data'!CW59='coded with subscale calculation'!$CL$4,2,IF('original data'!CW59='coded with subscale calculation'!$CL$5,3,""))))</f>
        <v>2</v>
      </c>
      <c r="DC69" s="4">
        <f>IF('original data'!CX59='coded with subscale calculation'!$CL$2,0,IF('original data'!CX59='coded with subscale calculation'!$CL$3,1,IF('original data'!CX59='coded with subscale calculation'!$CL$4,2,IF('original data'!CX59='coded with subscale calculation'!$CL$5,3,""))))</f>
        <v>2</v>
      </c>
      <c r="DD69" s="4">
        <f>IF('original data'!CY59='coded with subscale calculation'!$CL$2,0,IF('original data'!CY59='coded with subscale calculation'!$CL$3,1,IF('original data'!CY59='coded with subscale calculation'!$CL$4,2,IF('original data'!CY59='coded with subscale calculation'!$CL$5,3,""))))</f>
        <v>2</v>
      </c>
      <c r="DE69" s="4">
        <f>IF('original data'!CZ59='coded with subscale calculation'!$CL$2,0,IF('original data'!CZ59='coded with subscale calculation'!$CL$3,1,IF('original data'!CZ59='coded with subscale calculation'!$CL$4,2,IF('original data'!CZ59='coded with subscale calculation'!$CL$5,3,""))))</f>
        <v>0</v>
      </c>
      <c r="DF69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12</v>
      </c>
      <c r="DG69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12</v>
      </c>
      <c r="DH69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7</v>
      </c>
      <c r="DI69" s="4">
        <f>SUM(Table134[[#This Row],[All of a sudden I feel really scared.]:[I suddenly shut down and become unable to think, speak or do things.]])</f>
        <v>31</v>
      </c>
    </row>
    <row r="70" spans="1:113" x14ac:dyDescent="0.45">
      <c r="A70">
        <v>67</v>
      </c>
      <c r="B70" s="2">
        <v>44373.504270833299</v>
      </c>
      <c r="C70" s="2">
        <v>44373.508923611102</v>
      </c>
      <c r="D70" s="4" t="s">
        <v>104</v>
      </c>
      <c r="E70" s="4"/>
      <c r="F70" s="4" t="s">
        <v>105</v>
      </c>
      <c r="G70" s="4" t="s">
        <v>105</v>
      </c>
      <c r="H70" s="4" t="s">
        <v>105</v>
      </c>
      <c r="I70" s="4" t="s">
        <v>105</v>
      </c>
      <c r="J70" s="4" t="s">
        <v>105</v>
      </c>
      <c r="K70" s="4" t="s">
        <v>105</v>
      </c>
      <c r="L70" s="4" t="s">
        <v>105</v>
      </c>
      <c r="M70" s="4" t="s">
        <v>105</v>
      </c>
      <c r="N70" s="3" t="s">
        <v>145</v>
      </c>
      <c r="O70" s="4" t="s">
        <v>153</v>
      </c>
      <c r="P70" s="4" t="s">
        <v>108</v>
      </c>
      <c r="Q70" s="4" t="s">
        <v>108</v>
      </c>
      <c r="R70" s="4" t="s">
        <v>109</v>
      </c>
      <c r="S70" s="4"/>
      <c r="T70" s="4"/>
      <c r="U70" s="4"/>
      <c r="V70" s="4" t="s">
        <v>109</v>
      </c>
      <c r="W70" s="4"/>
      <c r="X70" s="4"/>
      <c r="Y70" s="4"/>
      <c r="Z70" s="4"/>
      <c r="AA70" s="4"/>
      <c r="AB70" s="4"/>
      <c r="AC70" s="4">
        <f>IF('original data'!AC60='coded with subscale calculation'!$AC$2,0,IF('original data'!AC60='coded with subscale calculation'!$AC$3,1,IF('original data'!AC60='coded with subscale calculation'!$AC$4,2,"")))</f>
        <v>1</v>
      </c>
      <c r="AD70" s="4">
        <f>IF('original data'!AD60='coded with subscale calculation'!$AC$2,0,IF('original data'!AD60='coded with subscale calculation'!$AC$3,1,IF('original data'!AD60='coded with subscale calculation'!$AC$4,2,"")))</f>
        <v>1</v>
      </c>
      <c r="AE70" s="4">
        <f>IF('original data'!AE60='coded with subscale calculation'!$BO$1,1,IF('original data'!AE60='coded with subscale calculation'!$BO$2,2,IF('original data'!AE60='coded with subscale calculation'!$BO$3,3,IF('original data'!AE60='coded with subscale calculation'!$BO$4,4,IF('original data'!AE60='coded with subscale calculation'!$BO$5,5,IF('original data'!AE60='coded with subscale calculation'!$BQ$1,6,IF('original data'!AE60='coded with subscale calculation'!$BQ$2,7,"")))))))</f>
        <v>5</v>
      </c>
      <c r="AF70" s="4">
        <f>IF('original data'!AF60='coded with subscale calculation'!$AC$2,0,IF('original data'!AF60='coded with subscale calculation'!$AC$3,1,IF('original data'!AF60='coded with subscale calculation'!$AC$4,2,"")))</f>
        <v>1</v>
      </c>
      <c r="AG70" s="4">
        <f>IF('original data'!AG60='coded with subscale calculation'!$BO$1,7,IF('original data'!AG60='coded with subscale calculation'!$BO$2,6,IF('original data'!AG60='coded with subscale calculation'!$BO$3,5,IF('original data'!AG60='coded with subscale calculation'!$BO$4,4,IF('original data'!AG60='coded with subscale calculation'!$BO$5,5,IF('original data'!AG60='coded with subscale calculation'!$BQ$1,6,IF('original data'!AG60='coded with subscale calculation'!$BQ$2,7,"")))))))</f>
        <v>4</v>
      </c>
      <c r="AH70" s="4">
        <f>IF('original data'!AH60='coded with subscale calculation'!$AC$2,0,IF('original data'!AH60='coded with subscale calculation'!$AC$3,1,IF('original data'!AH60='coded with subscale calculation'!$AC$4,2,"")))</f>
        <v>0</v>
      </c>
      <c r="AI70" s="4">
        <f>IF('original data'!AI60='coded with subscale calculation'!$AI$2,1,IF('original data'!AI60='coded with subscale calculation'!$AI$3,2,IF('original data'!AI60='coded with subscale calculation'!$AI$4,3,IF('original data'!AI60='coded with subscale calculation'!$AI$5,4,""))))</f>
        <v>2</v>
      </c>
      <c r="AJ70" s="4">
        <f>IF('original data'!AJ60='coded with subscale calculation'!$AC$2,0,IF('original data'!AJ60='coded with subscale calculation'!$AC$3,1,IF('original data'!AJ60='coded with subscale calculation'!$AC$4,2,"")))</f>
        <v>1</v>
      </c>
      <c r="AK70" s="4">
        <f>IF('original data'!AK60='coded with subscale calculation'!$BO$1,1,IF('original data'!AK60='coded with subscale calculation'!$BO$2,2,IF('original data'!AK60='coded with subscale calculation'!$BO$3,3,IF('original data'!AK60='coded with subscale calculation'!$BO$4,4,IF('original data'!AK60='coded with subscale calculation'!$BO$5,5,IF('original data'!AK60='coded with subscale calculation'!$BQ$1,6,IF('original data'!AK60='coded with subscale calculation'!$BQ$2,7,"")))))))</f>
        <v>5</v>
      </c>
      <c r="AL70" s="4">
        <f>IF('original data'!AL60='coded with subscale calculation'!$AC$2,0,IF('original data'!AL60='coded with subscale calculation'!$AC$3,1,IF('original data'!AL60='coded with subscale calculation'!$AC$4,2,"")))</f>
        <v>1</v>
      </c>
      <c r="AM70" s="4">
        <f>IF('original data'!AM60='coded with subscale calculation'!$AI$2,1,IF('original data'!AM60='coded with subscale calculation'!$AI$3,2,IF('original data'!AM60='coded with subscale calculation'!$AI$4,3,IF('original data'!AM60='coded with subscale calculation'!$AI$5,4,""))))</f>
        <v>4</v>
      </c>
      <c r="AN70" s="4">
        <f>IF('original data'!AN60='coded with subscale calculation'!$AC$2,0,IF('original data'!AN60='coded with subscale calculation'!$AC$3,1,IF('original data'!AN60='coded with subscale calculation'!$AC$4,2,"")))</f>
        <v>0</v>
      </c>
      <c r="AO70" s="4">
        <f>IF('original data'!AO60='coded with subscale calculation'!$AI$2,1,IF('original data'!AO60='coded with subscale calculation'!$AI$3,2,IF('original data'!AO60='coded with subscale calculation'!$AI$4,3,IF('original data'!AO60='coded with subscale calculation'!$AI$5,4,""))))</f>
        <v>2</v>
      </c>
      <c r="AP70" s="4">
        <f>IF('original data'!AP60='coded with subscale calculation'!$AI$2,1,IF('original data'!AP60='coded with subscale calculation'!$AI$3,2,IF('original data'!AP60='coded with subscale calculation'!$AI$4,3,IF('original data'!AP60='coded with subscale calculation'!$AI$5,4,""))))</f>
        <v>2</v>
      </c>
      <c r="AQ70" s="4">
        <f>IF('original data'!AQ60='coded with subscale calculation'!$AI$2,1,IF('original data'!AQ60='coded with subscale calculation'!$AI$3,2,IF('original data'!AQ60='coded with subscale calculation'!$AI$4,3,IF('original data'!AQ60='coded with subscale calculation'!$AI$5,4,""))))</f>
        <v>2</v>
      </c>
      <c r="AR70" s="4">
        <f>IF('original data'!AR60='coded with subscale calculation'!$AI$2,1,IF('original data'!AR60='coded with subscale calculation'!$AI$3,2,IF('original data'!AR60='coded with subscale calculation'!$AI$4,3,IF('original data'!AR60='coded with subscale calculation'!$AI$5,4,""))))</f>
        <v>2</v>
      </c>
      <c r="AS70" s="4">
        <f>IF('original data'!AS60='coded with subscale calculation'!$AO$2,1,IF('original data'!AS60='coded with subscale calculation'!$AO$3,2,IF('original data'!AS60='coded with subscale calculation'!$AO$4,3,IF('original data'!AS60='coded with subscale calculation'!$AO$5,4,""))))</f>
        <v>2</v>
      </c>
      <c r="AT70" s="4">
        <f>IF('original data'!AT60='coded with subscale calculation'!$AO$2,1,IF('original data'!AT60='coded with subscale calculation'!$AO$3,2,IF('original data'!AT60='coded with subscale calculation'!$AO$4,3,IF('original data'!AT60='coded with subscale calculation'!$AO$5,4,""))))</f>
        <v>2</v>
      </c>
      <c r="AU70" s="4">
        <f>IF('original data'!AU60='coded with subscale calculation'!$AO$2,1,IF('original data'!AU60='coded with subscale calculation'!$AO$3,2,IF('original data'!AU60='coded with subscale calculation'!$AO$4,3,IF('original data'!AU60='coded with subscale calculation'!$AO$5,4,""))))</f>
        <v>1</v>
      </c>
      <c r="AV70" s="4">
        <f>IF('original data'!AV60='coded with subscale calculation'!$AO$2,1,IF('original data'!AV60='coded with subscale calculation'!$AO$3,2,IF('original data'!AV60='coded with subscale calculation'!$AO$4,3,IF('original data'!AV60='coded with subscale calculation'!$AO$5,4,""))))</f>
        <v>1</v>
      </c>
      <c r="AW70" s="4">
        <f>IF('original data'!AW60='coded with subscale calculation'!$AO$2,1,IF('original data'!AW60='coded with subscale calculation'!$AO$3,2,IF('original data'!AW60='coded with subscale calculation'!$AO$4,3,IF('original data'!AW60='coded with subscale calculation'!$AO$5,4,""))))</f>
        <v>2</v>
      </c>
      <c r="AX70" s="4">
        <f>IF('original data'!AX60='coded with subscale calculation'!$AO$2,1,IF('original data'!AX60='coded with subscale calculation'!$AO$3,2,IF('original data'!AX60='coded with subscale calculation'!$AO$4,3,IF('original data'!AX60='coded with subscale calculation'!$AO$5,4,""))))</f>
        <v>2</v>
      </c>
      <c r="AY70" s="4">
        <f>IF('original data'!AY60='coded with subscale calculation'!$AQ$2,1,IF('original data'!AY60='coded with subscale calculation'!$AQ$3,2,IF('original data'!AY60='coded with subscale calculation'!$AQ$4,3,IF('original data'!AY60='coded with subscale calculation'!$AQ$5,4,""))))</f>
        <v>2</v>
      </c>
      <c r="AZ70" s="4">
        <f>IF('original data'!AZ60='coded with subscale calculation'!$AQ$2,1,IF('original data'!AZ60='coded with subscale calculation'!$AQ$3,2,IF('original data'!AZ60='coded with subscale calculation'!$AQ$4,3,IF('original data'!AZ60='coded with subscale calculation'!$AQ$5,4,""))))</f>
        <v>2</v>
      </c>
      <c r="BA70" s="4">
        <f>IF('original data'!BA60='coded with subscale calculation'!$AQ$2,1,IF('original data'!BA60='coded with subscale calculation'!$AQ$3,2,IF('original data'!BA60='coded with subscale calculation'!$AQ$4,3,IF('original data'!BA60='coded with subscale calculation'!$AQ$5,4,""))))</f>
        <v>3</v>
      </c>
      <c r="BB70" s="4">
        <f>IF('original data'!BB60='coded with subscale calculation'!$AQ$2,1,IF('original data'!BB60='coded with subscale calculation'!$AQ$3,2,IF('original data'!BB60='coded with subscale calculation'!$AQ$4,3,IF('original data'!BB60='coded with subscale calculation'!$AS$5,4,""))))</f>
        <v>3</v>
      </c>
      <c r="BC70" s="4">
        <f>IF('original data'!BC60='coded with subscale calculation'!$AU$2,1,IF('original data'!BC60='coded with subscale calculation'!$AU$3,2,IF('original data'!BC60='coded with subscale calculation'!$AU$4,3,IF('original data'!BC60='coded with subscale calculation'!$AU$5,4,""))))</f>
        <v>3</v>
      </c>
      <c r="BD70" s="4">
        <f>IF('original data'!BD60='coded with subscale calculation'!$AU$2,1,IF('original data'!BD60='coded with subscale calculation'!$AU$3,2,IF('original data'!BD60='coded with subscale calculation'!$AU$4,3,IF('original data'!BD60='coded with subscale calculation'!$AU$5,4,""))))</f>
        <v>1</v>
      </c>
      <c r="BE70" s="4">
        <f>IF('original data'!BE60='coded with subscale calculation'!$AU$2,1,IF('original data'!BE60='coded with subscale calculation'!$AU$3,2,IF('original data'!BE60='coded with subscale calculation'!$AU$4,3,IF('original data'!BE60='coded with subscale calculation'!$AU$5,4,""))))</f>
        <v>2</v>
      </c>
      <c r="BF70" s="4">
        <f>IF('original data'!BF60='coded with subscale calculation'!$BF$3,1,IF('original data'!BF60='coded with subscale calculation'!$BF$4,2,IF('original data'!BF60='coded with subscale calculation'!$BF$5,3,"")))</f>
        <v>2</v>
      </c>
      <c r="BG70" s="4"/>
      <c r="BH70" s="4" t="s">
        <v>109</v>
      </c>
      <c r="BI70" s="4"/>
      <c r="BJ70" s="4" t="s">
        <v>105</v>
      </c>
      <c r="BK70" s="4" t="s">
        <v>198</v>
      </c>
      <c r="BL70" s="4">
        <f>IF('original data'!BK60='coded with subscale calculation'!$BO$1,1,IF('original data'!BK60='coded with subscale calculation'!$BO$2,2,IF('original data'!BK60='coded with subscale calculation'!$BO$3,3,IF('original data'!BK60='coded with subscale calculation'!$BO$4,4,IF('original data'!BK60='coded with subscale calculation'!$BO$5,5,IF('original data'!BK60='coded with subscale calculation'!$BQ$1,6,IF('original data'!BK60='coded with subscale calculation'!$BQ$2,7,"")))))))</f>
        <v>3</v>
      </c>
      <c r="BM70" s="4">
        <f>IF('original data'!BL60='coded with subscale calculation'!$BO$1,1,IF('original data'!BL60='coded with subscale calculation'!$BO$2,2,IF('original data'!BL60='coded with subscale calculation'!$BO$3,3,IF('original data'!BL60='coded with subscale calculation'!$BO$4,4,IF('original data'!BL60='coded with subscale calculation'!$BO$5,5,IF('original data'!BL60='coded with subscale calculation'!$BQ$1,6,IF('original data'!BL60='coded with subscale calculation'!$BQ$2,7,"")))))))</f>
        <v>5</v>
      </c>
      <c r="BN70" s="4">
        <f>IF('original data'!BM60='coded with subscale calculation'!$BO$1,7,IF('original data'!BM60='coded with subscale calculation'!$BO$2,6,IF('original data'!BM60='coded with subscale calculation'!$BO$3,5,IF('original data'!BM60='coded with subscale calculation'!$BO$4,4,IF('original data'!BM60='coded with subscale calculation'!$BO$5,3,IF('original data'!BM60='coded with subscale calculation'!$BQ$1,2,IF('original data'!BM60='coded with subscale calculation'!$BQ$2,1,"")))))))</f>
        <v>4</v>
      </c>
      <c r="BO70" s="4">
        <f>IF('original data'!BN60='coded with subscale calculation'!$BO$1,1,IF('original data'!BN60='coded with subscale calculation'!$BO$2,2,IF('original data'!BN60='coded with subscale calculation'!$BO$3,3,IF('original data'!BN60='coded with subscale calculation'!$BO$4,4,IF('original data'!BN60='coded with subscale calculation'!$BO$5,5,IF('original data'!BN60='coded with subscale calculation'!$BQ$1,6,IF('original data'!BN60='coded with subscale calculation'!$BQ$2,7,"")))))))</f>
        <v>5</v>
      </c>
      <c r="BP70" s="4">
        <f>IF('original data'!BO60='coded with subscale calculation'!$BO$1,1,IF('original data'!BO60='coded with subscale calculation'!$BO$2,2,IF('original data'!BO60='coded with subscale calculation'!$BO$3,3,IF('original data'!BO60='coded with subscale calculation'!$BO$4,4,IF('original data'!BO60='coded with subscale calculation'!$BO$5,5,IF('original data'!BO60='coded with subscale calculation'!$BQ$1,6,IF('original data'!BO60='coded with subscale calculation'!$BQ$2,7,"")))))))</f>
        <v>5</v>
      </c>
      <c r="BQ70" s="4">
        <f>IF('original data'!BP60='coded with subscale calculation'!$BO$1,1,IF('original data'!BP60='coded with subscale calculation'!$BO$2,2,IF('original data'!BP60='coded with subscale calculation'!$BO$3,3,IF('original data'!BP60='coded with subscale calculation'!$BO$4,4,IF('original data'!BP60='coded with subscale calculation'!$BO$5,5,IF('original data'!BP60='coded with subscale calculation'!$BQ$1,6,IF('original data'!BP60='coded with subscale calculation'!$BQ$2,7,"")))))))</f>
        <v>6</v>
      </c>
      <c r="BR70" s="4">
        <f>IF('original data'!BQ60='coded with subscale calculation'!$BO$1,1,IF('original data'!BQ60='coded with subscale calculation'!$BO$2,2,IF('original data'!BQ60='coded with subscale calculation'!$BO$3,3,IF('original data'!BQ60='coded with subscale calculation'!$BO$4,4,IF('original data'!BQ60='coded with subscale calculation'!$BO$5,5,IF('original data'!BQ60='coded with subscale calculation'!$BQ$1,6,IF('original data'!BQ60='coded with subscale calculation'!$BQ$2,7,"")))))))</f>
        <v>5</v>
      </c>
      <c r="BS70" s="4">
        <f>IF('original data'!BR60='coded with subscale calculation'!$BO$1,1,IF('original data'!BR60='coded with subscale calculation'!$BO$2,2,IF('original data'!BR60='coded with subscale calculation'!$BO$3,3,IF('original data'!BR60='coded with subscale calculation'!$BO$4,4,IF('original data'!BR60='coded with subscale calculation'!$BO$5,5,IF('original data'!BR60='coded with subscale calculation'!$BQ$1,6,IF('original data'!BR60='coded with subscale calculation'!$BQ$2,7,"")))))))</f>
        <v>5</v>
      </c>
      <c r="BT70" s="4">
        <f>IF('original data'!BS60='coded with subscale calculation'!$BO$1,1,IF('original data'!BS60='coded with subscale calculation'!$BO$2,2,IF('original data'!BS60='coded with subscale calculation'!$BO$3,3,IF('original data'!BS60='coded with subscale calculation'!$BO$4,4,IF('original data'!BS60='coded with subscale calculation'!$BO$5,5,IF('original data'!BS60='coded with subscale calculation'!$BQ$1,6,IF('original data'!BS60='coded with subscale calculation'!$BQ$2,7,"")))))))</f>
        <v>7</v>
      </c>
      <c r="BU70" s="4">
        <f>IF('original data'!BT60='coded with subscale calculation'!$BO$1,1,IF('original data'!BT60='coded with subscale calculation'!$BO$2,2,IF('original data'!BT60='coded with subscale calculation'!$BO$3,3,IF('original data'!BT60='coded with subscale calculation'!$BO$4,4,IF('original data'!BT60='coded with subscale calculation'!$BO$5,5,IF('original data'!BT60='coded with subscale calculation'!$BQ$1,6,IF('original data'!BT60='coded with subscale calculation'!$BQ$2,7,"")))))))</f>
        <v>5</v>
      </c>
      <c r="BV70" s="4">
        <f>IF('original data'!BU60='coded with subscale calculation'!$BO$1,1,IF('original data'!BU60='coded with subscale calculation'!$BO$2,2,IF('original data'!BU60='coded with subscale calculation'!$BO$3,3,IF('original data'!BU60='coded with subscale calculation'!$BO$4,4,IF('original data'!BU60='coded with subscale calculation'!$BO$5,5,IF('original data'!BU60='coded with subscale calculation'!$BQ$1,6,IF('original data'!BU60='coded with subscale calculation'!$BQ$2,7,"")))))))</f>
        <v>6</v>
      </c>
      <c r="BW70" s="4">
        <f>IF('original data'!BV60='coded with subscale calculation'!$BO$1,7,IF('original data'!BV60='coded with subscale calculation'!$BO$2,6,IF('original data'!BV60='coded with subscale calculation'!$BO$3,5,IF('original data'!BV60='coded with subscale calculation'!$BO$4,4,IF('original data'!BV60='coded with subscale calculation'!$BO$5,3,IF('original data'!BV60='coded with subscale calculation'!$BQ$1,2,IF('original data'!BV60='coded with subscale calculation'!$BQ$2,1,"")))))))</f>
        <v>3</v>
      </c>
      <c r="BX70" s="4">
        <f>IF('original data'!BW60='coded with subscale calculation'!$BO$1,1,IF('original data'!BW60='coded with subscale calculation'!$BO$2,2,IF('original data'!BW60='coded with subscale calculation'!$BO$3,3,IF('original data'!BW60='coded with subscale calculation'!$BO$4,4,IF('original data'!BW60='coded with subscale calculation'!$BO$5,5,IF('original data'!BW60='coded with subscale calculation'!$BQ$1,6,IF('original data'!BW60='coded with subscale calculation'!$BQ$2,7,"")))))))</f>
        <v>4</v>
      </c>
      <c r="BY70" s="4">
        <f>IF('original data'!BX60='coded with subscale calculation'!$BO$1,1,IF('original data'!BX60='coded with subscale calculation'!$BO$2,2,IF('original data'!BX60='coded with subscale calculation'!$BO$3,3,IF('original data'!BX60='coded with subscale calculation'!$BO$4,4,IF('original data'!BX60='coded with subscale calculation'!$BO$5,5,IF('original data'!BX60='coded with subscale calculation'!$BQ$1,6,IF('original data'!BX60='coded with subscale calculation'!$BQ$2,7,"")))))))</f>
        <v>5</v>
      </c>
      <c r="BZ70" s="4">
        <f>IF('original data'!BY60='coded with subscale calculation'!$BO$1,1,IF('original data'!BY60='coded with subscale calculation'!$BO$2,2,IF('original data'!BY60='coded with subscale calculation'!$BO$3,3,IF('original data'!BY60='coded with subscale calculation'!$BO$4,4,IF('original data'!BY60='coded with subscale calculation'!$BO$5,5,IF('original data'!BY60='coded with subscale calculation'!$BQ$1,6,IF('original data'!BY60='coded with subscale calculation'!$BQ$2,7,"")))))))</f>
        <v>6</v>
      </c>
      <c r="CA70" s="4">
        <f>IF('original data'!BZ60='coded with subscale calculation'!$BO$1,1,IF('original data'!BZ60='coded with subscale calculation'!$BO$2,2,IF('original data'!BZ60='coded with subscale calculation'!$BO$3,3,IF('original data'!BZ60='coded with subscale calculation'!$BO$4,4,IF('original data'!BZ60='coded with subscale calculation'!$BO$5,5,IF('original data'!BZ60='coded with subscale calculation'!$BQ$1,6,IF('original data'!BZ60='coded with subscale calculation'!$BQ$2,7,"")))))))</f>
        <v>4</v>
      </c>
      <c r="CB70" s="4">
        <f>IF('original data'!CA60='coded with subscale calculation'!$BO$1,1,IF('original data'!CA60='coded with subscale calculation'!$BO$2,2,IF('original data'!CA60='coded with subscale calculation'!$BO$3,3,IF('original data'!CA60='coded with subscale calculation'!$BO$4,4,IF('original data'!CA60='coded with subscale calculation'!$BO$5,5,IF('original data'!CA60='coded with subscale calculation'!$BQ$1,6,IF('original data'!CA60='coded with subscale calculation'!$BQ$2,7,"")))))))</f>
        <v>5</v>
      </c>
      <c r="CC70" s="4">
        <f>IF('original data'!CB60='coded with subscale calculation'!$BO$1,1,IF('original data'!CB60='coded with subscale calculation'!$BO$2,2,IF('original data'!CB60='coded with subscale calculation'!$BO$3,3,IF('original data'!CB60='coded with subscale calculation'!$BO$4,4,IF('original data'!CB60='coded with subscale calculation'!$BO$5,5,IF('original data'!CB60='coded with subscale calculation'!$BQ$1,6,IF('original data'!CB60='coded with subscale calculation'!$BQ$2,7,"")))))))</f>
        <v>6</v>
      </c>
      <c r="CD70" s="4">
        <f>IF('original data'!CC60='coded with subscale calculation'!$BO$1,7,IF('original data'!CC60='coded with subscale calculation'!$BO$2,6,IF('original data'!CC60='coded with subscale calculation'!$BO$3,5,IF('original data'!CC60='coded with subscale calculation'!$BO$4,4,IF('original data'!CC60='coded with subscale calculation'!$BO$5,3,IF('original data'!CC60='coded with subscale calculation'!$BQ$1,2,IF('original data'!CC60='coded with subscale calculation'!$BQ$2,1,"")))))))</f>
        <v>4</v>
      </c>
      <c r="CE70" s="4">
        <f>IF('original data'!CD60='coded with subscale calculation'!$BO$1,1,IF('original data'!CD60='coded with subscale calculation'!$BO$2,2,IF('original data'!CD60='coded with subscale calculation'!$BO$3,3,IF('original data'!CD60='coded with subscale calculation'!$BO$4,4,IF('original data'!CD60='coded with subscale calculation'!$BO$5,5,IF('original data'!CD60='coded with subscale calculation'!$BQ$1,6,IF('original data'!CD60='coded with subscale calculation'!$BQ$2,7,"")))))))</f>
        <v>5</v>
      </c>
      <c r="CF70" s="4">
        <f>IF('original data'!CE60='coded with subscale calculation'!$BO$1,1,IF('original data'!CE60='coded with subscale calculation'!$BO$2,2,IF('original data'!CE60='coded with subscale calculation'!$BO$3,3,IF('original data'!CE60='coded with subscale calculation'!$BO$4,4,IF('original data'!CE60='coded with subscale calculation'!$BO$5,5,IF('original data'!CE60='coded with subscale calculation'!$BQ$1,6,IF('original data'!CE60='coded with subscale calculation'!$BQ$2,7,"")))))))</f>
        <v>6</v>
      </c>
      <c r="CG70" s="4">
        <f>IF('original data'!CF60='coded with subscale calculation'!$BO$1,7,IF('original data'!CF60='coded with subscale calculation'!$BO$2,6,IF('original data'!CF60='coded with subscale calculation'!$BO$3,5,IF('original data'!CF60='coded with subscale calculation'!$BO$4,4,IF('original data'!CF60='coded with subscale calculation'!$BO$5,3,IF('original data'!CF60='coded with subscale calculation'!$BQ$1,2,IF('original data'!CF60='coded with subscale calculation'!$BQ$2,1,"")))))))</f>
        <v>2</v>
      </c>
      <c r="CH70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125</v>
      </c>
      <c r="CI70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44</v>
      </c>
      <c r="CJ70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43</v>
      </c>
      <c r="CK70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33</v>
      </c>
      <c r="CL70" s="4">
        <f>IF('original data'!CG60='coded with subscale calculation'!$CL$2,0,IF('original data'!CG60='coded with subscale calculation'!$CL$3,1,IF('original data'!CG60='coded with subscale calculation'!$CL$4,2,IF('original data'!CG60='coded with subscale calculation'!$CL$5,3,""))))</f>
        <v>3</v>
      </c>
      <c r="CM70" s="4">
        <f>IF('original data'!CH60='coded with subscale calculation'!$CL$2,0,IF('original data'!CH60='coded with subscale calculation'!$CL$3,1,IF('original data'!CH60='coded with subscale calculation'!$CL$4,2,IF('original data'!CH60='coded with subscale calculation'!$CL$5,3,""))))</f>
        <v>3</v>
      </c>
      <c r="CN70" s="4">
        <f>IF('original data'!CI60='coded with subscale calculation'!$CL$2,0,IF('original data'!CI60='coded with subscale calculation'!$CL$3,1,IF('original data'!CI60='coded with subscale calculation'!$CL$4,2,IF('original data'!CI60='coded with subscale calculation'!$CL$5,3,""))))</f>
        <v>2</v>
      </c>
      <c r="CO70" s="4">
        <f>IF('original data'!CJ60='coded with subscale calculation'!$CL$2,0,IF('original data'!CJ60='coded with subscale calculation'!$CL$3,1,IF('original data'!CJ60='coded with subscale calculation'!$CL$4,2,IF('original data'!CJ60='coded with subscale calculation'!$CL$5,3,""))))</f>
        <v>3</v>
      </c>
      <c r="CP70" s="4">
        <f>IF('original data'!CK60='coded with subscale calculation'!$CL$2,0,IF('original data'!CK60='coded with subscale calculation'!$CL$3,1,IF('original data'!CK60='coded with subscale calculation'!$CL$4,2,IF('original data'!CK60='coded with subscale calculation'!$CL$5,3,""))))</f>
        <v>3</v>
      </c>
      <c r="CQ70" s="4">
        <f>IF('original data'!CL60='coded with subscale calculation'!$CL$2,0,IF('original data'!CL60='coded with subscale calculation'!$CL$3,1,IF('original data'!CL60='coded with subscale calculation'!$CL$4,2,IF('original data'!CL60='coded with subscale calculation'!$CL$5,3,""))))</f>
        <v>2</v>
      </c>
      <c r="CR70" s="4">
        <f>IF('original data'!CM60='coded with subscale calculation'!$CL$2,0,IF('original data'!CM60='coded with subscale calculation'!$CL$3,1,IF('original data'!CM60='coded with subscale calculation'!$CL$4,2,IF('original data'!CM60='coded with subscale calculation'!$CL$5,3,""))))</f>
        <v>3</v>
      </c>
      <c r="CS70" s="4">
        <f>IF('original data'!CN60='coded with subscale calculation'!$CL$2,0,IF('original data'!CN60='coded with subscale calculation'!$CL$3,1,IF('original data'!CN60='coded with subscale calculation'!$CL$4,2,IF('original data'!CN60='coded with subscale calculation'!$CL$5,3,""))))</f>
        <v>2</v>
      </c>
      <c r="CT70" s="4">
        <f>IF('original data'!CO60='coded with subscale calculation'!$CL$2,0,IF('original data'!CO60='coded with subscale calculation'!$CL$3,1,IF('original data'!CO60='coded with subscale calculation'!$CL$4,2,IF('original data'!CO60='coded with subscale calculation'!$CL$5,3,""))))</f>
        <v>2</v>
      </c>
      <c r="CU70" s="4">
        <f>IF('original data'!CP60='coded with subscale calculation'!$CL$2,0,IF('original data'!CP60='coded with subscale calculation'!$CL$3,1,IF('original data'!CP60='coded with subscale calculation'!$CL$4,2,IF('original data'!CP60='coded with subscale calculation'!$CL$5,3,""))))</f>
        <v>3</v>
      </c>
      <c r="CV70" s="4">
        <f>IF('original data'!CQ60='coded with subscale calculation'!$CL$2,0,IF('original data'!CQ60='coded with subscale calculation'!$CL$3,1,IF('original data'!CQ60='coded with subscale calculation'!$CL$4,2,IF('original data'!CQ60='coded with subscale calculation'!$CL$5,3,""))))</f>
        <v>1</v>
      </c>
      <c r="CW70" s="4">
        <f>IF('original data'!CR60='coded with subscale calculation'!$CL$2,0,IF('original data'!CR60='coded with subscale calculation'!$CL$3,1,IF('original data'!CR60='coded with subscale calculation'!$CL$4,2,IF('original data'!CR60='coded with subscale calculation'!$CL$5,3,""))))</f>
        <v>3</v>
      </c>
      <c r="CX70" s="4">
        <f>IF('original data'!CS60='coded with subscale calculation'!$CL$2,0,IF('original data'!CS60='coded with subscale calculation'!$CL$3,1,IF('original data'!CS60='coded with subscale calculation'!$CL$4,2,IF('original data'!CS60='coded with subscale calculation'!$CL$5,3,""))))</f>
        <v>3</v>
      </c>
      <c r="CY70" s="4">
        <f>IF('original data'!CT60='coded with subscale calculation'!$CL$2,0,IF('original data'!CT60='coded with subscale calculation'!$CL$3,1,IF('original data'!CT60='coded with subscale calculation'!$CL$4,2,IF('original data'!CT60='coded with subscale calculation'!$CL$5,3,""))))</f>
        <v>3</v>
      </c>
      <c r="CZ70" s="4">
        <f>IF('original data'!CU60='coded with subscale calculation'!$CL$2,0,IF('original data'!CU60='coded with subscale calculation'!$CL$3,1,IF('original data'!CU60='coded with subscale calculation'!$CL$4,2,IF('original data'!CU60='coded with subscale calculation'!$CL$5,3,""))))</f>
        <v>3</v>
      </c>
      <c r="DA70" s="4">
        <f>IF('original data'!CV60='coded with subscale calculation'!$CL$2,0,IF('original data'!CV60='coded with subscale calculation'!$CL$3,1,IF('original data'!CV60='coded with subscale calculation'!$CL$4,2,IF('original data'!CV60='coded with subscale calculation'!$CL$5,3,""))))</f>
        <v>2</v>
      </c>
      <c r="DB70" s="4">
        <f>IF('original data'!CW60='coded with subscale calculation'!$CL$2,0,IF('original data'!CW60='coded with subscale calculation'!$CL$3,1,IF('original data'!CW60='coded with subscale calculation'!$CL$4,2,IF('original data'!CW60='coded with subscale calculation'!$CL$5,3,""))))</f>
        <v>1</v>
      </c>
      <c r="DC70" s="4">
        <f>IF('original data'!CX60='coded with subscale calculation'!$CL$2,0,IF('original data'!CX60='coded with subscale calculation'!$CL$3,1,IF('original data'!CX60='coded with subscale calculation'!$CL$4,2,IF('original data'!CX60='coded with subscale calculation'!$CL$5,3,""))))</f>
        <v>3</v>
      </c>
      <c r="DD70" s="4">
        <f>IF('original data'!CY60='coded with subscale calculation'!$CL$2,0,IF('original data'!CY60='coded with subscale calculation'!$CL$3,1,IF('original data'!CY60='coded with subscale calculation'!$CL$4,2,IF('original data'!CY60='coded with subscale calculation'!$CL$5,3,""))))</f>
        <v>2</v>
      </c>
      <c r="DE70" s="4">
        <f>IF('original data'!CZ60='coded with subscale calculation'!$CL$2,0,IF('original data'!CZ60='coded with subscale calculation'!$CL$3,1,IF('original data'!CZ60='coded with subscale calculation'!$CL$4,2,IF('original data'!CZ60='coded with subscale calculation'!$CL$5,3,""))))</f>
        <v>1</v>
      </c>
      <c r="DF70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18</v>
      </c>
      <c r="DG70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18</v>
      </c>
      <c r="DH70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12</v>
      </c>
      <c r="DI70" s="4">
        <f>SUM(Table134[[#This Row],[All of a sudden I feel really scared.]:[I suddenly shut down and become unable to think, speak or do things.]])</f>
        <v>48</v>
      </c>
    </row>
    <row r="71" spans="1:113" x14ac:dyDescent="0.45">
      <c r="A71">
        <v>68</v>
      </c>
      <c r="B71" s="2">
        <v>44385.731817129599</v>
      </c>
      <c r="C71" s="2">
        <v>44385.740729166697</v>
      </c>
      <c r="D71" s="4" t="s">
        <v>104</v>
      </c>
      <c r="E71" s="4"/>
      <c r="F71" s="4" t="s">
        <v>105</v>
      </c>
      <c r="G71" s="4" t="s">
        <v>105</v>
      </c>
      <c r="H71" s="4" t="s">
        <v>105</v>
      </c>
      <c r="I71" s="4" t="s">
        <v>105</v>
      </c>
      <c r="J71" s="4" t="s">
        <v>105</v>
      </c>
      <c r="K71" s="4" t="s">
        <v>105</v>
      </c>
      <c r="L71" s="4" t="s">
        <v>105</v>
      </c>
      <c r="M71" s="4" t="s">
        <v>105</v>
      </c>
      <c r="N71" s="3" t="s">
        <v>181</v>
      </c>
      <c r="O71" s="4" t="s">
        <v>107</v>
      </c>
      <c r="P71" s="4" t="s">
        <v>108</v>
      </c>
      <c r="Q71" s="4" t="s">
        <v>108</v>
      </c>
      <c r="R71" s="4" t="s">
        <v>105</v>
      </c>
      <c r="S71" s="3" t="s">
        <v>185</v>
      </c>
      <c r="T71" s="4" t="s">
        <v>192</v>
      </c>
      <c r="U71" s="4" t="s">
        <v>167</v>
      </c>
      <c r="V71" s="4"/>
      <c r="W71" s="4"/>
      <c r="X71" s="4"/>
      <c r="Y71" s="4"/>
      <c r="Z71" s="4"/>
      <c r="AA71" s="4"/>
      <c r="AB71" s="4"/>
      <c r="AC71" s="4">
        <f>IF('original data'!AC61='coded with subscale calculation'!$AC$2,0,IF('original data'!AC61='coded with subscale calculation'!$AC$3,1,IF('original data'!AC61='coded with subscale calculation'!$AC$4,2,"")))</f>
        <v>2</v>
      </c>
      <c r="AD71" s="4">
        <f>IF('original data'!AD61='coded with subscale calculation'!$AC$2,0,IF('original data'!AD61='coded with subscale calculation'!$AC$3,1,IF('original data'!AD61='coded with subscale calculation'!$AC$4,2,"")))</f>
        <v>2</v>
      </c>
      <c r="AE71" s="4">
        <f>IF('original data'!AE61='coded with subscale calculation'!$BO$1,1,IF('original data'!AE61='coded with subscale calculation'!$BO$2,2,IF('original data'!AE61='coded with subscale calculation'!$BO$3,3,IF('original data'!AE61='coded with subscale calculation'!$BO$4,4,IF('original data'!AE61='coded with subscale calculation'!$BO$5,5,IF('original data'!AE61='coded with subscale calculation'!$BQ$1,6,IF('original data'!AE61='coded with subscale calculation'!$BQ$2,7,"")))))))</f>
        <v>6</v>
      </c>
      <c r="AF71" s="4">
        <f>IF('original data'!AF61='coded with subscale calculation'!$AC$2,0,IF('original data'!AF61='coded with subscale calculation'!$AC$3,1,IF('original data'!AF61='coded with subscale calculation'!$AC$4,2,"")))</f>
        <v>2</v>
      </c>
      <c r="AG71" s="4">
        <f>IF('original data'!AG61='coded with subscale calculation'!$BO$1,7,IF('original data'!AG61='coded with subscale calculation'!$BO$2,6,IF('original data'!AG61='coded with subscale calculation'!$BO$3,5,IF('original data'!AG61='coded with subscale calculation'!$BO$4,4,IF('original data'!AG61='coded with subscale calculation'!$BO$5,5,IF('original data'!AG61='coded with subscale calculation'!$BQ$1,6,IF('original data'!AG61='coded with subscale calculation'!$BQ$2,7,"")))))))</f>
        <v>7</v>
      </c>
      <c r="AH71" s="4">
        <f>IF('original data'!AH61='coded with subscale calculation'!$AC$2,0,IF('original data'!AH61='coded with subscale calculation'!$AC$3,1,IF('original data'!AH61='coded with subscale calculation'!$AC$4,2,"")))</f>
        <v>1</v>
      </c>
      <c r="AI71" s="4">
        <f>IF('original data'!AI61='coded with subscale calculation'!$AI$2,1,IF('original data'!AI61='coded with subscale calculation'!$AI$3,2,IF('original data'!AI61='coded with subscale calculation'!$AI$4,3,IF('original data'!AI61='coded with subscale calculation'!$AI$5,4,""))))</f>
        <v>3</v>
      </c>
      <c r="AJ71" s="4">
        <f>IF('original data'!AJ61='coded with subscale calculation'!$AC$2,0,IF('original data'!AJ61='coded with subscale calculation'!$AC$3,1,IF('original data'!AJ61='coded with subscale calculation'!$AC$4,2,"")))</f>
        <v>2</v>
      </c>
      <c r="AK71" s="4">
        <f>IF('original data'!AK61='coded with subscale calculation'!$BO$1,1,IF('original data'!AK61='coded with subscale calculation'!$BO$2,2,IF('original data'!AK61='coded with subscale calculation'!$BO$3,3,IF('original data'!AK61='coded with subscale calculation'!$BO$4,4,IF('original data'!AK61='coded with subscale calculation'!$BO$5,5,IF('original data'!AK61='coded with subscale calculation'!$BQ$1,6,IF('original data'!AK61='coded with subscale calculation'!$BQ$2,7,"")))))))</f>
        <v>7</v>
      </c>
      <c r="AL71" s="4">
        <f>IF('original data'!AL61='coded with subscale calculation'!$AC$2,0,IF('original data'!AL61='coded with subscale calculation'!$AC$3,1,IF('original data'!AL61='coded with subscale calculation'!$AC$4,2,"")))</f>
        <v>2</v>
      </c>
      <c r="AM71" s="4">
        <f>IF('original data'!AM61='coded with subscale calculation'!$AI$2,1,IF('original data'!AM61='coded with subscale calculation'!$AI$3,2,IF('original data'!AM61='coded with subscale calculation'!$AI$4,3,IF('original data'!AM61='coded with subscale calculation'!$AI$5,4,""))))</f>
        <v>3</v>
      </c>
      <c r="AN71" s="4">
        <f>IF('original data'!AN61='coded with subscale calculation'!$AC$2,0,IF('original data'!AN61='coded with subscale calculation'!$AC$3,1,IF('original data'!AN61='coded with subscale calculation'!$AC$4,2,"")))</f>
        <v>1</v>
      </c>
      <c r="AO71" s="4">
        <f>IF('original data'!AO61='coded with subscale calculation'!$AI$2,1,IF('original data'!AO61='coded with subscale calculation'!$AI$3,2,IF('original data'!AO61='coded with subscale calculation'!$AI$4,3,IF('original data'!AO61='coded with subscale calculation'!$AI$5,4,""))))</f>
        <v>1</v>
      </c>
      <c r="AP71" s="4">
        <f>IF('original data'!AP61='coded with subscale calculation'!$AI$2,1,IF('original data'!AP61='coded with subscale calculation'!$AI$3,2,IF('original data'!AP61='coded with subscale calculation'!$AI$4,3,IF('original data'!AP61='coded with subscale calculation'!$AI$5,4,""))))</f>
        <v>2</v>
      </c>
      <c r="AQ71" s="4">
        <f>IF('original data'!AQ61='coded with subscale calculation'!$AI$2,1,IF('original data'!AQ61='coded with subscale calculation'!$AI$3,2,IF('original data'!AQ61='coded with subscale calculation'!$AI$4,3,IF('original data'!AQ61='coded with subscale calculation'!$AI$5,4,""))))</f>
        <v>3</v>
      </c>
      <c r="AR71" s="4">
        <f>IF('original data'!AR61='coded with subscale calculation'!$AI$2,1,IF('original data'!AR61='coded with subscale calculation'!$AI$3,2,IF('original data'!AR61='coded with subscale calculation'!$AI$4,3,IF('original data'!AR61='coded with subscale calculation'!$AI$5,4,""))))</f>
        <v>4</v>
      </c>
      <c r="AS71" s="4">
        <f>IF('original data'!AS61='coded with subscale calculation'!$AO$2,1,IF('original data'!AS61='coded with subscale calculation'!$AO$3,2,IF('original data'!AS61='coded with subscale calculation'!$AO$4,3,IF('original data'!AS61='coded with subscale calculation'!$AO$5,4,""))))</f>
        <v>2</v>
      </c>
      <c r="AT71" s="4">
        <f>IF('original data'!AT61='coded with subscale calculation'!$AO$2,1,IF('original data'!AT61='coded with subscale calculation'!$AO$3,2,IF('original data'!AT61='coded with subscale calculation'!$AO$4,3,IF('original data'!AT61='coded with subscale calculation'!$AO$5,4,""))))</f>
        <v>1</v>
      </c>
      <c r="AU71" s="4">
        <f>IF('original data'!AU61='coded with subscale calculation'!$AO$2,1,IF('original data'!AU61='coded with subscale calculation'!$AO$3,2,IF('original data'!AU61='coded with subscale calculation'!$AO$4,3,IF('original data'!AU61='coded with subscale calculation'!$AO$5,4,""))))</f>
        <v>2</v>
      </c>
      <c r="AV71" s="4">
        <f>IF('original data'!AV61='coded with subscale calculation'!$AO$2,1,IF('original data'!AV61='coded with subscale calculation'!$AO$3,2,IF('original data'!AV61='coded with subscale calculation'!$AO$4,3,IF('original data'!AV61='coded with subscale calculation'!$AO$5,4,""))))</f>
        <v>3</v>
      </c>
      <c r="AW71" s="4">
        <f>IF('original data'!AW61='coded with subscale calculation'!$AO$2,1,IF('original data'!AW61='coded with subscale calculation'!$AO$3,2,IF('original data'!AW61='coded with subscale calculation'!$AO$4,3,IF('original data'!AW61='coded with subscale calculation'!$AO$5,4,""))))</f>
        <v>3</v>
      </c>
      <c r="AX71" s="4">
        <f>IF('original data'!AX61='coded with subscale calculation'!$AO$2,1,IF('original data'!AX61='coded with subscale calculation'!$AO$3,2,IF('original data'!AX61='coded with subscale calculation'!$AO$4,3,IF('original data'!AX61='coded with subscale calculation'!$AO$5,4,""))))</f>
        <v>3</v>
      </c>
      <c r="AY71" s="4">
        <f>IF('original data'!AY61='coded with subscale calculation'!$AQ$2,1,IF('original data'!AY61='coded with subscale calculation'!$AQ$3,2,IF('original data'!AY61='coded with subscale calculation'!$AQ$4,3,IF('original data'!AY61='coded with subscale calculation'!$AQ$5,4,""))))</f>
        <v>4</v>
      </c>
      <c r="AZ71" s="4">
        <f>IF('original data'!AZ61='coded with subscale calculation'!$AQ$2,1,IF('original data'!AZ61='coded with subscale calculation'!$AQ$3,2,IF('original data'!AZ61='coded with subscale calculation'!$AQ$4,3,IF('original data'!AZ61='coded with subscale calculation'!$AQ$5,4,""))))</f>
        <v>4</v>
      </c>
      <c r="BA71" s="4">
        <f>IF('original data'!BA61='coded with subscale calculation'!$AQ$2,1,IF('original data'!BA61='coded with subscale calculation'!$AQ$3,2,IF('original data'!BA61='coded with subscale calculation'!$AQ$4,3,IF('original data'!BA61='coded with subscale calculation'!$AQ$5,4,""))))</f>
        <v>4</v>
      </c>
      <c r="BB71" s="4">
        <f>IF('original data'!BB61='coded with subscale calculation'!$AQ$2,1,IF('original data'!BB61='coded with subscale calculation'!$AQ$3,2,IF('original data'!BB61='coded with subscale calculation'!$AQ$4,3,IF('original data'!BB61='coded with subscale calculation'!$AS$5,4,""))))</f>
        <v>4</v>
      </c>
      <c r="BC71" s="4">
        <f>IF('original data'!BC61='coded with subscale calculation'!$AU$2,1,IF('original data'!BC61='coded with subscale calculation'!$AU$3,2,IF('original data'!BC61='coded with subscale calculation'!$AU$4,3,IF('original data'!BC61='coded with subscale calculation'!$AU$5,4,""))))</f>
        <v>3</v>
      </c>
      <c r="BD71" s="4">
        <f>IF('original data'!BD61='coded with subscale calculation'!$AU$2,1,IF('original data'!BD61='coded with subscale calculation'!$AU$3,2,IF('original data'!BD61='coded with subscale calculation'!$AU$4,3,IF('original data'!BD61='coded with subscale calculation'!$AU$5,4,""))))</f>
        <v>4</v>
      </c>
      <c r="BE71" s="4">
        <f>IF('original data'!BE61='coded with subscale calculation'!$AU$2,1,IF('original data'!BE61='coded with subscale calculation'!$AU$3,2,IF('original data'!BE61='coded with subscale calculation'!$AU$4,3,IF('original data'!BE61='coded with subscale calculation'!$AU$5,4,""))))</f>
        <v>4</v>
      </c>
      <c r="BF71" s="4">
        <f>IF('original data'!BF61='coded with subscale calculation'!$BF$3,1,IF('original data'!BF61='coded with subscale calculation'!$BF$4,2,IF('original data'!BF61='coded with subscale calculation'!$BF$5,3,"")))</f>
        <v>3</v>
      </c>
      <c r="BG71" s="4"/>
      <c r="BH71" s="4" t="s">
        <v>109</v>
      </c>
      <c r="BI71" s="4"/>
      <c r="BJ71" s="4" t="s">
        <v>109</v>
      </c>
      <c r="BK71" s="4"/>
      <c r="BL71" s="4">
        <f>IF('original data'!BK61='coded with subscale calculation'!$BO$1,1,IF('original data'!BK61='coded with subscale calculation'!$BO$2,2,IF('original data'!BK61='coded with subscale calculation'!$BO$3,3,IF('original data'!BK61='coded with subscale calculation'!$BO$4,4,IF('original data'!BK61='coded with subscale calculation'!$BO$5,5,IF('original data'!BK61='coded with subscale calculation'!$BQ$1,6,IF('original data'!BK61='coded with subscale calculation'!$BQ$2,7,"")))))))</f>
        <v>7</v>
      </c>
      <c r="BM71" s="4">
        <f>IF('original data'!BL61='coded with subscale calculation'!$BO$1,1,IF('original data'!BL61='coded with subscale calculation'!$BO$2,2,IF('original data'!BL61='coded with subscale calculation'!$BO$3,3,IF('original data'!BL61='coded with subscale calculation'!$BO$4,4,IF('original data'!BL61='coded with subscale calculation'!$BO$5,5,IF('original data'!BL61='coded with subscale calculation'!$BQ$1,6,IF('original data'!BL61='coded with subscale calculation'!$BQ$2,7,"")))))))</f>
        <v>7</v>
      </c>
      <c r="BN71" s="4">
        <f>IF('original data'!BM61='coded with subscale calculation'!$BO$1,7,IF('original data'!BM61='coded with subscale calculation'!$BO$2,6,IF('original data'!BM61='coded with subscale calculation'!$BO$3,5,IF('original data'!BM61='coded with subscale calculation'!$BO$4,4,IF('original data'!BM61='coded with subscale calculation'!$BO$5,3,IF('original data'!BM61='coded with subscale calculation'!$BQ$1,2,IF('original data'!BM61='coded with subscale calculation'!$BQ$2,1,"")))))))</f>
        <v>7</v>
      </c>
      <c r="BO71" s="4">
        <f>IF('original data'!BN61='coded with subscale calculation'!$BO$1,1,IF('original data'!BN61='coded with subscale calculation'!$BO$2,2,IF('original data'!BN61='coded with subscale calculation'!$BO$3,3,IF('original data'!BN61='coded with subscale calculation'!$BO$4,4,IF('original data'!BN61='coded with subscale calculation'!$BO$5,5,IF('original data'!BN61='coded with subscale calculation'!$BQ$1,6,IF('original data'!BN61='coded with subscale calculation'!$BQ$2,7,"")))))))</f>
        <v>7</v>
      </c>
      <c r="BP71" s="4">
        <f>IF('original data'!BO61='coded with subscale calculation'!$BO$1,1,IF('original data'!BO61='coded with subscale calculation'!$BO$2,2,IF('original data'!BO61='coded with subscale calculation'!$BO$3,3,IF('original data'!BO61='coded with subscale calculation'!$BO$4,4,IF('original data'!BO61='coded with subscale calculation'!$BO$5,5,IF('original data'!BO61='coded with subscale calculation'!$BQ$1,6,IF('original data'!BO61='coded with subscale calculation'!$BQ$2,7,"")))))))</f>
        <v>6</v>
      </c>
      <c r="BQ71" s="4">
        <f>IF('original data'!BP61='coded with subscale calculation'!$BO$1,1,IF('original data'!BP61='coded with subscale calculation'!$BO$2,2,IF('original data'!BP61='coded with subscale calculation'!$BO$3,3,IF('original data'!BP61='coded with subscale calculation'!$BO$4,4,IF('original data'!BP61='coded with subscale calculation'!$BO$5,5,IF('original data'!BP61='coded with subscale calculation'!$BQ$1,6,IF('original data'!BP61='coded with subscale calculation'!$BQ$2,7,"")))))))</f>
        <v>7</v>
      </c>
      <c r="BR71" s="4">
        <f>IF('original data'!BQ61='coded with subscale calculation'!$BO$1,1,IF('original data'!BQ61='coded with subscale calculation'!$BO$2,2,IF('original data'!BQ61='coded with subscale calculation'!$BO$3,3,IF('original data'!BQ61='coded with subscale calculation'!$BO$4,4,IF('original data'!BQ61='coded with subscale calculation'!$BO$5,5,IF('original data'!BQ61='coded with subscale calculation'!$BQ$1,6,IF('original data'!BQ61='coded with subscale calculation'!$BQ$2,7,"")))))))</f>
        <v>7</v>
      </c>
      <c r="BS71" s="4">
        <f>IF('original data'!BR61='coded with subscale calculation'!$BO$1,1,IF('original data'!BR61='coded with subscale calculation'!$BO$2,2,IF('original data'!BR61='coded with subscale calculation'!$BO$3,3,IF('original data'!BR61='coded with subscale calculation'!$BO$4,4,IF('original data'!BR61='coded with subscale calculation'!$BO$5,5,IF('original data'!BR61='coded with subscale calculation'!$BQ$1,6,IF('original data'!BR61='coded with subscale calculation'!$BQ$2,7,"")))))))</f>
        <v>7</v>
      </c>
      <c r="BT71" s="4">
        <f>IF('original data'!BS61='coded with subscale calculation'!$BO$1,1,IF('original data'!BS61='coded with subscale calculation'!$BO$2,2,IF('original data'!BS61='coded with subscale calculation'!$BO$3,3,IF('original data'!BS61='coded with subscale calculation'!$BO$4,4,IF('original data'!BS61='coded with subscale calculation'!$BO$5,5,IF('original data'!BS61='coded with subscale calculation'!$BQ$1,6,IF('original data'!BS61='coded with subscale calculation'!$BQ$2,7,"")))))))</f>
        <v>7</v>
      </c>
      <c r="BU71" s="4">
        <f>IF('original data'!BT61='coded with subscale calculation'!$BO$1,1,IF('original data'!BT61='coded with subscale calculation'!$BO$2,2,IF('original data'!BT61='coded with subscale calculation'!$BO$3,3,IF('original data'!BT61='coded with subscale calculation'!$BO$4,4,IF('original data'!BT61='coded with subscale calculation'!$BO$5,5,IF('original data'!BT61='coded with subscale calculation'!$BQ$1,6,IF('original data'!BT61='coded with subscale calculation'!$BQ$2,7,"")))))))</f>
        <v>7</v>
      </c>
      <c r="BV71" s="4">
        <f>IF('original data'!BU61='coded with subscale calculation'!$BO$1,1,IF('original data'!BU61='coded with subscale calculation'!$BO$2,2,IF('original data'!BU61='coded with subscale calculation'!$BO$3,3,IF('original data'!BU61='coded with subscale calculation'!$BO$4,4,IF('original data'!BU61='coded with subscale calculation'!$BO$5,5,IF('original data'!BU61='coded with subscale calculation'!$BQ$1,6,IF('original data'!BU61='coded with subscale calculation'!$BQ$2,7,"")))))))</f>
        <v>7</v>
      </c>
      <c r="BW71" s="4">
        <f>IF('original data'!BV61='coded with subscale calculation'!$BO$1,7,IF('original data'!BV61='coded with subscale calculation'!$BO$2,6,IF('original data'!BV61='coded with subscale calculation'!$BO$3,5,IF('original data'!BV61='coded with subscale calculation'!$BO$4,4,IF('original data'!BV61='coded with subscale calculation'!$BO$5,3,IF('original data'!BV61='coded with subscale calculation'!$BQ$1,2,IF('original data'!BV61='coded with subscale calculation'!$BQ$2,1,"")))))))</f>
        <v>1</v>
      </c>
      <c r="BX71" s="4">
        <f>IF('original data'!BW61='coded with subscale calculation'!$BO$1,1,IF('original data'!BW61='coded with subscale calculation'!$BO$2,2,IF('original data'!BW61='coded with subscale calculation'!$BO$3,3,IF('original data'!BW61='coded with subscale calculation'!$BO$4,4,IF('original data'!BW61='coded with subscale calculation'!$BO$5,5,IF('original data'!BW61='coded with subscale calculation'!$BQ$1,6,IF('original data'!BW61='coded with subscale calculation'!$BQ$2,7,"")))))))</f>
        <v>7</v>
      </c>
      <c r="BY71" s="4">
        <f>IF('original data'!BX61='coded with subscale calculation'!$BO$1,1,IF('original data'!BX61='coded with subscale calculation'!$BO$2,2,IF('original data'!BX61='coded with subscale calculation'!$BO$3,3,IF('original data'!BX61='coded with subscale calculation'!$BO$4,4,IF('original data'!BX61='coded with subscale calculation'!$BO$5,5,IF('original data'!BX61='coded with subscale calculation'!$BQ$1,6,IF('original data'!BX61='coded with subscale calculation'!$BQ$2,7,"")))))))</f>
        <v>7</v>
      </c>
      <c r="BZ71" s="4">
        <f>IF('original data'!BY61='coded with subscale calculation'!$BO$1,1,IF('original data'!BY61='coded with subscale calculation'!$BO$2,2,IF('original data'!BY61='coded with subscale calculation'!$BO$3,3,IF('original data'!BY61='coded with subscale calculation'!$BO$4,4,IF('original data'!BY61='coded with subscale calculation'!$BO$5,5,IF('original data'!BY61='coded with subscale calculation'!$BQ$1,6,IF('original data'!BY61='coded with subscale calculation'!$BQ$2,7,"")))))))</f>
        <v>7</v>
      </c>
      <c r="CA71" s="4">
        <f>IF('original data'!BZ61='coded with subscale calculation'!$BO$1,1,IF('original data'!BZ61='coded with subscale calculation'!$BO$2,2,IF('original data'!BZ61='coded with subscale calculation'!$BO$3,3,IF('original data'!BZ61='coded with subscale calculation'!$BO$4,4,IF('original data'!BZ61='coded with subscale calculation'!$BO$5,5,IF('original data'!BZ61='coded with subscale calculation'!$BQ$1,6,IF('original data'!BZ61='coded with subscale calculation'!$BQ$2,7,"")))))))</f>
        <v>7</v>
      </c>
      <c r="CB71" s="4">
        <f>IF('original data'!CA61='coded with subscale calculation'!$BO$1,1,IF('original data'!CA61='coded with subscale calculation'!$BO$2,2,IF('original data'!CA61='coded with subscale calculation'!$BO$3,3,IF('original data'!CA61='coded with subscale calculation'!$BO$4,4,IF('original data'!CA61='coded with subscale calculation'!$BO$5,5,IF('original data'!CA61='coded with subscale calculation'!$BQ$1,6,IF('original data'!CA61='coded with subscale calculation'!$BQ$2,7,"")))))))</f>
        <v>1</v>
      </c>
      <c r="CC71" s="4">
        <f>IF('original data'!CB61='coded with subscale calculation'!$BO$1,1,IF('original data'!CB61='coded with subscale calculation'!$BO$2,2,IF('original data'!CB61='coded with subscale calculation'!$BO$3,3,IF('original data'!CB61='coded with subscale calculation'!$BO$4,4,IF('original data'!CB61='coded with subscale calculation'!$BO$5,5,IF('original data'!CB61='coded with subscale calculation'!$BQ$1,6,IF('original data'!CB61='coded with subscale calculation'!$BQ$2,7,"")))))))</f>
        <v>2</v>
      </c>
      <c r="CD71" s="4">
        <f>IF('original data'!CC61='coded with subscale calculation'!$BO$1,7,IF('original data'!CC61='coded with subscale calculation'!$BO$2,6,IF('original data'!CC61='coded with subscale calculation'!$BO$3,5,IF('original data'!CC61='coded with subscale calculation'!$BO$4,4,IF('original data'!CC61='coded with subscale calculation'!$BO$5,3,IF('original data'!CC61='coded with subscale calculation'!$BQ$1,2,IF('original data'!CC61='coded with subscale calculation'!$BQ$2,1,"")))))))</f>
        <v>7</v>
      </c>
      <c r="CE71" s="4">
        <f>IF('original data'!CD61='coded with subscale calculation'!$BO$1,1,IF('original data'!CD61='coded with subscale calculation'!$BO$2,2,IF('original data'!CD61='coded with subscale calculation'!$BO$3,3,IF('original data'!CD61='coded with subscale calculation'!$BO$4,4,IF('original data'!CD61='coded with subscale calculation'!$BO$5,5,IF('original data'!CD61='coded with subscale calculation'!$BQ$1,6,IF('original data'!CD61='coded with subscale calculation'!$BQ$2,7,"")))))))</f>
        <v>5</v>
      </c>
      <c r="CF71" s="4">
        <f>IF('original data'!CE61='coded with subscale calculation'!$BO$1,1,IF('original data'!CE61='coded with subscale calculation'!$BO$2,2,IF('original data'!CE61='coded with subscale calculation'!$BO$3,3,IF('original data'!CE61='coded with subscale calculation'!$BO$4,4,IF('original data'!CE61='coded with subscale calculation'!$BO$5,5,IF('original data'!CE61='coded with subscale calculation'!$BQ$1,6,IF('original data'!CE61='coded with subscale calculation'!$BQ$2,7,"")))))))</f>
        <v>7</v>
      </c>
      <c r="CG71" s="4">
        <f>IF('original data'!CF61='coded with subscale calculation'!$BO$1,7,IF('original data'!CF61='coded with subscale calculation'!$BO$2,6,IF('original data'!CF61='coded with subscale calculation'!$BO$3,5,IF('original data'!CF61='coded with subscale calculation'!$BO$4,4,IF('original data'!CF61='coded with subscale calculation'!$BO$5,3,IF('original data'!CF61='coded with subscale calculation'!$BQ$1,2,IF('original data'!CF61='coded with subscale calculation'!$BQ$2,1,"")))))))</f>
        <v>7</v>
      </c>
      <c r="CH71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161</v>
      </c>
      <c r="CI71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53</v>
      </c>
      <c r="CJ71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45</v>
      </c>
      <c r="CK71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56</v>
      </c>
      <c r="CL71" s="4">
        <f>IF('original data'!CG61='coded with subscale calculation'!$CL$2,0,IF('original data'!CG61='coded with subscale calculation'!$CL$3,1,IF('original data'!CG61='coded with subscale calculation'!$CL$4,2,IF('original data'!CG61='coded with subscale calculation'!$CL$5,3,""))))</f>
        <v>2</v>
      </c>
      <c r="CM71" s="4">
        <f>IF('original data'!CH61='coded with subscale calculation'!$CL$2,0,IF('original data'!CH61='coded with subscale calculation'!$CL$3,1,IF('original data'!CH61='coded with subscale calculation'!$CL$4,2,IF('original data'!CH61='coded with subscale calculation'!$CL$5,3,""))))</f>
        <v>3</v>
      </c>
      <c r="CN71" s="4">
        <f>IF('original data'!CI61='coded with subscale calculation'!$CL$2,0,IF('original data'!CI61='coded with subscale calculation'!$CL$3,1,IF('original data'!CI61='coded with subscale calculation'!$CL$4,2,IF('original data'!CI61='coded with subscale calculation'!$CL$5,3,""))))</f>
        <v>3</v>
      </c>
      <c r="CO71" s="4">
        <f>IF('original data'!CJ61='coded with subscale calculation'!$CL$2,0,IF('original data'!CJ61='coded with subscale calculation'!$CL$3,1,IF('original data'!CJ61='coded with subscale calculation'!$CL$4,2,IF('original data'!CJ61='coded with subscale calculation'!$CL$5,3,""))))</f>
        <v>3</v>
      </c>
      <c r="CP71" s="4">
        <f>IF('original data'!CK61='coded with subscale calculation'!$CL$2,0,IF('original data'!CK61='coded with subscale calculation'!$CL$3,1,IF('original data'!CK61='coded with subscale calculation'!$CL$4,2,IF('original data'!CK61='coded with subscale calculation'!$CL$5,3,""))))</f>
        <v>3</v>
      </c>
      <c r="CQ71" s="4">
        <f>IF('original data'!CL61='coded with subscale calculation'!$CL$2,0,IF('original data'!CL61='coded with subscale calculation'!$CL$3,1,IF('original data'!CL61='coded with subscale calculation'!$CL$4,2,IF('original data'!CL61='coded with subscale calculation'!$CL$5,3,""))))</f>
        <v>2</v>
      </c>
      <c r="CR71" s="4">
        <f>IF('original data'!CM61='coded with subscale calculation'!$CL$2,0,IF('original data'!CM61='coded with subscale calculation'!$CL$3,1,IF('original data'!CM61='coded with subscale calculation'!$CL$4,2,IF('original data'!CM61='coded with subscale calculation'!$CL$5,3,""))))</f>
        <v>3</v>
      </c>
      <c r="CS71" s="4">
        <f>IF('original data'!CN61='coded with subscale calculation'!$CL$2,0,IF('original data'!CN61='coded with subscale calculation'!$CL$3,1,IF('original data'!CN61='coded with subscale calculation'!$CL$4,2,IF('original data'!CN61='coded with subscale calculation'!$CL$5,3,""))))</f>
        <v>3</v>
      </c>
      <c r="CT71" s="4">
        <f>IF('original data'!CO61='coded with subscale calculation'!$CL$2,0,IF('original data'!CO61='coded with subscale calculation'!$CL$3,1,IF('original data'!CO61='coded with subscale calculation'!$CL$4,2,IF('original data'!CO61='coded with subscale calculation'!$CL$5,3,""))))</f>
        <v>3</v>
      </c>
      <c r="CU71" s="4">
        <f>IF('original data'!CP61='coded with subscale calculation'!$CL$2,0,IF('original data'!CP61='coded with subscale calculation'!$CL$3,1,IF('original data'!CP61='coded with subscale calculation'!$CL$4,2,IF('original data'!CP61='coded with subscale calculation'!$CL$5,3,""))))</f>
        <v>3</v>
      </c>
      <c r="CV71" s="4">
        <f>IF('original data'!CQ61='coded with subscale calculation'!$CL$2,0,IF('original data'!CQ61='coded with subscale calculation'!$CL$3,1,IF('original data'!CQ61='coded with subscale calculation'!$CL$4,2,IF('original data'!CQ61='coded with subscale calculation'!$CL$5,3,""))))</f>
        <v>3</v>
      </c>
      <c r="CW71" s="4">
        <f>IF('original data'!CR61='coded with subscale calculation'!$CL$2,0,IF('original data'!CR61='coded with subscale calculation'!$CL$3,1,IF('original data'!CR61='coded with subscale calculation'!$CL$4,2,IF('original data'!CR61='coded with subscale calculation'!$CL$5,3,""))))</f>
        <v>3</v>
      </c>
      <c r="CX71" s="4">
        <f>IF('original data'!CS61='coded with subscale calculation'!$CL$2,0,IF('original data'!CS61='coded with subscale calculation'!$CL$3,1,IF('original data'!CS61='coded with subscale calculation'!$CL$4,2,IF('original data'!CS61='coded with subscale calculation'!$CL$5,3,""))))</f>
        <v>3</v>
      </c>
      <c r="CY71" s="4">
        <f>IF('original data'!CT61='coded with subscale calculation'!$CL$2,0,IF('original data'!CT61='coded with subscale calculation'!$CL$3,1,IF('original data'!CT61='coded with subscale calculation'!$CL$4,2,IF('original data'!CT61='coded with subscale calculation'!$CL$5,3,""))))</f>
        <v>3</v>
      </c>
      <c r="CZ71" s="4">
        <f>IF('original data'!CU61='coded with subscale calculation'!$CL$2,0,IF('original data'!CU61='coded with subscale calculation'!$CL$3,1,IF('original data'!CU61='coded with subscale calculation'!$CL$4,2,IF('original data'!CU61='coded with subscale calculation'!$CL$5,3,""))))</f>
        <v>3</v>
      </c>
      <c r="DA71" s="4">
        <f>IF('original data'!CV61='coded with subscale calculation'!$CL$2,0,IF('original data'!CV61='coded with subscale calculation'!$CL$3,1,IF('original data'!CV61='coded with subscale calculation'!$CL$4,2,IF('original data'!CV61='coded with subscale calculation'!$CL$5,3,""))))</f>
        <v>3</v>
      </c>
      <c r="DB71" s="4">
        <f>IF('original data'!CW61='coded with subscale calculation'!$CL$2,0,IF('original data'!CW61='coded with subscale calculation'!$CL$3,1,IF('original data'!CW61='coded with subscale calculation'!$CL$4,2,IF('original data'!CW61='coded with subscale calculation'!$CL$5,3,""))))</f>
        <v>1</v>
      </c>
      <c r="DC71" s="4">
        <f>IF('original data'!CX61='coded with subscale calculation'!$CL$2,0,IF('original data'!CX61='coded with subscale calculation'!$CL$3,1,IF('original data'!CX61='coded with subscale calculation'!$CL$4,2,IF('original data'!CX61='coded with subscale calculation'!$CL$5,3,""))))</f>
        <v>3</v>
      </c>
      <c r="DD71" s="4">
        <f>IF('original data'!CY61='coded with subscale calculation'!$CL$2,0,IF('original data'!CY61='coded with subscale calculation'!$CL$3,1,IF('original data'!CY61='coded with subscale calculation'!$CL$4,2,IF('original data'!CY61='coded with subscale calculation'!$CL$5,3,""))))</f>
        <v>2</v>
      </c>
      <c r="DE71" s="4">
        <f>IF('original data'!CZ61='coded with subscale calculation'!$CL$2,0,IF('original data'!CZ61='coded with subscale calculation'!$CL$3,1,IF('original data'!CZ61='coded with subscale calculation'!$CL$4,2,IF('original data'!CZ61='coded with subscale calculation'!$CL$5,3,""))))</f>
        <v>3</v>
      </c>
      <c r="DF71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18</v>
      </c>
      <c r="DG71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22</v>
      </c>
      <c r="DH71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15</v>
      </c>
      <c r="DI71" s="4">
        <f>SUM(Table134[[#This Row],[All of a sudden I feel really scared.]:[I suddenly shut down and become unable to think, speak or do things.]])</f>
        <v>55</v>
      </c>
    </row>
    <row r="72" spans="1:113" x14ac:dyDescent="0.45">
      <c r="A72">
        <v>69</v>
      </c>
      <c r="B72" s="2">
        <v>44388.635138888902</v>
      </c>
      <c r="C72" s="2">
        <v>44388.643831018497</v>
      </c>
      <c r="D72" s="4" t="s">
        <v>104</v>
      </c>
      <c r="E72" s="4"/>
      <c r="F72" s="4" t="s">
        <v>105</v>
      </c>
      <c r="G72" s="4" t="s">
        <v>105</v>
      </c>
      <c r="H72" s="4" t="s">
        <v>105</v>
      </c>
      <c r="I72" s="4" t="s">
        <v>105</v>
      </c>
      <c r="J72" s="4" t="s">
        <v>105</v>
      </c>
      <c r="K72" s="4" t="s">
        <v>105</v>
      </c>
      <c r="L72" s="4" t="s">
        <v>105</v>
      </c>
      <c r="M72" s="4" t="s">
        <v>105</v>
      </c>
      <c r="N72" s="3" t="s">
        <v>139</v>
      </c>
      <c r="O72" s="4" t="s">
        <v>199</v>
      </c>
      <c r="P72" s="4" t="s">
        <v>108</v>
      </c>
      <c r="Q72" s="4" t="s">
        <v>108</v>
      </c>
      <c r="R72" s="4" t="s">
        <v>105</v>
      </c>
      <c r="S72" s="4" t="s">
        <v>200</v>
      </c>
      <c r="T72" s="4" t="s">
        <v>201</v>
      </c>
      <c r="U72" s="4" t="s">
        <v>202</v>
      </c>
      <c r="V72" s="4"/>
      <c r="W72" s="4"/>
      <c r="X72" s="4"/>
      <c r="Y72" s="4"/>
      <c r="Z72" s="4"/>
      <c r="AA72" s="4"/>
      <c r="AB72" s="4"/>
      <c r="AC72" s="4">
        <f>IF('original data'!AC62='coded with subscale calculation'!$AC$2,0,IF('original data'!AC62='coded with subscale calculation'!$AC$3,1,IF('original data'!AC62='coded with subscale calculation'!$AC$4,2,"")))</f>
        <v>2</v>
      </c>
      <c r="AD72" s="4">
        <f>IF('original data'!AD62='coded with subscale calculation'!$AC$2,0,IF('original data'!AD62='coded with subscale calculation'!$AC$3,1,IF('original data'!AD62='coded with subscale calculation'!$AC$4,2,"")))</f>
        <v>2</v>
      </c>
      <c r="AE72" s="4">
        <f>IF('original data'!AE62='coded with subscale calculation'!$BO$1,1,IF('original data'!AE62='coded with subscale calculation'!$BO$2,2,IF('original data'!AE62='coded with subscale calculation'!$BO$3,3,IF('original data'!AE62='coded with subscale calculation'!$BO$4,4,IF('original data'!AE62='coded with subscale calculation'!$BO$5,5,IF('original data'!AE62='coded with subscale calculation'!$BQ$1,6,IF('original data'!AE62='coded with subscale calculation'!$BQ$2,7,"")))))))</f>
        <v>4</v>
      </c>
      <c r="AF72" s="4">
        <f>IF('original data'!AF62='coded with subscale calculation'!$AC$2,0,IF('original data'!AF62='coded with subscale calculation'!$AC$3,1,IF('original data'!AF62='coded with subscale calculation'!$AC$4,2,"")))</f>
        <v>1</v>
      </c>
      <c r="AG72" s="4">
        <f>IF('original data'!AG62='coded with subscale calculation'!$BO$1,7,IF('original data'!AG62='coded with subscale calculation'!$BO$2,6,IF('original data'!AG62='coded with subscale calculation'!$BO$3,5,IF('original data'!AG62='coded with subscale calculation'!$BO$4,4,IF('original data'!AG62='coded with subscale calculation'!$BO$5,5,IF('original data'!AG62='coded with subscale calculation'!$BQ$1,6,IF('original data'!AG62='coded with subscale calculation'!$BQ$2,7,"")))))))</f>
        <v>5</v>
      </c>
      <c r="AH72" s="4">
        <f>IF('original data'!AH62='coded with subscale calculation'!$AC$2,0,IF('original data'!AH62='coded with subscale calculation'!$AC$3,1,IF('original data'!AH62='coded with subscale calculation'!$AC$4,2,"")))</f>
        <v>1</v>
      </c>
      <c r="AI72" s="4">
        <f>IF('original data'!AI62='coded with subscale calculation'!$AI$2,1,IF('original data'!AI62='coded with subscale calculation'!$AI$3,2,IF('original data'!AI62='coded with subscale calculation'!$AI$4,3,IF('original data'!AI62='coded with subscale calculation'!$AI$5,4,""))))</f>
        <v>1</v>
      </c>
      <c r="AJ72" s="4">
        <f>IF('original data'!AJ62='coded with subscale calculation'!$AC$2,0,IF('original data'!AJ62='coded with subscale calculation'!$AC$3,1,IF('original data'!AJ62='coded with subscale calculation'!$AC$4,2,"")))</f>
        <v>2</v>
      </c>
      <c r="AK72" s="4">
        <f>IF('original data'!AK62='coded with subscale calculation'!$BO$1,1,IF('original data'!AK62='coded with subscale calculation'!$BO$2,2,IF('original data'!AK62='coded with subscale calculation'!$BO$3,3,IF('original data'!AK62='coded with subscale calculation'!$BO$4,4,IF('original data'!AK62='coded with subscale calculation'!$BO$5,5,IF('original data'!AK62='coded with subscale calculation'!$BQ$1,6,IF('original data'!AK62='coded with subscale calculation'!$BQ$2,7,"")))))))</f>
        <v>5</v>
      </c>
      <c r="AL72" s="4">
        <f>IF('original data'!AL62='coded with subscale calculation'!$AC$2,0,IF('original data'!AL62='coded with subscale calculation'!$AC$3,1,IF('original data'!AL62='coded with subscale calculation'!$AC$4,2,"")))</f>
        <v>1</v>
      </c>
      <c r="AM72" s="4">
        <f>IF('original data'!AM62='coded with subscale calculation'!$AI$2,1,IF('original data'!AM62='coded with subscale calculation'!$AI$3,2,IF('original data'!AM62='coded with subscale calculation'!$AI$4,3,IF('original data'!AM62='coded with subscale calculation'!$AI$5,4,""))))</f>
        <v>2</v>
      </c>
      <c r="AN72" s="4">
        <f>IF('original data'!AN62='coded with subscale calculation'!$AC$2,0,IF('original data'!AN62='coded with subscale calculation'!$AC$3,1,IF('original data'!AN62='coded with subscale calculation'!$AC$4,2,"")))</f>
        <v>2</v>
      </c>
      <c r="AO72" s="4">
        <f>IF('original data'!AO62='coded with subscale calculation'!$AI$2,1,IF('original data'!AO62='coded with subscale calculation'!$AI$3,2,IF('original data'!AO62='coded with subscale calculation'!$AI$4,3,IF('original data'!AO62='coded with subscale calculation'!$AI$5,4,""))))</f>
        <v>1</v>
      </c>
      <c r="AP72" s="4">
        <f>IF('original data'!AP62='coded with subscale calculation'!$AI$2,1,IF('original data'!AP62='coded with subscale calculation'!$AI$3,2,IF('original data'!AP62='coded with subscale calculation'!$AI$4,3,IF('original data'!AP62='coded with subscale calculation'!$AI$5,4,""))))</f>
        <v>2</v>
      </c>
      <c r="AQ72" s="4">
        <f>IF('original data'!AQ62='coded with subscale calculation'!$AI$2,1,IF('original data'!AQ62='coded with subscale calculation'!$AI$3,2,IF('original data'!AQ62='coded with subscale calculation'!$AI$4,3,IF('original data'!AQ62='coded with subscale calculation'!$AI$5,4,""))))</f>
        <v>2</v>
      </c>
      <c r="AR72" s="4">
        <f>IF('original data'!AR62='coded with subscale calculation'!$AI$2,1,IF('original data'!AR62='coded with subscale calculation'!$AI$3,2,IF('original data'!AR62='coded with subscale calculation'!$AI$4,3,IF('original data'!AR62='coded with subscale calculation'!$AI$5,4,""))))</f>
        <v>4</v>
      </c>
      <c r="AS72" s="4">
        <f>IF('original data'!AS62='coded with subscale calculation'!$AO$2,1,IF('original data'!AS62='coded with subscale calculation'!$AO$3,2,IF('original data'!AS62='coded with subscale calculation'!$AO$4,3,IF('original data'!AS62='coded with subscale calculation'!$AO$5,4,""))))</f>
        <v>2</v>
      </c>
      <c r="AT72" s="4">
        <f>IF('original data'!AT62='coded with subscale calculation'!$AO$2,1,IF('original data'!AT62='coded with subscale calculation'!$AO$3,2,IF('original data'!AT62='coded with subscale calculation'!$AO$4,3,IF('original data'!AT62='coded with subscale calculation'!$AO$5,4,""))))</f>
        <v>1</v>
      </c>
      <c r="AU72" s="4">
        <f>IF('original data'!AU62='coded with subscale calculation'!$AO$2,1,IF('original data'!AU62='coded with subscale calculation'!$AO$3,2,IF('original data'!AU62='coded with subscale calculation'!$AO$4,3,IF('original data'!AU62='coded with subscale calculation'!$AO$5,4,""))))</f>
        <v>2</v>
      </c>
      <c r="AV72" s="4">
        <f>IF('original data'!AV62='coded with subscale calculation'!$AO$2,1,IF('original data'!AV62='coded with subscale calculation'!$AO$3,2,IF('original data'!AV62='coded with subscale calculation'!$AO$4,3,IF('original data'!AV62='coded with subscale calculation'!$AO$5,4,""))))</f>
        <v>2</v>
      </c>
      <c r="AW72" s="4">
        <f>IF('original data'!AW62='coded with subscale calculation'!$AO$2,1,IF('original data'!AW62='coded with subscale calculation'!$AO$3,2,IF('original data'!AW62='coded with subscale calculation'!$AO$4,3,IF('original data'!AW62='coded with subscale calculation'!$AO$5,4,""))))</f>
        <v>1</v>
      </c>
      <c r="AX72" s="4">
        <f>IF('original data'!AX62='coded with subscale calculation'!$AO$2,1,IF('original data'!AX62='coded with subscale calculation'!$AO$3,2,IF('original data'!AX62='coded with subscale calculation'!$AO$4,3,IF('original data'!AX62='coded with subscale calculation'!$AO$5,4,""))))</f>
        <v>3</v>
      </c>
      <c r="AY72" s="4">
        <f>IF('original data'!AY62='coded with subscale calculation'!$AQ$2,1,IF('original data'!AY62='coded with subscale calculation'!$AQ$3,2,IF('original data'!AY62='coded with subscale calculation'!$AQ$4,3,IF('original data'!AY62='coded with subscale calculation'!$AQ$5,4,""))))</f>
        <v>2</v>
      </c>
      <c r="AZ72" s="4">
        <f>IF('original data'!AZ62='coded with subscale calculation'!$AQ$2,1,IF('original data'!AZ62='coded with subscale calculation'!$AQ$3,2,IF('original data'!AZ62='coded with subscale calculation'!$AQ$4,3,IF('original data'!AZ62='coded with subscale calculation'!$AQ$5,4,""))))</f>
        <v>2</v>
      </c>
      <c r="BA72" s="4">
        <f>IF('original data'!BA62='coded with subscale calculation'!$AQ$2,1,IF('original data'!BA62='coded with subscale calculation'!$AQ$3,2,IF('original data'!BA62='coded with subscale calculation'!$AQ$4,3,IF('original data'!BA62='coded with subscale calculation'!$AQ$5,4,""))))</f>
        <v>3</v>
      </c>
      <c r="BB72" s="4">
        <f>IF('original data'!BB62='coded with subscale calculation'!$AQ$2,1,IF('original data'!BB62='coded with subscale calculation'!$AQ$3,2,IF('original data'!BB62='coded with subscale calculation'!$AQ$4,3,IF('original data'!BB62='coded with subscale calculation'!$AS$5,4,""))))</f>
        <v>1</v>
      </c>
      <c r="BC72" s="4">
        <f>IF('original data'!BC62='coded with subscale calculation'!$AU$2,1,IF('original data'!BC62='coded with subscale calculation'!$AU$3,2,IF('original data'!BC62='coded with subscale calculation'!$AU$4,3,IF('original data'!BC62='coded with subscale calculation'!$AU$5,4,""))))</f>
        <v>2</v>
      </c>
      <c r="BD72" s="4">
        <f>IF('original data'!BD62='coded with subscale calculation'!$AU$2,1,IF('original data'!BD62='coded with subscale calculation'!$AU$3,2,IF('original data'!BD62='coded with subscale calculation'!$AU$4,3,IF('original data'!BD62='coded with subscale calculation'!$AU$5,4,""))))</f>
        <v>2</v>
      </c>
      <c r="BE72" s="4">
        <f>IF('original data'!BE62='coded with subscale calculation'!$AU$2,1,IF('original data'!BE62='coded with subscale calculation'!$AU$3,2,IF('original data'!BE62='coded with subscale calculation'!$AU$4,3,IF('original data'!BE62='coded with subscale calculation'!$AU$5,4,""))))</f>
        <v>3</v>
      </c>
      <c r="BF72" s="4">
        <f>IF('original data'!BF62='coded with subscale calculation'!$BF$3,1,IF('original data'!BF62='coded with subscale calculation'!$BF$4,2,IF('original data'!BF62='coded with subscale calculation'!$BF$5,3,"")))</f>
        <v>2</v>
      </c>
      <c r="BG72" s="4"/>
      <c r="BH72" s="4" t="s">
        <v>109</v>
      </c>
      <c r="BI72" s="4"/>
      <c r="BJ72" s="4" t="s">
        <v>109</v>
      </c>
      <c r="BK72" s="4"/>
      <c r="BL72" s="4">
        <f>IF('original data'!BK62='coded with subscale calculation'!$BO$1,1,IF('original data'!BK62='coded with subscale calculation'!$BO$2,2,IF('original data'!BK62='coded with subscale calculation'!$BO$3,3,IF('original data'!BK62='coded with subscale calculation'!$BO$4,4,IF('original data'!BK62='coded with subscale calculation'!$BO$5,5,IF('original data'!BK62='coded with subscale calculation'!$BQ$1,6,IF('original data'!BK62='coded with subscale calculation'!$BQ$2,7,"")))))))</f>
        <v>3</v>
      </c>
      <c r="BM72" s="4">
        <f>IF('original data'!BL62='coded with subscale calculation'!$BO$1,1,IF('original data'!BL62='coded with subscale calculation'!$BO$2,2,IF('original data'!BL62='coded with subscale calculation'!$BO$3,3,IF('original data'!BL62='coded with subscale calculation'!$BO$4,4,IF('original data'!BL62='coded with subscale calculation'!$BO$5,5,IF('original data'!BL62='coded with subscale calculation'!$BQ$1,6,IF('original data'!BL62='coded with subscale calculation'!$BQ$2,7,"")))))))</f>
        <v>4</v>
      </c>
      <c r="BN72" s="4">
        <f>IF('original data'!BM62='coded with subscale calculation'!$BO$1,7,IF('original data'!BM62='coded with subscale calculation'!$BO$2,6,IF('original data'!BM62='coded with subscale calculation'!$BO$3,5,IF('original data'!BM62='coded with subscale calculation'!$BO$4,4,IF('original data'!BM62='coded with subscale calculation'!$BO$5,3,IF('original data'!BM62='coded with subscale calculation'!$BQ$1,2,IF('original data'!BM62='coded with subscale calculation'!$BQ$2,1,"")))))))</f>
        <v>6</v>
      </c>
      <c r="BO72" s="4">
        <f>IF('original data'!BN62='coded with subscale calculation'!$BO$1,1,IF('original data'!BN62='coded with subscale calculation'!$BO$2,2,IF('original data'!BN62='coded with subscale calculation'!$BO$3,3,IF('original data'!BN62='coded with subscale calculation'!$BO$4,4,IF('original data'!BN62='coded with subscale calculation'!$BO$5,5,IF('original data'!BN62='coded with subscale calculation'!$BQ$1,6,IF('original data'!BN62='coded with subscale calculation'!$BQ$2,7,"")))))))</f>
        <v>4</v>
      </c>
      <c r="BP72" s="4">
        <f>IF('original data'!BO62='coded with subscale calculation'!$BO$1,1,IF('original data'!BO62='coded with subscale calculation'!$BO$2,2,IF('original data'!BO62='coded with subscale calculation'!$BO$3,3,IF('original data'!BO62='coded with subscale calculation'!$BO$4,4,IF('original data'!BO62='coded with subscale calculation'!$BO$5,5,IF('original data'!BO62='coded with subscale calculation'!$BQ$1,6,IF('original data'!BO62='coded with subscale calculation'!$BQ$2,7,"")))))))</f>
        <v>5</v>
      </c>
      <c r="BQ72" s="4">
        <f>IF('original data'!BP62='coded with subscale calculation'!$BO$1,1,IF('original data'!BP62='coded with subscale calculation'!$BO$2,2,IF('original data'!BP62='coded with subscale calculation'!$BO$3,3,IF('original data'!BP62='coded with subscale calculation'!$BO$4,4,IF('original data'!BP62='coded with subscale calculation'!$BO$5,5,IF('original data'!BP62='coded with subscale calculation'!$BQ$1,6,IF('original data'!BP62='coded with subscale calculation'!$BQ$2,7,"")))))))</f>
        <v>5</v>
      </c>
      <c r="BR72" s="4">
        <f>IF('original data'!BQ62='coded with subscale calculation'!$BO$1,1,IF('original data'!BQ62='coded with subscale calculation'!$BO$2,2,IF('original data'!BQ62='coded with subscale calculation'!$BO$3,3,IF('original data'!BQ62='coded with subscale calculation'!$BO$4,4,IF('original data'!BQ62='coded with subscale calculation'!$BO$5,5,IF('original data'!BQ62='coded with subscale calculation'!$BQ$1,6,IF('original data'!BQ62='coded with subscale calculation'!$BQ$2,7,"")))))))</f>
        <v>6</v>
      </c>
      <c r="BS72" s="4">
        <f>IF('original data'!BR62='coded with subscale calculation'!$BO$1,1,IF('original data'!BR62='coded with subscale calculation'!$BO$2,2,IF('original data'!BR62='coded with subscale calculation'!$BO$3,3,IF('original data'!BR62='coded with subscale calculation'!$BO$4,4,IF('original data'!BR62='coded with subscale calculation'!$BO$5,5,IF('original data'!BR62='coded with subscale calculation'!$BQ$1,6,IF('original data'!BR62='coded with subscale calculation'!$BQ$2,7,"")))))))</f>
        <v>4</v>
      </c>
      <c r="BT72" s="4">
        <f>IF('original data'!BS62='coded with subscale calculation'!$BO$1,1,IF('original data'!BS62='coded with subscale calculation'!$BO$2,2,IF('original data'!BS62='coded with subscale calculation'!$BO$3,3,IF('original data'!BS62='coded with subscale calculation'!$BO$4,4,IF('original data'!BS62='coded with subscale calculation'!$BO$5,5,IF('original data'!BS62='coded with subscale calculation'!$BQ$1,6,IF('original data'!BS62='coded with subscale calculation'!$BQ$2,7,"")))))))</f>
        <v>5</v>
      </c>
      <c r="BU72" s="4">
        <f>IF('original data'!BT62='coded with subscale calculation'!$BO$1,1,IF('original data'!BT62='coded with subscale calculation'!$BO$2,2,IF('original data'!BT62='coded with subscale calculation'!$BO$3,3,IF('original data'!BT62='coded with subscale calculation'!$BO$4,4,IF('original data'!BT62='coded with subscale calculation'!$BO$5,5,IF('original data'!BT62='coded with subscale calculation'!$BQ$1,6,IF('original data'!BT62='coded with subscale calculation'!$BQ$2,7,"")))))))</f>
        <v>5</v>
      </c>
      <c r="BV72" s="4">
        <f>IF('original data'!BU62='coded with subscale calculation'!$BO$1,1,IF('original data'!BU62='coded with subscale calculation'!$BO$2,2,IF('original data'!BU62='coded with subscale calculation'!$BO$3,3,IF('original data'!BU62='coded with subscale calculation'!$BO$4,4,IF('original data'!BU62='coded with subscale calculation'!$BO$5,5,IF('original data'!BU62='coded with subscale calculation'!$BQ$1,6,IF('original data'!BU62='coded with subscale calculation'!$BQ$2,7,"")))))))</f>
        <v>3</v>
      </c>
      <c r="BW72" s="4">
        <f>IF('original data'!BV62='coded with subscale calculation'!$BO$1,7,IF('original data'!BV62='coded with subscale calculation'!$BO$2,6,IF('original data'!BV62='coded with subscale calculation'!$BO$3,5,IF('original data'!BV62='coded with subscale calculation'!$BO$4,4,IF('original data'!BV62='coded with subscale calculation'!$BO$5,3,IF('original data'!BV62='coded with subscale calculation'!$BQ$1,2,IF('original data'!BV62='coded with subscale calculation'!$BQ$2,1,"")))))))</f>
        <v>4</v>
      </c>
      <c r="BX72" s="4">
        <f>IF('original data'!BW62='coded with subscale calculation'!$BO$1,1,IF('original data'!BW62='coded with subscale calculation'!$BO$2,2,IF('original data'!BW62='coded with subscale calculation'!$BO$3,3,IF('original data'!BW62='coded with subscale calculation'!$BO$4,4,IF('original data'!BW62='coded with subscale calculation'!$BO$5,5,IF('original data'!BW62='coded with subscale calculation'!$BQ$1,6,IF('original data'!BW62='coded with subscale calculation'!$BQ$2,7,"")))))))</f>
        <v>3</v>
      </c>
      <c r="BY72" s="4">
        <f>IF('original data'!BX62='coded with subscale calculation'!$BO$1,1,IF('original data'!BX62='coded with subscale calculation'!$BO$2,2,IF('original data'!BX62='coded with subscale calculation'!$BO$3,3,IF('original data'!BX62='coded with subscale calculation'!$BO$4,4,IF('original data'!BX62='coded with subscale calculation'!$BO$5,5,IF('original data'!BX62='coded with subscale calculation'!$BQ$1,6,IF('original data'!BX62='coded with subscale calculation'!$BQ$2,7,"")))))))</f>
        <v>4</v>
      </c>
      <c r="BZ72" s="4">
        <f>IF('original data'!BY62='coded with subscale calculation'!$BO$1,1,IF('original data'!BY62='coded with subscale calculation'!$BO$2,2,IF('original data'!BY62='coded with subscale calculation'!$BO$3,3,IF('original data'!BY62='coded with subscale calculation'!$BO$4,4,IF('original data'!BY62='coded with subscale calculation'!$BO$5,5,IF('original data'!BY62='coded with subscale calculation'!$BQ$1,6,IF('original data'!BY62='coded with subscale calculation'!$BQ$2,7,"")))))))</f>
        <v>4</v>
      </c>
      <c r="CA72" s="4">
        <f>IF('original data'!BZ62='coded with subscale calculation'!$BO$1,1,IF('original data'!BZ62='coded with subscale calculation'!$BO$2,2,IF('original data'!BZ62='coded with subscale calculation'!$BO$3,3,IF('original data'!BZ62='coded with subscale calculation'!$BO$4,4,IF('original data'!BZ62='coded with subscale calculation'!$BO$5,5,IF('original data'!BZ62='coded with subscale calculation'!$BQ$1,6,IF('original data'!BZ62='coded with subscale calculation'!$BQ$2,7,"")))))))</f>
        <v>7</v>
      </c>
      <c r="CB72" s="4">
        <f>IF('original data'!CA62='coded with subscale calculation'!$BO$1,1,IF('original data'!CA62='coded with subscale calculation'!$BO$2,2,IF('original data'!CA62='coded with subscale calculation'!$BO$3,3,IF('original data'!CA62='coded with subscale calculation'!$BO$4,4,IF('original data'!CA62='coded with subscale calculation'!$BO$5,5,IF('original data'!CA62='coded with subscale calculation'!$BQ$1,6,IF('original data'!CA62='coded with subscale calculation'!$BQ$2,7,"")))))))</f>
        <v>1</v>
      </c>
      <c r="CC72" s="4">
        <f>IF('original data'!CB62='coded with subscale calculation'!$BO$1,1,IF('original data'!CB62='coded with subscale calculation'!$BO$2,2,IF('original data'!CB62='coded with subscale calculation'!$BO$3,3,IF('original data'!CB62='coded with subscale calculation'!$BO$4,4,IF('original data'!CB62='coded with subscale calculation'!$BO$5,5,IF('original data'!CB62='coded with subscale calculation'!$BQ$1,6,IF('original data'!CB62='coded with subscale calculation'!$BQ$2,7,"")))))))</f>
        <v>4</v>
      </c>
      <c r="CD72" s="4">
        <f>IF('original data'!CC62='coded with subscale calculation'!$BO$1,7,IF('original data'!CC62='coded with subscale calculation'!$BO$2,6,IF('original data'!CC62='coded with subscale calculation'!$BO$3,5,IF('original data'!CC62='coded with subscale calculation'!$BO$4,4,IF('original data'!CC62='coded with subscale calculation'!$BO$5,3,IF('original data'!CC62='coded with subscale calculation'!$BQ$1,2,IF('original data'!CC62='coded with subscale calculation'!$BQ$2,1,"")))))))</f>
        <v>5</v>
      </c>
      <c r="CE72" s="4">
        <f>IF('original data'!CD62='coded with subscale calculation'!$BO$1,1,IF('original data'!CD62='coded with subscale calculation'!$BO$2,2,IF('original data'!CD62='coded with subscale calculation'!$BO$3,3,IF('original data'!CD62='coded with subscale calculation'!$BO$4,4,IF('original data'!CD62='coded with subscale calculation'!$BO$5,5,IF('original data'!CD62='coded with subscale calculation'!$BQ$1,6,IF('original data'!CD62='coded with subscale calculation'!$BQ$2,7,"")))))))</f>
        <v>2</v>
      </c>
      <c r="CF72" s="4">
        <f>IF('original data'!CE62='coded with subscale calculation'!$BO$1,1,IF('original data'!CE62='coded with subscale calculation'!$BO$2,2,IF('original data'!CE62='coded with subscale calculation'!$BO$3,3,IF('original data'!CE62='coded with subscale calculation'!$BO$4,4,IF('original data'!CE62='coded with subscale calculation'!$BO$5,5,IF('original data'!CE62='coded with subscale calculation'!$BQ$1,6,IF('original data'!CE62='coded with subscale calculation'!$BQ$2,7,"")))))))</f>
        <v>4</v>
      </c>
      <c r="CG72" s="4">
        <f>IF('original data'!CF62='coded with subscale calculation'!$BO$1,7,IF('original data'!CF62='coded with subscale calculation'!$BO$2,6,IF('original data'!CF62='coded with subscale calculation'!$BO$3,5,IF('original data'!CF62='coded with subscale calculation'!$BO$4,4,IF('original data'!CF62='coded with subscale calculation'!$BO$5,3,IF('original data'!CF62='coded with subscale calculation'!$BQ$1,2,IF('original data'!CF62='coded with subscale calculation'!$BQ$2,1,"")))))))</f>
        <v>6</v>
      </c>
      <c r="CH72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112</v>
      </c>
      <c r="CI72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30</v>
      </c>
      <c r="CJ72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35</v>
      </c>
      <c r="CK72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43</v>
      </c>
      <c r="CL72" s="4">
        <f>IF('original data'!CG62='coded with subscale calculation'!$CL$2,0,IF('original data'!CG62='coded with subscale calculation'!$CL$3,1,IF('original data'!CG62='coded with subscale calculation'!$CL$4,2,IF('original data'!CG62='coded with subscale calculation'!$CL$5,3,""))))</f>
        <v>3</v>
      </c>
      <c r="CM72" s="4">
        <f>IF('original data'!CH62='coded with subscale calculation'!$CL$2,0,IF('original data'!CH62='coded with subscale calculation'!$CL$3,1,IF('original data'!CH62='coded with subscale calculation'!$CL$4,2,IF('original data'!CH62='coded with subscale calculation'!$CL$5,3,""))))</f>
        <v>3</v>
      </c>
      <c r="CN72" s="4">
        <f>IF('original data'!CI62='coded with subscale calculation'!$CL$2,0,IF('original data'!CI62='coded with subscale calculation'!$CL$3,1,IF('original data'!CI62='coded with subscale calculation'!$CL$4,2,IF('original data'!CI62='coded with subscale calculation'!$CL$5,3,""))))</f>
        <v>1</v>
      </c>
      <c r="CO72" s="4">
        <f>IF('original data'!CJ62='coded with subscale calculation'!$CL$2,0,IF('original data'!CJ62='coded with subscale calculation'!$CL$3,1,IF('original data'!CJ62='coded with subscale calculation'!$CL$4,2,IF('original data'!CJ62='coded with subscale calculation'!$CL$5,3,""))))</f>
        <v>2</v>
      </c>
      <c r="CP72" s="4">
        <f>IF('original data'!CK62='coded with subscale calculation'!$CL$2,0,IF('original data'!CK62='coded with subscale calculation'!$CL$3,1,IF('original data'!CK62='coded with subscale calculation'!$CL$4,2,IF('original data'!CK62='coded with subscale calculation'!$CL$5,3,""))))</f>
        <v>2</v>
      </c>
      <c r="CQ72" s="4">
        <f>IF('original data'!CL62='coded with subscale calculation'!$CL$2,0,IF('original data'!CL62='coded with subscale calculation'!$CL$3,1,IF('original data'!CL62='coded with subscale calculation'!$CL$4,2,IF('original data'!CL62='coded with subscale calculation'!$CL$5,3,""))))</f>
        <v>1</v>
      </c>
      <c r="CR72" s="4">
        <f>IF('original data'!CM62='coded with subscale calculation'!$CL$2,0,IF('original data'!CM62='coded with subscale calculation'!$CL$3,1,IF('original data'!CM62='coded with subscale calculation'!$CL$4,2,IF('original data'!CM62='coded with subscale calculation'!$CL$5,3,""))))</f>
        <v>3</v>
      </c>
      <c r="CS72" s="4">
        <f>IF('original data'!CN62='coded with subscale calculation'!$CL$2,0,IF('original data'!CN62='coded with subscale calculation'!$CL$3,1,IF('original data'!CN62='coded with subscale calculation'!$CL$4,2,IF('original data'!CN62='coded with subscale calculation'!$CL$5,3,""))))</f>
        <v>1</v>
      </c>
      <c r="CT72" s="4">
        <f>IF('original data'!CO62='coded with subscale calculation'!$CL$2,0,IF('original data'!CO62='coded with subscale calculation'!$CL$3,1,IF('original data'!CO62='coded with subscale calculation'!$CL$4,2,IF('original data'!CO62='coded with subscale calculation'!$CL$5,3,""))))</f>
        <v>3</v>
      </c>
      <c r="CU72" s="4">
        <f>IF('original data'!CP62='coded with subscale calculation'!$CL$2,0,IF('original data'!CP62='coded with subscale calculation'!$CL$3,1,IF('original data'!CP62='coded with subscale calculation'!$CL$4,2,IF('original data'!CP62='coded with subscale calculation'!$CL$5,3,""))))</f>
        <v>2</v>
      </c>
      <c r="CV72" s="4">
        <f>IF('original data'!CQ62='coded with subscale calculation'!$CL$2,0,IF('original data'!CQ62='coded with subscale calculation'!$CL$3,1,IF('original data'!CQ62='coded with subscale calculation'!$CL$4,2,IF('original data'!CQ62='coded with subscale calculation'!$CL$5,3,""))))</f>
        <v>3</v>
      </c>
      <c r="CW72" s="4">
        <f>IF('original data'!CR62='coded with subscale calculation'!$CL$2,0,IF('original data'!CR62='coded with subscale calculation'!$CL$3,1,IF('original data'!CR62='coded with subscale calculation'!$CL$4,2,IF('original data'!CR62='coded with subscale calculation'!$CL$5,3,""))))</f>
        <v>2</v>
      </c>
      <c r="CX72" s="4">
        <f>IF('original data'!CS62='coded with subscale calculation'!$CL$2,0,IF('original data'!CS62='coded with subscale calculation'!$CL$3,1,IF('original data'!CS62='coded with subscale calculation'!$CL$4,2,IF('original data'!CS62='coded with subscale calculation'!$CL$5,3,""))))</f>
        <v>3</v>
      </c>
      <c r="CY72" s="4">
        <f>IF('original data'!CT62='coded with subscale calculation'!$CL$2,0,IF('original data'!CT62='coded with subscale calculation'!$CL$3,1,IF('original data'!CT62='coded with subscale calculation'!$CL$4,2,IF('original data'!CT62='coded with subscale calculation'!$CL$5,3,""))))</f>
        <v>3</v>
      </c>
      <c r="CZ72" s="4">
        <f>IF('original data'!CU62='coded with subscale calculation'!$CL$2,0,IF('original data'!CU62='coded with subscale calculation'!$CL$3,1,IF('original data'!CU62='coded with subscale calculation'!$CL$4,2,IF('original data'!CU62='coded with subscale calculation'!$CL$5,3,""))))</f>
        <v>2</v>
      </c>
      <c r="DA72" s="4">
        <f>IF('original data'!CV62='coded with subscale calculation'!$CL$2,0,IF('original data'!CV62='coded with subscale calculation'!$CL$3,1,IF('original data'!CV62='coded with subscale calculation'!$CL$4,2,IF('original data'!CV62='coded with subscale calculation'!$CL$5,3,""))))</f>
        <v>0</v>
      </c>
      <c r="DB72" s="4">
        <f>IF('original data'!CW62='coded with subscale calculation'!$CL$2,0,IF('original data'!CW62='coded with subscale calculation'!$CL$3,1,IF('original data'!CW62='coded with subscale calculation'!$CL$4,2,IF('original data'!CW62='coded with subscale calculation'!$CL$5,3,""))))</f>
        <v>1</v>
      </c>
      <c r="DC72" s="4">
        <f>IF('original data'!CX62='coded with subscale calculation'!$CL$2,0,IF('original data'!CX62='coded with subscale calculation'!$CL$3,1,IF('original data'!CX62='coded with subscale calculation'!$CL$4,2,IF('original data'!CX62='coded with subscale calculation'!$CL$5,3,""))))</f>
        <v>2</v>
      </c>
      <c r="DD72" s="4">
        <f>IF('original data'!CY62='coded with subscale calculation'!$CL$2,0,IF('original data'!CY62='coded with subscale calculation'!$CL$3,1,IF('original data'!CY62='coded with subscale calculation'!$CL$4,2,IF('original data'!CY62='coded with subscale calculation'!$CL$5,3,""))))</f>
        <v>3</v>
      </c>
      <c r="DE72" s="4">
        <f>IF('original data'!CZ62='coded with subscale calculation'!$CL$2,0,IF('original data'!CZ62='coded with subscale calculation'!$CL$3,1,IF('original data'!CZ62='coded with subscale calculation'!$CL$4,2,IF('original data'!CZ62='coded with subscale calculation'!$CL$5,3,""))))</f>
        <v>2</v>
      </c>
      <c r="DF72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14</v>
      </c>
      <c r="DG72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14</v>
      </c>
      <c r="DH72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14</v>
      </c>
      <c r="DI72" s="4">
        <f>SUM(Table134[[#This Row],[All of a sudden I feel really scared.]:[I suddenly shut down and become unable to think, speak or do things.]])</f>
        <v>42</v>
      </c>
    </row>
    <row r="73" spans="1:113" x14ac:dyDescent="0.45">
      <c r="A73">
        <v>70</v>
      </c>
      <c r="B73" s="2">
        <v>44521.691608796304</v>
      </c>
      <c r="C73" s="2">
        <v>44521.695914351803</v>
      </c>
      <c r="D73" s="4" t="s">
        <v>104</v>
      </c>
      <c r="E73" s="4"/>
      <c r="F73" s="4" t="s">
        <v>105</v>
      </c>
      <c r="G73" s="4" t="s">
        <v>105</v>
      </c>
      <c r="H73" s="4" t="s">
        <v>105</v>
      </c>
      <c r="I73" s="4" t="s">
        <v>105</v>
      </c>
      <c r="J73" s="4" t="s">
        <v>105</v>
      </c>
      <c r="K73" s="4" t="s">
        <v>105</v>
      </c>
      <c r="L73" s="4" t="s">
        <v>105</v>
      </c>
      <c r="M73" s="4" t="s">
        <v>105</v>
      </c>
      <c r="N73" s="3" t="s">
        <v>139</v>
      </c>
      <c r="O73" s="4" t="s">
        <v>107</v>
      </c>
      <c r="P73" s="4" t="s">
        <v>108</v>
      </c>
      <c r="Q73" s="4" t="s">
        <v>108</v>
      </c>
      <c r="R73" s="4" t="s">
        <v>109</v>
      </c>
      <c r="S73" s="4"/>
      <c r="T73" s="4"/>
      <c r="U73" s="4"/>
      <c r="V73" s="4" t="s">
        <v>109</v>
      </c>
      <c r="W73" s="4"/>
      <c r="X73" s="4"/>
      <c r="Y73" s="4"/>
      <c r="Z73" s="4"/>
      <c r="AA73" s="4"/>
      <c r="AB73" s="4"/>
      <c r="AC73" s="4">
        <f>IF('original data'!AC63='coded with subscale calculation'!$AC$2,0,IF('original data'!AC63='coded with subscale calculation'!$AC$3,1,IF('original data'!AC63='coded with subscale calculation'!$AC$4,2,"")))</f>
        <v>0</v>
      </c>
      <c r="AD73" s="4">
        <f>IF('original data'!AD63='coded with subscale calculation'!$AC$2,0,IF('original data'!AD63='coded with subscale calculation'!$AC$3,1,IF('original data'!AD63='coded with subscale calculation'!$AC$4,2,"")))</f>
        <v>1</v>
      </c>
      <c r="AE73" s="4">
        <f>IF('original data'!AE63='coded with subscale calculation'!$BO$1,1,IF('original data'!AE63='coded with subscale calculation'!$BO$2,2,IF('original data'!AE63='coded with subscale calculation'!$BO$3,3,IF('original data'!AE63='coded with subscale calculation'!$BO$4,4,IF('original data'!AE63='coded with subscale calculation'!$BO$5,5,IF('original data'!AE63='coded with subscale calculation'!$BQ$1,6,IF('original data'!AE63='coded with subscale calculation'!$BQ$2,7,"")))))))</f>
        <v>1</v>
      </c>
      <c r="AF73" s="4">
        <f>IF('original data'!AF63='coded with subscale calculation'!$AC$2,0,IF('original data'!AF63='coded with subscale calculation'!$AC$3,1,IF('original data'!AF63='coded with subscale calculation'!$AC$4,2,"")))</f>
        <v>0</v>
      </c>
      <c r="AG73" s="4">
        <f>IF('original data'!AG63='coded with subscale calculation'!$BO$1,7,IF('original data'!AG63='coded with subscale calculation'!$BO$2,6,IF('original data'!AG63='coded with subscale calculation'!$BO$3,5,IF('original data'!AG63='coded with subscale calculation'!$BO$4,4,IF('original data'!AG63='coded with subscale calculation'!$BO$5,5,IF('original data'!AG63='coded with subscale calculation'!$BQ$1,6,IF('original data'!AG63='coded with subscale calculation'!$BQ$2,7,"")))))))</f>
        <v>6</v>
      </c>
      <c r="AH73" s="4">
        <f>IF('original data'!AH63='coded with subscale calculation'!$AC$2,0,IF('original data'!AH63='coded with subscale calculation'!$AC$3,1,IF('original data'!AH63='coded with subscale calculation'!$AC$4,2,"")))</f>
        <v>0</v>
      </c>
      <c r="AI73" s="4">
        <f>IF('original data'!AI63='coded with subscale calculation'!$AI$2,1,IF('original data'!AI63='coded with subscale calculation'!$AI$3,2,IF('original data'!AI63='coded with subscale calculation'!$AI$4,3,IF('original data'!AI63='coded with subscale calculation'!$AI$5,4,""))))</f>
        <v>1</v>
      </c>
      <c r="AJ73" s="4">
        <f>IF('original data'!AJ63='coded with subscale calculation'!$AC$2,0,IF('original data'!AJ63='coded with subscale calculation'!$AC$3,1,IF('original data'!AJ63='coded with subscale calculation'!$AC$4,2,"")))</f>
        <v>0</v>
      </c>
      <c r="AK73" s="4">
        <f>IF('original data'!AK63='coded with subscale calculation'!$BO$1,1,IF('original data'!AK63='coded with subscale calculation'!$BO$2,2,IF('original data'!AK63='coded with subscale calculation'!$BO$3,3,IF('original data'!AK63='coded with subscale calculation'!$BO$4,4,IF('original data'!AK63='coded with subscale calculation'!$BO$5,5,IF('original data'!AK63='coded with subscale calculation'!$BQ$1,6,IF('original data'!AK63='coded with subscale calculation'!$BQ$2,7,"")))))))</f>
        <v>2</v>
      </c>
      <c r="AL73" s="4">
        <f>IF('original data'!AL63='coded with subscale calculation'!$AC$2,0,IF('original data'!AL63='coded with subscale calculation'!$AC$3,1,IF('original data'!AL63='coded with subscale calculation'!$AC$4,2,"")))</f>
        <v>1</v>
      </c>
      <c r="AM73" s="4">
        <f>IF('original data'!AM63='coded with subscale calculation'!$AI$2,1,IF('original data'!AM63='coded with subscale calculation'!$AI$3,2,IF('original data'!AM63='coded with subscale calculation'!$AI$4,3,IF('original data'!AM63='coded with subscale calculation'!$AI$5,4,""))))</f>
        <v>1</v>
      </c>
      <c r="AN73" s="4">
        <f>IF('original data'!AN63='coded with subscale calculation'!$AC$2,0,IF('original data'!AN63='coded with subscale calculation'!$AC$3,1,IF('original data'!AN63='coded with subscale calculation'!$AC$4,2,"")))</f>
        <v>0</v>
      </c>
      <c r="AO73" s="4">
        <f>IF('original data'!AO63='coded with subscale calculation'!$AI$2,1,IF('original data'!AO63='coded with subscale calculation'!$AI$3,2,IF('original data'!AO63='coded with subscale calculation'!$AI$4,3,IF('original data'!AO63='coded with subscale calculation'!$AI$5,4,""))))</f>
        <v>1</v>
      </c>
      <c r="AP73" s="4">
        <f>IF('original data'!AP63='coded with subscale calculation'!$AI$2,1,IF('original data'!AP63='coded with subscale calculation'!$AI$3,2,IF('original data'!AP63='coded with subscale calculation'!$AI$4,3,IF('original data'!AP63='coded with subscale calculation'!$AI$5,4,""))))</f>
        <v>1</v>
      </c>
      <c r="AQ73" s="4">
        <f>IF('original data'!AQ63='coded with subscale calculation'!$AI$2,1,IF('original data'!AQ63='coded with subscale calculation'!$AI$3,2,IF('original data'!AQ63='coded with subscale calculation'!$AI$4,3,IF('original data'!AQ63='coded with subscale calculation'!$AI$5,4,""))))</f>
        <v>1</v>
      </c>
      <c r="AR73" s="4">
        <f>IF('original data'!AR63='coded with subscale calculation'!$AI$2,1,IF('original data'!AR63='coded with subscale calculation'!$AI$3,2,IF('original data'!AR63='coded with subscale calculation'!$AI$4,3,IF('original data'!AR63='coded with subscale calculation'!$AI$5,4,""))))</f>
        <v>1</v>
      </c>
      <c r="AS73" s="4">
        <f>IF('original data'!AS63='coded with subscale calculation'!$AO$2,1,IF('original data'!AS63='coded with subscale calculation'!$AO$3,2,IF('original data'!AS63='coded with subscale calculation'!$AO$4,3,IF('original data'!AS63='coded with subscale calculation'!$AO$5,4,""))))</f>
        <v>1</v>
      </c>
      <c r="AT73" s="4">
        <f>IF('original data'!AT63='coded with subscale calculation'!$AO$2,1,IF('original data'!AT63='coded with subscale calculation'!$AO$3,2,IF('original data'!AT63='coded with subscale calculation'!$AO$4,3,IF('original data'!AT63='coded with subscale calculation'!$AO$5,4,""))))</f>
        <v>1</v>
      </c>
      <c r="AU73" s="4">
        <f>IF('original data'!AU63='coded with subscale calculation'!$AO$2,1,IF('original data'!AU63='coded with subscale calculation'!$AO$3,2,IF('original data'!AU63='coded with subscale calculation'!$AO$4,3,IF('original data'!AU63='coded with subscale calculation'!$AO$5,4,""))))</f>
        <v>1</v>
      </c>
      <c r="AV73" s="4">
        <f>IF('original data'!AV63='coded with subscale calculation'!$AO$2,1,IF('original data'!AV63='coded with subscale calculation'!$AO$3,2,IF('original data'!AV63='coded with subscale calculation'!$AO$4,3,IF('original data'!AV63='coded with subscale calculation'!$AO$5,4,""))))</f>
        <v>1</v>
      </c>
      <c r="AW73" s="4">
        <f>IF('original data'!AW63='coded with subscale calculation'!$AO$2,1,IF('original data'!AW63='coded with subscale calculation'!$AO$3,2,IF('original data'!AW63='coded with subscale calculation'!$AO$4,3,IF('original data'!AW63='coded with subscale calculation'!$AO$5,4,""))))</f>
        <v>1</v>
      </c>
      <c r="AX73" s="4">
        <f>IF('original data'!AX63='coded with subscale calculation'!$AO$2,1,IF('original data'!AX63='coded with subscale calculation'!$AO$3,2,IF('original data'!AX63='coded with subscale calculation'!$AO$4,3,IF('original data'!AX63='coded with subscale calculation'!$AO$5,4,""))))</f>
        <v>1</v>
      </c>
      <c r="AY73" s="4">
        <f>IF('original data'!AY63='coded with subscale calculation'!$AQ$2,1,IF('original data'!AY63='coded with subscale calculation'!$AQ$3,2,IF('original data'!AY63='coded with subscale calculation'!$AQ$4,3,IF('original data'!AY63='coded with subscale calculation'!$AQ$5,4,""))))</f>
        <v>1</v>
      </c>
      <c r="AZ73" s="4">
        <f>IF('original data'!AZ63='coded with subscale calculation'!$AQ$2,1,IF('original data'!AZ63='coded with subscale calculation'!$AQ$3,2,IF('original data'!AZ63='coded with subscale calculation'!$AQ$4,3,IF('original data'!AZ63='coded with subscale calculation'!$AQ$5,4,""))))</f>
        <v>1</v>
      </c>
      <c r="BA73" s="4">
        <f>IF('original data'!BA63='coded with subscale calculation'!$AQ$2,1,IF('original data'!BA63='coded with subscale calculation'!$AQ$3,2,IF('original data'!BA63='coded with subscale calculation'!$AQ$4,3,IF('original data'!BA63='coded with subscale calculation'!$AQ$5,4,""))))</f>
        <v>1</v>
      </c>
      <c r="BB73" s="4">
        <f>IF('original data'!BB63='coded with subscale calculation'!$AQ$2,1,IF('original data'!BB63='coded with subscale calculation'!$AQ$3,2,IF('original data'!BB63='coded with subscale calculation'!$AQ$4,3,IF('original data'!BB63='coded with subscale calculation'!$AS$5,4,""))))</f>
        <v>1</v>
      </c>
      <c r="BC73" s="4">
        <f>IF('original data'!BC63='coded with subscale calculation'!$AU$2,1,IF('original data'!BC63='coded with subscale calculation'!$AU$3,2,IF('original data'!BC63='coded with subscale calculation'!$AU$4,3,IF('original data'!BC63='coded with subscale calculation'!$AU$5,4,""))))</f>
        <v>2</v>
      </c>
      <c r="BD73" s="4">
        <f>IF('original data'!BD63='coded with subscale calculation'!$AU$2,1,IF('original data'!BD63='coded with subscale calculation'!$AU$3,2,IF('original data'!BD63='coded with subscale calculation'!$AU$4,3,IF('original data'!BD63='coded with subscale calculation'!$AU$5,4,""))))</f>
        <v>1</v>
      </c>
      <c r="BE73" s="4">
        <f>IF('original data'!BE63='coded with subscale calculation'!$AU$2,1,IF('original data'!BE63='coded with subscale calculation'!$AU$3,2,IF('original data'!BE63='coded with subscale calculation'!$AU$4,3,IF('original data'!BE63='coded with subscale calculation'!$AU$5,4,""))))</f>
        <v>1</v>
      </c>
      <c r="BF73" s="4">
        <f>IF('original data'!BF63='coded with subscale calculation'!$BF$3,1,IF('original data'!BF63='coded with subscale calculation'!$BF$4,2,IF('original data'!BF63='coded with subscale calculation'!$BF$5,3,"")))</f>
        <v>2</v>
      </c>
      <c r="BG73" s="4"/>
      <c r="BH73" s="4" t="s">
        <v>109</v>
      </c>
      <c r="BI73" s="4"/>
      <c r="BJ73" s="4" t="s">
        <v>109</v>
      </c>
      <c r="BK73" s="4"/>
      <c r="BL73" s="4">
        <f>IF('original data'!BK63='coded with subscale calculation'!$BO$1,1,IF('original data'!BK63='coded with subscale calculation'!$BO$2,2,IF('original data'!BK63='coded with subscale calculation'!$BO$3,3,IF('original data'!BK63='coded with subscale calculation'!$BO$4,4,IF('original data'!BK63='coded with subscale calculation'!$BO$5,5,IF('original data'!BK63='coded with subscale calculation'!$BQ$1,6,IF('original data'!BK63='coded with subscale calculation'!$BQ$2,7,"")))))))</f>
        <v>1</v>
      </c>
      <c r="BM73" s="4">
        <f>IF('original data'!BL63='coded with subscale calculation'!$BO$1,1,IF('original data'!BL63='coded with subscale calculation'!$BO$2,2,IF('original data'!BL63='coded with subscale calculation'!$BO$3,3,IF('original data'!BL63='coded with subscale calculation'!$BO$4,4,IF('original data'!BL63='coded with subscale calculation'!$BO$5,5,IF('original data'!BL63='coded with subscale calculation'!$BQ$1,6,IF('original data'!BL63='coded with subscale calculation'!$BQ$2,7,"")))))))</f>
        <v>5</v>
      </c>
      <c r="BN73" s="4">
        <f>IF('original data'!BM63='coded with subscale calculation'!$BO$1,7,IF('original data'!BM63='coded with subscale calculation'!$BO$2,6,IF('original data'!BM63='coded with subscale calculation'!$BO$3,5,IF('original data'!BM63='coded with subscale calculation'!$BO$4,4,IF('original data'!BM63='coded with subscale calculation'!$BO$5,3,IF('original data'!BM63='coded with subscale calculation'!$BQ$1,2,IF('original data'!BM63='coded with subscale calculation'!$BQ$2,1,"")))))))</f>
        <v>5</v>
      </c>
      <c r="BO73" s="4">
        <f>IF('original data'!BN63='coded with subscale calculation'!$BO$1,1,IF('original data'!BN63='coded with subscale calculation'!$BO$2,2,IF('original data'!BN63='coded with subscale calculation'!$BO$3,3,IF('original data'!BN63='coded with subscale calculation'!$BO$4,4,IF('original data'!BN63='coded with subscale calculation'!$BO$5,5,IF('original data'!BN63='coded with subscale calculation'!$BQ$1,6,IF('original data'!BN63='coded with subscale calculation'!$BQ$2,7,"")))))))</f>
        <v>1</v>
      </c>
      <c r="BP73" s="4">
        <f>IF('original data'!BO63='coded with subscale calculation'!$BO$1,1,IF('original data'!BO63='coded with subscale calculation'!$BO$2,2,IF('original data'!BO63='coded with subscale calculation'!$BO$3,3,IF('original data'!BO63='coded with subscale calculation'!$BO$4,4,IF('original data'!BO63='coded with subscale calculation'!$BO$5,5,IF('original data'!BO63='coded with subscale calculation'!$BQ$1,6,IF('original data'!BO63='coded with subscale calculation'!$BQ$2,7,"")))))))</f>
        <v>1</v>
      </c>
      <c r="BQ73" s="4">
        <f>IF('original data'!BP63='coded with subscale calculation'!$BO$1,1,IF('original data'!BP63='coded with subscale calculation'!$BO$2,2,IF('original data'!BP63='coded with subscale calculation'!$BO$3,3,IF('original data'!BP63='coded with subscale calculation'!$BO$4,4,IF('original data'!BP63='coded with subscale calculation'!$BO$5,5,IF('original data'!BP63='coded with subscale calculation'!$BQ$1,6,IF('original data'!BP63='coded with subscale calculation'!$BQ$2,7,"")))))))</f>
        <v>5</v>
      </c>
      <c r="BR73" s="4">
        <f>IF('original data'!BQ63='coded with subscale calculation'!$BO$1,1,IF('original data'!BQ63='coded with subscale calculation'!$BO$2,2,IF('original data'!BQ63='coded with subscale calculation'!$BO$3,3,IF('original data'!BQ63='coded with subscale calculation'!$BO$4,4,IF('original data'!BQ63='coded with subscale calculation'!$BO$5,5,IF('original data'!BQ63='coded with subscale calculation'!$BQ$1,6,IF('original data'!BQ63='coded with subscale calculation'!$BQ$2,7,"")))))))</f>
        <v>4</v>
      </c>
      <c r="BS73" s="4">
        <f>IF('original data'!BR63='coded with subscale calculation'!$BO$1,1,IF('original data'!BR63='coded with subscale calculation'!$BO$2,2,IF('original data'!BR63='coded with subscale calculation'!$BO$3,3,IF('original data'!BR63='coded with subscale calculation'!$BO$4,4,IF('original data'!BR63='coded with subscale calculation'!$BO$5,5,IF('original data'!BR63='coded with subscale calculation'!$BQ$1,6,IF('original data'!BR63='coded with subscale calculation'!$BQ$2,7,"")))))))</f>
        <v>2</v>
      </c>
      <c r="BT73" s="4">
        <f>IF('original data'!BS63='coded with subscale calculation'!$BO$1,1,IF('original data'!BS63='coded with subscale calculation'!$BO$2,2,IF('original data'!BS63='coded with subscale calculation'!$BO$3,3,IF('original data'!BS63='coded with subscale calculation'!$BO$4,4,IF('original data'!BS63='coded with subscale calculation'!$BO$5,5,IF('original data'!BS63='coded with subscale calculation'!$BQ$1,6,IF('original data'!BS63='coded with subscale calculation'!$BQ$2,7,"")))))))</f>
        <v>6</v>
      </c>
      <c r="BU73" s="4">
        <f>IF('original data'!BT63='coded with subscale calculation'!$BO$1,1,IF('original data'!BT63='coded with subscale calculation'!$BO$2,2,IF('original data'!BT63='coded with subscale calculation'!$BO$3,3,IF('original data'!BT63='coded with subscale calculation'!$BO$4,4,IF('original data'!BT63='coded with subscale calculation'!$BO$5,5,IF('original data'!BT63='coded with subscale calculation'!$BQ$1,6,IF('original data'!BT63='coded with subscale calculation'!$BQ$2,7,"")))))))</f>
        <v>3</v>
      </c>
      <c r="BV73" s="4">
        <f>IF('original data'!BU63='coded with subscale calculation'!$BO$1,1,IF('original data'!BU63='coded with subscale calculation'!$BO$2,2,IF('original data'!BU63='coded with subscale calculation'!$BO$3,3,IF('original data'!BU63='coded with subscale calculation'!$BO$4,4,IF('original data'!BU63='coded with subscale calculation'!$BO$5,5,IF('original data'!BU63='coded with subscale calculation'!$BQ$1,6,IF('original data'!BU63='coded with subscale calculation'!$BQ$2,7,"")))))))</f>
        <v>1</v>
      </c>
      <c r="BW73" s="4">
        <f>IF('original data'!BV63='coded with subscale calculation'!$BO$1,7,IF('original data'!BV63='coded with subscale calculation'!$BO$2,6,IF('original data'!BV63='coded with subscale calculation'!$BO$3,5,IF('original data'!BV63='coded with subscale calculation'!$BO$4,4,IF('original data'!BV63='coded with subscale calculation'!$BO$5,3,IF('original data'!BV63='coded with subscale calculation'!$BQ$1,2,IF('original data'!BV63='coded with subscale calculation'!$BQ$2,1,"")))))))</f>
        <v>2</v>
      </c>
      <c r="BX73" s="4">
        <f>IF('original data'!BW63='coded with subscale calculation'!$BO$1,1,IF('original data'!BW63='coded with subscale calculation'!$BO$2,2,IF('original data'!BW63='coded with subscale calculation'!$BO$3,3,IF('original data'!BW63='coded with subscale calculation'!$BO$4,4,IF('original data'!BW63='coded with subscale calculation'!$BO$5,5,IF('original data'!BW63='coded with subscale calculation'!$BQ$1,6,IF('original data'!BW63='coded with subscale calculation'!$BQ$2,7,"")))))))</f>
        <v>5</v>
      </c>
      <c r="BY73" s="4">
        <f>IF('original data'!BX63='coded with subscale calculation'!$BO$1,1,IF('original data'!BX63='coded with subscale calculation'!$BO$2,2,IF('original data'!BX63='coded with subscale calculation'!$BO$3,3,IF('original data'!BX63='coded with subscale calculation'!$BO$4,4,IF('original data'!BX63='coded with subscale calculation'!$BO$5,5,IF('original data'!BX63='coded with subscale calculation'!$BQ$1,6,IF('original data'!BX63='coded with subscale calculation'!$BQ$2,7,"")))))))</f>
        <v>1</v>
      </c>
      <c r="BZ73" s="4">
        <f>IF('original data'!BY63='coded with subscale calculation'!$BO$1,1,IF('original data'!BY63='coded with subscale calculation'!$BO$2,2,IF('original data'!BY63='coded with subscale calculation'!$BO$3,3,IF('original data'!BY63='coded with subscale calculation'!$BO$4,4,IF('original data'!BY63='coded with subscale calculation'!$BO$5,5,IF('original data'!BY63='coded with subscale calculation'!$BQ$1,6,IF('original data'!BY63='coded with subscale calculation'!$BQ$2,7,"")))))))</f>
        <v>5</v>
      </c>
      <c r="CA73" s="4">
        <f>IF('original data'!BZ63='coded with subscale calculation'!$BO$1,1,IF('original data'!BZ63='coded with subscale calculation'!$BO$2,2,IF('original data'!BZ63='coded with subscale calculation'!$BO$3,3,IF('original data'!BZ63='coded with subscale calculation'!$BO$4,4,IF('original data'!BZ63='coded with subscale calculation'!$BO$5,5,IF('original data'!BZ63='coded with subscale calculation'!$BQ$1,6,IF('original data'!BZ63='coded with subscale calculation'!$BQ$2,7,"")))))))</f>
        <v>3</v>
      </c>
      <c r="CB73" s="4">
        <f>IF('original data'!CA63='coded with subscale calculation'!$BO$1,1,IF('original data'!CA63='coded with subscale calculation'!$BO$2,2,IF('original data'!CA63='coded with subscale calculation'!$BO$3,3,IF('original data'!CA63='coded with subscale calculation'!$BO$4,4,IF('original data'!CA63='coded with subscale calculation'!$BO$5,5,IF('original data'!CA63='coded with subscale calculation'!$BQ$1,6,IF('original data'!CA63='coded with subscale calculation'!$BQ$2,7,"")))))))</f>
        <v>1</v>
      </c>
      <c r="CC73" s="4">
        <f>IF('original data'!CB63='coded with subscale calculation'!$BO$1,1,IF('original data'!CB63='coded with subscale calculation'!$BO$2,2,IF('original data'!CB63='coded with subscale calculation'!$BO$3,3,IF('original data'!CB63='coded with subscale calculation'!$BO$4,4,IF('original data'!CB63='coded with subscale calculation'!$BO$5,5,IF('original data'!CB63='coded with subscale calculation'!$BQ$1,6,IF('original data'!CB63='coded with subscale calculation'!$BQ$2,7,"")))))))</f>
        <v>6</v>
      </c>
      <c r="CD73" s="4">
        <f>IF('original data'!CC63='coded with subscale calculation'!$BO$1,7,IF('original data'!CC63='coded with subscale calculation'!$BO$2,6,IF('original data'!CC63='coded with subscale calculation'!$BO$3,5,IF('original data'!CC63='coded with subscale calculation'!$BO$4,4,IF('original data'!CC63='coded with subscale calculation'!$BO$5,3,IF('original data'!CC63='coded with subscale calculation'!$BQ$1,2,IF('original data'!CC63='coded with subscale calculation'!$BQ$2,1,"")))))))</f>
        <v>4</v>
      </c>
      <c r="CE73" s="4">
        <f>IF('original data'!CD63='coded with subscale calculation'!$BO$1,1,IF('original data'!CD63='coded with subscale calculation'!$BO$2,2,IF('original data'!CD63='coded with subscale calculation'!$BO$3,3,IF('original data'!CD63='coded with subscale calculation'!$BO$4,4,IF('original data'!CD63='coded with subscale calculation'!$BO$5,5,IF('original data'!CD63='coded with subscale calculation'!$BQ$1,6,IF('original data'!CD63='coded with subscale calculation'!$BQ$2,7,"")))))))</f>
        <v>1</v>
      </c>
      <c r="CF73" s="4">
        <f>IF('original data'!CE63='coded with subscale calculation'!$BO$1,1,IF('original data'!CE63='coded with subscale calculation'!$BO$2,2,IF('original data'!CE63='coded with subscale calculation'!$BO$3,3,IF('original data'!CE63='coded with subscale calculation'!$BO$4,4,IF('original data'!CE63='coded with subscale calculation'!$BO$5,5,IF('original data'!CE63='coded with subscale calculation'!$BQ$1,6,IF('original data'!CE63='coded with subscale calculation'!$BQ$2,7,"")))))))</f>
        <v>5</v>
      </c>
      <c r="CG73" s="4">
        <f>IF('original data'!CF63='coded with subscale calculation'!$BO$1,7,IF('original data'!CF63='coded with subscale calculation'!$BO$2,6,IF('original data'!CF63='coded with subscale calculation'!$BO$3,5,IF('original data'!CF63='coded with subscale calculation'!$BO$4,4,IF('original data'!CF63='coded with subscale calculation'!$BO$5,3,IF('original data'!CF63='coded with subscale calculation'!$BQ$1,2,IF('original data'!CF63='coded with subscale calculation'!$BQ$2,1,"")))))))</f>
        <v>3</v>
      </c>
      <c r="CH73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81</v>
      </c>
      <c r="CI73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10</v>
      </c>
      <c r="CJ73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40</v>
      </c>
      <c r="CK73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29</v>
      </c>
      <c r="CL73" s="4">
        <f>IF('original data'!CG63='coded with subscale calculation'!$CL$2,0,IF('original data'!CG63='coded with subscale calculation'!$CL$3,1,IF('original data'!CG63='coded with subscale calculation'!$CL$4,2,IF('original data'!CG63='coded with subscale calculation'!$CL$5,3,""))))</f>
        <v>0</v>
      </c>
      <c r="CM73" s="4">
        <f>IF('original data'!CH63='coded with subscale calculation'!$CL$2,0,IF('original data'!CH63='coded with subscale calculation'!$CL$3,1,IF('original data'!CH63='coded with subscale calculation'!$CL$4,2,IF('original data'!CH63='coded with subscale calculation'!$CL$5,3,""))))</f>
        <v>2</v>
      </c>
      <c r="CN73" s="4">
        <f>IF('original data'!CI63='coded with subscale calculation'!$CL$2,0,IF('original data'!CI63='coded with subscale calculation'!$CL$3,1,IF('original data'!CI63='coded with subscale calculation'!$CL$4,2,IF('original data'!CI63='coded with subscale calculation'!$CL$5,3,""))))</f>
        <v>0</v>
      </c>
      <c r="CO73" s="4">
        <f>IF('original data'!CJ63='coded with subscale calculation'!$CL$2,0,IF('original data'!CJ63='coded with subscale calculation'!$CL$3,1,IF('original data'!CJ63='coded with subscale calculation'!$CL$4,2,IF('original data'!CJ63='coded with subscale calculation'!$CL$5,3,""))))</f>
        <v>1</v>
      </c>
      <c r="CP73" s="4">
        <f>IF('original data'!CK63='coded with subscale calculation'!$CL$2,0,IF('original data'!CK63='coded with subscale calculation'!$CL$3,1,IF('original data'!CK63='coded with subscale calculation'!$CL$4,2,IF('original data'!CK63='coded with subscale calculation'!$CL$5,3,""))))</f>
        <v>1</v>
      </c>
      <c r="CQ73" s="4">
        <f>IF('original data'!CL63='coded with subscale calculation'!$CL$2,0,IF('original data'!CL63='coded with subscale calculation'!$CL$3,1,IF('original data'!CL63='coded with subscale calculation'!$CL$4,2,IF('original data'!CL63='coded with subscale calculation'!$CL$5,3,""))))</f>
        <v>0</v>
      </c>
      <c r="CR73" s="4">
        <f>IF('original data'!CM63='coded with subscale calculation'!$CL$2,0,IF('original data'!CM63='coded with subscale calculation'!$CL$3,1,IF('original data'!CM63='coded with subscale calculation'!$CL$4,2,IF('original data'!CM63='coded with subscale calculation'!$CL$5,3,""))))</f>
        <v>0</v>
      </c>
      <c r="CS73" s="4">
        <f>IF('original data'!CN63='coded with subscale calculation'!$CL$2,0,IF('original data'!CN63='coded with subscale calculation'!$CL$3,1,IF('original data'!CN63='coded with subscale calculation'!$CL$4,2,IF('original data'!CN63='coded with subscale calculation'!$CL$5,3,""))))</f>
        <v>0</v>
      </c>
      <c r="CT73" s="4">
        <f>IF('original data'!CO63='coded with subscale calculation'!$CL$2,0,IF('original data'!CO63='coded with subscale calculation'!$CL$3,1,IF('original data'!CO63='coded with subscale calculation'!$CL$4,2,IF('original data'!CO63='coded with subscale calculation'!$CL$5,3,""))))</f>
        <v>0</v>
      </c>
      <c r="CU73" s="4">
        <f>IF('original data'!CP63='coded with subscale calculation'!$CL$2,0,IF('original data'!CP63='coded with subscale calculation'!$CL$3,1,IF('original data'!CP63='coded with subscale calculation'!$CL$4,2,IF('original data'!CP63='coded with subscale calculation'!$CL$5,3,""))))</f>
        <v>2</v>
      </c>
      <c r="CV73" s="4">
        <f>IF('original data'!CQ63='coded with subscale calculation'!$CL$2,0,IF('original data'!CQ63='coded with subscale calculation'!$CL$3,1,IF('original data'!CQ63='coded with subscale calculation'!$CL$4,2,IF('original data'!CQ63='coded with subscale calculation'!$CL$5,3,""))))</f>
        <v>0</v>
      </c>
      <c r="CW73" s="4">
        <f>IF('original data'!CR63='coded with subscale calculation'!$CL$2,0,IF('original data'!CR63='coded with subscale calculation'!$CL$3,1,IF('original data'!CR63='coded with subscale calculation'!$CL$4,2,IF('original data'!CR63='coded with subscale calculation'!$CL$5,3,""))))</f>
        <v>1</v>
      </c>
      <c r="CX73" s="4">
        <f>IF('original data'!CS63='coded with subscale calculation'!$CL$2,0,IF('original data'!CS63='coded with subscale calculation'!$CL$3,1,IF('original data'!CS63='coded with subscale calculation'!$CL$4,2,IF('original data'!CS63='coded with subscale calculation'!$CL$5,3,""))))</f>
        <v>1</v>
      </c>
      <c r="CY73" s="4">
        <f>IF('original data'!CT63='coded with subscale calculation'!$CL$2,0,IF('original data'!CT63='coded with subscale calculation'!$CL$3,1,IF('original data'!CT63='coded with subscale calculation'!$CL$4,2,IF('original data'!CT63='coded with subscale calculation'!$CL$5,3,""))))</f>
        <v>2</v>
      </c>
      <c r="CZ73" s="4">
        <f>IF('original data'!CU63='coded with subscale calculation'!$CL$2,0,IF('original data'!CU63='coded with subscale calculation'!$CL$3,1,IF('original data'!CU63='coded with subscale calculation'!$CL$4,2,IF('original data'!CU63='coded with subscale calculation'!$CL$5,3,""))))</f>
        <v>0</v>
      </c>
      <c r="DA73" s="4">
        <f>IF('original data'!CV63='coded with subscale calculation'!$CL$2,0,IF('original data'!CV63='coded with subscale calculation'!$CL$3,1,IF('original data'!CV63='coded with subscale calculation'!$CL$4,2,IF('original data'!CV63='coded with subscale calculation'!$CL$5,3,""))))</f>
        <v>0</v>
      </c>
      <c r="DB73" s="4">
        <f>IF('original data'!CW63='coded with subscale calculation'!$CL$2,0,IF('original data'!CW63='coded with subscale calculation'!$CL$3,1,IF('original data'!CW63='coded with subscale calculation'!$CL$4,2,IF('original data'!CW63='coded with subscale calculation'!$CL$5,3,""))))</f>
        <v>0</v>
      </c>
      <c r="DC73" s="4">
        <f>IF('original data'!CX63='coded with subscale calculation'!$CL$2,0,IF('original data'!CX63='coded with subscale calculation'!$CL$3,1,IF('original data'!CX63='coded with subscale calculation'!$CL$4,2,IF('original data'!CX63='coded with subscale calculation'!$CL$5,3,""))))</f>
        <v>0</v>
      </c>
      <c r="DD73" s="4">
        <f>IF('original data'!CY63='coded with subscale calculation'!$CL$2,0,IF('original data'!CY63='coded with subscale calculation'!$CL$3,1,IF('original data'!CY63='coded with subscale calculation'!$CL$4,2,IF('original data'!CY63='coded with subscale calculation'!$CL$5,3,""))))</f>
        <v>0</v>
      </c>
      <c r="DE73" s="4">
        <f>IF('original data'!CZ63='coded with subscale calculation'!$CL$2,0,IF('original data'!CZ63='coded with subscale calculation'!$CL$3,1,IF('original data'!CZ63='coded with subscale calculation'!$CL$4,2,IF('original data'!CZ63='coded with subscale calculation'!$CL$5,3,""))))</f>
        <v>0</v>
      </c>
      <c r="DF73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9</v>
      </c>
      <c r="DG73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0</v>
      </c>
      <c r="DH73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</v>
      </c>
      <c r="DI73" s="4">
        <f>SUM(Table134[[#This Row],[All of a sudden I feel really scared.]:[I suddenly shut down and become unable to think, speak or do things.]])</f>
        <v>10</v>
      </c>
    </row>
    <row r="74" spans="1:113" x14ac:dyDescent="0.45">
      <c r="A74">
        <v>71</v>
      </c>
      <c r="B74" s="2">
        <v>44522.482210648101</v>
      </c>
      <c r="C74" s="2">
        <v>44522.491585648102</v>
      </c>
      <c r="D74" s="4" t="s">
        <v>104</v>
      </c>
      <c r="E74" s="4"/>
      <c r="F74" s="4" t="s">
        <v>105</v>
      </c>
      <c r="G74" s="4" t="s">
        <v>105</v>
      </c>
      <c r="H74" s="4" t="s">
        <v>105</v>
      </c>
      <c r="I74" s="4" t="s">
        <v>105</v>
      </c>
      <c r="J74" s="4" t="s">
        <v>105</v>
      </c>
      <c r="K74" s="4" t="s">
        <v>105</v>
      </c>
      <c r="L74" s="4" t="s">
        <v>105</v>
      </c>
      <c r="M74" s="4" t="s">
        <v>105</v>
      </c>
      <c r="N74" s="3" t="s">
        <v>175</v>
      </c>
      <c r="O74" s="4" t="s">
        <v>203</v>
      </c>
      <c r="P74" s="4" t="s">
        <v>108</v>
      </c>
      <c r="Q74" s="4" t="s">
        <v>108</v>
      </c>
      <c r="R74" s="4" t="s">
        <v>105</v>
      </c>
      <c r="S74" s="3" t="s">
        <v>123</v>
      </c>
      <c r="T74" s="4" t="s">
        <v>204</v>
      </c>
      <c r="U74" s="4" t="s">
        <v>167</v>
      </c>
      <c r="V74" s="4"/>
      <c r="W74" s="4"/>
      <c r="X74" s="4"/>
      <c r="Y74" s="4"/>
      <c r="Z74" s="4"/>
      <c r="AA74" s="4"/>
      <c r="AB74" s="4"/>
      <c r="AC74" s="4">
        <f>IF('original data'!AC64='coded with subscale calculation'!$AC$2,0,IF('original data'!AC64='coded with subscale calculation'!$AC$3,1,IF('original data'!AC64='coded with subscale calculation'!$AC$4,2,"")))</f>
        <v>1</v>
      </c>
      <c r="AD74" s="4">
        <f>IF('original data'!AD64='coded with subscale calculation'!$AC$2,0,IF('original data'!AD64='coded with subscale calculation'!$AC$3,1,IF('original data'!AD64='coded with subscale calculation'!$AC$4,2,"")))</f>
        <v>1</v>
      </c>
      <c r="AE74" s="4">
        <f>IF('original data'!AE64='coded with subscale calculation'!$BO$1,1,IF('original data'!AE64='coded with subscale calculation'!$BO$2,2,IF('original data'!AE64='coded with subscale calculation'!$BO$3,3,IF('original data'!AE64='coded with subscale calculation'!$BO$4,4,IF('original data'!AE64='coded with subscale calculation'!$BO$5,5,IF('original data'!AE64='coded with subscale calculation'!$BQ$1,6,IF('original data'!AE64='coded with subscale calculation'!$BQ$2,7,"")))))))</f>
        <v>7</v>
      </c>
      <c r="AF74" s="4">
        <f>IF('original data'!AF64='coded with subscale calculation'!$AC$2,0,IF('original data'!AF64='coded with subscale calculation'!$AC$3,1,IF('original data'!AF64='coded with subscale calculation'!$AC$4,2,"")))</f>
        <v>2</v>
      </c>
      <c r="AG74" s="4">
        <f>IF('original data'!AG64='coded with subscale calculation'!$BO$1,7,IF('original data'!AG64='coded with subscale calculation'!$BO$2,6,IF('original data'!AG64='coded with subscale calculation'!$BO$3,5,IF('original data'!AG64='coded with subscale calculation'!$BO$4,4,IF('original data'!AG64='coded with subscale calculation'!$BO$5,5,IF('original data'!AG64='coded with subscale calculation'!$BQ$1,6,IF('original data'!AG64='coded with subscale calculation'!$BQ$2,7,"")))))))</f>
        <v>5</v>
      </c>
      <c r="AH74" s="4">
        <f>IF('original data'!AH64='coded with subscale calculation'!$AC$2,0,IF('original data'!AH64='coded with subscale calculation'!$AC$3,1,IF('original data'!AH64='coded with subscale calculation'!$AC$4,2,"")))</f>
        <v>1</v>
      </c>
      <c r="AI74" s="4">
        <f>IF('original data'!AI64='coded with subscale calculation'!$AI$2,1,IF('original data'!AI64='coded with subscale calculation'!$AI$3,2,IF('original data'!AI64='coded with subscale calculation'!$AI$4,3,IF('original data'!AI64='coded with subscale calculation'!$AI$5,4,""))))</f>
        <v>2</v>
      </c>
      <c r="AJ74" s="4">
        <f>IF('original data'!AJ64='coded with subscale calculation'!$AC$2,0,IF('original data'!AJ64='coded with subscale calculation'!$AC$3,1,IF('original data'!AJ64='coded with subscale calculation'!$AC$4,2,"")))</f>
        <v>2</v>
      </c>
      <c r="AK74" s="4">
        <f>IF('original data'!AK64='coded with subscale calculation'!$BO$1,1,IF('original data'!AK64='coded with subscale calculation'!$BO$2,2,IF('original data'!AK64='coded with subscale calculation'!$BO$3,3,IF('original data'!AK64='coded with subscale calculation'!$BO$4,4,IF('original data'!AK64='coded with subscale calculation'!$BO$5,5,IF('original data'!AK64='coded with subscale calculation'!$BQ$1,6,IF('original data'!AK64='coded with subscale calculation'!$BQ$2,7,"")))))))</f>
        <v>5</v>
      </c>
      <c r="AL74" s="4">
        <f>IF('original data'!AL64='coded with subscale calculation'!$AC$2,0,IF('original data'!AL64='coded with subscale calculation'!$AC$3,1,IF('original data'!AL64='coded with subscale calculation'!$AC$4,2,"")))</f>
        <v>1</v>
      </c>
      <c r="AM74" s="4">
        <f>IF('original data'!AM64='coded with subscale calculation'!$AI$2,1,IF('original data'!AM64='coded with subscale calculation'!$AI$3,2,IF('original data'!AM64='coded with subscale calculation'!$AI$4,3,IF('original data'!AM64='coded with subscale calculation'!$AI$5,4,""))))</f>
        <v>4</v>
      </c>
      <c r="AN74" s="4">
        <f>IF('original data'!AN64='coded with subscale calculation'!$AC$2,0,IF('original data'!AN64='coded with subscale calculation'!$AC$3,1,IF('original data'!AN64='coded with subscale calculation'!$AC$4,2,"")))</f>
        <v>1</v>
      </c>
      <c r="AO74" s="4">
        <f>IF('original data'!AO64='coded with subscale calculation'!$AI$2,1,IF('original data'!AO64='coded with subscale calculation'!$AI$3,2,IF('original data'!AO64='coded with subscale calculation'!$AI$4,3,IF('original data'!AO64='coded with subscale calculation'!$AI$5,4,""))))</f>
        <v>2</v>
      </c>
      <c r="AP74" s="4">
        <f>IF('original data'!AP64='coded with subscale calculation'!$AI$2,1,IF('original data'!AP64='coded with subscale calculation'!$AI$3,2,IF('original data'!AP64='coded with subscale calculation'!$AI$4,3,IF('original data'!AP64='coded with subscale calculation'!$AI$5,4,""))))</f>
        <v>3</v>
      </c>
      <c r="AQ74" s="4">
        <f>IF('original data'!AQ64='coded with subscale calculation'!$AI$2,1,IF('original data'!AQ64='coded with subscale calculation'!$AI$3,2,IF('original data'!AQ64='coded with subscale calculation'!$AI$4,3,IF('original data'!AQ64='coded with subscale calculation'!$AI$5,4,""))))</f>
        <v>2</v>
      </c>
      <c r="AR74" s="4">
        <f>IF('original data'!AR64='coded with subscale calculation'!$AI$2,1,IF('original data'!AR64='coded with subscale calculation'!$AI$3,2,IF('original data'!AR64='coded with subscale calculation'!$AI$4,3,IF('original data'!AR64='coded with subscale calculation'!$AI$5,4,""))))</f>
        <v>2</v>
      </c>
      <c r="AS74" s="4">
        <f>IF('original data'!AS64='coded with subscale calculation'!$AO$2,1,IF('original data'!AS64='coded with subscale calculation'!$AO$3,2,IF('original data'!AS64='coded with subscale calculation'!$AO$4,3,IF('original data'!AS64='coded with subscale calculation'!$AO$5,4,""))))</f>
        <v>2</v>
      </c>
      <c r="AT74" s="4">
        <f>IF('original data'!AT64='coded with subscale calculation'!$AO$2,1,IF('original data'!AT64='coded with subscale calculation'!$AO$3,2,IF('original data'!AT64='coded with subscale calculation'!$AO$4,3,IF('original data'!AT64='coded with subscale calculation'!$AO$5,4,""))))</f>
        <v>3</v>
      </c>
      <c r="AU74" s="4">
        <f>IF('original data'!AU64='coded with subscale calculation'!$AO$2,1,IF('original data'!AU64='coded with subscale calculation'!$AO$3,2,IF('original data'!AU64='coded with subscale calculation'!$AO$4,3,IF('original data'!AU64='coded with subscale calculation'!$AO$5,4,""))))</f>
        <v>2</v>
      </c>
      <c r="AV74" s="4">
        <f>IF('original data'!AV64='coded with subscale calculation'!$AO$2,1,IF('original data'!AV64='coded with subscale calculation'!$AO$3,2,IF('original data'!AV64='coded with subscale calculation'!$AO$4,3,IF('original data'!AV64='coded with subscale calculation'!$AO$5,4,""))))</f>
        <v>3</v>
      </c>
      <c r="AW74" s="4">
        <f>IF('original data'!AW64='coded with subscale calculation'!$AO$2,1,IF('original data'!AW64='coded with subscale calculation'!$AO$3,2,IF('original data'!AW64='coded with subscale calculation'!$AO$4,3,IF('original data'!AW64='coded with subscale calculation'!$AO$5,4,""))))</f>
        <v>3</v>
      </c>
      <c r="AX74" s="4">
        <f>IF('original data'!AX64='coded with subscale calculation'!$AO$2,1,IF('original data'!AX64='coded with subscale calculation'!$AO$3,2,IF('original data'!AX64='coded with subscale calculation'!$AO$4,3,IF('original data'!AX64='coded with subscale calculation'!$AO$5,4,""))))</f>
        <v>2</v>
      </c>
      <c r="AY74" s="4">
        <f>IF('original data'!AY64='coded with subscale calculation'!$AQ$2,1,IF('original data'!AY64='coded with subscale calculation'!$AQ$3,2,IF('original data'!AY64='coded with subscale calculation'!$AQ$4,3,IF('original data'!AY64='coded with subscale calculation'!$AQ$5,4,""))))</f>
        <v>3</v>
      </c>
      <c r="AZ74" s="4">
        <f>IF('original data'!AZ64='coded with subscale calculation'!$AQ$2,1,IF('original data'!AZ64='coded with subscale calculation'!$AQ$3,2,IF('original data'!AZ64='coded with subscale calculation'!$AQ$4,3,IF('original data'!AZ64='coded with subscale calculation'!$AQ$5,4,""))))</f>
        <v>3</v>
      </c>
      <c r="BA74" s="4">
        <f>IF('original data'!BA64='coded with subscale calculation'!$AQ$2,1,IF('original data'!BA64='coded with subscale calculation'!$AQ$3,2,IF('original data'!BA64='coded with subscale calculation'!$AQ$4,3,IF('original data'!BA64='coded with subscale calculation'!$AQ$5,4,""))))</f>
        <v>3</v>
      </c>
      <c r="BB74" s="4">
        <f>IF('original data'!BB64='coded with subscale calculation'!$AQ$2,1,IF('original data'!BB64='coded with subscale calculation'!$AQ$3,2,IF('original data'!BB64='coded with subscale calculation'!$AQ$4,3,IF('original data'!BB64='coded with subscale calculation'!$AS$5,4,""))))</f>
        <v>3</v>
      </c>
      <c r="BC74" s="4">
        <f>IF('original data'!BC64='coded with subscale calculation'!$AU$2,1,IF('original data'!BC64='coded with subscale calculation'!$AU$3,2,IF('original data'!BC64='coded with subscale calculation'!$AU$4,3,IF('original data'!BC64='coded with subscale calculation'!$AU$5,4,""))))</f>
        <v>3</v>
      </c>
      <c r="BD74" s="4">
        <f>IF('original data'!BD64='coded with subscale calculation'!$AU$2,1,IF('original data'!BD64='coded with subscale calculation'!$AU$3,2,IF('original data'!BD64='coded with subscale calculation'!$AU$4,3,IF('original data'!BD64='coded with subscale calculation'!$AU$5,4,""))))</f>
        <v>3</v>
      </c>
      <c r="BE74" s="4">
        <f>IF('original data'!BE64='coded with subscale calculation'!$AU$2,1,IF('original data'!BE64='coded with subscale calculation'!$AU$3,2,IF('original data'!BE64='coded with subscale calculation'!$AU$4,3,IF('original data'!BE64='coded with subscale calculation'!$AU$5,4,""))))</f>
        <v>2</v>
      </c>
      <c r="BF74" s="4">
        <f>IF('original data'!BF64='coded with subscale calculation'!$BF$3,1,IF('original data'!BF64='coded with subscale calculation'!$BF$4,2,IF('original data'!BF64='coded with subscale calculation'!$BF$5,3,"")))</f>
        <v>2</v>
      </c>
      <c r="BG74" s="4"/>
      <c r="BH74" s="4" t="s">
        <v>105</v>
      </c>
      <c r="BI74" s="4" t="s">
        <v>205</v>
      </c>
      <c r="BJ74" s="4" t="s">
        <v>105</v>
      </c>
      <c r="BK74" s="4" t="s">
        <v>206</v>
      </c>
      <c r="BL74" s="4">
        <f>IF('original data'!BK64='coded with subscale calculation'!$BO$1,1,IF('original data'!BK64='coded with subscale calculation'!$BO$2,2,IF('original data'!BK64='coded with subscale calculation'!$BO$3,3,IF('original data'!BK64='coded with subscale calculation'!$BO$4,4,IF('original data'!BK64='coded with subscale calculation'!$BO$5,5,IF('original data'!BK64='coded with subscale calculation'!$BQ$1,6,IF('original data'!BK64='coded with subscale calculation'!$BQ$2,7,"")))))))</f>
        <v>5</v>
      </c>
      <c r="BM74" s="4">
        <f>IF('original data'!BL64='coded with subscale calculation'!$BO$1,1,IF('original data'!BL64='coded with subscale calculation'!$BO$2,2,IF('original data'!BL64='coded with subscale calculation'!$BO$3,3,IF('original data'!BL64='coded with subscale calculation'!$BO$4,4,IF('original data'!BL64='coded with subscale calculation'!$BO$5,5,IF('original data'!BL64='coded with subscale calculation'!$BQ$1,6,IF('original data'!BL64='coded with subscale calculation'!$BQ$2,7,"")))))))</f>
        <v>6</v>
      </c>
      <c r="BN74" s="4">
        <f>IF('original data'!BM64='coded with subscale calculation'!$BO$1,7,IF('original data'!BM64='coded with subscale calculation'!$BO$2,6,IF('original data'!BM64='coded with subscale calculation'!$BO$3,5,IF('original data'!BM64='coded with subscale calculation'!$BO$4,4,IF('original data'!BM64='coded with subscale calculation'!$BO$5,3,IF('original data'!BM64='coded with subscale calculation'!$BQ$1,2,IF('original data'!BM64='coded with subscale calculation'!$BQ$2,1,"")))))))</f>
        <v>5</v>
      </c>
      <c r="BO74" s="4">
        <f>IF('original data'!BN64='coded with subscale calculation'!$BO$1,1,IF('original data'!BN64='coded with subscale calculation'!$BO$2,2,IF('original data'!BN64='coded with subscale calculation'!$BO$3,3,IF('original data'!BN64='coded with subscale calculation'!$BO$4,4,IF('original data'!BN64='coded with subscale calculation'!$BO$5,5,IF('original data'!BN64='coded with subscale calculation'!$BQ$1,6,IF('original data'!BN64='coded with subscale calculation'!$BQ$2,7,"")))))))</f>
        <v>5</v>
      </c>
      <c r="BP74" s="4">
        <f>IF('original data'!BO64='coded with subscale calculation'!$BO$1,1,IF('original data'!BO64='coded with subscale calculation'!$BO$2,2,IF('original data'!BO64='coded with subscale calculation'!$BO$3,3,IF('original data'!BO64='coded with subscale calculation'!$BO$4,4,IF('original data'!BO64='coded with subscale calculation'!$BO$5,5,IF('original data'!BO64='coded with subscale calculation'!$BQ$1,6,IF('original data'!BO64='coded with subscale calculation'!$BQ$2,7,"")))))))</f>
        <v>6</v>
      </c>
      <c r="BQ74" s="4">
        <f>IF('original data'!BP64='coded with subscale calculation'!$BO$1,1,IF('original data'!BP64='coded with subscale calculation'!$BO$2,2,IF('original data'!BP64='coded with subscale calculation'!$BO$3,3,IF('original data'!BP64='coded with subscale calculation'!$BO$4,4,IF('original data'!BP64='coded with subscale calculation'!$BO$5,5,IF('original data'!BP64='coded with subscale calculation'!$BQ$1,6,IF('original data'!BP64='coded with subscale calculation'!$BQ$2,7,"")))))))</f>
        <v>6</v>
      </c>
      <c r="BR74" s="4">
        <f>IF('original data'!BQ64='coded with subscale calculation'!$BO$1,1,IF('original data'!BQ64='coded with subscale calculation'!$BO$2,2,IF('original data'!BQ64='coded with subscale calculation'!$BO$3,3,IF('original data'!BQ64='coded with subscale calculation'!$BO$4,4,IF('original data'!BQ64='coded with subscale calculation'!$BO$5,5,IF('original data'!BQ64='coded with subscale calculation'!$BQ$1,6,IF('original data'!BQ64='coded with subscale calculation'!$BQ$2,7,"")))))))</f>
        <v>6</v>
      </c>
      <c r="BS74" s="4">
        <f>IF('original data'!BR64='coded with subscale calculation'!$BO$1,1,IF('original data'!BR64='coded with subscale calculation'!$BO$2,2,IF('original data'!BR64='coded with subscale calculation'!$BO$3,3,IF('original data'!BR64='coded with subscale calculation'!$BO$4,4,IF('original data'!BR64='coded with subscale calculation'!$BO$5,5,IF('original data'!BR64='coded with subscale calculation'!$BQ$1,6,IF('original data'!BR64='coded with subscale calculation'!$BQ$2,7,"")))))))</f>
        <v>6</v>
      </c>
      <c r="BT74" s="4">
        <f>IF('original data'!BS64='coded with subscale calculation'!$BO$1,1,IF('original data'!BS64='coded with subscale calculation'!$BO$2,2,IF('original data'!BS64='coded with subscale calculation'!$BO$3,3,IF('original data'!BS64='coded with subscale calculation'!$BO$4,4,IF('original data'!BS64='coded with subscale calculation'!$BO$5,5,IF('original data'!BS64='coded with subscale calculation'!$BQ$1,6,IF('original data'!BS64='coded with subscale calculation'!$BQ$2,7,"")))))))</f>
        <v>5</v>
      </c>
      <c r="BU74" s="4">
        <f>IF('original data'!BT64='coded with subscale calculation'!$BO$1,1,IF('original data'!BT64='coded with subscale calculation'!$BO$2,2,IF('original data'!BT64='coded with subscale calculation'!$BO$3,3,IF('original data'!BT64='coded with subscale calculation'!$BO$4,4,IF('original data'!BT64='coded with subscale calculation'!$BO$5,5,IF('original data'!BT64='coded with subscale calculation'!$BQ$1,6,IF('original data'!BT64='coded with subscale calculation'!$BQ$2,7,"")))))))</f>
        <v>5</v>
      </c>
      <c r="BV74" s="4">
        <f>IF('original data'!BU64='coded with subscale calculation'!$BO$1,1,IF('original data'!BU64='coded with subscale calculation'!$BO$2,2,IF('original data'!BU64='coded with subscale calculation'!$BO$3,3,IF('original data'!BU64='coded with subscale calculation'!$BO$4,4,IF('original data'!BU64='coded with subscale calculation'!$BO$5,5,IF('original data'!BU64='coded with subscale calculation'!$BQ$1,6,IF('original data'!BU64='coded with subscale calculation'!$BQ$2,7,"")))))))</f>
        <v>5</v>
      </c>
      <c r="BW74" s="4">
        <f>IF('original data'!BV64='coded with subscale calculation'!$BO$1,7,IF('original data'!BV64='coded with subscale calculation'!$BO$2,6,IF('original data'!BV64='coded with subscale calculation'!$BO$3,5,IF('original data'!BV64='coded with subscale calculation'!$BO$4,4,IF('original data'!BV64='coded with subscale calculation'!$BO$5,3,IF('original data'!BV64='coded with subscale calculation'!$BQ$1,2,IF('original data'!BV64='coded with subscale calculation'!$BQ$2,1,"")))))))</f>
        <v>5</v>
      </c>
      <c r="BX74" s="4">
        <f>IF('original data'!BW64='coded with subscale calculation'!$BO$1,1,IF('original data'!BW64='coded with subscale calculation'!$BO$2,2,IF('original data'!BW64='coded with subscale calculation'!$BO$3,3,IF('original data'!BW64='coded with subscale calculation'!$BO$4,4,IF('original data'!BW64='coded with subscale calculation'!$BO$5,5,IF('original data'!BW64='coded with subscale calculation'!$BQ$1,6,IF('original data'!BW64='coded with subscale calculation'!$BQ$2,7,"")))))))</f>
        <v>5</v>
      </c>
      <c r="BY74" s="4">
        <f>IF('original data'!BX64='coded with subscale calculation'!$BO$1,1,IF('original data'!BX64='coded with subscale calculation'!$BO$2,2,IF('original data'!BX64='coded with subscale calculation'!$BO$3,3,IF('original data'!BX64='coded with subscale calculation'!$BO$4,4,IF('original data'!BX64='coded with subscale calculation'!$BO$5,5,IF('original data'!BX64='coded with subscale calculation'!$BQ$1,6,IF('original data'!BX64='coded with subscale calculation'!$BQ$2,7,"")))))))</f>
        <v>6</v>
      </c>
      <c r="BZ74" s="4">
        <f>IF('original data'!BY64='coded with subscale calculation'!$BO$1,1,IF('original data'!BY64='coded with subscale calculation'!$BO$2,2,IF('original data'!BY64='coded with subscale calculation'!$BO$3,3,IF('original data'!BY64='coded with subscale calculation'!$BO$4,4,IF('original data'!BY64='coded with subscale calculation'!$BO$5,5,IF('original data'!BY64='coded with subscale calculation'!$BQ$1,6,IF('original data'!BY64='coded with subscale calculation'!$BQ$2,7,"")))))))</f>
        <v>6</v>
      </c>
      <c r="CA74" s="4">
        <f>IF('original data'!BZ64='coded with subscale calculation'!$BO$1,1,IF('original data'!BZ64='coded with subscale calculation'!$BO$2,2,IF('original data'!BZ64='coded with subscale calculation'!$BO$3,3,IF('original data'!BZ64='coded with subscale calculation'!$BO$4,4,IF('original data'!BZ64='coded with subscale calculation'!$BO$5,5,IF('original data'!BZ64='coded with subscale calculation'!$BQ$1,6,IF('original data'!BZ64='coded with subscale calculation'!$BQ$2,7,"")))))))</f>
        <v>2</v>
      </c>
      <c r="CB74" s="4">
        <f>IF('original data'!CA64='coded with subscale calculation'!$BO$1,1,IF('original data'!CA64='coded with subscale calculation'!$BO$2,2,IF('original data'!CA64='coded with subscale calculation'!$BO$3,3,IF('original data'!CA64='coded with subscale calculation'!$BO$4,4,IF('original data'!CA64='coded with subscale calculation'!$BO$5,5,IF('original data'!CA64='coded with subscale calculation'!$BQ$1,6,IF('original data'!CA64='coded with subscale calculation'!$BQ$2,7,"")))))))</f>
        <v>7</v>
      </c>
      <c r="CC74" s="4">
        <f>IF('original data'!CB64='coded with subscale calculation'!$BO$1,1,IF('original data'!CB64='coded with subscale calculation'!$BO$2,2,IF('original data'!CB64='coded with subscale calculation'!$BO$3,3,IF('original data'!CB64='coded with subscale calculation'!$BO$4,4,IF('original data'!CB64='coded with subscale calculation'!$BO$5,5,IF('original data'!CB64='coded with subscale calculation'!$BQ$1,6,IF('original data'!CB64='coded with subscale calculation'!$BQ$2,7,"")))))))</f>
        <v>2</v>
      </c>
      <c r="CD74" s="4">
        <f>IF('original data'!CC64='coded with subscale calculation'!$BO$1,7,IF('original data'!CC64='coded with subscale calculation'!$BO$2,6,IF('original data'!CC64='coded with subscale calculation'!$BO$3,5,IF('original data'!CC64='coded with subscale calculation'!$BO$4,4,IF('original data'!CC64='coded with subscale calculation'!$BO$5,3,IF('original data'!CC64='coded with subscale calculation'!$BQ$1,2,IF('original data'!CC64='coded with subscale calculation'!$BQ$2,1,"")))))))</f>
        <v>5</v>
      </c>
      <c r="CE74" s="4">
        <f>IF('original data'!CD64='coded with subscale calculation'!$BO$1,1,IF('original data'!CD64='coded with subscale calculation'!$BO$2,2,IF('original data'!CD64='coded with subscale calculation'!$BO$3,3,IF('original data'!CD64='coded with subscale calculation'!$BO$4,4,IF('original data'!CD64='coded with subscale calculation'!$BO$5,5,IF('original data'!CD64='coded with subscale calculation'!$BQ$1,6,IF('original data'!CD64='coded with subscale calculation'!$BQ$2,7,"")))))))</f>
        <v>6</v>
      </c>
      <c r="CF74" s="4">
        <f>IF('original data'!CE64='coded with subscale calculation'!$BO$1,1,IF('original data'!CE64='coded with subscale calculation'!$BO$2,2,IF('original data'!CE64='coded with subscale calculation'!$BO$3,3,IF('original data'!CE64='coded with subscale calculation'!$BO$4,4,IF('original data'!CE64='coded with subscale calculation'!$BO$5,5,IF('original data'!CE64='coded with subscale calculation'!$BQ$1,6,IF('original data'!CE64='coded with subscale calculation'!$BQ$2,7,"")))))))</f>
        <v>5</v>
      </c>
      <c r="CG74" s="4">
        <f>IF('original data'!CF64='coded with subscale calculation'!$BO$1,7,IF('original data'!CF64='coded with subscale calculation'!$BO$2,6,IF('original data'!CF64='coded with subscale calculation'!$BO$3,5,IF('original data'!CF64='coded with subscale calculation'!$BO$4,4,IF('original data'!CF64='coded with subscale calculation'!$BO$5,3,IF('original data'!CF64='coded with subscale calculation'!$BQ$1,2,IF('original data'!CF64='coded with subscale calculation'!$BQ$2,1,"")))))))</f>
        <v>5</v>
      </c>
      <c r="CH74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137</v>
      </c>
      <c r="CI74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53</v>
      </c>
      <c r="CJ74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40</v>
      </c>
      <c r="CK74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38</v>
      </c>
      <c r="CL74" s="4">
        <f>IF('original data'!CG64='coded with subscale calculation'!$CL$2,0,IF('original data'!CG64='coded with subscale calculation'!$CL$3,1,IF('original data'!CG64='coded with subscale calculation'!$CL$4,2,IF('original data'!CG64='coded with subscale calculation'!$CL$5,3,""))))</f>
        <v>1</v>
      </c>
      <c r="CM74" s="4">
        <f>IF('original data'!CH64='coded with subscale calculation'!$CL$2,0,IF('original data'!CH64='coded with subscale calculation'!$CL$3,1,IF('original data'!CH64='coded with subscale calculation'!$CL$4,2,IF('original data'!CH64='coded with subscale calculation'!$CL$5,3,""))))</f>
        <v>1</v>
      </c>
      <c r="CN74" s="4">
        <f>IF('original data'!CI64='coded with subscale calculation'!$CL$2,0,IF('original data'!CI64='coded with subscale calculation'!$CL$3,1,IF('original data'!CI64='coded with subscale calculation'!$CL$4,2,IF('original data'!CI64='coded with subscale calculation'!$CL$5,3,""))))</f>
        <v>2</v>
      </c>
      <c r="CO74" s="4">
        <f>IF('original data'!CJ64='coded with subscale calculation'!$CL$2,0,IF('original data'!CJ64='coded with subscale calculation'!$CL$3,1,IF('original data'!CJ64='coded with subscale calculation'!$CL$4,2,IF('original data'!CJ64='coded with subscale calculation'!$CL$5,3,""))))</f>
        <v>2</v>
      </c>
      <c r="CP74" s="4">
        <f>IF('original data'!CK64='coded with subscale calculation'!$CL$2,0,IF('original data'!CK64='coded with subscale calculation'!$CL$3,1,IF('original data'!CK64='coded with subscale calculation'!$CL$4,2,IF('original data'!CK64='coded with subscale calculation'!$CL$5,3,""))))</f>
        <v>2</v>
      </c>
      <c r="CQ74" s="4">
        <f>IF('original data'!CL64='coded with subscale calculation'!$CL$2,0,IF('original data'!CL64='coded with subscale calculation'!$CL$3,1,IF('original data'!CL64='coded with subscale calculation'!$CL$4,2,IF('original data'!CL64='coded with subscale calculation'!$CL$5,3,""))))</f>
        <v>2</v>
      </c>
      <c r="CR74" s="4">
        <f>IF('original data'!CM64='coded with subscale calculation'!$CL$2,0,IF('original data'!CM64='coded with subscale calculation'!$CL$3,1,IF('original data'!CM64='coded with subscale calculation'!$CL$4,2,IF('original data'!CM64='coded with subscale calculation'!$CL$5,3,""))))</f>
        <v>1</v>
      </c>
      <c r="CS74" s="4">
        <f>IF('original data'!CN64='coded with subscale calculation'!$CL$2,0,IF('original data'!CN64='coded with subscale calculation'!$CL$3,1,IF('original data'!CN64='coded with subscale calculation'!$CL$4,2,IF('original data'!CN64='coded with subscale calculation'!$CL$5,3,""))))</f>
        <v>1</v>
      </c>
      <c r="CT74" s="4">
        <f>IF('original data'!CO64='coded with subscale calculation'!$CL$2,0,IF('original data'!CO64='coded with subscale calculation'!$CL$3,1,IF('original data'!CO64='coded with subscale calculation'!$CL$4,2,IF('original data'!CO64='coded with subscale calculation'!$CL$5,3,""))))</f>
        <v>1</v>
      </c>
      <c r="CU74" s="4">
        <f>IF('original data'!CP64='coded with subscale calculation'!$CL$2,0,IF('original data'!CP64='coded with subscale calculation'!$CL$3,1,IF('original data'!CP64='coded with subscale calculation'!$CL$4,2,IF('original data'!CP64='coded with subscale calculation'!$CL$5,3,""))))</f>
        <v>1</v>
      </c>
      <c r="CV74" s="4">
        <f>IF('original data'!CQ64='coded with subscale calculation'!$CL$2,0,IF('original data'!CQ64='coded with subscale calculation'!$CL$3,1,IF('original data'!CQ64='coded with subscale calculation'!$CL$4,2,IF('original data'!CQ64='coded with subscale calculation'!$CL$5,3,""))))</f>
        <v>1</v>
      </c>
      <c r="CW74" s="4">
        <f>IF('original data'!CR64='coded with subscale calculation'!$CL$2,0,IF('original data'!CR64='coded with subscale calculation'!$CL$3,1,IF('original data'!CR64='coded with subscale calculation'!$CL$4,2,IF('original data'!CR64='coded with subscale calculation'!$CL$5,3,""))))</f>
        <v>2</v>
      </c>
      <c r="CX74" s="4">
        <f>IF('original data'!CS64='coded with subscale calculation'!$CL$2,0,IF('original data'!CS64='coded with subscale calculation'!$CL$3,1,IF('original data'!CS64='coded with subscale calculation'!$CL$4,2,IF('original data'!CS64='coded with subscale calculation'!$CL$5,3,""))))</f>
        <v>1</v>
      </c>
      <c r="CY74" s="4">
        <f>IF('original data'!CT64='coded with subscale calculation'!$CL$2,0,IF('original data'!CT64='coded with subscale calculation'!$CL$3,1,IF('original data'!CT64='coded with subscale calculation'!$CL$4,2,IF('original data'!CT64='coded with subscale calculation'!$CL$5,3,""))))</f>
        <v>1</v>
      </c>
      <c r="CZ74" s="4">
        <f>IF('original data'!CU64='coded with subscale calculation'!$CL$2,0,IF('original data'!CU64='coded with subscale calculation'!$CL$3,1,IF('original data'!CU64='coded with subscale calculation'!$CL$4,2,IF('original data'!CU64='coded with subscale calculation'!$CL$5,3,""))))</f>
        <v>2</v>
      </c>
      <c r="DA74" s="4">
        <f>IF('original data'!CV64='coded with subscale calculation'!$CL$2,0,IF('original data'!CV64='coded with subscale calculation'!$CL$3,1,IF('original data'!CV64='coded with subscale calculation'!$CL$4,2,IF('original data'!CV64='coded with subscale calculation'!$CL$5,3,""))))</f>
        <v>1</v>
      </c>
      <c r="DB74" s="4">
        <f>IF('original data'!CW64='coded with subscale calculation'!$CL$2,0,IF('original data'!CW64='coded with subscale calculation'!$CL$3,1,IF('original data'!CW64='coded with subscale calculation'!$CL$4,2,IF('original data'!CW64='coded with subscale calculation'!$CL$5,3,""))))</f>
        <v>1</v>
      </c>
      <c r="DC74" s="4">
        <f>IF('original data'!CX64='coded with subscale calculation'!$CL$2,0,IF('original data'!CX64='coded with subscale calculation'!$CL$3,1,IF('original data'!CX64='coded with subscale calculation'!$CL$4,2,IF('original data'!CX64='coded with subscale calculation'!$CL$5,3,""))))</f>
        <v>1</v>
      </c>
      <c r="DD74" s="4">
        <f>IF('original data'!CY64='coded with subscale calculation'!$CL$2,0,IF('original data'!CY64='coded with subscale calculation'!$CL$3,1,IF('original data'!CY64='coded with subscale calculation'!$CL$4,2,IF('original data'!CY64='coded with subscale calculation'!$CL$5,3,""))))</f>
        <v>2</v>
      </c>
      <c r="DE74" s="4">
        <f>IF('original data'!CZ64='coded with subscale calculation'!$CL$2,0,IF('original data'!CZ64='coded with subscale calculation'!$CL$3,1,IF('original data'!CZ64='coded with subscale calculation'!$CL$4,2,IF('original data'!CZ64='coded with subscale calculation'!$CL$5,3,""))))</f>
        <v>1</v>
      </c>
      <c r="DF74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9</v>
      </c>
      <c r="DG74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13</v>
      </c>
      <c r="DH74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5</v>
      </c>
      <c r="DI74" s="4">
        <f>SUM(Table134[[#This Row],[All of a sudden I feel really scared.]:[I suddenly shut down and become unable to think, speak or do things.]])</f>
        <v>27</v>
      </c>
    </row>
    <row r="75" spans="1:113" x14ac:dyDescent="0.45">
      <c r="A75">
        <v>72</v>
      </c>
      <c r="B75" s="2">
        <v>44578.918437499997</v>
      </c>
      <c r="C75" s="2">
        <v>44578.924560185202</v>
      </c>
      <c r="D75" s="4" t="s">
        <v>104</v>
      </c>
      <c r="E75" s="4"/>
      <c r="F75" s="4" t="s">
        <v>105</v>
      </c>
      <c r="G75" s="4" t="s">
        <v>105</v>
      </c>
      <c r="H75" s="4" t="s">
        <v>105</v>
      </c>
      <c r="I75" s="4" t="s">
        <v>105</v>
      </c>
      <c r="J75" s="4" t="s">
        <v>105</v>
      </c>
      <c r="K75" s="4" t="s">
        <v>105</v>
      </c>
      <c r="L75" s="4" t="s">
        <v>105</v>
      </c>
      <c r="M75" s="4" t="s">
        <v>105</v>
      </c>
      <c r="N75" s="3" t="s">
        <v>175</v>
      </c>
      <c r="O75" s="4" t="s">
        <v>107</v>
      </c>
      <c r="P75" s="4" t="s">
        <v>207</v>
      </c>
      <c r="Q75" s="4" t="s">
        <v>108</v>
      </c>
      <c r="R75" s="4" t="s">
        <v>105</v>
      </c>
      <c r="S75" s="3" t="s">
        <v>125</v>
      </c>
      <c r="T75" s="4" t="s">
        <v>126</v>
      </c>
      <c r="U75" s="4" t="s">
        <v>167</v>
      </c>
      <c r="V75" s="4"/>
      <c r="W75" s="4"/>
      <c r="X75" s="4"/>
      <c r="Y75" s="4"/>
      <c r="Z75" s="4"/>
      <c r="AA75" s="4"/>
      <c r="AB75" s="4"/>
      <c r="AC75" s="4">
        <f>IF('original data'!AC65='coded with subscale calculation'!$AC$2,0,IF('original data'!AC65='coded with subscale calculation'!$AC$3,1,IF('original data'!AC65='coded with subscale calculation'!$AC$4,2,"")))</f>
        <v>2</v>
      </c>
      <c r="AD75" s="4">
        <f>IF('original data'!AD65='coded with subscale calculation'!$AC$2,0,IF('original data'!AD65='coded with subscale calculation'!$AC$3,1,IF('original data'!AD65='coded with subscale calculation'!$AC$4,2,"")))</f>
        <v>2</v>
      </c>
      <c r="AE75" s="4">
        <f>IF('original data'!AE65='coded with subscale calculation'!$BO$1,1,IF('original data'!AE65='coded with subscale calculation'!$BO$2,2,IF('original data'!AE65='coded with subscale calculation'!$BO$3,3,IF('original data'!AE65='coded with subscale calculation'!$BO$4,4,IF('original data'!AE65='coded with subscale calculation'!$BO$5,5,IF('original data'!AE65='coded with subscale calculation'!$BQ$1,6,IF('original data'!AE65='coded with subscale calculation'!$BQ$2,7,"")))))))</f>
        <v>7</v>
      </c>
      <c r="AF75" s="4">
        <f>IF('original data'!AF65='coded with subscale calculation'!$AC$2,0,IF('original data'!AF65='coded with subscale calculation'!$AC$3,1,IF('original data'!AF65='coded with subscale calculation'!$AC$4,2,"")))</f>
        <v>1</v>
      </c>
      <c r="AG75" s="4">
        <f>IF('original data'!AG65='coded with subscale calculation'!$BO$1,7,IF('original data'!AG65='coded with subscale calculation'!$BO$2,6,IF('original data'!AG65='coded with subscale calculation'!$BO$3,5,IF('original data'!AG65='coded with subscale calculation'!$BO$4,4,IF('original data'!AG65='coded with subscale calculation'!$BO$5,5,IF('original data'!AG65='coded with subscale calculation'!$BQ$1,6,IF('original data'!AG65='coded with subscale calculation'!$BQ$2,7,"")))))))</f>
        <v>5</v>
      </c>
      <c r="AH75" s="4">
        <f>IF('original data'!AH65='coded with subscale calculation'!$AC$2,0,IF('original data'!AH65='coded with subscale calculation'!$AC$3,1,IF('original data'!AH65='coded with subscale calculation'!$AC$4,2,"")))</f>
        <v>1</v>
      </c>
      <c r="AI75" s="4">
        <f>IF('original data'!AI65='coded with subscale calculation'!$AI$2,1,IF('original data'!AI65='coded with subscale calculation'!$AI$3,2,IF('original data'!AI65='coded with subscale calculation'!$AI$4,3,IF('original data'!AI65='coded with subscale calculation'!$AI$5,4,""))))</f>
        <v>2</v>
      </c>
      <c r="AJ75" s="4">
        <f>IF('original data'!AJ65='coded with subscale calculation'!$AC$2,0,IF('original data'!AJ65='coded with subscale calculation'!$AC$3,1,IF('original data'!AJ65='coded with subscale calculation'!$AC$4,2,"")))</f>
        <v>2</v>
      </c>
      <c r="AK75" s="4">
        <f>IF('original data'!AK65='coded with subscale calculation'!$BO$1,1,IF('original data'!AK65='coded with subscale calculation'!$BO$2,2,IF('original data'!AK65='coded with subscale calculation'!$BO$3,3,IF('original data'!AK65='coded with subscale calculation'!$BO$4,4,IF('original data'!AK65='coded with subscale calculation'!$BO$5,5,IF('original data'!AK65='coded with subscale calculation'!$BQ$1,6,IF('original data'!AK65='coded with subscale calculation'!$BQ$2,7,"")))))))</f>
        <v>7</v>
      </c>
      <c r="AL75" s="4">
        <f>IF('original data'!AL65='coded with subscale calculation'!$AC$2,0,IF('original data'!AL65='coded with subscale calculation'!$AC$3,1,IF('original data'!AL65='coded with subscale calculation'!$AC$4,2,"")))</f>
        <v>2</v>
      </c>
      <c r="AM75" s="4">
        <f>IF('original data'!AM65='coded with subscale calculation'!$AI$2,1,IF('original data'!AM65='coded with subscale calculation'!$AI$3,2,IF('original data'!AM65='coded with subscale calculation'!$AI$4,3,IF('original data'!AM65='coded with subscale calculation'!$AI$5,4,""))))</f>
        <v>4</v>
      </c>
      <c r="AN75" s="4">
        <f>IF('original data'!AN65='coded with subscale calculation'!$AC$2,0,IF('original data'!AN65='coded with subscale calculation'!$AC$3,1,IF('original data'!AN65='coded with subscale calculation'!$AC$4,2,"")))</f>
        <v>2</v>
      </c>
      <c r="AO75" s="4">
        <f>IF('original data'!AO65='coded with subscale calculation'!$AI$2,1,IF('original data'!AO65='coded with subscale calculation'!$AI$3,2,IF('original data'!AO65='coded with subscale calculation'!$AI$4,3,IF('original data'!AO65='coded with subscale calculation'!$AI$5,4,""))))</f>
        <v>1</v>
      </c>
      <c r="AP75" s="4">
        <f>IF('original data'!AP65='coded with subscale calculation'!$AI$2,1,IF('original data'!AP65='coded with subscale calculation'!$AI$3,2,IF('original data'!AP65='coded with subscale calculation'!$AI$4,3,IF('original data'!AP65='coded with subscale calculation'!$AI$5,4,""))))</f>
        <v>2</v>
      </c>
      <c r="AQ75" s="4">
        <f>IF('original data'!AQ65='coded with subscale calculation'!$AI$2,1,IF('original data'!AQ65='coded with subscale calculation'!$AI$3,2,IF('original data'!AQ65='coded with subscale calculation'!$AI$4,3,IF('original data'!AQ65='coded with subscale calculation'!$AI$5,4,""))))</f>
        <v>2</v>
      </c>
      <c r="AR75" s="4">
        <f>IF('original data'!AR65='coded with subscale calculation'!$AI$2,1,IF('original data'!AR65='coded with subscale calculation'!$AI$3,2,IF('original data'!AR65='coded with subscale calculation'!$AI$4,3,IF('original data'!AR65='coded with subscale calculation'!$AI$5,4,""))))</f>
        <v>3</v>
      </c>
      <c r="AS75" s="4">
        <f>IF('original data'!AS65='coded with subscale calculation'!$AO$2,1,IF('original data'!AS65='coded with subscale calculation'!$AO$3,2,IF('original data'!AS65='coded with subscale calculation'!$AO$4,3,IF('original data'!AS65='coded with subscale calculation'!$AO$5,4,""))))</f>
        <v>1</v>
      </c>
      <c r="AT75" s="4">
        <f>IF('original data'!AT65='coded with subscale calculation'!$AO$2,1,IF('original data'!AT65='coded with subscale calculation'!$AO$3,2,IF('original data'!AT65='coded with subscale calculation'!$AO$4,3,IF('original data'!AT65='coded with subscale calculation'!$AO$5,4,""))))</f>
        <v>2</v>
      </c>
      <c r="AU75" s="4">
        <f>IF('original data'!AU65='coded with subscale calculation'!$AO$2,1,IF('original data'!AU65='coded with subscale calculation'!$AO$3,2,IF('original data'!AU65='coded with subscale calculation'!$AO$4,3,IF('original data'!AU65='coded with subscale calculation'!$AO$5,4,""))))</f>
        <v>1</v>
      </c>
      <c r="AV75" s="4">
        <f>IF('original data'!AV65='coded with subscale calculation'!$AO$2,1,IF('original data'!AV65='coded with subscale calculation'!$AO$3,2,IF('original data'!AV65='coded with subscale calculation'!$AO$4,3,IF('original data'!AV65='coded with subscale calculation'!$AO$5,4,""))))</f>
        <v>3</v>
      </c>
      <c r="AW75" s="4">
        <f>IF('original data'!AW65='coded with subscale calculation'!$AO$2,1,IF('original data'!AW65='coded with subscale calculation'!$AO$3,2,IF('original data'!AW65='coded with subscale calculation'!$AO$4,3,IF('original data'!AW65='coded with subscale calculation'!$AO$5,4,""))))</f>
        <v>3</v>
      </c>
      <c r="AX75" s="4">
        <f>IF('original data'!AX65='coded with subscale calculation'!$AO$2,1,IF('original data'!AX65='coded with subscale calculation'!$AO$3,2,IF('original data'!AX65='coded with subscale calculation'!$AO$4,3,IF('original data'!AX65='coded with subscale calculation'!$AO$5,4,""))))</f>
        <v>3</v>
      </c>
      <c r="AY75" s="4">
        <f>IF('original data'!AY65='coded with subscale calculation'!$AQ$2,1,IF('original data'!AY65='coded with subscale calculation'!$AQ$3,2,IF('original data'!AY65='coded with subscale calculation'!$AQ$4,3,IF('original data'!AY65='coded with subscale calculation'!$AQ$5,4,""))))</f>
        <v>3</v>
      </c>
      <c r="AZ75" s="4">
        <f>IF('original data'!AZ65='coded with subscale calculation'!$AQ$2,1,IF('original data'!AZ65='coded with subscale calculation'!$AQ$3,2,IF('original data'!AZ65='coded with subscale calculation'!$AQ$4,3,IF('original data'!AZ65='coded with subscale calculation'!$AQ$5,4,""))))</f>
        <v>3</v>
      </c>
      <c r="BA75" s="4">
        <f>IF('original data'!BA65='coded with subscale calculation'!$AQ$2,1,IF('original data'!BA65='coded with subscale calculation'!$AQ$3,2,IF('original data'!BA65='coded with subscale calculation'!$AQ$4,3,IF('original data'!BA65='coded with subscale calculation'!$AQ$5,4,""))))</f>
        <v>3</v>
      </c>
      <c r="BB75" s="4">
        <f>IF('original data'!BB65='coded with subscale calculation'!$AQ$2,1,IF('original data'!BB65='coded with subscale calculation'!$AQ$3,2,IF('original data'!BB65='coded with subscale calculation'!$AQ$4,3,IF('original data'!BB65='coded with subscale calculation'!$AS$5,4,""))))</f>
        <v>2</v>
      </c>
      <c r="BC75" s="4">
        <f>IF('original data'!BC65='coded with subscale calculation'!$AU$2,1,IF('original data'!BC65='coded with subscale calculation'!$AU$3,2,IF('original data'!BC65='coded with subscale calculation'!$AU$4,3,IF('original data'!BC65='coded with subscale calculation'!$AU$5,4,""))))</f>
        <v>4</v>
      </c>
      <c r="BD75" s="4">
        <f>IF('original data'!BD65='coded with subscale calculation'!$AU$2,1,IF('original data'!BD65='coded with subscale calculation'!$AU$3,2,IF('original data'!BD65='coded with subscale calculation'!$AU$4,3,IF('original data'!BD65='coded with subscale calculation'!$AU$5,4,""))))</f>
        <v>2</v>
      </c>
      <c r="BE75" s="4">
        <f>IF('original data'!BE65='coded with subscale calculation'!$AU$2,1,IF('original data'!BE65='coded with subscale calculation'!$AU$3,2,IF('original data'!BE65='coded with subscale calculation'!$AU$4,3,IF('original data'!BE65='coded with subscale calculation'!$AU$5,4,""))))</f>
        <v>2</v>
      </c>
      <c r="BF75" s="4">
        <f>IF('original data'!BF65='coded with subscale calculation'!$BF$3,1,IF('original data'!BF65='coded with subscale calculation'!$BF$4,2,IF('original data'!BF65='coded with subscale calculation'!$BF$5,3,"")))</f>
        <v>3</v>
      </c>
      <c r="BG75" s="4"/>
      <c r="BH75" s="4" t="s">
        <v>109</v>
      </c>
      <c r="BI75" s="4"/>
      <c r="BJ75" s="4" t="s">
        <v>109</v>
      </c>
      <c r="BK75" s="4"/>
      <c r="BL75" s="4">
        <f>IF('original data'!BK65='coded with subscale calculation'!$BO$1,1,IF('original data'!BK65='coded with subscale calculation'!$BO$2,2,IF('original data'!BK65='coded with subscale calculation'!$BO$3,3,IF('original data'!BK65='coded with subscale calculation'!$BO$4,4,IF('original data'!BK65='coded with subscale calculation'!$BO$5,5,IF('original data'!BK65='coded with subscale calculation'!$BQ$1,6,IF('original data'!BK65='coded with subscale calculation'!$BQ$2,7,"")))))))</f>
        <v>2</v>
      </c>
      <c r="BM75" s="4">
        <f>IF('original data'!BL65='coded with subscale calculation'!$BO$1,1,IF('original data'!BL65='coded with subscale calculation'!$BO$2,2,IF('original data'!BL65='coded with subscale calculation'!$BO$3,3,IF('original data'!BL65='coded with subscale calculation'!$BO$4,4,IF('original data'!BL65='coded with subscale calculation'!$BO$5,5,IF('original data'!BL65='coded with subscale calculation'!$BQ$1,6,IF('original data'!BL65='coded with subscale calculation'!$BQ$2,7,"")))))))</f>
        <v>5</v>
      </c>
      <c r="BN75" s="4">
        <f>IF('original data'!BM65='coded with subscale calculation'!$BO$1,7,IF('original data'!BM65='coded with subscale calculation'!$BO$2,6,IF('original data'!BM65='coded with subscale calculation'!$BO$3,5,IF('original data'!BM65='coded with subscale calculation'!$BO$4,4,IF('original data'!BM65='coded with subscale calculation'!$BO$5,3,IF('original data'!BM65='coded with subscale calculation'!$BQ$1,2,IF('original data'!BM65='coded with subscale calculation'!$BQ$2,1,"")))))))</f>
        <v>7</v>
      </c>
      <c r="BO75" s="4">
        <f>IF('original data'!BN65='coded with subscale calculation'!$BO$1,1,IF('original data'!BN65='coded with subscale calculation'!$BO$2,2,IF('original data'!BN65='coded with subscale calculation'!$BO$3,3,IF('original data'!BN65='coded with subscale calculation'!$BO$4,4,IF('original data'!BN65='coded with subscale calculation'!$BO$5,5,IF('original data'!BN65='coded with subscale calculation'!$BQ$1,6,IF('original data'!BN65='coded with subscale calculation'!$BQ$2,7,"")))))))</f>
        <v>4</v>
      </c>
      <c r="BP75" s="4">
        <f>IF('original data'!BO65='coded with subscale calculation'!$BO$1,1,IF('original data'!BO65='coded with subscale calculation'!$BO$2,2,IF('original data'!BO65='coded with subscale calculation'!$BO$3,3,IF('original data'!BO65='coded with subscale calculation'!$BO$4,4,IF('original data'!BO65='coded with subscale calculation'!$BO$5,5,IF('original data'!BO65='coded with subscale calculation'!$BQ$1,6,IF('original data'!BO65='coded with subscale calculation'!$BQ$2,7,"")))))))</f>
        <v>7</v>
      </c>
      <c r="BQ75" s="4">
        <f>IF('original data'!BP65='coded with subscale calculation'!$BO$1,1,IF('original data'!BP65='coded with subscale calculation'!$BO$2,2,IF('original data'!BP65='coded with subscale calculation'!$BO$3,3,IF('original data'!BP65='coded with subscale calculation'!$BO$4,4,IF('original data'!BP65='coded with subscale calculation'!$BO$5,5,IF('original data'!BP65='coded with subscale calculation'!$BQ$1,6,IF('original data'!BP65='coded with subscale calculation'!$BQ$2,7,"")))))))</f>
        <v>6</v>
      </c>
      <c r="BR75" s="4">
        <f>IF('original data'!BQ65='coded with subscale calculation'!$BO$1,1,IF('original data'!BQ65='coded with subscale calculation'!$BO$2,2,IF('original data'!BQ65='coded with subscale calculation'!$BO$3,3,IF('original data'!BQ65='coded with subscale calculation'!$BO$4,4,IF('original data'!BQ65='coded with subscale calculation'!$BO$5,5,IF('original data'!BQ65='coded with subscale calculation'!$BQ$1,6,IF('original data'!BQ65='coded with subscale calculation'!$BQ$2,7,"")))))))</f>
        <v>7</v>
      </c>
      <c r="BS75" s="4">
        <f>IF('original data'!BR65='coded with subscale calculation'!$BO$1,1,IF('original data'!BR65='coded with subscale calculation'!$BO$2,2,IF('original data'!BR65='coded with subscale calculation'!$BO$3,3,IF('original data'!BR65='coded with subscale calculation'!$BO$4,4,IF('original data'!BR65='coded with subscale calculation'!$BO$5,5,IF('original data'!BR65='coded with subscale calculation'!$BQ$1,6,IF('original data'!BR65='coded with subscale calculation'!$BQ$2,7,"")))))))</f>
        <v>6</v>
      </c>
      <c r="BT75" s="4">
        <f>IF('original data'!BS65='coded with subscale calculation'!$BO$1,1,IF('original data'!BS65='coded with subscale calculation'!$BO$2,2,IF('original data'!BS65='coded with subscale calculation'!$BO$3,3,IF('original data'!BS65='coded with subscale calculation'!$BO$4,4,IF('original data'!BS65='coded with subscale calculation'!$BO$5,5,IF('original data'!BS65='coded with subscale calculation'!$BQ$1,6,IF('original data'!BS65='coded with subscale calculation'!$BQ$2,7,"")))))))</f>
        <v>7</v>
      </c>
      <c r="BU75" s="4">
        <f>IF('original data'!BT65='coded with subscale calculation'!$BO$1,1,IF('original data'!BT65='coded with subscale calculation'!$BO$2,2,IF('original data'!BT65='coded with subscale calculation'!$BO$3,3,IF('original data'!BT65='coded with subscale calculation'!$BO$4,4,IF('original data'!BT65='coded with subscale calculation'!$BO$5,5,IF('original data'!BT65='coded with subscale calculation'!$BQ$1,6,IF('original data'!BT65='coded with subscale calculation'!$BQ$2,7,"")))))))</f>
        <v>5</v>
      </c>
      <c r="BV75" s="4">
        <f>IF('original data'!BU65='coded with subscale calculation'!$BO$1,1,IF('original data'!BU65='coded with subscale calculation'!$BO$2,2,IF('original data'!BU65='coded with subscale calculation'!$BO$3,3,IF('original data'!BU65='coded with subscale calculation'!$BO$4,4,IF('original data'!BU65='coded with subscale calculation'!$BO$5,5,IF('original data'!BU65='coded with subscale calculation'!$BQ$1,6,IF('original data'!BU65='coded with subscale calculation'!$BQ$2,7,"")))))))</f>
        <v>7</v>
      </c>
      <c r="BW75" s="4">
        <f>IF('original data'!BV65='coded with subscale calculation'!$BO$1,7,IF('original data'!BV65='coded with subscale calculation'!$BO$2,6,IF('original data'!BV65='coded with subscale calculation'!$BO$3,5,IF('original data'!BV65='coded with subscale calculation'!$BO$4,4,IF('original data'!BV65='coded with subscale calculation'!$BO$5,3,IF('original data'!BV65='coded with subscale calculation'!$BQ$1,2,IF('original data'!BV65='coded with subscale calculation'!$BQ$2,1,"")))))))</f>
        <v>3</v>
      </c>
      <c r="BX75" s="4">
        <f>IF('original data'!BW65='coded with subscale calculation'!$BO$1,1,IF('original data'!BW65='coded with subscale calculation'!$BO$2,2,IF('original data'!BW65='coded with subscale calculation'!$BO$3,3,IF('original data'!BW65='coded with subscale calculation'!$BO$4,4,IF('original data'!BW65='coded with subscale calculation'!$BO$5,5,IF('original data'!BW65='coded with subscale calculation'!$BQ$1,6,IF('original data'!BW65='coded with subscale calculation'!$BQ$2,7,"")))))))</f>
        <v>3</v>
      </c>
      <c r="BY75" s="4">
        <f>IF('original data'!BX65='coded with subscale calculation'!$BO$1,1,IF('original data'!BX65='coded with subscale calculation'!$BO$2,2,IF('original data'!BX65='coded with subscale calculation'!$BO$3,3,IF('original data'!BX65='coded with subscale calculation'!$BO$4,4,IF('original data'!BX65='coded with subscale calculation'!$BO$5,5,IF('original data'!BX65='coded with subscale calculation'!$BQ$1,6,IF('original data'!BX65='coded with subscale calculation'!$BQ$2,7,"")))))))</f>
        <v>2</v>
      </c>
      <c r="BZ75" s="4">
        <f>IF('original data'!BY65='coded with subscale calculation'!$BO$1,1,IF('original data'!BY65='coded with subscale calculation'!$BO$2,2,IF('original data'!BY65='coded with subscale calculation'!$BO$3,3,IF('original data'!BY65='coded with subscale calculation'!$BO$4,4,IF('original data'!BY65='coded with subscale calculation'!$BO$5,5,IF('original data'!BY65='coded with subscale calculation'!$BQ$1,6,IF('original data'!BY65='coded with subscale calculation'!$BQ$2,7,"")))))))</f>
        <v>5</v>
      </c>
      <c r="CA75" s="4">
        <f>IF('original data'!BZ65='coded with subscale calculation'!$BO$1,1,IF('original data'!BZ65='coded with subscale calculation'!$BO$2,2,IF('original data'!BZ65='coded with subscale calculation'!$BO$3,3,IF('original data'!BZ65='coded with subscale calculation'!$BO$4,4,IF('original data'!BZ65='coded with subscale calculation'!$BO$5,5,IF('original data'!BZ65='coded with subscale calculation'!$BQ$1,6,IF('original data'!BZ65='coded with subscale calculation'!$BQ$2,7,"")))))))</f>
        <v>5</v>
      </c>
      <c r="CB75" s="4">
        <f>IF('original data'!CA65='coded with subscale calculation'!$BO$1,1,IF('original data'!CA65='coded with subscale calculation'!$BO$2,2,IF('original data'!CA65='coded with subscale calculation'!$BO$3,3,IF('original data'!CA65='coded with subscale calculation'!$BO$4,4,IF('original data'!CA65='coded with subscale calculation'!$BO$5,5,IF('original data'!CA65='coded with subscale calculation'!$BQ$1,6,IF('original data'!CA65='coded with subscale calculation'!$BQ$2,7,"")))))))</f>
        <v>2</v>
      </c>
      <c r="CC75" s="4">
        <f>IF('original data'!CB65='coded with subscale calculation'!$BO$1,1,IF('original data'!CB65='coded with subscale calculation'!$BO$2,2,IF('original data'!CB65='coded with subscale calculation'!$BO$3,3,IF('original data'!CB65='coded with subscale calculation'!$BO$4,4,IF('original data'!CB65='coded with subscale calculation'!$BO$5,5,IF('original data'!CB65='coded with subscale calculation'!$BQ$1,6,IF('original data'!CB65='coded with subscale calculation'!$BQ$2,7,"")))))))</f>
        <v>2</v>
      </c>
      <c r="CD75" s="4">
        <f>IF('original data'!CC65='coded with subscale calculation'!$BO$1,7,IF('original data'!CC65='coded with subscale calculation'!$BO$2,6,IF('original data'!CC65='coded with subscale calculation'!$BO$3,5,IF('original data'!CC65='coded with subscale calculation'!$BO$4,4,IF('original data'!CC65='coded with subscale calculation'!$BO$5,3,IF('original data'!CC65='coded with subscale calculation'!$BQ$1,2,IF('original data'!CC65='coded with subscale calculation'!$BQ$2,1,"")))))))</f>
        <v>5</v>
      </c>
      <c r="CE75" s="4">
        <f>IF('original data'!CD65='coded with subscale calculation'!$BO$1,1,IF('original data'!CD65='coded with subscale calculation'!$BO$2,2,IF('original data'!CD65='coded with subscale calculation'!$BO$3,3,IF('original data'!CD65='coded with subscale calculation'!$BO$4,4,IF('original data'!CD65='coded with subscale calculation'!$BO$5,5,IF('original data'!CD65='coded with subscale calculation'!$BQ$1,6,IF('original data'!CD65='coded with subscale calculation'!$BQ$2,7,"")))))))</f>
        <v>7</v>
      </c>
      <c r="CF75" s="4">
        <f>IF('original data'!CE65='coded with subscale calculation'!$BO$1,1,IF('original data'!CE65='coded with subscale calculation'!$BO$2,2,IF('original data'!CE65='coded with subscale calculation'!$BO$3,3,IF('original data'!CE65='coded with subscale calculation'!$BO$4,4,IF('original data'!CE65='coded with subscale calculation'!$BO$5,5,IF('original data'!CE65='coded with subscale calculation'!$BQ$1,6,IF('original data'!CE65='coded with subscale calculation'!$BQ$2,7,"")))))))</f>
        <v>2</v>
      </c>
      <c r="CG75" s="4">
        <f>IF('original data'!CF65='coded with subscale calculation'!$BO$1,7,IF('original data'!CF65='coded with subscale calculation'!$BO$2,6,IF('original data'!CF65='coded with subscale calculation'!$BO$3,5,IF('original data'!CF65='coded with subscale calculation'!$BO$4,4,IF('original data'!CF65='coded with subscale calculation'!$BO$5,3,IF('original data'!CF65='coded with subscale calculation'!$BQ$1,2,IF('original data'!CF65='coded with subscale calculation'!$BQ$2,1,"")))))))</f>
        <v>6</v>
      </c>
      <c r="CH75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130</v>
      </c>
      <c r="CI75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44</v>
      </c>
      <c r="CJ75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35</v>
      </c>
      <c r="CK75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45</v>
      </c>
      <c r="CL75" s="4">
        <f>IF('original data'!CG65='coded with subscale calculation'!$CL$2,0,IF('original data'!CG65='coded with subscale calculation'!$CL$3,1,IF('original data'!CG65='coded with subscale calculation'!$CL$4,2,IF('original data'!CG65='coded with subscale calculation'!$CL$5,3,""))))</f>
        <v>2</v>
      </c>
      <c r="CM75" s="4">
        <f>IF('original data'!CH65='coded with subscale calculation'!$CL$2,0,IF('original data'!CH65='coded with subscale calculation'!$CL$3,1,IF('original data'!CH65='coded with subscale calculation'!$CL$4,2,IF('original data'!CH65='coded with subscale calculation'!$CL$5,3,""))))</f>
        <v>3</v>
      </c>
      <c r="CN75" s="4">
        <f>IF('original data'!CI65='coded with subscale calculation'!$CL$2,0,IF('original data'!CI65='coded with subscale calculation'!$CL$3,1,IF('original data'!CI65='coded with subscale calculation'!$CL$4,2,IF('original data'!CI65='coded with subscale calculation'!$CL$5,3,""))))</f>
        <v>0</v>
      </c>
      <c r="CO75" s="4">
        <f>IF('original data'!CJ65='coded with subscale calculation'!$CL$2,0,IF('original data'!CJ65='coded with subscale calculation'!$CL$3,1,IF('original data'!CJ65='coded with subscale calculation'!$CL$4,2,IF('original data'!CJ65='coded with subscale calculation'!$CL$5,3,""))))</f>
        <v>3</v>
      </c>
      <c r="CP75" s="4">
        <f>IF('original data'!CK65='coded with subscale calculation'!$CL$2,0,IF('original data'!CK65='coded with subscale calculation'!$CL$3,1,IF('original data'!CK65='coded with subscale calculation'!$CL$4,2,IF('original data'!CK65='coded with subscale calculation'!$CL$5,3,""))))</f>
        <v>3</v>
      </c>
      <c r="CQ75" s="4">
        <f>IF('original data'!CL65='coded with subscale calculation'!$CL$2,0,IF('original data'!CL65='coded with subscale calculation'!$CL$3,1,IF('original data'!CL65='coded with subscale calculation'!$CL$4,2,IF('original data'!CL65='coded with subscale calculation'!$CL$5,3,""))))</f>
        <v>3</v>
      </c>
      <c r="CR75" s="4">
        <f>IF('original data'!CM65='coded with subscale calculation'!$CL$2,0,IF('original data'!CM65='coded with subscale calculation'!$CL$3,1,IF('original data'!CM65='coded with subscale calculation'!$CL$4,2,IF('original data'!CM65='coded with subscale calculation'!$CL$5,3,""))))</f>
        <v>2</v>
      </c>
      <c r="CS75" s="4">
        <f>IF('original data'!CN65='coded with subscale calculation'!$CL$2,0,IF('original data'!CN65='coded with subscale calculation'!$CL$3,1,IF('original data'!CN65='coded with subscale calculation'!$CL$4,2,IF('original data'!CN65='coded with subscale calculation'!$CL$5,3,""))))</f>
        <v>1</v>
      </c>
      <c r="CT75" s="4">
        <f>IF('original data'!CO65='coded with subscale calculation'!$CL$2,0,IF('original data'!CO65='coded with subscale calculation'!$CL$3,1,IF('original data'!CO65='coded with subscale calculation'!$CL$4,2,IF('original data'!CO65='coded with subscale calculation'!$CL$5,3,""))))</f>
        <v>2</v>
      </c>
      <c r="CU75" s="4">
        <f>IF('original data'!CP65='coded with subscale calculation'!$CL$2,0,IF('original data'!CP65='coded with subscale calculation'!$CL$3,1,IF('original data'!CP65='coded with subscale calculation'!$CL$4,2,IF('original data'!CP65='coded with subscale calculation'!$CL$5,3,""))))</f>
        <v>1</v>
      </c>
      <c r="CV75" s="4">
        <f>IF('original data'!CQ65='coded with subscale calculation'!$CL$2,0,IF('original data'!CQ65='coded with subscale calculation'!$CL$3,1,IF('original data'!CQ65='coded with subscale calculation'!$CL$4,2,IF('original data'!CQ65='coded with subscale calculation'!$CL$5,3,""))))</f>
        <v>2</v>
      </c>
      <c r="CW75" s="4">
        <f>IF('original data'!CR65='coded with subscale calculation'!$CL$2,0,IF('original data'!CR65='coded with subscale calculation'!$CL$3,1,IF('original data'!CR65='coded with subscale calculation'!$CL$4,2,IF('original data'!CR65='coded with subscale calculation'!$CL$5,3,""))))</f>
        <v>3</v>
      </c>
      <c r="CX75" s="4">
        <f>IF('original data'!CS65='coded with subscale calculation'!$CL$2,0,IF('original data'!CS65='coded with subscale calculation'!$CL$3,1,IF('original data'!CS65='coded with subscale calculation'!$CL$4,2,IF('original data'!CS65='coded with subscale calculation'!$CL$5,3,""))))</f>
        <v>3</v>
      </c>
      <c r="CY75" s="4">
        <f>IF('original data'!CT65='coded with subscale calculation'!$CL$2,0,IF('original data'!CT65='coded with subscale calculation'!$CL$3,1,IF('original data'!CT65='coded with subscale calculation'!$CL$4,2,IF('original data'!CT65='coded with subscale calculation'!$CL$5,3,""))))</f>
        <v>2</v>
      </c>
      <c r="CZ75" s="4">
        <f>IF('original data'!CU65='coded with subscale calculation'!$CL$2,0,IF('original data'!CU65='coded with subscale calculation'!$CL$3,1,IF('original data'!CU65='coded with subscale calculation'!$CL$4,2,IF('original data'!CU65='coded with subscale calculation'!$CL$5,3,""))))</f>
        <v>3</v>
      </c>
      <c r="DA75" s="4">
        <f>IF('original data'!CV65='coded with subscale calculation'!$CL$2,0,IF('original data'!CV65='coded with subscale calculation'!$CL$3,1,IF('original data'!CV65='coded with subscale calculation'!$CL$4,2,IF('original data'!CV65='coded with subscale calculation'!$CL$5,3,""))))</f>
        <v>0</v>
      </c>
      <c r="DB75" s="4">
        <f>IF('original data'!CW65='coded with subscale calculation'!$CL$2,0,IF('original data'!CW65='coded with subscale calculation'!$CL$3,1,IF('original data'!CW65='coded with subscale calculation'!$CL$4,2,IF('original data'!CW65='coded with subscale calculation'!$CL$5,3,""))))</f>
        <v>1</v>
      </c>
      <c r="DC75" s="4">
        <f>IF('original data'!CX65='coded with subscale calculation'!$CL$2,0,IF('original data'!CX65='coded with subscale calculation'!$CL$3,1,IF('original data'!CX65='coded with subscale calculation'!$CL$4,2,IF('original data'!CX65='coded with subscale calculation'!$CL$5,3,""))))</f>
        <v>1</v>
      </c>
      <c r="DD75" s="4">
        <f>IF('original data'!CY65='coded with subscale calculation'!$CL$2,0,IF('original data'!CY65='coded with subscale calculation'!$CL$3,1,IF('original data'!CY65='coded with subscale calculation'!$CL$4,2,IF('original data'!CY65='coded with subscale calculation'!$CL$5,3,""))))</f>
        <v>3</v>
      </c>
      <c r="DE75" s="4">
        <f>IF('original data'!CZ65='coded with subscale calculation'!$CL$2,0,IF('original data'!CZ65='coded with subscale calculation'!$CL$3,1,IF('original data'!CZ65='coded with subscale calculation'!$CL$4,2,IF('original data'!CZ65='coded with subscale calculation'!$CL$5,3,""))))</f>
        <v>1</v>
      </c>
      <c r="DF75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15</v>
      </c>
      <c r="DG75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14</v>
      </c>
      <c r="DH75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10</v>
      </c>
      <c r="DI75" s="4">
        <f>SUM(Table134[[#This Row],[All of a sudden I feel really scared.]:[I suddenly shut down and become unable to think, speak or do things.]])</f>
        <v>39</v>
      </c>
    </row>
    <row r="76" spans="1:113" x14ac:dyDescent="0.45">
      <c r="A76">
        <v>73</v>
      </c>
      <c r="B76" s="2">
        <v>44579.933125000003</v>
      </c>
      <c r="C76" s="2">
        <v>44579.946226851796</v>
      </c>
      <c r="D76" s="4" t="s">
        <v>104</v>
      </c>
      <c r="E76" s="4"/>
      <c r="F76" s="4" t="s">
        <v>105</v>
      </c>
      <c r="G76" s="4" t="s">
        <v>105</v>
      </c>
      <c r="H76" s="4" t="s">
        <v>105</v>
      </c>
      <c r="I76" s="4" t="s">
        <v>105</v>
      </c>
      <c r="J76" s="4" t="s">
        <v>105</v>
      </c>
      <c r="K76" s="4" t="s">
        <v>105</v>
      </c>
      <c r="L76" s="4" t="s">
        <v>105</v>
      </c>
      <c r="M76" s="4" t="s">
        <v>105</v>
      </c>
      <c r="N76" s="3" t="s">
        <v>139</v>
      </c>
      <c r="O76" s="4" t="s">
        <v>107</v>
      </c>
      <c r="P76" s="4" t="s">
        <v>208</v>
      </c>
      <c r="Q76" s="4" t="s">
        <v>124</v>
      </c>
      <c r="R76" s="4" t="s">
        <v>109</v>
      </c>
      <c r="S76" s="4"/>
      <c r="T76" s="4"/>
      <c r="U76" s="4"/>
      <c r="V76" s="4" t="s">
        <v>105</v>
      </c>
      <c r="W76" s="4" t="s">
        <v>109</v>
      </c>
      <c r="X76" s="4"/>
      <c r="Y76" s="4"/>
      <c r="Z76" s="4"/>
      <c r="AA76" s="4" t="s">
        <v>109</v>
      </c>
      <c r="AB76" s="4"/>
      <c r="AC76" s="4">
        <f>IF('original data'!AC66='coded with subscale calculation'!$AC$2,0,IF('original data'!AC66='coded with subscale calculation'!$AC$3,1,IF('original data'!AC66='coded with subscale calculation'!$AC$4,2,"")))</f>
        <v>2</v>
      </c>
      <c r="AD76" s="4">
        <f>IF('original data'!AD66='coded with subscale calculation'!$AC$2,0,IF('original data'!AD66='coded with subscale calculation'!$AC$3,1,IF('original data'!AD66='coded with subscale calculation'!$AC$4,2,"")))</f>
        <v>2</v>
      </c>
      <c r="AE76" s="4">
        <f>IF('original data'!AE66='coded with subscale calculation'!$BO$1,1,IF('original data'!AE66='coded with subscale calculation'!$BO$2,2,IF('original data'!AE66='coded with subscale calculation'!$BO$3,3,IF('original data'!AE66='coded with subscale calculation'!$BO$4,4,IF('original data'!AE66='coded with subscale calculation'!$BO$5,5,IF('original data'!AE66='coded with subscale calculation'!$BQ$1,6,IF('original data'!AE66='coded with subscale calculation'!$BQ$2,7,"")))))))</f>
        <v>4</v>
      </c>
      <c r="AF76" s="4">
        <f>IF('original data'!AF66='coded with subscale calculation'!$AC$2,0,IF('original data'!AF66='coded with subscale calculation'!$AC$3,1,IF('original data'!AF66='coded with subscale calculation'!$AC$4,2,"")))</f>
        <v>1</v>
      </c>
      <c r="AG76" s="4">
        <f>IF('original data'!AG66='coded with subscale calculation'!$BO$1,7,IF('original data'!AG66='coded with subscale calculation'!$BO$2,6,IF('original data'!AG66='coded with subscale calculation'!$BO$3,5,IF('original data'!AG66='coded with subscale calculation'!$BO$4,4,IF('original data'!AG66='coded with subscale calculation'!$BO$5,5,IF('original data'!AG66='coded with subscale calculation'!$BQ$1,6,IF('original data'!AG66='coded with subscale calculation'!$BQ$2,7,"")))))))</f>
        <v>6</v>
      </c>
      <c r="AH76" s="4">
        <f>IF('original data'!AH66='coded with subscale calculation'!$AC$2,0,IF('original data'!AH66='coded with subscale calculation'!$AC$3,1,IF('original data'!AH66='coded with subscale calculation'!$AC$4,2,"")))</f>
        <v>1</v>
      </c>
      <c r="AI76" s="4">
        <f>IF('original data'!AI66='coded with subscale calculation'!$AI$2,1,IF('original data'!AI66='coded with subscale calculation'!$AI$3,2,IF('original data'!AI66='coded with subscale calculation'!$AI$4,3,IF('original data'!AI66='coded with subscale calculation'!$AI$5,4,""))))</f>
        <v>2</v>
      </c>
      <c r="AJ76" s="4">
        <f>IF('original data'!AJ66='coded with subscale calculation'!$AC$2,0,IF('original data'!AJ66='coded with subscale calculation'!$AC$3,1,IF('original data'!AJ66='coded with subscale calculation'!$AC$4,2,"")))</f>
        <v>1</v>
      </c>
      <c r="AK76" s="4">
        <f>IF('original data'!AK66='coded with subscale calculation'!$BO$1,1,IF('original data'!AK66='coded with subscale calculation'!$BO$2,2,IF('original data'!AK66='coded with subscale calculation'!$BO$3,3,IF('original data'!AK66='coded with subscale calculation'!$BO$4,4,IF('original data'!AK66='coded with subscale calculation'!$BO$5,5,IF('original data'!AK66='coded with subscale calculation'!$BQ$1,6,IF('original data'!AK66='coded with subscale calculation'!$BQ$2,7,"")))))))</f>
        <v>6</v>
      </c>
      <c r="AL76" s="4">
        <f>IF('original data'!AL66='coded with subscale calculation'!$AC$2,0,IF('original data'!AL66='coded with subscale calculation'!$AC$3,1,IF('original data'!AL66='coded with subscale calculation'!$AC$4,2,"")))</f>
        <v>1</v>
      </c>
      <c r="AM76" s="4">
        <f>IF('original data'!AM66='coded with subscale calculation'!$AI$2,1,IF('original data'!AM66='coded with subscale calculation'!$AI$3,2,IF('original data'!AM66='coded with subscale calculation'!$AI$4,3,IF('original data'!AM66='coded with subscale calculation'!$AI$5,4,""))))</f>
        <v>4</v>
      </c>
      <c r="AN76" s="4">
        <f>IF('original data'!AN66='coded with subscale calculation'!$AC$2,0,IF('original data'!AN66='coded with subscale calculation'!$AC$3,1,IF('original data'!AN66='coded with subscale calculation'!$AC$4,2,"")))</f>
        <v>1</v>
      </c>
      <c r="AO76" s="4">
        <f>IF('original data'!AO66='coded with subscale calculation'!$AI$2,1,IF('original data'!AO66='coded with subscale calculation'!$AI$3,2,IF('original data'!AO66='coded with subscale calculation'!$AI$4,3,IF('original data'!AO66='coded with subscale calculation'!$AI$5,4,""))))</f>
        <v>1</v>
      </c>
      <c r="AP76" s="4">
        <f>IF('original data'!AP66='coded with subscale calculation'!$AI$2,1,IF('original data'!AP66='coded with subscale calculation'!$AI$3,2,IF('original data'!AP66='coded with subscale calculation'!$AI$4,3,IF('original data'!AP66='coded with subscale calculation'!$AI$5,4,""))))</f>
        <v>2</v>
      </c>
      <c r="AQ76" s="4">
        <f>IF('original data'!AQ66='coded with subscale calculation'!$AI$2,1,IF('original data'!AQ66='coded with subscale calculation'!$AI$3,2,IF('original data'!AQ66='coded with subscale calculation'!$AI$4,3,IF('original data'!AQ66='coded with subscale calculation'!$AI$5,4,""))))</f>
        <v>2</v>
      </c>
      <c r="AR76" s="4">
        <f>IF('original data'!AR66='coded with subscale calculation'!$AI$2,1,IF('original data'!AR66='coded with subscale calculation'!$AI$3,2,IF('original data'!AR66='coded with subscale calculation'!$AI$4,3,IF('original data'!AR66='coded with subscale calculation'!$AI$5,4,""))))</f>
        <v>4</v>
      </c>
      <c r="AS76" s="4">
        <f>IF('original data'!AS66='coded with subscale calculation'!$AO$2,1,IF('original data'!AS66='coded with subscale calculation'!$AO$3,2,IF('original data'!AS66='coded with subscale calculation'!$AO$4,3,IF('original data'!AS66='coded with subscale calculation'!$AO$5,4,""))))</f>
        <v>2</v>
      </c>
      <c r="AT76" s="4">
        <f>IF('original data'!AT66='coded with subscale calculation'!$AO$2,1,IF('original data'!AT66='coded with subscale calculation'!$AO$3,2,IF('original data'!AT66='coded with subscale calculation'!$AO$4,3,IF('original data'!AT66='coded with subscale calculation'!$AO$5,4,""))))</f>
        <v>2</v>
      </c>
      <c r="AU76" s="4">
        <f>IF('original data'!AU66='coded with subscale calculation'!$AO$2,1,IF('original data'!AU66='coded with subscale calculation'!$AO$3,2,IF('original data'!AU66='coded with subscale calculation'!$AO$4,3,IF('original data'!AU66='coded with subscale calculation'!$AO$5,4,""))))</f>
        <v>1</v>
      </c>
      <c r="AV76" s="4">
        <f>IF('original data'!AV66='coded with subscale calculation'!$AO$2,1,IF('original data'!AV66='coded with subscale calculation'!$AO$3,2,IF('original data'!AV66='coded with subscale calculation'!$AO$4,3,IF('original data'!AV66='coded with subscale calculation'!$AO$5,4,""))))</f>
        <v>1</v>
      </c>
      <c r="AW76" s="4">
        <f>IF('original data'!AW66='coded with subscale calculation'!$AO$2,1,IF('original data'!AW66='coded with subscale calculation'!$AO$3,2,IF('original data'!AW66='coded with subscale calculation'!$AO$4,3,IF('original data'!AW66='coded with subscale calculation'!$AO$5,4,""))))</f>
        <v>1</v>
      </c>
      <c r="AX76" s="4">
        <f>IF('original data'!AX66='coded with subscale calculation'!$AO$2,1,IF('original data'!AX66='coded with subscale calculation'!$AO$3,2,IF('original data'!AX66='coded with subscale calculation'!$AO$4,3,IF('original data'!AX66='coded with subscale calculation'!$AO$5,4,""))))</f>
        <v>1</v>
      </c>
      <c r="AY76" s="4">
        <f>IF('original data'!AY66='coded with subscale calculation'!$AQ$2,1,IF('original data'!AY66='coded with subscale calculation'!$AQ$3,2,IF('original data'!AY66='coded with subscale calculation'!$AQ$4,3,IF('original data'!AY66='coded with subscale calculation'!$AQ$5,4,""))))</f>
        <v>3</v>
      </c>
      <c r="AZ76" s="4">
        <f>IF('original data'!AZ66='coded with subscale calculation'!$AQ$2,1,IF('original data'!AZ66='coded with subscale calculation'!$AQ$3,2,IF('original data'!AZ66='coded with subscale calculation'!$AQ$4,3,IF('original data'!AZ66='coded with subscale calculation'!$AQ$5,4,""))))</f>
        <v>2</v>
      </c>
      <c r="BA76" s="4">
        <f>IF('original data'!BA66='coded with subscale calculation'!$AQ$2,1,IF('original data'!BA66='coded with subscale calculation'!$AQ$3,2,IF('original data'!BA66='coded with subscale calculation'!$AQ$4,3,IF('original data'!BA66='coded with subscale calculation'!$AQ$5,4,""))))</f>
        <v>2</v>
      </c>
      <c r="BB76" s="4">
        <f>IF('original data'!BB66='coded with subscale calculation'!$AQ$2,1,IF('original data'!BB66='coded with subscale calculation'!$AQ$3,2,IF('original data'!BB66='coded with subscale calculation'!$AQ$4,3,IF('original data'!BB66='coded with subscale calculation'!$AS$5,4,""))))</f>
        <v>2</v>
      </c>
      <c r="BC76" s="4">
        <f>IF('original data'!BC66='coded with subscale calculation'!$AU$2,1,IF('original data'!BC66='coded with subscale calculation'!$AU$3,2,IF('original data'!BC66='coded with subscale calculation'!$AU$4,3,IF('original data'!BC66='coded with subscale calculation'!$AU$5,4,""))))</f>
        <v>3</v>
      </c>
      <c r="BD76" s="4">
        <f>IF('original data'!BD66='coded with subscale calculation'!$AU$2,1,IF('original data'!BD66='coded with subscale calculation'!$AU$3,2,IF('original data'!BD66='coded with subscale calculation'!$AU$4,3,IF('original data'!BD66='coded with subscale calculation'!$AU$5,4,""))))</f>
        <v>3</v>
      </c>
      <c r="BE76" s="4">
        <f>IF('original data'!BE66='coded with subscale calculation'!$AU$2,1,IF('original data'!BE66='coded with subscale calculation'!$AU$3,2,IF('original data'!BE66='coded with subscale calculation'!$AU$4,3,IF('original data'!BE66='coded with subscale calculation'!$AU$5,4,""))))</f>
        <v>3</v>
      </c>
      <c r="BF76" s="4">
        <f>IF('original data'!BF66='coded with subscale calculation'!$BF$3,1,IF('original data'!BF66='coded with subscale calculation'!$BF$4,2,IF('original data'!BF66='coded with subscale calculation'!$BF$5,3,"")))</f>
        <v>2</v>
      </c>
      <c r="BG76" s="4"/>
      <c r="BH76" s="4" t="s">
        <v>109</v>
      </c>
      <c r="BI76" s="4"/>
      <c r="BJ76" s="4" t="s">
        <v>109</v>
      </c>
      <c r="BK76" s="4"/>
      <c r="BL76" s="4">
        <f>IF('original data'!BK66='coded with subscale calculation'!$BO$1,1,IF('original data'!BK66='coded with subscale calculation'!$BO$2,2,IF('original data'!BK66='coded with subscale calculation'!$BO$3,3,IF('original data'!BK66='coded with subscale calculation'!$BO$4,4,IF('original data'!BK66='coded with subscale calculation'!$BO$5,5,IF('original data'!BK66='coded with subscale calculation'!$BQ$1,6,IF('original data'!BK66='coded with subscale calculation'!$BQ$2,7,"")))))))</f>
        <v>4</v>
      </c>
      <c r="BM76" s="4">
        <f>IF('original data'!BL66='coded with subscale calculation'!$BO$1,1,IF('original data'!BL66='coded with subscale calculation'!$BO$2,2,IF('original data'!BL66='coded with subscale calculation'!$BO$3,3,IF('original data'!BL66='coded with subscale calculation'!$BO$4,4,IF('original data'!BL66='coded with subscale calculation'!$BO$5,5,IF('original data'!BL66='coded with subscale calculation'!$BQ$1,6,IF('original data'!BL66='coded with subscale calculation'!$BQ$2,7,"")))))))</f>
        <v>5</v>
      </c>
      <c r="BN76" s="4">
        <f>IF('original data'!BM66='coded with subscale calculation'!$BO$1,7,IF('original data'!BM66='coded with subscale calculation'!$BO$2,6,IF('original data'!BM66='coded with subscale calculation'!$BO$3,5,IF('original data'!BM66='coded with subscale calculation'!$BO$4,4,IF('original data'!BM66='coded with subscale calculation'!$BO$5,3,IF('original data'!BM66='coded with subscale calculation'!$BQ$1,2,IF('original data'!BM66='coded with subscale calculation'!$BQ$2,1,"")))))))</f>
        <v>7</v>
      </c>
      <c r="BO76" s="4">
        <f>IF('original data'!BN66='coded with subscale calculation'!$BO$1,1,IF('original data'!BN66='coded with subscale calculation'!$BO$2,2,IF('original data'!BN66='coded with subscale calculation'!$BO$3,3,IF('original data'!BN66='coded with subscale calculation'!$BO$4,4,IF('original data'!BN66='coded with subscale calculation'!$BO$5,5,IF('original data'!BN66='coded with subscale calculation'!$BQ$1,6,IF('original data'!BN66='coded with subscale calculation'!$BQ$2,7,"")))))))</f>
        <v>6</v>
      </c>
      <c r="BP76" s="4">
        <f>IF('original data'!BO66='coded with subscale calculation'!$BO$1,1,IF('original data'!BO66='coded with subscale calculation'!$BO$2,2,IF('original data'!BO66='coded with subscale calculation'!$BO$3,3,IF('original data'!BO66='coded with subscale calculation'!$BO$4,4,IF('original data'!BO66='coded with subscale calculation'!$BO$5,5,IF('original data'!BO66='coded with subscale calculation'!$BQ$1,6,IF('original data'!BO66='coded with subscale calculation'!$BQ$2,7,"")))))))</f>
        <v>6</v>
      </c>
      <c r="BQ76" s="4">
        <f>IF('original data'!BP66='coded with subscale calculation'!$BO$1,1,IF('original data'!BP66='coded with subscale calculation'!$BO$2,2,IF('original data'!BP66='coded with subscale calculation'!$BO$3,3,IF('original data'!BP66='coded with subscale calculation'!$BO$4,4,IF('original data'!BP66='coded with subscale calculation'!$BO$5,5,IF('original data'!BP66='coded with subscale calculation'!$BQ$1,6,IF('original data'!BP66='coded with subscale calculation'!$BQ$2,7,"")))))))</f>
        <v>6</v>
      </c>
      <c r="BR76" s="4">
        <f>IF('original data'!BQ66='coded with subscale calculation'!$BO$1,1,IF('original data'!BQ66='coded with subscale calculation'!$BO$2,2,IF('original data'!BQ66='coded with subscale calculation'!$BO$3,3,IF('original data'!BQ66='coded with subscale calculation'!$BO$4,4,IF('original data'!BQ66='coded with subscale calculation'!$BO$5,5,IF('original data'!BQ66='coded with subscale calculation'!$BQ$1,6,IF('original data'!BQ66='coded with subscale calculation'!$BQ$2,7,"")))))))</f>
        <v>6</v>
      </c>
      <c r="BS76" s="4">
        <f>IF('original data'!BR66='coded with subscale calculation'!$BO$1,1,IF('original data'!BR66='coded with subscale calculation'!$BO$2,2,IF('original data'!BR66='coded with subscale calculation'!$BO$3,3,IF('original data'!BR66='coded with subscale calculation'!$BO$4,4,IF('original data'!BR66='coded with subscale calculation'!$BO$5,5,IF('original data'!BR66='coded with subscale calculation'!$BQ$1,6,IF('original data'!BR66='coded with subscale calculation'!$BQ$2,7,"")))))))</f>
        <v>6</v>
      </c>
      <c r="BT76" s="4">
        <f>IF('original data'!BS66='coded with subscale calculation'!$BO$1,1,IF('original data'!BS66='coded with subscale calculation'!$BO$2,2,IF('original data'!BS66='coded with subscale calculation'!$BO$3,3,IF('original data'!BS66='coded with subscale calculation'!$BO$4,4,IF('original data'!BS66='coded with subscale calculation'!$BO$5,5,IF('original data'!BS66='coded with subscale calculation'!$BQ$1,6,IF('original data'!BS66='coded with subscale calculation'!$BQ$2,7,"")))))))</f>
        <v>3</v>
      </c>
      <c r="BU76" s="4">
        <f>IF('original data'!BT66='coded with subscale calculation'!$BO$1,1,IF('original data'!BT66='coded with subscale calculation'!$BO$2,2,IF('original data'!BT66='coded with subscale calculation'!$BO$3,3,IF('original data'!BT66='coded with subscale calculation'!$BO$4,4,IF('original data'!BT66='coded with subscale calculation'!$BO$5,5,IF('original data'!BT66='coded with subscale calculation'!$BQ$1,6,IF('original data'!BT66='coded with subscale calculation'!$BQ$2,7,"")))))))</f>
        <v>5</v>
      </c>
      <c r="BV76" s="4">
        <f>IF('original data'!BU66='coded with subscale calculation'!$BO$1,1,IF('original data'!BU66='coded with subscale calculation'!$BO$2,2,IF('original data'!BU66='coded with subscale calculation'!$BO$3,3,IF('original data'!BU66='coded with subscale calculation'!$BO$4,4,IF('original data'!BU66='coded with subscale calculation'!$BO$5,5,IF('original data'!BU66='coded with subscale calculation'!$BQ$1,6,IF('original data'!BU66='coded with subscale calculation'!$BQ$2,7,"")))))))</f>
        <v>1</v>
      </c>
      <c r="BW76" s="4">
        <f>IF('original data'!BV66='coded with subscale calculation'!$BO$1,7,IF('original data'!BV66='coded with subscale calculation'!$BO$2,6,IF('original data'!BV66='coded with subscale calculation'!$BO$3,5,IF('original data'!BV66='coded with subscale calculation'!$BO$4,4,IF('original data'!BV66='coded with subscale calculation'!$BO$5,3,IF('original data'!BV66='coded with subscale calculation'!$BQ$1,2,IF('original data'!BV66='coded with subscale calculation'!$BQ$2,1,"")))))))</f>
        <v>5</v>
      </c>
      <c r="BX76" s="4">
        <f>IF('original data'!BW66='coded with subscale calculation'!$BO$1,1,IF('original data'!BW66='coded with subscale calculation'!$BO$2,2,IF('original data'!BW66='coded with subscale calculation'!$BO$3,3,IF('original data'!BW66='coded with subscale calculation'!$BO$4,4,IF('original data'!BW66='coded with subscale calculation'!$BO$5,5,IF('original data'!BW66='coded with subscale calculation'!$BQ$1,6,IF('original data'!BW66='coded with subscale calculation'!$BQ$2,7,"")))))))</f>
        <v>6</v>
      </c>
      <c r="BY76" s="4">
        <f>IF('original data'!BX66='coded with subscale calculation'!$BO$1,1,IF('original data'!BX66='coded with subscale calculation'!$BO$2,2,IF('original data'!BX66='coded with subscale calculation'!$BO$3,3,IF('original data'!BX66='coded with subscale calculation'!$BO$4,4,IF('original data'!BX66='coded with subscale calculation'!$BO$5,5,IF('original data'!BX66='coded with subscale calculation'!$BQ$1,6,IF('original data'!BX66='coded with subscale calculation'!$BQ$2,7,"")))))))</f>
        <v>6</v>
      </c>
      <c r="BZ76" s="4">
        <f>IF('original data'!BY66='coded with subscale calculation'!$BO$1,1,IF('original data'!BY66='coded with subscale calculation'!$BO$2,2,IF('original data'!BY66='coded with subscale calculation'!$BO$3,3,IF('original data'!BY66='coded with subscale calculation'!$BO$4,4,IF('original data'!BY66='coded with subscale calculation'!$BO$5,5,IF('original data'!BY66='coded with subscale calculation'!$BQ$1,6,IF('original data'!BY66='coded with subscale calculation'!$BQ$2,7,"")))))))</f>
        <v>5</v>
      </c>
      <c r="CA76" s="4">
        <f>IF('original data'!BZ66='coded with subscale calculation'!$BO$1,1,IF('original data'!BZ66='coded with subscale calculation'!$BO$2,2,IF('original data'!BZ66='coded with subscale calculation'!$BO$3,3,IF('original data'!BZ66='coded with subscale calculation'!$BO$4,4,IF('original data'!BZ66='coded with subscale calculation'!$BO$5,5,IF('original data'!BZ66='coded with subscale calculation'!$BQ$1,6,IF('original data'!BZ66='coded with subscale calculation'!$BQ$2,7,"")))))))</f>
        <v>7</v>
      </c>
      <c r="CB76" s="4">
        <f>IF('original data'!CA66='coded with subscale calculation'!$BO$1,1,IF('original data'!CA66='coded with subscale calculation'!$BO$2,2,IF('original data'!CA66='coded with subscale calculation'!$BO$3,3,IF('original data'!CA66='coded with subscale calculation'!$BO$4,4,IF('original data'!CA66='coded with subscale calculation'!$BO$5,5,IF('original data'!CA66='coded with subscale calculation'!$BQ$1,6,IF('original data'!CA66='coded with subscale calculation'!$BQ$2,7,"")))))))</f>
        <v>4</v>
      </c>
      <c r="CC76" s="4">
        <f>IF('original data'!CB66='coded with subscale calculation'!$BO$1,1,IF('original data'!CB66='coded with subscale calculation'!$BO$2,2,IF('original data'!CB66='coded with subscale calculation'!$BO$3,3,IF('original data'!CB66='coded with subscale calculation'!$BO$4,4,IF('original data'!CB66='coded with subscale calculation'!$BO$5,5,IF('original data'!CB66='coded with subscale calculation'!$BQ$1,6,IF('original data'!CB66='coded with subscale calculation'!$BQ$2,7,"")))))))</f>
        <v>5</v>
      </c>
      <c r="CD76" s="4">
        <f>IF('original data'!CC66='coded with subscale calculation'!$BO$1,7,IF('original data'!CC66='coded with subscale calculation'!$BO$2,6,IF('original data'!CC66='coded with subscale calculation'!$BO$3,5,IF('original data'!CC66='coded with subscale calculation'!$BO$4,4,IF('original data'!CC66='coded with subscale calculation'!$BO$5,3,IF('original data'!CC66='coded with subscale calculation'!$BQ$1,2,IF('original data'!CC66='coded with subscale calculation'!$BQ$2,1,"")))))))</f>
        <v>5</v>
      </c>
      <c r="CE76" s="4">
        <f>IF('original data'!CD66='coded with subscale calculation'!$BO$1,1,IF('original data'!CD66='coded with subscale calculation'!$BO$2,2,IF('original data'!CD66='coded with subscale calculation'!$BO$3,3,IF('original data'!CD66='coded with subscale calculation'!$BO$4,4,IF('original data'!CD66='coded with subscale calculation'!$BO$5,5,IF('original data'!CD66='coded with subscale calculation'!$BQ$1,6,IF('original data'!CD66='coded with subscale calculation'!$BQ$2,7,"")))))))</f>
        <v>2</v>
      </c>
      <c r="CF76" s="4">
        <f>IF('original data'!CE66='coded with subscale calculation'!$BO$1,1,IF('original data'!CE66='coded with subscale calculation'!$BO$2,2,IF('original data'!CE66='coded with subscale calculation'!$BO$3,3,IF('original data'!CE66='coded with subscale calculation'!$BO$4,4,IF('original data'!CE66='coded with subscale calculation'!$BO$5,5,IF('original data'!CE66='coded with subscale calculation'!$BQ$1,6,IF('original data'!CE66='coded with subscale calculation'!$BQ$2,7,"")))))))</f>
        <v>4</v>
      </c>
      <c r="CG76" s="4">
        <f>IF('original data'!CF66='coded with subscale calculation'!$BO$1,7,IF('original data'!CF66='coded with subscale calculation'!$BO$2,6,IF('original data'!CF66='coded with subscale calculation'!$BO$3,5,IF('original data'!CF66='coded with subscale calculation'!$BO$4,4,IF('original data'!CF66='coded with subscale calculation'!$BO$5,3,IF('original data'!CF66='coded with subscale calculation'!$BQ$1,2,IF('original data'!CF66='coded with subscale calculation'!$BQ$2,1,"")))))))</f>
        <v>5</v>
      </c>
      <c r="CH76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131</v>
      </c>
      <c r="CI76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39</v>
      </c>
      <c r="CJ76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39</v>
      </c>
      <c r="CK76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47</v>
      </c>
      <c r="CL76" s="4">
        <f>IF('original data'!CG66='coded with subscale calculation'!$CL$2,0,IF('original data'!CG66='coded with subscale calculation'!$CL$3,1,IF('original data'!CG66='coded with subscale calculation'!$CL$4,2,IF('original data'!CG66='coded with subscale calculation'!$CL$5,3,""))))</f>
        <v>1</v>
      </c>
      <c r="CM76" s="4">
        <f>IF('original data'!CH66='coded with subscale calculation'!$CL$2,0,IF('original data'!CH66='coded with subscale calculation'!$CL$3,1,IF('original data'!CH66='coded with subscale calculation'!$CL$4,2,IF('original data'!CH66='coded with subscale calculation'!$CL$5,3,""))))</f>
        <v>1</v>
      </c>
      <c r="CN76" s="4">
        <f>IF('original data'!CI66='coded with subscale calculation'!$CL$2,0,IF('original data'!CI66='coded with subscale calculation'!$CL$3,1,IF('original data'!CI66='coded with subscale calculation'!$CL$4,2,IF('original data'!CI66='coded with subscale calculation'!$CL$5,3,""))))</f>
        <v>1</v>
      </c>
      <c r="CO76" s="4">
        <f>IF('original data'!CJ66='coded with subscale calculation'!$CL$2,0,IF('original data'!CJ66='coded with subscale calculation'!$CL$3,1,IF('original data'!CJ66='coded with subscale calculation'!$CL$4,2,IF('original data'!CJ66='coded with subscale calculation'!$CL$5,3,""))))</f>
        <v>2</v>
      </c>
      <c r="CP76" s="4">
        <f>IF('original data'!CK66='coded with subscale calculation'!$CL$2,0,IF('original data'!CK66='coded with subscale calculation'!$CL$3,1,IF('original data'!CK66='coded with subscale calculation'!$CL$4,2,IF('original data'!CK66='coded with subscale calculation'!$CL$5,3,""))))</f>
        <v>3</v>
      </c>
      <c r="CQ76" s="4">
        <f>IF('original data'!CL66='coded with subscale calculation'!$CL$2,0,IF('original data'!CL66='coded with subscale calculation'!$CL$3,1,IF('original data'!CL66='coded with subscale calculation'!$CL$4,2,IF('original data'!CL66='coded with subscale calculation'!$CL$5,3,""))))</f>
        <v>1</v>
      </c>
      <c r="CR76" s="4">
        <f>IF('original data'!CM66='coded with subscale calculation'!$CL$2,0,IF('original data'!CM66='coded with subscale calculation'!$CL$3,1,IF('original data'!CM66='coded with subscale calculation'!$CL$4,2,IF('original data'!CM66='coded with subscale calculation'!$CL$5,3,""))))</f>
        <v>3</v>
      </c>
      <c r="CS76" s="4">
        <f>IF('original data'!CN66='coded with subscale calculation'!$CL$2,0,IF('original data'!CN66='coded with subscale calculation'!$CL$3,1,IF('original data'!CN66='coded with subscale calculation'!$CL$4,2,IF('original data'!CN66='coded with subscale calculation'!$CL$5,3,""))))</f>
        <v>1</v>
      </c>
      <c r="CT76" s="4">
        <f>IF('original data'!CO66='coded with subscale calculation'!$CL$2,0,IF('original data'!CO66='coded with subscale calculation'!$CL$3,1,IF('original data'!CO66='coded with subscale calculation'!$CL$4,2,IF('original data'!CO66='coded with subscale calculation'!$CL$5,3,""))))</f>
        <v>1</v>
      </c>
      <c r="CU76" s="4">
        <f>IF('original data'!CP66='coded with subscale calculation'!$CL$2,0,IF('original data'!CP66='coded with subscale calculation'!$CL$3,1,IF('original data'!CP66='coded with subscale calculation'!$CL$4,2,IF('original data'!CP66='coded with subscale calculation'!$CL$5,3,""))))</f>
        <v>2</v>
      </c>
      <c r="CV76" s="4">
        <f>IF('original data'!CQ66='coded with subscale calculation'!$CL$2,0,IF('original data'!CQ66='coded with subscale calculation'!$CL$3,1,IF('original data'!CQ66='coded with subscale calculation'!$CL$4,2,IF('original data'!CQ66='coded with subscale calculation'!$CL$5,3,""))))</f>
        <v>1</v>
      </c>
      <c r="CW76" s="4">
        <f>IF('original data'!CR66='coded with subscale calculation'!$CL$2,0,IF('original data'!CR66='coded with subscale calculation'!$CL$3,1,IF('original data'!CR66='coded with subscale calculation'!$CL$4,2,IF('original data'!CR66='coded with subscale calculation'!$CL$5,3,""))))</f>
        <v>2</v>
      </c>
      <c r="CX76" s="4">
        <f>IF('original data'!CS66='coded with subscale calculation'!$CL$2,0,IF('original data'!CS66='coded with subscale calculation'!$CL$3,1,IF('original data'!CS66='coded with subscale calculation'!$CL$4,2,IF('original data'!CS66='coded with subscale calculation'!$CL$5,3,""))))</f>
        <v>3</v>
      </c>
      <c r="CY76" s="4">
        <f>IF('original data'!CT66='coded with subscale calculation'!$CL$2,0,IF('original data'!CT66='coded with subscale calculation'!$CL$3,1,IF('original data'!CT66='coded with subscale calculation'!$CL$4,2,IF('original data'!CT66='coded with subscale calculation'!$CL$5,3,""))))</f>
        <v>1</v>
      </c>
      <c r="CZ76" s="4">
        <f>IF('original data'!CU66='coded with subscale calculation'!$CL$2,0,IF('original data'!CU66='coded with subscale calculation'!$CL$3,1,IF('original data'!CU66='coded with subscale calculation'!$CL$4,2,IF('original data'!CU66='coded with subscale calculation'!$CL$5,3,""))))</f>
        <v>1</v>
      </c>
      <c r="DA76" s="4">
        <f>IF('original data'!CV66='coded with subscale calculation'!$CL$2,0,IF('original data'!CV66='coded with subscale calculation'!$CL$3,1,IF('original data'!CV66='coded with subscale calculation'!$CL$4,2,IF('original data'!CV66='coded with subscale calculation'!$CL$5,3,""))))</f>
        <v>2</v>
      </c>
      <c r="DB76" s="4">
        <f>IF('original data'!CW66='coded with subscale calculation'!$CL$2,0,IF('original data'!CW66='coded with subscale calculation'!$CL$3,1,IF('original data'!CW66='coded with subscale calculation'!$CL$4,2,IF('original data'!CW66='coded with subscale calculation'!$CL$5,3,""))))</f>
        <v>1</v>
      </c>
      <c r="DC76" s="4">
        <f>IF('original data'!CX66='coded with subscale calculation'!$CL$2,0,IF('original data'!CX66='coded with subscale calculation'!$CL$3,1,IF('original data'!CX66='coded with subscale calculation'!$CL$4,2,IF('original data'!CX66='coded with subscale calculation'!$CL$5,3,""))))</f>
        <v>1</v>
      </c>
      <c r="DD76" s="4">
        <f>IF('original data'!CY66='coded with subscale calculation'!$CL$2,0,IF('original data'!CY66='coded with subscale calculation'!$CL$3,1,IF('original data'!CY66='coded with subscale calculation'!$CL$4,2,IF('original data'!CY66='coded with subscale calculation'!$CL$5,3,""))))</f>
        <v>0</v>
      </c>
      <c r="DE76" s="4">
        <f>IF('original data'!CZ66='coded with subscale calculation'!$CL$2,0,IF('original data'!CZ66='coded with subscale calculation'!$CL$3,1,IF('original data'!CZ66='coded with subscale calculation'!$CL$4,2,IF('original data'!CZ66='coded with subscale calculation'!$CL$5,3,""))))</f>
        <v>1</v>
      </c>
      <c r="DF76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11</v>
      </c>
      <c r="DG76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9</v>
      </c>
      <c r="DH76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9</v>
      </c>
      <c r="DI76" s="4">
        <f>SUM(Table134[[#This Row],[All of a sudden I feel really scared.]:[I suddenly shut down and become unable to think, speak or do things.]])</f>
        <v>29</v>
      </c>
    </row>
    <row r="77" spans="1:113" hidden="1" x14ac:dyDescent="0.45">
      <c r="A77">
        <v>74</v>
      </c>
      <c r="B77" s="2">
        <v>44620.757627314801</v>
      </c>
      <c r="C77" s="2">
        <v>44620.778229166703</v>
      </c>
      <c r="D77" s="4" t="s">
        <v>104</v>
      </c>
      <c r="E77" s="4"/>
      <c r="F77" s="4" t="s">
        <v>105</v>
      </c>
      <c r="G77" s="4" t="s">
        <v>109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D77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E77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AF77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G77" s="4" t="e">
        <f>IF('original data'!#REF!='coded with subscale calculation'!$BO$1,7,IF('original data'!#REF!='coded with subscale calculation'!$BO$2,6,IF('original data'!#REF!='coded with subscale calculation'!$BO$3,5,IF('original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AH77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I77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J77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K77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AL77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M77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N77" s="4" t="e">
        <f>IF('original data'!#REF!='coded with subscale calculation'!$AC$2,0,IF('original data'!#REF!='coded with subscale calculation'!$AC$3,1,IF('original data'!#REF!='coded with subscale calculation'!$AC$4,2,"")))</f>
        <v>#REF!</v>
      </c>
      <c r="AO77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P77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Q77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R77" s="4" t="e">
        <f>IF('original data'!#REF!='coded with subscale calculation'!$AI$2,1,IF('original data'!#REF!='coded with subscale calculation'!$AI$3,2,IF('original data'!#REF!='coded with subscale calculation'!$AI$4,3,IF('original data'!#REF!='coded with subscale calculation'!$AI$5,4,""))))</f>
        <v>#REF!</v>
      </c>
      <c r="AS77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T77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U77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V77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W77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X77" s="4" t="e">
        <f>IF('original data'!#REF!='coded with subscale calculation'!$AO$2,1,IF('original data'!#REF!='coded with subscale calculation'!$AO$3,2,IF('original data'!#REF!='coded with subscale calculation'!$AO$4,3,IF('original data'!#REF!='coded with subscale calculation'!$AO$5,4,""))))</f>
        <v>#REF!</v>
      </c>
      <c r="AY77" s="4" t="e">
        <f>IF('original data'!#REF!='coded with subscale calculation'!$AQ$2,1,IF('original data'!#REF!='coded with subscale calculation'!$AQ$3,2,IF('original data'!#REF!='coded with subscale calculation'!$AQ$4,3,IF('original data'!#REF!='coded with subscale calculation'!$AQ$5,4,""))))</f>
        <v>#REF!</v>
      </c>
      <c r="AZ77" s="4" t="e">
        <f>IF('original data'!#REF!='coded with subscale calculation'!$AQ$2,1,IF('original data'!#REF!='coded with subscale calculation'!$AQ$3,2,IF('original data'!#REF!='coded with subscale calculation'!$AQ$4,3,IF('original data'!#REF!='coded with subscale calculation'!$AQ$5,4,""))))</f>
        <v>#REF!</v>
      </c>
      <c r="BA77" s="4" t="e">
        <f>IF('original data'!#REF!='coded with subscale calculation'!$AQ$2,1,IF('original data'!#REF!='coded with subscale calculation'!$AQ$3,2,IF('original data'!#REF!='coded with subscale calculation'!$AQ$4,3,IF('original data'!#REF!='coded with subscale calculation'!$AQ$5,4,""))))</f>
        <v>#REF!</v>
      </c>
      <c r="BB77" s="4" t="e">
        <f>IF('original data'!#REF!='coded with subscale calculation'!$AQ$2,1,IF('original data'!#REF!='coded with subscale calculation'!$AQ$3,2,IF('original data'!#REF!='coded with subscale calculation'!$AQ$4,3,IF('original data'!#REF!='coded with subscale calculation'!$AS$5,4,""))))</f>
        <v>#REF!</v>
      </c>
      <c r="BC77" s="4" t="e">
        <f>IF('original data'!#REF!='coded with subscale calculation'!$AU$2,1,IF('original data'!#REF!='coded with subscale calculation'!$AU$3,2,IF('original data'!#REF!='coded with subscale calculation'!$AU$4,3,IF('original data'!#REF!='coded with subscale calculation'!$AU$5,4,""))))</f>
        <v>#REF!</v>
      </c>
      <c r="BD77" s="4" t="e">
        <f>IF('original data'!#REF!='coded with subscale calculation'!$AU$2,1,IF('original data'!#REF!='coded with subscale calculation'!$AU$3,2,IF('original data'!#REF!='coded with subscale calculation'!$AU$4,3,IF('original data'!#REF!='coded with subscale calculation'!$AU$5,4,""))))</f>
        <v>#REF!</v>
      </c>
      <c r="BE77" s="4" t="e">
        <f>IF('original data'!#REF!='coded with subscale calculation'!$AU$2,1,IF('original data'!#REF!='coded with subscale calculation'!$AU$3,2,IF('original data'!#REF!='coded with subscale calculation'!$AU$4,3,IF('original data'!#REF!='coded with subscale calculation'!$AU$5,4,""))))</f>
        <v>#REF!</v>
      </c>
      <c r="BF77" s="4" t="e">
        <f>IF('original data'!#REF!='coded with subscale calculation'!$BF$3,1,IF('original data'!#REF!='coded with subscale calculation'!$BF$4,2,IF('original data'!#REF!='coded with subscale calculation'!$BF$5,3,"")))</f>
        <v>#REF!</v>
      </c>
      <c r="BG77" s="4"/>
      <c r="BH77" s="4"/>
      <c r="BI77" s="4"/>
      <c r="BJ77" s="4"/>
      <c r="BK77" s="4"/>
      <c r="BL77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M77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N77" s="4" t="e">
        <f>IF('original data'!#REF!='coded with subscale calculation'!$BO$1,7,IF('original data'!#REF!='coded with subscale calculation'!$BO$2,6,IF('original data'!#REF!='coded with subscale calculation'!$BO$3,5,IF('original data'!#REF!='coded with subscale calculation'!$BO$4,4,IF('original data'!#REF!='coded with subscale calculation'!$BO$5,3,IF('original data'!#REF!='coded with subscale calculation'!$BQ$1,2,IF('original data'!#REF!='coded with subscale calculation'!$BQ$2,1,"")))))))</f>
        <v>#REF!</v>
      </c>
      <c r="BO77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P77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Q77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R77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S77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T77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U77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V77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W77" s="4" t="e">
        <f>IF('original data'!#REF!='coded with subscale calculation'!$BO$1,7,IF('original data'!#REF!='coded with subscale calculation'!$BO$2,6,IF('original data'!#REF!='coded with subscale calculation'!$BO$3,5,IF('original data'!#REF!='coded with subscale calculation'!$BO$4,4,IF('original data'!#REF!='coded with subscale calculation'!$BO$5,3,IF('original data'!#REF!='coded with subscale calculation'!$BQ$1,2,IF('original data'!#REF!='coded with subscale calculation'!$BQ$2,1,"")))))))</f>
        <v>#REF!</v>
      </c>
      <c r="BX77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Y77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BZ77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A77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B77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C77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D77" s="4" t="e">
        <f>IF('original data'!#REF!='coded with subscale calculation'!$BO$1,7,IF('original data'!#REF!='coded with subscale calculation'!$BO$2,6,IF('original data'!#REF!='coded with subscale calculation'!$BO$3,5,IF('original data'!#REF!='coded with subscale calculation'!$BO$4,4,IF('original data'!#REF!='coded with subscale calculation'!$BO$5,3,IF('original data'!#REF!='coded with subscale calculation'!$BQ$1,2,IF('original data'!#REF!='coded with subscale calculation'!$BQ$2,1,"")))))))</f>
        <v>#REF!</v>
      </c>
      <c r="CE77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F77" s="4" t="e">
        <f>IF('original data'!#REF!='coded with subscale calculation'!$BO$1,1,IF('original data'!#REF!='coded with subscale calculation'!$BO$2,2,IF('original data'!#REF!='coded with subscale calculation'!$BO$3,3,IF('original data'!#REF!='coded with subscale calculation'!$BO$4,4,IF('original data'!#REF!='coded with subscale calculation'!$BO$5,5,IF('original data'!#REF!='coded with subscale calculation'!$BQ$1,6,IF('original data'!#REF!='coded with subscale calculation'!$BQ$2,7,"")))))))</f>
        <v>#REF!</v>
      </c>
      <c r="CG77" s="4" t="e">
        <f>IF('original data'!#REF!='coded with subscale calculation'!$BO$1,7,IF('original data'!#REF!='coded with subscale calculation'!$BO$2,6,IF('original data'!#REF!='coded with subscale calculation'!$BO$3,5,IF('original data'!#REF!='coded with subscale calculation'!$BO$4,4,IF('original data'!#REF!='coded with subscale calculation'!$BO$5,3,IF('original data'!#REF!='coded with subscale calculation'!$BQ$1,2,IF('original data'!#REF!='coded with subscale calculation'!$BQ$2,1,"")))))))</f>
        <v>#REF!</v>
      </c>
      <c r="CH77" s="4" t="e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#REF!</v>
      </c>
      <c r="CI77" s="4" t="e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#REF!</v>
      </c>
      <c r="CJ77" s="4" t="e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#REF!</v>
      </c>
      <c r="CK77" s="4" t="e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#REF!</v>
      </c>
      <c r="CL77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M77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N77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O77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P77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Q77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R77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S77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T77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U77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V77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W77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X77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Y77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CZ77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A77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B77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C77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D77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E77" s="4" t="e">
        <f>IF('original data'!#REF!='coded with subscale calculation'!$CL$2,0,IF('original data'!#REF!='coded with subscale calculation'!$CL$3,1,IF('original data'!#REF!='coded with subscale calculation'!$CL$4,2,IF('original data'!#REF!='coded with subscale calculation'!$CL$5,3,""))))</f>
        <v>#REF!</v>
      </c>
      <c r="DF77" s="4" t="e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#REF!</v>
      </c>
      <c r="DG77" s="4" t="e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#REF!</v>
      </c>
      <c r="DH77" s="4" t="e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#REF!</v>
      </c>
      <c r="DI77" s="4" t="e">
        <f>SUM(Table134[[#This Row],[All of a sudden I feel really scared.]:[I suddenly shut down and become unable to think, speak or do things.]])</f>
        <v>#REF!</v>
      </c>
    </row>
    <row r="78" spans="1:113" x14ac:dyDescent="0.45">
      <c r="A78">
        <v>75</v>
      </c>
      <c r="B78" s="2">
        <v>44634.684293981503</v>
      </c>
      <c r="C78" s="2">
        <v>44634.691655092603</v>
      </c>
      <c r="D78" s="4" t="s">
        <v>104</v>
      </c>
      <c r="E78" s="4"/>
      <c r="F78" s="4" t="s">
        <v>105</v>
      </c>
      <c r="G78" s="4" t="s">
        <v>105</v>
      </c>
      <c r="H78" s="4" t="s">
        <v>105</v>
      </c>
      <c r="I78" s="4" t="s">
        <v>105</v>
      </c>
      <c r="J78" s="4" t="s">
        <v>105</v>
      </c>
      <c r="K78" s="4" t="s">
        <v>105</v>
      </c>
      <c r="L78" s="4" t="s">
        <v>105</v>
      </c>
      <c r="M78" s="4" t="s">
        <v>105</v>
      </c>
      <c r="N78" s="3" t="s">
        <v>139</v>
      </c>
      <c r="O78" s="4" t="s">
        <v>107</v>
      </c>
      <c r="P78" s="4" t="s">
        <v>108</v>
      </c>
      <c r="Q78" s="4" t="s">
        <v>108</v>
      </c>
      <c r="R78" s="4" t="s">
        <v>105</v>
      </c>
      <c r="S78" s="3" t="s">
        <v>139</v>
      </c>
      <c r="T78" s="4" t="s">
        <v>192</v>
      </c>
      <c r="U78" s="4" t="s">
        <v>167</v>
      </c>
      <c r="V78" s="4"/>
      <c r="W78" s="4"/>
      <c r="X78" s="4"/>
      <c r="Y78" s="4"/>
      <c r="Z78" s="4"/>
      <c r="AA78" s="4"/>
      <c r="AB78" s="4"/>
      <c r="AC78" s="4">
        <f>IF('original data'!AC67='coded with subscale calculation'!$AC$2,0,IF('original data'!AC67='coded with subscale calculation'!$AC$3,1,IF('original data'!AC67='coded with subscale calculation'!$AC$4,2,"")))</f>
        <v>2</v>
      </c>
      <c r="AD78" s="4">
        <f>IF('original data'!AD67='coded with subscale calculation'!$AC$2,0,IF('original data'!AD67='coded with subscale calculation'!$AC$3,1,IF('original data'!AD67='coded with subscale calculation'!$AC$4,2,"")))</f>
        <v>1</v>
      </c>
      <c r="AE78" s="4">
        <f>IF('original data'!AE67='coded with subscale calculation'!$BO$1,1,IF('original data'!AE67='coded with subscale calculation'!$BO$2,2,IF('original data'!AE67='coded with subscale calculation'!$BO$3,3,IF('original data'!AE67='coded with subscale calculation'!$BO$4,4,IF('original data'!AE67='coded with subscale calculation'!$BO$5,5,IF('original data'!AE67='coded with subscale calculation'!$BQ$1,6,IF('original data'!AE67='coded with subscale calculation'!$BQ$2,7,"")))))))</f>
        <v>5</v>
      </c>
      <c r="AF78" s="4">
        <f>IF('original data'!AF67='coded with subscale calculation'!$AC$2,0,IF('original data'!AF67='coded with subscale calculation'!$AC$3,1,IF('original data'!AF67='coded with subscale calculation'!$AC$4,2,"")))</f>
        <v>1</v>
      </c>
      <c r="AG78" s="4">
        <f>IF('original data'!AG67='coded with subscale calculation'!$BO$1,7,IF('original data'!AG67='coded with subscale calculation'!$BO$2,6,IF('original data'!AG67='coded with subscale calculation'!$BO$3,5,IF('original data'!AG67='coded with subscale calculation'!$BO$4,4,IF('original data'!AG67='coded with subscale calculation'!$BO$5,5,IF('original data'!AG67='coded with subscale calculation'!$BQ$1,6,IF('original data'!AG67='coded with subscale calculation'!$BQ$2,7,"")))))))</f>
        <v>7</v>
      </c>
      <c r="AH78" s="4">
        <f>IF('original data'!AH67='coded with subscale calculation'!$AC$2,0,IF('original data'!AH67='coded with subscale calculation'!$AC$3,1,IF('original data'!AH67='coded with subscale calculation'!$AC$4,2,"")))</f>
        <v>1</v>
      </c>
      <c r="AI78" s="4">
        <f>IF('original data'!AI67='coded with subscale calculation'!$AI$2,1,IF('original data'!AI67='coded with subscale calculation'!$AI$3,2,IF('original data'!AI67='coded with subscale calculation'!$AI$4,3,IF('original data'!AI67='coded with subscale calculation'!$AI$5,4,""))))</f>
        <v>2</v>
      </c>
      <c r="AJ78" s="4">
        <f>IF('original data'!AJ67='coded with subscale calculation'!$AC$2,0,IF('original data'!AJ67='coded with subscale calculation'!$AC$3,1,IF('original data'!AJ67='coded with subscale calculation'!$AC$4,2,"")))</f>
        <v>2</v>
      </c>
      <c r="AK78" s="4">
        <f>IF('original data'!AK67='coded with subscale calculation'!$BO$1,1,IF('original data'!AK67='coded with subscale calculation'!$BO$2,2,IF('original data'!AK67='coded with subscale calculation'!$BO$3,3,IF('original data'!AK67='coded with subscale calculation'!$BO$4,4,IF('original data'!AK67='coded with subscale calculation'!$BO$5,5,IF('original data'!AK67='coded with subscale calculation'!$BQ$1,6,IF('original data'!AK67='coded with subscale calculation'!$BQ$2,7,"")))))))</f>
        <v>7</v>
      </c>
      <c r="AL78" s="4">
        <f>IF('original data'!AL67='coded with subscale calculation'!$AC$2,0,IF('original data'!AL67='coded with subscale calculation'!$AC$3,1,IF('original data'!AL67='coded with subscale calculation'!$AC$4,2,"")))</f>
        <v>2</v>
      </c>
      <c r="AM78" s="4">
        <f>IF('original data'!AM67='coded with subscale calculation'!$AI$2,1,IF('original data'!AM67='coded with subscale calculation'!$AI$3,2,IF('original data'!AM67='coded with subscale calculation'!$AI$4,3,IF('original data'!AM67='coded with subscale calculation'!$AI$5,4,""))))</f>
        <v>3</v>
      </c>
      <c r="AN78" s="4">
        <f>IF('original data'!AN67='coded with subscale calculation'!$AC$2,0,IF('original data'!AN67='coded with subscale calculation'!$AC$3,1,IF('original data'!AN67='coded with subscale calculation'!$AC$4,2,"")))</f>
        <v>1</v>
      </c>
      <c r="AO78" s="4">
        <f>IF('original data'!AO67='coded with subscale calculation'!$AI$2,1,IF('original data'!AO67='coded with subscale calculation'!$AI$3,2,IF('original data'!AO67='coded with subscale calculation'!$AI$4,3,IF('original data'!AO67='coded with subscale calculation'!$AI$5,4,""))))</f>
        <v>1</v>
      </c>
      <c r="AP78" s="4">
        <f>IF('original data'!AP67='coded with subscale calculation'!$AI$2,1,IF('original data'!AP67='coded with subscale calculation'!$AI$3,2,IF('original data'!AP67='coded with subscale calculation'!$AI$4,3,IF('original data'!AP67='coded with subscale calculation'!$AI$5,4,""))))</f>
        <v>3</v>
      </c>
      <c r="AQ78" s="4">
        <f>IF('original data'!AQ67='coded with subscale calculation'!$AI$2,1,IF('original data'!AQ67='coded with subscale calculation'!$AI$3,2,IF('original data'!AQ67='coded with subscale calculation'!$AI$4,3,IF('original data'!AQ67='coded with subscale calculation'!$AI$5,4,""))))</f>
        <v>2</v>
      </c>
      <c r="AR78" s="4">
        <f>IF('original data'!AR67='coded with subscale calculation'!$AI$2,1,IF('original data'!AR67='coded with subscale calculation'!$AI$3,2,IF('original data'!AR67='coded with subscale calculation'!$AI$4,3,IF('original data'!AR67='coded with subscale calculation'!$AI$5,4,""))))</f>
        <v>3</v>
      </c>
      <c r="AS78" s="4">
        <f>IF('original data'!AS67='coded with subscale calculation'!$AO$2,1,IF('original data'!AS67='coded with subscale calculation'!$AO$3,2,IF('original data'!AS67='coded with subscale calculation'!$AO$4,3,IF('original data'!AS67='coded with subscale calculation'!$AO$5,4,""))))</f>
        <v>2</v>
      </c>
      <c r="AT78" s="4">
        <f>IF('original data'!AT67='coded with subscale calculation'!$AO$2,1,IF('original data'!AT67='coded with subscale calculation'!$AO$3,2,IF('original data'!AT67='coded with subscale calculation'!$AO$4,3,IF('original data'!AT67='coded with subscale calculation'!$AO$5,4,""))))</f>
        <v>1</v>
      </c>
      <c r="AU78" s="4">
        <f>IF('original data'!AU67='coded with subscale calculation'!$AO$2,1,IF('original data'!AU67='coded with subscale calculation'!$AO$3,2,IF('original data'!AU67='coded with subscale calculation'!$AO$4,3,IF('original data'!AU67='coded with subscale calculation'!$AO$5,4,""))))</f>
        <v>1</v>
      </c>
      <c r="AV78" s="4">
        <f>IF('original data'!AV67='coded with subscale calculation'!$AO$2,1,IF('original data'!AV67='coded with subscale calculation'!$AO$3,2,IF('original data'!AV67='coded with subscale calculation'!$AO$4,3,IF('original data'!AV67='coded with subscale calculation'!$AO$5,4,""))))</f>
        <v>3</v>
      </c>
      <c r="AW78" s="4">
        <f>IF('original data'!AW67='coded with subscale calculation'!$AO$2,1,IF('original data'!AW67='coded with subscale calculation'!$AO$3,2,IF('original data'!AW67='coded with subscale calculation'!$AO$4,3,IF('original data'!AW67='coded with subscale calculation'!$AO$5,4,""))))</f>
        <v>2</v>
      </c>
      <c r="AX78" s="4">
        <f>IF('original data'!AX67='coded with subscale calculation'!$AO$2,1,IF('original data'!AX67='coded with subscale calculation'!$AO$3,2,IF('original data'!AX67='coded with subscale calculation'!$AO$4,3,IF('original data'!AX67='coded with subscale calculation'!$AO$5,4,""))))</f>
        <v>3</v>
      </c>
      <c r="AY78" s="4">
        <f>IF('original data'!AY67='coded with subscale calculation'!$AQ$2,1,IF('original data'!AY67='coded with subscale calculation'!$AQ$3,2,IF('original data'!AY67='coded with subscale calculation'!$AQ$4,3,IF('original data'!AY67='coded with subscale calculation'!$AQ$5,4,""))))</f>
        <v>3</v>
      </c>
      <c r="AZ78" s="4">
        <f>IF('original data'!AZ67='coded with subscale calculation'!$AQ$2,1,IF('original data'!AZ67='coded with subscale calculation'!$AQ$3,2,IF('original data'!AZ67='coded with subscale calculation'!$AQ$4,3,IF('original data'!AZ67='coded with subscale calculation'!$AQ$5,4,""))))</f>
        <v>3</v>
      </c>
      <c r="BA78" s="4">
        <f>IF('original data'!BA67='coded with subscale calculation'!$AQ$2,1,IF('original data'!BA67='coded with subscale calculation'!$AQ$3,2,IF('original data'!BA67='coded with subscale calculation'!$AQ$4,3,IF('original data'!BA67='coded with subscale calculation'!$AQ$5,4,""))))</f>
        <v>3</v>
      </c>
      <c r="BB78" s="4">
        <f>IF('original data'!BB67='coded with subscale calculation'!$AQ$2,1,IF('original data'!BB67='coded with subscale calculation'!$AQ$3,2,IF('original data'!BB67='coded with subscale calculation'!$AQ$4,3,IF('original data'!BB67='coded with subscale calculation'!$AS$5,4,""))))</f>
        <v>3</v>
      </c>
      <c r="BC78" s="4">
        <f>IF('original data'!BC67='coded with subscale calculation'!$AU$2,1,IF('original data'!BC67='coded with subscale calculation'!$AU$3,2,IF('original data'!BC67='coded with subscale calculation'!$AU$4,3,IF('original data'!BC67='coded with subscale calculation'!$AU$5,4,""))))</f>
        <v>3</v>
      </c>
      <c r="BD78" s="4">
        <f>IF('original data'!BD67='coded with subscale calculation'!$AU$2,1,IF('original data'!BD67='coded with subscale calculation'!$AU$3,2,IF('original data'!BD67='coded with subscale calculation'!$AU$4,3,IF('original data'!BD67='coded with subscale calculation'!$AU$5,4,""))))</f>
        <v>3</v>
      </c>
      <c r="BE78" s="4">
        <f>IF('original data'!BE67='coded with subscale calculation'!$AU$2,1,IF('original data'!BE67='coded with subscale calculation'!$AU$3,2,IF('original data'!BE67='coded with subscale calculation'!$AU$4,3,IF('original data'!BE67='coded with subscale calculation'!$AU$5,4,""))))</f>
        <v>3</v>
      </c>
      <c r="BF78" s="4">
        <f>IF('original data'!BF67='coded with subscale calculation'!$BF$3,1,IF('original data'!BF67='coded with subscale calculation'!$BF$4,2,IF('original data'!BF67='coded with subscale calculation'!$BF$5,3,"")))</f>
        <v>2</v>
      </c>
      <c r="BG78" s="4"/>
      <c r="BH78" s="4" t="s">
        <v>105</v>
      </c>
      <c r="BI78" s="4" t="s">
        <v>209</v>
      </c>
      <c r="BJ78" s="4" t="s">
        <v>105</v>
      </c>
      <c r="BK78" s="4" t="s">
        <v>210</v>
      </c>
      <c r="BL78" s="4">
        <f>IF('original data'!BK67='coded with subscale calculation'!$BO$1,1,IF('original data'!BK67='coded with subscale calculation'!$BO$2,2,IF('original data'!BK67='coded with subscale calculation'!$BO$3,3,IF('original data'!BK67='coded with subscale calculation'!$BO$4,4,IF('original data'!BK67='coded with subscale calculation'!$BO$5,5,IF('original data'!BK67='coded with subscale calculation'!$BQ$1,6,IF('original data'!BK67='coded with subscale calculation'!$BQ$2,7,"")))))))</f>
        <v>5</v>
      </c>
      <c r="BM78" s="4">
        <f>IF('original data'!BL67='coded with subscale calculation'!$BO$1,1,IF('original data'!BL67='coded with subscale calculation'!$BO$2,2,IF('original data'!BL67='coded with subscale calculation'!$BO$3,3,IF('original data'!BL67='coded with subscale calculation'!$BO$4,4,IF('original data'!BL67='coded with subscale calculation'!$BO$5,5,IF('original data'!BL67='coded with subscale calculation'!$BQ$1,6,IF('original data'!BL67='coded with subscale calculation'!$BQ$2,7,"")))))))</f>
        <v>7</v>
      </c>
      <c r="BN78" s="4">
        <f>IF('original data'!BM67='coded with subscale calculation'!$BO$1,7,IF('original data'!BM67='coded with subscale calculation'!$BO$2,6,IF('original data'!BM67='coded with subscale calculation'!$BO$3,5,IF('original data'!BM67='coded with subscale calculation'!$BO$4,4,IF('original data'!BM67='coded with subscale calculation'!$BO$5,3,IF('original data'!BM67='coded with subscale calculation'!$BQ$1,2,IF('original data'!BM67='coded with subscale calculation'!$BQ$2,1,"")))))))</f>
        <v>7</v>
      </c>
      <c r="BO78" s="4">
        <f>IF('original data'!BN67='coded with subscale calculation'!$BO$1,1,IF('original data'!BN67='coded with subscale calculation'!$BO$2,2,IF('original data'!BN67='coded with subscale calculation'!$BO$3,3,IF('original data'!BN67='coded with subscale calculation'!$BO$4,4,IF('original data'!BN67='coded with subscale calculation'!$BO$5,5,IF('original data'!BN67='coded with subscale calculation'!$BQ$1,6,IF('original data'!BN67='coded with subscale calculation'!$BQ$2,7,"")))))))</f>
        <v>6</v>
      </c>
      <c r="BP78" s="4">
        <f>IF('original data'!BO67='coded with subscale calculation'!$BO$1,1,IF('original data'!BO67='coded with subscale calculation'!$BO$2,2,IF('original data'!BO67='coded with subscale calculation'!$BO$3,3,IF('original data'!BO67='coded with subscale calculation'!$BO$4,4,IF('original data'!BO67='coded with subscale calculation'!$BO$5,5,IF('original data'!BO67='coded with subscale calculation'!$BQ$1,6,IF('original data'!BO67='coded with subscale calculation'!$BQ$2,7,"")))))))</f>
        <v>5</v>
      </c>
      <c r="BQ78" s="4">
        <f>IF('original data'!BP67='coded with subscale calculation'!$BO$1,1,IF('original data'!BP67='coded with subscale calculation'!$BO$2,2,IF('original data'!BP67='coded with subscale calculation'!$BO$3,3,IF('original data'!BP67='coded with subscale calculation'!$BO$4,4,IF('original data'!BP67='coded with subscale calculation'!$BO$5,5,IF('original data'!BP67='coded with subscale calculation'!$BQ$1,6,IF('original data'!BP67='coded with subscale calculation'!$BQ$2,7,"")))))))</f>
        <v>7</v>
      </c>
      <c r="BR78" s="4">
        <f>IF('original data'!BQ67='coded with subscale calculation'!$BO$1,1,IF('original data'!BQ67='coded with subscale calculation'!$BO$2,2,IF('original data'!BQ67='coded with subscale calculation'!$BO$3,3,IF('original data'!BQ67='coded with subscale calculation'!$BO$4,4,IF('original data'!BQ67='coded with subscale calculation'!$BO$5,5,IF('original data'!BQ67='coded with subscale calculation'!$BQ$1,6,IF('original data'!BQ67='coded with subscale calculation'!$BQ$2,7,"")))))))</f>
        <v>7</v>
      </c>
      <c r="BS78" s="4">
        <f>IF('original data'!BR67='coded with subscale calculation'!$BO$1,1,IF('original data'!BR67='coded with subscale calculation'!$BO$2,2,IF('original data'!BR67='coded with subscale calculation'!$BO$3,3,IF('original data'!BR67='coded with subscale calculation'!$BO$4,4,IF('original data'!BR67='coded with subscale calculation'!$BO$5,5,IF('original data'!BR67='coded with subscale calculation'!$BQ$1,6,IF('original data'!BR67='coded with subscale calculation'!$BQ$2,7,"")))))))</f>
        <v>5</v>
      </c>
      <c r="BT78" s="4">
        <f>IF('original data'!BS67='coded with subscale calculation'!$BO$1,1,IF('original data'!BS67='coded with subscale calculation'!$BO$2,2,IF('original data'!BS67='coded with subscale calculation'!$BO$3,3,IF('original data'!BS67='coded with subscale calculation'!$BO$4,4,IF('original data'!BS67='coded with subscale calculation'!$BO$5,5,IF('original data'!BS67='coded with subscale calculation'!$BQ$1,6,IF('original data'!BS67='coded with subscale calculation'!$BQ$2,7,"")))))))</f>
        <v>6</v>
      </c>
      <c r="BU78" s="4">
        <f>IF('original data'!BT67='coded with subscale calculation'!$BO$1,1,IF('original data'!BT67='coded with subscale calculation'!$BO$2,2,IF('original data'!BT67='coded with subscale calculation'!$BO$3,3,IF('original data'!BT67='coded with subscale calculation'!$BO$4,4,IF('original data'!BT67='coded with subscale calculation'!$BO$5,5,IF('original data'!BT67='coded with subscale calculation'!$BQ$1,6,IF('original data'!BT67='coded with subscale calculation'!$BQ$2,7,"")))))))</f>
        <v>5</v>
      </c>
      <c r="BV78" s="4">
        <f>IF('original data'!BU67='coded with subscale calculation'!$BO$1,1,IF('original data'!BU67='coded with subscale calculation'!$BO$2,2,IF('original data'!BU67='coded with subscale calculation'!$BO$3,3,IF('original data'!BU67='coded with subscale calculation'!$BO$4,4,IF('original data'!BU67='coded with subscale calculation'!$BO$5,5,IF('original data'!BU67='coded with subscale calculation'!$BQ$1,6,IF('original data'!BU67='coded with subscale calculation'!$BQ$2,7,"")))))))</f>
        <v>5</v>
      </c>
      <c r="BW78" s="4">
        <f>IF('original data'!BV67='coded with subscale calculation'!$BO$1,7,IF('original data'!BV67='coded with subscale calculation'!$BO$2,6,IF('original data'!BV67='coded with subscale calculation'!$BO$3,5,IF('original data'!BV67='coded with subscale calculation'!$BO$4,4,IF('original data'!BV67='coded with subscale calculation'!$BO$5,3,IF('original data'!BV67='coded with subscale calculation'!$BQ$1,2,IF('original data'!BV67='coded with subscale calculation'!$BQ$2,1,"")))))))</f>
        <v>7</v>
      </c>
      <c r="BX78" s="4">
        <f>IF('original data'!BW67='coded with subscale calculation'!$BO$1,1,IF('original data'!BW67='coded with subscale calculation'!$BO$2,2,IF('original data'!BW67='coded with subscale calculation'!$BO$3,3,IF('original data'!BW67='coded with subscale calculation'!$BO$4,4,IF('original data'!BW67='coded with subscale calculation'!$BO$5,5,IF('original data'!BW67='coded with subscale calculation'!$BQ$1,6,IF('original data'!BW67='coded with subscale calculation'!$BQ$2,7,"")))))))</f>
        <v>5</v>
      </c>
      <c r="BY78" s="4">
        <f>IF('original data'!BX67='coded with subscale calculation'!$BO$1,1,IF('original data'!BX67='coded with subscale calculation'!$BO$2,2,IF('original data'!BX67='coded with subscale calculation'!$BO$3,3,IF('original data'!BX67='coded with subscale calculation'!$BO$4,4,IF('original data'!BX67='coded with subscale calculation'!$BO$5,5,IF('original data'!BX67='coded with subscale calculation'!$BQ$1,6,IF('original data'!BX67='coded with subscale calculation'!$BQ$2,7,"")))))))</f>
        <v>6</v>
      </c>
      <c r="BZ78" s="4">
        <f>IF('original data'!BY67='coded with subscale calculation'!$BO$1,1,IF('original data'!BY67='coded with subscale calculation'!$BO$2,2,IF('original data'!BY67='coded with subscale calculation'!$BO$3,3,IF('original data'!BY67='coded with subscale calculation'!$BO$4,4,IF('original data'!BY67='coded with subscale calculation'!$BO$5,5,IF('original data'!BY67='coded with subscale calculation'!$BQ$1,6,IF('original data'!BY67='coded with subscale calculation'!$BQ$2,7,"")))))))</f>
        <v>7</v>
      </c>
      <c r="CA78" s="4">
        <f>IF('original data'!BZ67='coded with subscale calculation'!$BO$1,1,IF('original data'!BZ67='coded with subscale calculation'!$BO$2,2,IF('original data'!BZ67='coded with subscale calculation'!$BO$3,3,IF('original data'!BZ67='coded with subscale calculation'!$BO$4,4,IF('original data'!BZ67='coded with subscale calculation'!$BO$5,5,IF('original data'!BZ67='coded with subscale calculation'!$BQ$1,6,IF('original data'!BZ67='coded with subscale calculation'!$BQ$2,7,"")))))))</f>
        <v>5</v>
      </c>
      <c r="CB78" s="4">
        <f>IF('original data'!CA67='coded with subscale calculation'!$BO$1,1,IF('original data'!CA67='coded with subscale calculation'!$BO$2,2,IF('original data'!CA67='coded with subscale calculation'!$BO$3,3,IF('original data'!CA67='coded with subscale calculation'!$BO$4,4,IF('original data'!CA67='coded with subscale calculation'!$BO$5,5,IF('original data'!CA67='coded with subscale calculation'!$BQ$1,6,IF('original data'!CA67='coded with subscale calculation'!$BQ$2,7,"")))))))</f>
        <v>5</v>
      </c>
      <c r="CC78" s="4">
        <f>IF('original data'!CB67='coded with subscale calculation'!$BO$1,1,IF('original data'!CB67='coded with subscale calculation'!$BO$2,2,IF('original data'!CB67='coded with subscale calculation'!$BO$3,3,IF('original data'!CB67='coded with subscale calculation'!$BO$4,4,IF('original data'!CB67='coded with subscale calculation'!$BO$5,5,IF('original data'!CB67='coded with subscale calculation'!$BQ$1,6,IF('original data'!CB67='coded with subscale calculation'!$BQ$2,7,"")))))))</f>
        <v>3</v>
      </c>
      <c r="CD78" s="4">
        <f>IF('original data'!CC67='coded with subscale calculation'!$BO$1,7,IF('original data'!CC67='coded with subscale calculation'!$BO$2,6,IF('original data'!CC67='coded with subscale calculation'!$BO$3,5,IF('original data'!CC67='coded with subscale calculation'!$BO$4,4,IF('original data'!CC67='coded with subscale calculation'!$BO$5,3,IF('original data'!CC67='coded with subscale calculation'!$BQ$1,2,IF('original data'!CC67='coded with subscale calculation'!$BQ$2,1,"")))))))</f>
        <v>7</v>
      </c>
      <c r="CE78" s="4">
        <f>IF('original data'!CD67='coded with subscale calculation'!$BO$1,1,IF('original data'!CD67='coded with subscale calculation'!$BO$2,2,IF('original data'!CD67='coded with subscale calculation'!$BO$3,3,IF('original data'!CD67='coded with subscale calculation'!$BO$4,4,IF('original data'!CD67='coded with subscale calculation'!$BO$5,5,IF('original data'!CD67='coded with subscale calculation'!$BQ$1,6,IF('original data'!CD67='coded with subscale calculation'!$BQ$2,7,"")))))))</f>
        <v>5</v>
      </c>
      <c r="CF78" s="4">
        <f>IF('original data'!CE67='coded with subscale calculation'!$BO$1,1,IF('original data'!CE67='coded with subscale calculation'!$BO$2,2,IF('original data'!CE67='coded with subscale calculation'!$BO$3,3,IF('original data'!CE67='coded with subscale calculation'!$BO$4,4,IF('original data'!CE67='coded with subscale calculation'!$BO$5,5,IF('original data'!CE67='coded with subscale calculation'!$BQ$1,6,IF('original data'!CE67='coded with subscale calculation'!$BQ$2,7,"")))))))</f>
        <v>6</v>
      </c>
      <c r="CG78" s="4">
        <f>IF('original data'!CF67='coded with subscale calculation'!$BO$1,7,IF('original data'!CF67='coded with subscale calculation'!$BO$2,6,IF('original data'!CF67='coded with subscale calculation'!$BO$3,5,IF('original data'!CF67='coded with subscale calculation'!$BO$4,4,IF('original data'!CF67='coded with subscale calculation'!$BO$5,3,IF('original data'!CF67='coded with subscale calculation'!$BQ$1,2,IF('original data'!CF67='coded with subscale calculation'!$BQ$2,1,"")))))))</f>
        <v>6</v>
      </c>
      <c r="CH78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151</v>
      </c>
      <c r="CI78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47</v>
      </c>
      <c r="CJ78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50</v>
      </c>
      <c r="CK78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49</v>
      </c>
      <c r="CL78" s="4">
        <f>IF('original data'!CG67='coded with subscale calculation'!$CL$2,0,IF('original data'!CG67='coded with subscale calculation'!$CL$3,1,IF('original data'!CG67='coded with subscale calculation'!$CL$4,2,IF('original data'!CG67='coded with subscale calculation'!$CL$5,3,""))))</f>
        <v>1</v>
      </c>
      <c r="CM78" s="4">
        <f>IF('original data'!CH67='coded with subscale calculation'!$CL$2,0,IF('original data'!CH67='coded with subscale calculation'!$CL$3,1,IF('original data'!CH67='coded with subscale calculation'!$CL$4,2,IF('original data'!CH67='coded with subscale calculation'!$CL$5,3,""))))</f>
        <v>2</v>
      </c>
      <c r="CN78" s="4">
        <f>IF('original data'!CI67='coded with subscale calculation'!$CL$2,0,IF('original data'!CI67='coded with subscale calculation'!$CL$3,1,IF('original data'!CI67='coded with subscale calculation'!$CL$4,2,IF('original data'!CI67='coded with subscale calculation'!$CL$5,3,""))))</f>
        <v>2</v>
      </c>
      <c r="CO78" s="4">
        <f>IF('original data'!CJ67='coded with subscale calculation'!$CL$2,0,IF('original data'!CJ67='coded with subscale calculation'!$CL$3,1,IF('original data'!CJ67='coded with subscale calculation'!$CL$4,2,IF('original data'!CJ67='coded with subscale calculation'!$CL$5,3,""))))</f>
        <v>3</v>
      </c>
      <c r="CP78" s="4">
        <f>IF('original data'!CK67='coded with subscale calculation'!$CL$2,0,IF('original data'!CK67='coded with subscale calculation'!$CL$3,1,IF('original data'!CK67='coded with subscale calculation'!$CL$4,2,IF('original data'!CK67='coded with subscale calculation'!$CL$5,3,""))))</f>
        <v>2</v>
      </c>
      <c r="CQ78" s="4">
        <f>IF('original data'!CL67='coded with subscale calculation'!$CL$2,0,IF('original data'!CL67='coded with subscale calculation'!$CL$3,1,IF('original data'!CL67='coded with subscale calculation'!$CL$4,2,IF('original data'!CL67='coded with subscale calculation'!$CL$5,3,""))))</f>
        <v>0</v>
      </c>
      <c r="CR78" s="4">
        <f>IF('original data'!CM67='coded with subscale calculation'!$CL$2,0,IF('original data'!CM67='coded with subscale calculation'!$CL$3,1,IF('original data'!CM67='coded with subscale calculation'!$CL$4,2,IF('original data'!CM67='coded with subscale calculation'!$CL$5,3,""))))</f>
        <v>3</v>
      </c>
      <c r="CS78" s="4">
        <f>IF('original data'!CN67='coded with subscale calculation'!$CL$2,0,IF('original data'!CN67='coded with subscale calculation'!$CL$3,1,IF('original data'!CN67='coded with subscale calculation'!$CL$4,2,IF('original data'!CN67='coded with subscale calculation'!$CL$5,3,""))))</f>
        <v>1</v>
      </c>
      <c r="CT78" s="4">
        <f>IF('original data'!CO67='coded with subscale calculation'!$CL$2,0,IF('original data'!CO67='coded with subscale calculation'!$CL$3,1,IF('original data'!CO67='coded with subscale calculation'!$CL$4,2,IF('original data'!CO67='coded with subscale calculation'!$CL$5,3,""))))</f>
        <v>2</v>
      </c>
      <c r="CU78" s="4">
        <f>IF('original data'!CP67='coded with subscale calculation'!$CL$2,0,IF('original data'!CP67='coded with subscale calculation'!$CL$3,1,IF('original data'!CP67='coded with subscale calculation'!$CL$4,2,IF('original data'!CP67='coded with subscale calculation'!$CL$5,3,""))))</f>
        <v>3</v>
      </c>
      <c r="CV78" s="4">
        <f>IF('original data'!CQ67='coded with subscale calculation'!$CL$2,0,IF('original data'!CQ67='coded with subscale calculation'!$CL$3,1,IF('original data'!CQ67='coded with subscale calculation'!$CL$4,2,IF('original data'!CQ67='coded with subscale calculation'!$CL$5,3,""))))</f>
        <v>3</v>
      </c>
      <c r="CW78" s="4">
        <f>IF('original data'!CR67='coded with subscale calculation'!$CL$2,0,IF('original data'!CR67='coded with subscale calculation'!$CL$3,1,IF('original data'!CR67='coded with subscale calculation'!$CL$4,2,IF('original data'!CR67='coded with subscale calculation'!$CL$5,3,""))))</f>
        <v>2</v>
      </c>
      <c r="CX78" s="4">
        <f>IF('original data'!CS67='coded with subscale calculation'!$CL$2,0,IF('original data'!CS67='coded with subscale calculation'!$CL$3,1,IF('original data'!CS67='coded with subscale calculation'!$CL$4,2,IF('original data'!CS67='coded with subscale calculation'!$CL$5,3,""))))</f>
        <v>3</v>
      </c>
      <c r="CY78" s="4">
        <f>IF('original data'!CT67='coded with subscale calculation'!$CL$2,0,IF('original data'!CT67='coded with subscale calculation'!$CL$3,1,IF('original data'!CT67='coded with subscale calculation'!$CL$4,2,IF('original data'!CT67='coded with subscale calculation'!$CL$5,3,""))))</f>
        <v>3</v>
      </c>
      <c r="CZ78" s="4">
        <f>IF('original data'!CU67='coded with subscale calculation'!$CL$2,0,IF('original data'!CU67='coded with subscale calculation'!$CL$3,1,IF('original data'!CU67='coded with subscale calculation'!$CL$4,2,IF('original data'!CU67='coded with subscale calculation'!$CL$5,3,""))))</f>
        <v>1</v>
      </c>
      <c r="DA78" s="4">
        <f>IF('original data'!CV67='coded with subscale calculation'!$CL$2,0,IF('original data'!CV67='coded with subscale calculation'!$CL$3,1,IF('original data'!CV67='coded with subscale calculation'!$CL$4,2,IF('original data'!CV67='coded with subscale calculation'!$CL$5,3,""))))</f>
        <v>0</v>
      </c>
      <c r="DB78" s="4">
        <f>IF('original data'!CW67='coded with subscale calculation'!$CL$2,0,IF('original data'!CW67='coded with subscale calculation'!$CL$3,1,IF('original data'!CW67='coded with subscale calculation'!$CL$4,2,IF('original data'!CW67='coded with subscale calculation'!$CL$5,3,""))))</f>
        <v>2</v>
      </c>
      <c r="DC78" s="4">
        <f>IF('original data'!CX67='coded with subscale calculation'!$CL$2,0,IF('original data'!CX67='coded with subscale calculation'!$CL$3,1,IF('original data'!CX67='coded with subscale calculation'!$CL$4,2,IF('original data'!CX67='coded with subscale calculation'!$CL$5,3,""))))</f>
        <v>3</v>
      </c>
      <c r="DD78" s="4">
        <f>IF('original data'!CY67='coded with subscale calculation'!$CL$2,0,IF('original data'!CY67='coded with subscale calculation'!$CL$3,1,IF('original data'!CY67='coded with subscale calculation'!$CL$4,2,IF('original data'!CY67='coded with subscale calculation'!$CL$5,3,""))))</f>
        <v>2</v>
      </c>
      <c r="DE78" s="4">
        <f>IF('original data'!CZ67='coded with subscale calculation'!$CL$2,0,IF('original data'!CZ67='coded with subscale calculation'!$CL$3,1,IF('original data'!CZ67='coded with subscale calculation'!$CL$4,2,IF('original data'!CZ67='coded with subscale calculation'!$CL$5,3,""))))</f>
        <v>2</v>
      </c>
      <c r="DF78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15</v>
      </c>
      <c r="DG78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11</v>
      </c>
      <c r="DH78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14</v>
      </c>
      <c r="DI78" s="4">
        <f>SUM(Table134[[#This Row],[All of a sudden I feel really scared.]:[I suddenly shut down and become unable to think, speak or do things.]])</f>
        <v>40</v>
      </c>
    </row>
    <row r="79" spans="1:113" x14ac:dyDescent="0.45">
      <c r="A79">
        <v>76</v>
      </c>
      <c r="B79" s="2">
        <v>44644.691331018497</v>
      </c>
      <c r="C79" s="2">
        <v>44644.695</v>
      </c>
      <c r="D79" s="4" t="s">
        <v>104</v>
      </c>
      <c r="E79" s="4"/>
      <c r="F79" s="4" t="s">
        <v>105</v>
      </c>
      <c r="G79" s="4" t="s">
        <v>105</v>
      </c>
      <c r="H79" s="4" t="s">
        <v>105</v>
      </c>
      <c r="I79" s="4" t="s">
        <v>105</v>
      </c>
      <c r="J79" s="4" t="s">
        <v>105</v>
      </c>
      <c r="K79" s="4" t="s">
        <v>105</v>
      </c>
      <c r="L79" s="4" t="s">
        <v>105</v>
      </c>
      <c r="M79" s="4" t="s">
        <v>105</v>
      </c>
      <c r="N79" s="3" t="s">
        <v>181</v>
      </c>
      <c r="O79" s="4" t="s">
        <v>211</v>
      </c>
      <c r="P79" s="4" t="s">
        <v>124</v>
      </c>
      <c r="Q79" s="4" t="s">
        <v>124</v>
      </c>
      <c r="R79" s="4" t="s">
        <v>109</v>
      </c>
      <c r="S79" s="4"/>
      <c r="T79" s="4"/>
      <c r="U79" s="4"/>
      <c r="V79" s="4" t="s">
        <v>105</v>
      </c>
      <c r="W79" s="4" t="s">
        <v>109</v>
      </c>
      <c r="X79" s="4"/>
      <c r="Y79" s="4"/>
      <c r="Z79" s="4"/>
      <c r="AA79" s="4" t="s">
        <v>109</v>
      </c>
      <c r="AB79" s="4"/>
      <c r="AC79" s="4">
        <f>IF('original data'!AC68='coded with subscale calculation'!$AC$2,0,IF('original data'!AC68='coded with subscale calculation'!$AC$3,1,IF('original data'!AC68='coded with subscale calculation'!$AC$4,2,"")))</f>
        <v>2</v>
      </c>
      <c r="AD79" s="4">
        <f>IF('original data'!AD68='coded with subscale calculation'!$AC$2,0,IF('original data'!AD68='coded with subscale calculation'!$AC$3,1,IF('original data'!AD68='coded with subscale calculation'!$AC$4,2,"")))</f>
        <v>2</v>
      </c>
      <c r="AE79" s="4">
        <f>IF('original data'!AE68='coded with subscale calculation'!$BO$1,1,IF('original data'!AE68='coded with subscale calculation'!$BO$2,2,IF('original data'!AE68='coded with subscale calculation'!$BO$3,3,IF('original data'!AE68='coded with subscale calculation'!$BO$4,4,IF('original data'!AE68='coded with subscale calculation'!$BO$5,5,IF('original data'!AE68='coded with subscale calculation'!$BQ$1,6,IF('original data'!AE68='coded with subscale calculation'!$BQ$2,7,"")))))))</f>
        <v>1</v>
      </c>
      <c r="AF79" s="4">
        <f>IF('original data'!AF68='coded with subscale calculation'!$AC$2,0,IF('original data'!AF68='coded with subscale calculation'!$AC$3,1,IF('original data'!AF68='coded with subscale calculation'!$AC$4,2,"")))</f>
        <v>2</v>
      </c>
      <c r="AG79" s="4">
        <f>IF('original data'!AG68='coded with subscale calculation'!$BO$1,7,IF('original data'!AG68='coded with subscale calculation'!$BO$2,6,IF('original data'!AG68='coded with subscale calculation'!$BO$3,5,IF('original data'!AG68='coded with subscale calculation'!$BO$4,4,IF('original data'!AG68='coded with subscale calculation'!$BO$5,5,IF('original data'!AG68='coded with subscale calculation'!$BQ$1,6,IF('original data'!AG68='coded with subscale calculation'!$BQ$2,7,"")))))))</f>
        <v>6</v>
      </c>
      <c r="AH79" s="4">
        <f>IF('original data'!AH68='coded with subscale calculation'!$AC$2,0,IF('original data'!AH68='coded with subscale calculation'!$AC$3,1,IF('original data'!AH68='coded with subscale calculation'!$AC$4,2,"")))</f>
        <v>2</v>
      </c>
      <c r="AI79" s="4">
        <f>IF('original data'!AI68='coded with subscale calculation'!$AI$2,1,IF('original data'!AI68='coded with subscale calculation'!$AI$3,2,IF('original data'!AI68='coded with subscale calculation'!$AI$4,3,IF('original data'!AI68='coded with subscale calculation'!$AI$5,4,""))))</f>
        <v>1</v>
      </c>
      <c r="AJ79" s="4">
        <f>IF('original data'!AJ68='coded with subscale calculation'!$AC$2,0,IF('original data'!AJ68='coded with subscale calculation'!$AC$3,1,IF('original data'!AJ68='coded with subscale calculation'!$AC$4,2,"")))</f>
        <v>0</v>
      </c>
      <c r="AK79" s="4">
        <f>IF('original data'!AK68='coded with subscale calculation'!$BO$1,1,IF('original data'!AK68='coded with subscale calculation'!$BO$2,2,IF('original data'!AK68='coded with subscale calculation'!$BO$3,3,IF('original data'!AK68='coded with subscale calculation'!$BO$4,4,IF('original data'!AK68='coded with subscale calculation'!$BO$5,5,IF('original data'!AK68='coded with subscale calculation'!$BQ$1,6,IF('original data'!AK68='coded with subscale calculation'!$BQ$2,7,"")))))))</f>
        <v>6</v>
      </c>
      <c r="AL79" s="4">
        <f>IF('original data'!AL68='coded with subscale calculation'!$AC$2,0,IF('original data'!AL68='coded with subscale calculation'!$AC$3,1,IF('original data'!AL68='coded with subscale calculation'!$AC$4,2,"")))</f>
        <v>1</v>
      </c>
      <c r="AM79" s="4">
        <f>IF('original data'!AM68='coded with subscale calculation'!$AI$2,1,IF('original data'!AM68='coded with subscale calculation'!$AI$3,2,IF('original data'!AM68='coded with subscale calculation'!$AI$4,3,IF('original data'!AM68='coded with subscale calculation'!$AI$5,4,""))))</f>
        <v>2</v>
      </c>
      <c r="AN79" s="4">
        <f>IF('original data'!AN68='coded with subscale calculation'!$AC$2,0,IF('original data'!AN68='coded with subscale calculation'!$AC$3,1,IF('original data'!AN68='coded with subscale calculation'!$AC$4,2,"")))</f>
        <v>2</v>
      </c>
      <c r="AO79" s="4">
        <f>IF('original data'!AO68='coded with subscale calculation'!$AI$2,1,IF('original data'!AO68='coded with subscale calculation'!$AI$3,2,IF('original data'!AO68='coded with subscale calculation'!$AI$4,3,IF('original data'!AO68='coded with subscale calculation'!$AI$5,4,""))))</f>
        <v>1</v>
      </c>
      <c r="AP79" s="4">
        <f>IF('original data'!AP68='coded with subscale calculation'!$AI$2,1,IF('original data'!AP68='coded with subscale calculation'!$AI$3,2,IF('original data'!AP68='coded with subscale calculation'!$AI$4,3,IF('original data'!AP68='coded with subscale calculation'!$AI$5,4,""))))</f>
        <v>1</v>
      </c>
      <c r="AQ79" s="4">
        <f>IF('original data'!AQ68='coded with subscale calculation'!$AI$2,1,IF('original data'!AQ68='coded with subscale calculation'!$AI$3,2,IF('original data'!AQ68='coded with subscale calculation'!$AI$4,3,IF('original data'!AQ68='coded with subscale calculation'!$AI$5,4,""))))</f>
        <v>1</v>
      </c>
      <c r="AR79" s="4">
        <f>IF('original data'!AR68='coded with subscale calculation'!$AI$2,1,IF('original data'!AR68='coded with subscale calculation'!$AI$3,2,IF('original data'!AR68='coded with subscale calculation'!$AI$4,3,IF('original data'!AR68='coded with subscale calculation'!$AI$5,4,""))))</f>
        <v>1</v>
      </c>
      <c r="AS79" s="4">
        <f>IF('original data'!AS68='coded with subscale calculation'!$AO$2,1,IF('original data'!AS68='coded with subscale calculation'!$AO$3,2,IF('original data'!AS68='coded with subscale calculation'!$AO$4,3,IF('original data'!AS68='coded with subscale calculation'!$AO$5,4,""))))</f>
        <v>1</v>
      </c>
      <c r="AT79" s="4">
        <f>IF('original data'!AT68='coded with subscale calculation'!$AO$2,1,IF('original data'!AT68='coded with subscale calculation'!$AO$3,2,IF('original data'!AT68='coded with subscale calculation'!$AO$4,3,IF('original data'!AT68='coded with subscale calculation'!$AO$5,4,""))))</f>
        <v>1</v>
      </c>
      <c r="AU79" s="4">
        <f>IF('original data'!AU68='coded with subscale calculation'!$AO$2,1,IF('original data'!AU68='coded with subscale calculation'!$AO$3,2,IF('original data'!AU68='coded with subscale calculation'!$AO$4,3,IF('original data'!AU68='coded with subscale calculation'!$AO$5,4,""))))</f>
        <v>1</v>
      </c>
      <c r="AV79" s="4">
        <f>IF('original data'!AV68='coded with subscale calculation'!$AO$2,1,IF('original data'!AV68='coded with subscale calculation'!$AO$3,2,IF('original data'!AV68='coded with subscale calculation'!$AO$4,3,IF('original data'!AV68='coded with subscale calculation'!$AO$5,4,""))))</f>
        <v>1</v>
      </c>
      <c r="AW79" s="4">
        <f>IF('original data'!AW68='coded with subscale calculation'!$AO$2,1,IF('original data'!AW68='coded with subscale calculation'!$AO$3,2,IF('original data'!AW68='coded with subscale calculation'!$AO$4,3,IF('original data'!AW68='coded with subscale calculation'!$AO$5,4,""))))</f>
        <v>1</v>
      </c>
      <c r="AX79" s="4">
        <f>IF('original data'!AX68='coded with subscale calculation'!$AO$2,1,IF('original data'!AX68='coded with subscale calculation'!$AO$3,2,IF('original data'!AX68='coded with subscale calculation'!$AO$4,3,IF('original data'!AX68='coded with subscale calculation'!$AO$5,4,""))))</f>
        <v>1</v>
      </c>
      <c r="AY79" s="4">
        <f>IF('original data'!AY68='coded with subscale calculation'!$AQ$2,1,IF('original data'!AY68='coded with subscale calculation'!$AQ$3,2,IF('original data'!AY68='coded with subscale calculation'!$AQ$4,3,IF('original data'!AY68='coded with subscale calculation'!$AQ$5,4,""))))</f>
        <v>2</v>
      </c>
      <c r="AZ79" s="4">
        <f>IF('original data'!AZ68='coded with subscale calculation'!$AQ$2,1,IF('original data'!AZ68='coded with subscale calculation'!$AQ$3,2,IF('original data'!AZ68='coded with subscale calculation'!$AQ$4,3,IF('original data'!AZ68='coded with subscale calculation'!$AQ$5,4,""))))</f>
        <v>2</v>
      </c>
      <c r="BA79" s="4">
        <f>IF('original data'!BA68='coded with subscale calculation'!$AQ$2,1,IF('original data'!BA68='coded with subscale calculation'!$AQ$3,2,IF('original data'!BA68='coded with subscale calculation'!$AQ$4,3,IF('original data'!BA68='coded with subscale calculation'!$AQ$5,4,""))))</f>
        <v>3</v>
      </c>
      <c r="BB79" s="4">
        <f>IF('original data'!BB68='coded with subscale calculation'!$AQ$2,1,IF('original data'!BB68='coded with subscale calculation'!$AQ$3,2,IF('original data'!BB68='coded with subscale calculation'!$AQ$4,3,IF('original data'!BB68='coded with subscale calculation'!$AS$5,4,""))))</f>
        <v>2</v>
      </c>
      <c r="BC79" s="4">
        <f>IF('original data'!BC68='coded with subscale calculation'!$AU$2,1,IF('original data'!BC68='coded with subscale calculation'!$AU$3,2,IF('original data'!BC68='coded with subscale calculation'!$AU$4,3,IF('original data'!BC68='coded with subscale calculation'!$AU$5,4,""))))</f>
        <v>2</v>
      </c>
      <c r="BD79" s="4">
        <f>IF('original data'!BD68='coded with subscale calculation'!$AU$2,1,IF('original data'!BD68='coded with subscale calculation'!$AU$3,2,IF('original data'!BD68='coded with subscale calculation'!$AU$4,3,IF('original data'!BD68='coded with subscale calculation'!$AU$5,4,""))))</f>
        <v>1</v>
      </c>
      <c r="BE79" s="4">
        <f>IF('original data'!BE68='coded with subscale calculation'!$AU$2,1,IF('original data'!BE68='coded with subscale calculation'!$AU$3,2,IF('original data'!BE68='coded with subscale calculation'!$AU$4,3,IF('original data'!BE68='coded with subscale calculation'!$AU$5,4,""))))</f>
        <v>1</v>
      </c>
      <c r="BF79" s="4">
        <f>IF('original data'!BF68='coded with subscale calculation'!$BF$3,1,IF('original data'!BF68='coded with subscale calculation'!$BF$4,2,IF('original data'!BF68='coded with subscale calculation'!$BF$5,3,"")))</f>
        <v>3</v>
      </c>
      <c r="BG79" s="4"/>
      <c r="BH79" s="4" t="s">
        <v>105</v>
      </c>
      <c r="BI79" s="4" t="s">
        <v>212</v>
      </c>
      <c r="BJ79" s="4" t="s">
        <v>109</v>
      </c>
      <c r="BK79" s="4"/>
      <c r="BL79" s="4">
        <f>IF('original data'!BK68='coded with subscale calculation'!$BO$1,1,IF('original data'!BK68='coded with subscale calculation'!$BO$2,2,IF('original data'!BK68='coded with subscale calculation'!$BO$3,3,IF('original data'!BK68='coded with subscale calculation'!$BO$4,4,IF('original data'!BK68='coded with subscale calculation'!$BO$5,5,IF('original data'!BK68='coded with subscale calculation'!$BQ$1,6,IF('original data'!BK68='coded with subscale calculation'!$BQ$2,7,"")))))))</f>
        <v>2</v>
      </c>
      <c r="BM79" s="4">
        <f>IF('original data'!BL68='coded with subscale calculation'!$BO$1,1,IF('original data'!BL68='coded with subscale calculation'!$BO$2,2,IF('original data'!BL68='coded with subscale calculation'!$BO$3,3,IF('original data'!BL68='coded with subscale calculation'!$BO$4,4,IF('original data'!BL68='coded with subscale calculation'!$BO$5,5,IF('original data'!BL68='coded with subscale calculation'!$BQ$1,6,IF('original data'!BL68='coded with subscale calculation'!$BQ$2,7,"")))))))</f>
        <v>5</v>
      </c>
      <c r="BN79" s="4">
        <f>IF('original data'!BM68='coded with subscale calculation'!$BO$1,7,IF('original data'!BM68='coded with subscale calculation'!$BO$2,6,IF('original data'!BM68='coded with subscale calculation'!$BO$3,5,IF('original data'!BM68='coded with subscale calculation'!$BO$4,4,IF('original data'!BM68='coded with subscale calculation'!$BO$5,3,IF('original data'!BM68='coded with subscale calculation'!$BQ$1,2,IF('original data'!BM68='coded with subscale calculation'!$BQ$2,1,"")))))))</f>
        <v>5</v>
      </c>
      <c r="BO79" s="4">
        <f>IF('original data'!BN68='coded with subscale calculation'!$BO$1,1,IF('original data'!BN68='coded with subscale calculation'!$BO$2,2,IF('original data'!BN68='coded with subscale calculation'!$BO$3,3,IF('original data'!BN68='coded with subscale calculation'!$BO$4,4,IF('original data'!BN68='coded with subscale calculation'!$BO$5,5,IF('original data'!BN68='coded with subscale calculation'!$BQ$1,6,IF('original data'!BN68='coded with subscale calculation'!$BQ$2,7,"")))))))</f>
        <v>2</v>
      </c>
      <c r="BP79" s="4">
        <f>IF('original data'!BO68='coded with subscale calculation'!$BO$1,1,IF('original data'!BO68='coded with subscale calculation'!$BO$2,2,IF('original data'!BO68='coded with subscale calculation'!$BO$3,3,IF('original data'!BO68='coded with subscale calculation'!$BO$4,4,IF('original data'!BO68='coded with subscale calculation'!$BO$5,5,IF('original data'!BO68='coded with subscale calculation'!$BQ$1,6,IF('original data'!BO68='coded with subscale calculation'!$BQ$2,7,"")))))))</f>
        <v>2</v>
      </c>
      <c r="BQ79" s="4">
        <f>IF('original data'!BP68='coded with subscale calculation'!$BO$1,1,IF('original data'!BP68='coded with subscale calculation'!$BO$2,2,IF('original data'!BP68='coded with subscale calculation'!$BO$3,3,IF('original data'!BP68='coded with subscale calculation'!$BO$4,4,IF('original data'!BP68='coded with subscale calculation'!$BO$5,5,IF('original data'!BP68='coded with subscale calculation'!$BQ$1,6,IF('original data'!BP68='coded with subscale calculation'!$BQ$2,7,"")))))))</f>
        <v>3</v>
      </c>
      <c r="BR79" s="4">
        <f>IF('original data'!BQ68='coded with subscale calculation'!$BO$1,1,IF('original data'!BQ68='coded with subscale calculation'!$BO$2,2,IF('original data'!BQ68='coded with subscale calculation'!$BO$3,3,IF('original data'!BQ68='coded with subscale calculation'!$BO$4,4,IF('original data'!BQ68='coded with subscale calculation'!$BO$5,5,IF('original data'!BQ68='coded with subscale calculation'!$BQ$1,6,IF('original data'!BQ68='coded with subscale calculation'!$BQ$2,7,"")))))))</f>
        <v>5</v>
      </c>
      <c r="BS79" s="4">
        <f>IF('original data'!BR68='coded with subscale calculation'!$BO$1,1,IF('original data'!BR68='coded with subscale calculation'!$BO$2,2,IF('original data'!BR68='coded with subscale calculation'!$BO$3,3,IF('original data'!BR68='coded with subscale calculation'!$BO$4,4,IF('original data'!BR68='coded with subscale calculation'!$BO$5,5,IF('original data'!BR68='coded with subscale calculation'!$BQ$1,6,IF('original data'!BR68='coded with subscale calculation'!$BQ$2,7,"")))))))</f>
        <v>3</v>
      </c>
      <c r="BT79" s="4">
        <f>IF('original data'!BS68='coded with subscale calculation'!$BO$1,1,IF('original data'!BS68='coded with subscale calculation'!$BO$2,2,IF('original data'!BS68='coded with subscale calculation'!$BO$3,3,IF('original data'!BS68='coded with subscale calculation'!$BO$4,4,IF('original data'!BS68='coded with subscale calculation'!$BO$5,5,IF('original data'!BS68='coded with subscale calculation'!$BQ$1,6,IF('original data'!BS68='coded with subscale calculation'!$BQ$2,7,"")))))))</f>
        <v>5</v>
      </c>
      <c r="BU79" s="4">
        <f>IF('original data'!BT68='coded with subscale calculation'!$BO$1,1,IF('original data'!BT68='coded with subscale calculation'!$BO$2,2,IF('original data'!BT68='coded with subscale calculation'!$BO$3,3,IF('original data'!BT68='coded with subscale calculation'!$BO$4,4,IF('original data'!BT68='coded with subscale calculation'!$BO$5,5,IF('original data'!BT68='coded with subscale calculation'!$BQ$1,6,IF('original data'!BT68='coded with subscale calculation'!$BQ$2,7,"")))))))</f>
        <v>5</v>
      </c>
      <c r="BV79" s="4">
        <f>IF('original data'!BU68='coded with subscale calculation'!$BO$1,1,IF('original data'!BU68='coded with subscale calculation'!$BO$2,2,IF('original data'!BU68='coded with subscale calculation'!$BO$3,3,IF('original data'!BU68='coded with subscale calculation'!$BO$4,4,IF('original data'!BU68='coded with subscale calculation'!$BO$5,5,IF('original data'!BU68='coded with subscale calculation'!$BQ$1,6,IF('original data'!BU68='coded with subscale calculation'!$BQ$2,7,"")))))))</f>
        <v>1</v>
      </c>
      <c r="BW79" s="4">
        <f>IF('original data'!BV68='coded with subscale calculation'!$BO$1,7,IF('original data'!BV68='coded with subscale calculation'!$BO$2,6,IF('original data'!BV68='coded with subscale calculation'!$BO$3,5,IF('original data'!BV68='coded with subscale calculation'!$BO$4,4,IF('original data'!BV68='coded with subscale calculation'!$BO$5,3,IF('original data'!BV68='coded with subscale calculation'!$BQ$1,2,IF('original data'!BV68='coded with subscale calculation'!$BQ$2,1,"")))))))</f>
        <v>3</v>
      </c>
      <c r="BX79" s="4">
        <f>IF('original data'!BW68='coded with subscale calculation'!$BO$1,1,IF('original data'!BW68='coded with subscale calculation'!$BO$2,2,IF('original data'!BW68='coded with subscale calculation'!$BO$3,3,IF('original data'!BW68='coded with subscale calculation'!$BO$4,4,IF('original data'!BW68='coded with subscale calculation'!$BO$5,5,IF('original data'!BW68='coded with subscale calculation'!$BQ$1,6,IF('original data'!BW68='coded with subscale calculation'!$BQ$2,7,"")))))))</f>
        <v>5</v>
      </c>
      <c r="BY79" s="4">
        <f>IF('original data'!BX68='coded with subscale calculation'!$BO$1,1,IF('original data'!BX68='coded with subscale calculation'!$BO$2,2,IF('original data'!BX68='coded with subscale calculation'!$BO$3,3,IF('original data'!BX68='coded with subscale calculation'!$BO$4,4,IF('original data'!BX68='coded with subscale calculation'!$BO$5,5,IF('original data'!BX68='coded with subscale calculation'!$BQ$1,6,IF('original data'!BX68='coded with subscale calculation'!$BQ$2,7,"")))))))</f>
        <v>6</v>
      </c>
      <c r="BZ79" s="4">
        <f>IF('original data'!BY68='coded with subscale calculation'!$BO$1,1,IF('original data'!BY68='coded with subscale calculation'!$BO$2,2,IF('original data'!BY68='coded with subscale calculation'!$BO$3,3,IF('original data'!BY68='coded with subscale calculation'!$BO$4,4,IF('original data'!BY68='coded with subscale calculation'!$BO$5,5,IF('original data'!BY68='coded with subscale calculation'!$BQ$1,6,IF('original data'!BY68='coded with subscale calculation'!$BQ$2,7,"")))))))</f>
        <v>5</v>
      </c>
      <c r="CA79" s="4">
        <f>IF('original data'!BZ68='coded with subscale calculation'!$BO$1,1,IF('original data'!BZ68='coded with subscale calculation'!$BO$2,2,IF('original data'!BZ68='coded with subscale calculation'!$BO$3,3,IF('original data'!BZ68='coded with subscale calculation'!$BO$4,4,IF('original data'!BZ68='coded with subscale calculation'!$BO$5,5,IF('original data'!BZ68='coded with subscale calculation'!$BQ$1,6,IF('original data'!BZ68='coded with subscale calculation'!$BQ$2,7,"")))))))</f>
        <v>3</v>
      </c>
      <c r="CB79" s="4">
        <f>IF('original data'!CA68='coded with subscale calculation'!$BO$1,1,IF('original data'!CA68='coded with subscale calculation'!$BO$2,2,IF('original data'!CA68='coded with subscale calculation'!$BO$3,3,IF('original data'!CA68='coded with subscale calculation'!$BO$4,4,IF('original data'!CA68='coded with subscale calculation'!$BO$5,5,IF('original data'!CA68='coded with subscale calculation'!$BQ$1,6,IF('original data'!CA68='coded with subscale calculation'!$BQ$2,7,"")))))))</f>
        <v>2</v>
      </c>
      <c r="CC79" s="4">
        <f>IF('original data'!CB68='coded with subscale calculation'!$BO$1,1,IF('original data'!CB68='coded with subscale calculation'!$BO$2,2,IF('original data'!CB68='coded with subscale calculation'!$BO$3,3,IF('original data'!CB68='coded with subscale calculation'!$BO$4,4,IF('original data'!CB68='coded with subscale calculation'!$BO$5,5,IF('original data'!CB68='coded with subscale calculation'!$BQ$1,6,IF('original data'!CB68='coded with subscale calculation'!$BQ$2,7,"")))))))</f>
        <v>2</v>
      </c>
      <c r="CD79" s="4">
        <f>IF('original data'!CC68='coded with subscale calculation'!$BO$1,7,IF('original data'!CC68='coded with subscale calculation'!$BO$2,6,IF('original data'!CC68='coded with subscale calculation'!$BO$3,5,IF('original data'!CC68='coded with subscale calculation'!$BO$4,4,IF('original data'!CC68='coded with subscale calculation'!$BO$5,3,IF('original data'!CC68='coded with subscale calculation'!$BQ$1,2,IF('original data'!CC68='coded with subscale calculation'!$BQ$2,1,"")))))))</f>
        <v>6</v>
      </c>
      <c r="CE79" s="4">
        <f>IF('original data'!CD68='coded with subscale calculation'!$BO$1,1,IF('original data'!CD68='coded with subscale calculation'!$BO$2,2,IF('original data'!CD68='coded with subscale calculation'!$BO$3,3,IF('original data'!CD68='coded with subscale calculation'!$BO$4,4,IF('original data'!CD68='coded with subscale calculation'!$BO$5,5,IF('original data'!CD68='coded with subscale calculation'!$BQ$1,6,IF('original data'!CD68='coded with subscale calculation'!$BQ$2,7,"")))))))</f>
        <v>1</v>
      </c>
      <c r="CF79" s="4">
        <f>IF('original data'!CE68='coded with subscale calculation'!$BO$1,1,IF('original data'!CE68='coded with subscale calculation'!$BO$2,2,IF('original data'!CE68='coded with subscale calculation'!$BO$3,3,IF('original data'!CE68='coded with subscale calculation'!$BO$4,4,IF('original data'!CE68='coded with subscale calculation'!$BO$5,5,IF('original data'!CE68='coded with subscale calculation'!$BQ$1,6,IF('original data'!CE68='coded with subscale calculation'!$BQ$2,7,"")))))))</f>
        <v>5</v>
      </c>
      <c r="CG79" s="4">
        <f>IF('original data'!CF68='coded with subscale calculation'!$BO$1,7,IF('original data'!CF68='coded with subscale calculation'!$BO$2,6,IF('original data'!CF68='coded with subscale calculation'!$BO$3,5,IF('original data'!CF68='coded with subscale calculation'!$BO$4,4,IF('original data'!CF68='coded with subscale calculation'!$BO$5,3,IF('original data'!CF68='coded with subscale calculation'!$BQ$1,2,IF('original data'!CF68='coded with subscale calculation'!$BQ$2,1,"")))))))</f>
        <v>4</v>
      </c>
      <c r="CH79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96</v>
      </c>
      <c r="CI79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20</v>
      </c>
      <c r="CJ79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34</v>
      </c>
      <c r="CK79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39</v>
      </c>
      <c r="CL79" s="4">
        <f>IF('original data'!CG68='coded with subscale calculation'!$CL$2,0,IF('original data'!CG68='coded with subscale calculation'!$CL$3,1,IF('original data'!CG68='coded with subscale calculation'!$CL$4,2,IF('original data'!CG68='coded with subscale calculation'!$CL$5,3,""))))</f>
        <v>2</v>
      </c>
      <c r="CM79" s="4">
        <f>IF('original data'!CH68='coded with subscale calculation'!$CL$2,0,IF('original data'!CH68='coded with subscale calculation'!$CL$3,1,IF('original data'!CH68='coded with subscale calculation'!$CL$4,2,IF('original data'!CH68='coded with subscale calculation'!$CL$5,3,""))))</f>
        <v>3</v>
      </c>
      <c r="CN79" s="4">
        <f>IF('original data'!CI68='coded with subscale calculation'!$CL$2,0,IF('original data'!CI68='coded with subscale calculation'!$CL$3,1,IF('original data'!CI68='coded with subscale calculation'!$CL$4,2,IF('original data'!CI68='coded with subscale calculation'!$CL$5,3,""))))</f>
        <v>2</v>
      </c>
      <c r="CO79" s="4">
        <f>IF('original data'!CJ68='coded with subscale calculation'!$CL$2,0,IF('original data'!CJ68='coded with subscale calculation'!$CL$3,1,IF('original data'!CJ68='coded with subscale calculation'!$CL$4,2,IF('original data'!CJ68='coded with subscale calculation'!$CL$5,3,""))))</f>
        <v>2</v>
      </c>
      <c r="CP79" s="4">
        <f>IF('original data'!CK68='coded with subscale calculation'!$CL$2,0,IF('original data'!CK68='coded with subscale calculation'!$CL$3,1,IF('original data'!CK68='coded with subscale calculation'!$CL$4,2,IF('original data'!CK68='coded with subscale calculation'!$CL$5,3,""))))</f>
        <v>2</v>
      </c>
      <c r="CQ79" s="4">
        <f>IF('original data'!CL68='coded with subscale calculation'!$CL$2,0,IF('original data'!CL68='coded with subscale calculation'!$CL$3,1,IF('original data'!CL68='coded with subscale calculation'!$CL$4,2,IF('original data'!CL68='coded with subscale calculation'!$CL$5,3,""))))</f>
        <v>1</v>
      </c>
      <c r="CR79" s="4">
        <f>IF('original data'!CM68='coded with subscale calculation'!$CL$2,0,IF('original data'!CM68='coded with subscale calculation'!$CL$3,1,IF('original data'!CM68='coded with subscale calculation'!$CL$4,2,IF('original data'!CM68='coded with subscale calculation'!$CL$5,3,""))))</f>
        <v>0</v>
      </c>
      <c r="CS79" s="4">
        <f>IF('original data'!CN68='coded with subscale calculation'!$CL$2,0,IF('original data'!CN68='coded with subscale calculation'!$CL$3,1,IF('original data'!CN68='coded with subscale calculation'!$CL$4,2,IF('original data'!CN68='coded with subscale calculation'!$CL$5,3,""))))</f>
        <v>2</v>
      </c>
      <c r="CT79" s="4">
        <f>IF('original data'!CO68='coded with subscale calculation'!$CL$2,0,IF('original data'!CO68='coded with subscale calculation'!$CL$3,1,IF('original data'!CO68='coded with subscale calculation'!$CL$4,2,IF('original data'!CO68='coded with subscale calculation'!$CL$5,3,""))))</f>
        <v>1</v>
      </c>
      <c r="CU79" s="4">
        <f>IF('original data'!CP68='coded with subscale calculation'!$CL$2,0,IF('original data'!CP68='coded with subscale calculation'!$CL$3,1,IF('original data'!CP68='coded with subscale calculation'!$CL$4,2,IF('original data'!CP68='coded with subscale calculation'!$CL$5,3,""))))</f>
        <v>2</v>
      </c>
      <c r="CV79" s="4">
        <f>IF('original data'!CQ68='coded with subscale calculation'!$CL$2,0,IF('original data'!CQ68='coded with subscale calculation'!$CL$3,1,IF('original data'!CQ68='coded with subscale calculation'!$CL$4,2,IF('original data'!CQ68='coded with subscale calculation'!$CL$5,3,""))))</f>
        <v>2</v>
      </c>
      <c r="CW79" s="4">
        <f>IF('original data'!CR68='coded with subscale calculation'!$CL$2,0,IF('original data'!CR68='coded with subscale calculation'!$CL$3,1,IF('original data'!CR68='coded with subscale calculation'!$CL$4,2,IF('original data'!CR68='coded with subscale calculation'!$CL$5,3,""))))</f>
        <v>2</v>
      </c>
      <c r="CX79" s="4">
        <f>IF('original data'!CS68='coded with subscale calculation'!$CL$2,0,IF('original data'!CS68='coded with subscale calculation'!$CL$3,1,IF('original data'!CS68='coded with subscale calculation'!$CL$4,2,IF('original data'!CS68='coded with subscale calculation'!$CL$5,3,""))))</f>
        <v>1</v>
      </c>
      <c r="CY79" s="4">
        <f>IF('original data'!CT68='coded with subscale calculation'!$CL$2,0,IF('original data'!CT68='coded with subscale calculation'!$CL$3,1,IF('original data'!CT68='coded with subscale calculation'!$CL$4,2,IF('original data'!CT68='coded with subscale calculation'!$CL$5,3,""))))</f>
        <v>2</v>
      </c>
      <c r="CZ79" s="4">
        <f>IF('original data'!CU68='coded with subscale calculation'!$CL$2,0,IF('original data'!CU68='coded with subscale calculation'!$CL$3,1,IF('original data'!CU68='coded with subscale calculation'!$CL$4,2,IF('original data'!CU68='coded with subscale calculation'!$CL$5,3,""))))</f>
        <v>3</v>
      </c>
      <c r="DA79" s="4">
        <f>IF('original data'!CV68='coded with subscale calculation'!$CL$2,0,IF('original data'!CV68='coded with subscale calculation'!$CL$3,1,IF('original data'!CV68='coded with subscale calculation'!$CL$4,2,IF('original data'!CV68='coded with subscale calculation'!$CL$5,3,""))))</f>
        <v>2</v>
      </c>
      <c r="DB79" s="4">
        <f>IF('original data'!CW68='coded with subscale calculation'!$CL$2,0,IF('original data'!CW68='coded with subscale calculation'!$CL$3,1,IF('original data'!CW68='coded with subscale calculation'!$CL$4,2,IF('original data'!CW68='coded with subscale calculation'!$CL$5,3,""))))</f>
        <v>2</v>
      </c>
      <c r="DC79" s="4">
        <f>IF('original data'!CX68='coded with subscale calculation'!$CL$2,0,IF('original data'!CX68='coded with subscale calculation'!$CL$3,1,IF('original data'!CX68='coded with subscale calculation'!$CL$4,2,IF('original data'!CX68='coded with subscale calculation'!$CL$5,3,""))))</f>
        <v>1</v>
      </c>
      <c r="DD79" s="4">
        <f>IF('original data'!CY68='coded with subscale calculation'!$CL$2,0,IF('original data'!CY68='coded with subscale calculation'!$CL$3,1,IF('original data'!CY68='coded with subscale calculation'!$CL$4,2,IF('original data'!CY68='coded with subscale calculation'!$CL$5,3,""))))</f>
        <v>2</v>
      </c>
      <c r="DE79" s="4">
        <f>IF('original data'!CZ68='coded with subscale calculation'!$CL$2,0,IF('original data'!CZ68='coded with subscale calculation'!$CL$3,1,IF('original data'!CZ68='coded with subscale calculation'!$CL$4,2,IF('original data'!CZ68='coded with subscale calculation'!$CL$5,3,""))))</f>
        <v>0</v>
      </c>
      <c r="DF79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13</v>
      </c>
      <c r="DG79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16</v>
      </c>
      <c r="DH79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5</v>
      </c>
      <c r="DI79" s="4">
        <f>SUM(Table134[[#This Row],[All of a sudden I feel really scared.]:[I suddenly shut down and become unable to think, speak or do things.]])</f>
        <v>34</v>
      </c>
    </row>
    <row r="80" spans="1:113" x14ac:dyDescent="0.45">
      <c r="A80" s="4"/>
      <c r="B80" s="2"/>
      <c r="C80" s="2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>
        <f>IF('original data'!AK77='coded with subscale calculation'!$BO$1,1,IF('original data'!AK77='coded with subscale calculation'!$BO$2,2,IF('original data'!AK77='coded with subscale calculation'!$BO$3,3,IF('original data'!AK77='coded with subscale calculation'!$BO$4,4,IF('original data'!AK77='coded with subscale calculation'!$BO$5,5,IF('original data'!AK77='coded with subscale calculation'!$BQ$1,6,IF('original data'!AK77='coded with subscale calculation'!$BQ$2,7,"")))))))</f>
        <v>1</v>
      </c>
      <c r="AL80" s="4"/>
      <c r="AM80" s="4"/>
      <c r="AN80" s="4"/>
      <c r="AO80" s="4"/>
      <c r="AP80" s="4"/>
      <c r="AQ80" s="4"/>
      <c r="AR80" s="4"/>
      <c r="AS80" s="4">
        <f>IF('original data'!AS77='coded with subscale calculation'!$AO$2,1,IF('original data'!AS77='coded with subscale calculation'!$AO$3,2,IF('original data'!AS77='coded with subscale calculation'!$AO$4,3,IF('original data'!AS77='coded with subscale calculation'!$AO$5,4,""))))</f>
        <v>1</v>
      </c>
      <c r="AT80" s="4">
        <f>IF('original data'!AT77='coded with subscale calculation'!$AO$2,1,IF('original data'!AT77='coded with subscale calculation'!$AO$3,2,IF('original data'!AT77='coded with subscale calculation'!$AO$4,3,IF('original data'!AT77='coded with subscale calculation'!$AO$5,4,""))))</f>
        <v>1</v>
      </c>
      <c r="AU80" s="4">
        <f>IF('original data'!AU77='coded with subscale calculation'!$AO$2,1,IF('original data'!AU77='coded with subscale calculation'!$AO$3,2,IF('original data'!AU77='coded with subscale calculation'!$AO$4,3,IF('original data'!AU77='coded with subscale calculation'!$AO$5,4,""))))</f>
        <v>1</v>
      </c>
      <c r="AV80" s="4">
        <f>IF('original data'!AV77='coded with subscale calculation'!$AO$2,1,IF('original data'!AV77='coded with subscale calculation'!$AO$3,2,IF('original data'!AV77='coded with subscale calculation'!$AO$4,3,IF('original data'!AV77='coded with subscale calculation'!$AO$5,4,""))))</f>
        <v>1</v>
      </c>
      <c r="AW80" s="4">
        <f>IF('original data'!AW77='coded with subscale calculation'!$AO$2,1,IF('original data'!AW77='coded with subscale calculation'!$AO$3,2,IF('original data'!AW77='coded with subscale calculation'!$AO$4,3,IF('original data'!AW77='coded with subscale calculation'!$AO$5,4,""))))</f>
        <v>1</v>
      </c>
      <c r="AX80" s="4">
        <f>IF('original data'!AX77='coded with subscale calculation'!$AO$2,1,IF('original data'!AX77='coded with subscale calculation'!$AO$3,2,IF('original data'!AX77='coded with subscale calculation'!$AO$4,3,IF('original data'!AX77='coded with subscale calculation'!$AO$5,4,""))))</f>
        <v>1</v>
      </c>
      <c r="AY80" s="4">
        <f>IF('original data'!AY77='coded with subscale calculation'!$AQ$2,1,IF('original data'!AY77='coded with subscale calculation'!$AQ$3,2,IF('original data'!AY77='coded with subscale calculation'!$AQ$4,3,IF('original data'!AY77='coded with subscale calculation'!$AQ$5,4,""))))</f>
        <v>1</v>
      </c>
      <c r="AZ80" s="4">
        <f>IF('original data'!AZ77='coded with subscale calculation'!$AQ$2,1,IF('original data'!AZ77='coded with subscale calculation'!$AQ$3,2,IF('original data'!AZ77='coded with subscale calculation'!$AQ$4,3,IF('original data'!AZ77='coded with subscale calculation'!$AQ$5,4,""))))</f>
        <v>1</v>
      </c>
      <c r="BA80" s="4">
        <f>IF('original data'!BA77='coded with subscale calculation'!$AQ$2,1,IF('original data'!BA77='coded with subscale calculation'!$AQ$3,2,IF('original data'!BA77='coded with subscale calculation'!$AQ$4,3,IF('original data'!BA77='coded with subscale calculation'!$AQ$5,4,""))))</f>
        <v>1</v>
      </c>
      <c r="BB80" s="4">
        <f>IF('original data'!BB77='coded with subscale calculation'!$AQ$2,1,IF('original data'!BB77='coded with subscale calculation'!$AQ$3,2,IF('original data'!BB77='coded with subscale calculation'!$AQ$4,3,IF('original data'!BB77='coded with subscale calculation'!$AS$5,4,""))))</f>
        <v>1</v>
      </c>
      <c r="BC80" s="4">
        <f>IF('original data'!BC77='coded with subscale calculation'!$AU$2,1,IF('original data'!BC77='coded with subscale calculation'!$AU$3,2,IF('original data'!BC77='coded with subscale calculation'!$AU$4,3,IF('original data'!BC77='coded with subscale calculation'!$AU$5,4,""))))</f>
        <v>2</v>
      </c>
      <c r="BD80" s="4">
        <f>IF('original data'!BD77='coded with subscale calculation'!$AU$2,1,IF('original data'!BD77='coded with subscale calculation'!$AU$3,2,IF('original data'!BD77='coded with subscale calculation'!$AU$4,3,IF('original data'!BD77='coded with subscale calculation'!$AU$5,4,""))))</f>
        <v>1</v>
      </c>
      <c r="BE80" s="4">
        <f>IF('original data'!BE77='coded with subscale calculation'!$AU$2,1,IF('original data'!BE77='coded with subscale calculation'!$AU$3,2,IF('original data'!BE77='coded with subscale calculation'!$AU$4,3,IF('original data'!BE77='coded with subscale calculation'!$AU$5,4,""))))</f>
        <v>1</v>
      </c>
      <c r="BF80" s="4">
        <f>IF('original data'!BF77='coded with subscale calculation'!$BF$3,1,IF('original data'!BF77='coded with subscale calculation'!$BF$4,2,IF('original data'!BF77='coded with subscale calculation'!$BF$5,3,"")))</f>
        <v>1</v>
      </c>
      <c r="BG80" s="4"/>
      <c r="BH80" s="4"/>
      <c r="BI80" s="4"/>
      <c r="BJ80" s="4"/>
      <c r="BK80" s="4"/>
      <c r="BL80" s="4">
        <f>IF('original data'!BK77='coded with subscale calculation'!$BO$1,1,IF('original data'!BK77='coded with subscale calculation'!$BO$2,2,IF('original data'!BK77='coded with subscale calculation'!$BO$3,3,IF('original data'!BK77='coded with subscale calculation'!$BO$4,4,IF('original data'!BK77='coded with subscale calculation'!$BO$5,5,IF('original data'!BK77='coded with subscale calculation'!$BQ$1,6,IF('original data'!BK77='coded with subscale calculation'!$BQ$2,7,"")))))))</f>
        <v>3</v>
      </c>
      <c r="BM80" s="4">
        <f>IF('original data'!BL77='coded with subscale calculation'!$BO$1,1,IF('original data'!BL77='coded with subscale calculation'!$BO$2,2,IF('original data'!BL77='coded with subscale calculation'!$BO$3,3,IF('original data'!BL77='coded with subscale calculation'!$BO$4,4,IF('original data'!BL77='coded with subscale calculation'!$BO$5,5,IF('original data'!BL77='coded with subscale calculation'!$BQ$1,6,IF('original data'!BL77='coded with subscale calculation'!$BQ$2,7,"")))))))</f>
        <v>2</v>
      </c>
      <c r="BN80" s="4">
        <f>IF('original data'!BM77='coded with subscale calculation'!$BO$1,1,IF('original data'!BM77='coded with subscale calculation'!$BO$2,2,IF('original data'!BM77='coded with subscale calculation'!$BO$3,3,IF('original data'!BM77='coded with subscale calculation'!$BO$4,4,IF('original data'!BM77='coded with subscale calculation'!$BO$5,5,IF('original data'!BM77='coded with subscale calculation'!$BQ$1,6,IF('original data'!BM77='coded with subscale calculation'!$BQ$2,7,"")))))))</f>
        <v>5</v>
      </c>
      <c r="BO80" s="4">
        <f>IF('original data'!BN77='coded with subscale calculation'!$BO$1,1,IF('original data'!BN77='coded with subscale calculation'!$BO$2,2,IF('original data'!BN77='coded with subscale calculation'!$BO$3,3,IF('original data'!BN77='coded with subscale calculation'!$BO$4,4,IF('original data'!BN77='coded with subscale calculation'!$BO$5,5,IF('original data'!BN77='coded with subscale calculation'!$BQ$1,6,IF('original data'!BN77='coded with subscale calculation'!$BQ$2,7,"")))))))</f>
        <v>2</v>
      </c>
      <c r="BP80" s="4">
        <f>IF('original data'!BO77='coded with subscale calculation'!$BO$1,1,IF('original data'!BO77='coded with subscale calculation'!$BO$2,2,IF('original data'!BO77='coded with subscale calculation'!$BO$3,3,IF('original data'!BO77='coded with subscale calculation'!$BO$4,4,IF('original data'!BO77='coded with subscale calculation'!$BO$5,5,IF('original data'!BO77='coded with subscale calculation'!$BQ$1,6,IF('original data'!BO77='coded with subscale calculation'!$BQ$2,7,"")))))))</f>
        <v>1</v>
      </c>
      <c r="BQ80" s="4">
        <f>IF('original data'!BP77='coded with subscale calculation'!$BO$1,1,IF('original data'!BP77='coded with subscale calculation'!$BO$2,2,IF('original data'!BP77='coded with subscale calculation'!$BO$3,3,IF('original data'!BP77='coded with subscale calculation'!$BO$4,4,IF('original data'!BP77='coded with subscale calculation'!$BO$5,5,IF('original data'!BP77='coded with subscale calculation'!$BQ$1,6,IF('original data'!BP77='coded with subscale calculation'!$BQ$2,7,"")))))))</f>
        <v>3</v>
      </c>
      <c r="BR80" s="4">
        <f>IF('original data'!BQ77='coded with subscale calculation'!$BO$1,1,IF('original data'!BQ77='coded with subscale calculation'!$BO$2,2,IF('original data'!BQ77='coded with subscale calculation'!$BO$3,3,IF('original data'!BQ77='coded with subscale calculation'!$BO$4,4,IF('original data'!BQ77='coded with subscale calculation'!$BO$5,5,IF('original data'!BQ77='coded with subscale calculation'!$BQ$1,6,IF('original data'!BQ77='coded with subscale calculation'!$BQ$2,7,"")))))))</f>
        <v>1</v>
      </c>
      <c r="BS80" s="4">
        <f>IF('original data'!BR77='coded with subscale calculation'!$BO$1,1,IF('original data'!BR77='coded with subscale calculation'!$BO$2,2,IF('original data'!BR77='coded with subscale calculation'!$BO$3,3,IF('original data'!BR77='coded with subscale calculation'!$BO$4,4,IF('original data'!BR77='coded with subscale calculation'!$BO$5,5,IF('original data'!BR77='coded with subscale calculation'!$BQ$1,6,IF('original data'!BR77='coded with subscale calculation'!$BQ$2,7,"")))))))</f>
        <v>1</v>
      </c>
      <c r="BT80" s="4">
        <f>IF('original data'!BS77='coded with subscale calculation'!$BO$1,1,IF('original data'!BS77='coded with subscale calculation'!$BO$2,2,IF('original data'!BS77='coded with subscale calculation'!$BO$3,3,IF('original data'!BS77='coded with subscale calculation'!$BO$4,4,IF('original data'!BS77='coded with subscale calculation'!$BO$5,5,IF('original data'!BS77='coded with subscale calculation'!$BQ$1,6,IF('original data'!BS77='coded with subscale calculation'!$BQ$2,7,"")))))))</f>
        <v>5</v>
      </c>
      <c r="BU80" s="4">
        <f>IF('original data'!BT77='coded with subscale calculation'!$BO$1,1,IF('original data'!BT77='coded with subscale calculation'!$BO$2,2,IF('original data'!BT77='coded with subscale calculation'!$BO$3,3,IF('original data'!BT77='coded with subscale calculation'!$BO$4,4,IF('original data'!BT77='coded with subscale calculation'!$BO$5,5,IF('original data'!BT77='coded with subscale calculation'!$BQ$1,6,IF('original data'!BT77='coded with subscale calculation'!$BQ$2,7,"")))))))</f>
        <v>1</v>
      </c>
      <c r="BV80" s="4">
        <f>IF('original data'!BU77='coded with subscale calculation'!$BO$1,1,IF('original data'!BU77='coded with subscale calculation'!$BO$2,2,IF('original data'!BU77='coded with subscale calculation'!$BO$3,3,IF('original data'!BU77='coded with subscale calculation'!$BO$4,4,IF('original data'!BU77='coded with subscale calculation'!$BO$5,5,IF('original data'!BU77='coded with subscale calculation'!$BQ$1,6,IF('original data'!BU77='coded with subscale calculation'!$BQ$2,7,"")))))))</f>
        <v>1</v>
      </c>
      <c r="BW80" s="4">
        <f>IF('original data'!BV77='coded with subscale calculation'!$BO$1,1,IF('original data'!BV77='coded with subscale calculation'!$BO$2,2,IF('original data'!BV77='coded with subscale calculation'!$BO$3,3,IF('original data'!BV77='coded with subscale calculation'!$BO$4,4,IF('original data'!BV77='coded with subscale calculation'!$BO$5,5,IF('original data'!BV77='coded with subscale calculation'!$BQ$1,6,IF('original data'!BV77='coded with subscale calculation'!$BQ$2,7,"")))))))</f>
        <v>6</v>
      </c>
      <c r="BX80" s="4">
        <f>IF('original data'!BW77='coded with subscale calculation'!$BO$1,1,IF('original data'!BW77='coded with subscale calculation'!$BO$2,2,IF('original data'!BW77='coded with subscale calculation'!$BO$3,3,IF('original data'!BW77='coded with subscale calculation'!$BO$4,4,IF('original data'!BW77='coded with subscale calculation'!$BO$5,5,IF('original data'!BW77='coded with subscale calculation'!$BQ$1,6,IF('original data'!BW77='coded with subscale calculation'!$BQ$2,7,"")))))))</f>
        <v>1</v>
      </c>
      <c r="BY80" s="4">
        <f>IF('original data'!BX77='coded with subscale calculation'!$BO$1,1,IF('original data'!BX77='coded with subscale calculation'!$BO$2,2,IF('original data'!BX77='coded with subscale calculation'!$BO$3,3,IF('original data'!BX77='coded with subscale calculation'!$BO$4,4,IF('original data'!BX77='coded with subscale calculation'!$BO$5,5,IF('original data'!BX77='coded with subscale calculation'!$BQ$1,6,IF('original data'!BX77='coded with subscale calculation'!$BQ$2,7,"")))))))</f>
        <v>1</v>
      </c>
      <c r="BZ80" s="4">
        <f>IF('original data'!BY77='coded with subscale calculation'!$BO$1,1,IF('original data'!BY77='coded with subscale calculation'!$BO$2,2,IF('original data'!BY77='coded with subscale calculation'!$BO$3,3,IF('original data'!BY77='coded with subscale calculation'!$BO$4,4,IF('original data'!BY77='coded with subscale calculation'!$BO$5,5,IF('original data'!BY77='coded with subscale calculation'!$BQ$1,6,IF('original data'!BY77='coded with subscale calculation'!$BQ$2,7,"")))))))</f>
        <v>5</v>
      </c>
      <c r="CA80" s="4">
        <f>IF('original data'!BZ77='coded with subscale calculation'!$BO$1,1,IF('original data'!BZ77='coded with subscale calculation'!$BO$2,2,IF('original data'!BZ77='coded with subscale calculation'!$BO$3,3,IF('original data'!BZ77='coded with subscale calculation'!$BO$4,4,IF('original data'!BZ77='coded with subscale calculation'!$BO$5,5,IF('original data'!BZ77='coded with subscale calculation'!$BQ$1,6,IF('original data'!BZ77='coded with subscale calculation'!$BQ$2,7,"")))))))</f>
        <v>1</v>
      </c>
      <c r="CB80" s="4">
        <f>IF('original data'!CA77='coded with subscale calculation'!$BO$1,1,IF('original data'!CA77='coded with subscale calculation'!$BO$2,2,IF('original data'!CA77='coded with subscale calculation'!$BO$3,3,IF('original data'!CA77='coded with subscale calculation'!$BO$4,4,IF('original data'!CA77='coded with subscale calculation'!$BO$5,5,IF('original data'!CA77='coded with subscale calculation'!$BQ$1,6,IF('original data'!CA77='coded with subscale calculation'!$BQ$2,7,"")))))))</f>
        <v>1</v>
      </c>
      <c r="CC80" s="4">
        <f>IF('original data'!CB77='coded with subscale calculation'!$BO$1,1,IF('original data'!CB77='coded with subscale calculation'!$BO$2,2,IF('original data'!CB77='coded with subscale calculation'!$BO$3,3,IF('original data'!CB77='coded with subscale calculation'!$BO$4,4,IF('original data'!CB77='coded with subscale calculation'!$BO$5,5,IF('original data'!CB77='coded with subscale calculation'!$BQ$1,6,IF('original data'!CB77='coded with subscale calculation'!$BQ$2,7,"")))))))</f>
        <v>4</v>
      </c>
      <c r="CD80" s="4">
        <f>IF('original data'!CC77='coded with subscale calculation'!$BO$1,1,IF('original data'!CC77='coded with subscale calculation'!$BO$2,2,IF('original data'!CC77='coded with subscale calculation'!$BO$3,3,IF('original data'!CC77='coded with subscale calculation'!$BO$4,4,IF('original data'!CC77='coded with subscale calculation'!$BO$5,5,IF('original data'!CC77='coded with subscale calculation'!$BQ$1,6,IF('original data'!CC77='coded with subscale calculation'!$BQ$2,7,"")))))))</f>
        <v>6</v>
      </c>
      <c r="CE80" s="4">
        <f>IF('original data'!CD77='coded with subscale calculation'!$BO$1,1,IF('original data'!CD77='coded with subscale calculation'!$BO$2,2,IF('original data'!CD77='coded with subscale calculation'!$BO$3,3,IF('original data'!CD77='coded with subscale calculation'!$BO$4,4,IF('original data'!CD77='coded with subscale calculation'!$BO$5,5,IF('original data'!CD77='coded with subscale calculation'!$BQ$1,6,IF('original data'!CD77='coded with subscale calculation'!$BQ$2,7,"")))))))</f>
        <v>1</v>
      </c>
      <c r="CF80" s="4">
        <f>IF('original data'!CE77='coded with subscale calculation'!$BO$1,1,IF('original data'!CE77='coded with subscale calculation'!$BO$2,2,IF('original data'!CE77='coded with subscale calculation'!$BO$3,3,IF('original data'!CE77='coded with subscale calculation'!$BO$4,4,IF('original data'!CE77='coded with subscale calculation'!$BO$5,5,IF('original data'!CE77='coded with subscale calculation'!$BQ$1,6,IF('original data'!CE77='coded with subscale calculation'!$BQ$2,7,"")))))))</f>
        <v>2</v>
      </c>
      <c r="CG80" s="4"/>
      <c r="CH80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55</v>
      </c>
      <c r="CI80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11</v>
      </c>
      <c r="CJ80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27</v>
      </c>
      <c r="CK80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16</v>
      </c>
      <c r="CL80" s="4">
        <f>IF('original data'!CG77='coded with subscale calculation'!$CL$2,0,IF('original data'!CG77='coded with subscale calculation'!$CL$3,1,IF('original data'!CG77='coded with subscale calculation'!$CL$4,2,IF('original data'!CG77='coded with subscale calculation'!$CL$5,3,""))))</f>
        <v>0</v>
      </c>
      <c r="CM80" s="4">
        <f>IF('original data'!CH77='coded with subscale calculation'!$CL$2,0,IF('original data'!CH77='coded with subscale calculation'!$CL$3,1,IF('original data'!CH77='coded with subscale calculation'!$CL$4,2,IF('original data'!CH77='coded with subscale calculation'!$CL$5,3,""))))</f>
        <v>1</v>
      </c>
      <c r="CN80" s="4">
        <f>IF('original data'!CI77='coded with subscale calculation'!$CL$2,0,IF('original data'!CI77='coded with subscale calculation'!$CL$3,1,IF('original data'!CI77='coded with subscale calculation'!$CL$4,2,IF('original data'!CI77='coded with subscale calculation'!$CL$5,3,""))))</f>
        <v>0</v>
      </c>
      <c r="CO80" s="4">
        <f>IF('original data'!CJ77='coded with subscale calculation'!$CL$2,0,IF('original data'!CJ77='coded with subscale calculation'!$CL$3,1,IF('original data'!CJ77='coded with subscale calculation'!$CL$4,2,IF('original data'!CJ77='coded with subscale calculation'!$CL$5,3,""))))</f>
        <v>1</v>
      </c>
      <c r="CP80" s="4">
        <f>IF('original data'!CK77='coded with subscale calculation'!$CL$2,0,IF('original data'!CK77='coded with subscale calculation'!$CL$3,1,IF('original data'!CK77='coded with subscale calculation'!$CL$4,2,IF('original data'!CK77='coded with subscale calculation'!$CL$5,3,""))))</f>
        <v>2</v>
      </c>
      <c r="CQ80" s="4">
        <f>IF('original data'!CL77='coded with subscale calculation'!$CL$2,0,IF('original data'!CL77='coded with subscale calculation'!$CL$3,1,IF('original data'!CL77='coded with subscale calculation'!$CL$4,2,IF('original data'!CL77='coded with subscale calculation'!$CL$5,3,""))))</f>
        <v>0</v>
      </c>
      <c r="CR80" s="4">
        <f>IF('original data'!CM77='coded with subscale calculation'!$CL$2,0,IF('original data'!CM77='coded with subscale calculation'!$CL$3,1,IF('original data'!CM77='coded with subscale calculation'!$CL$4,2,IF('original data'!CM77='coded with subscale calculation'!$CL$5,3,""))))</f>
        <v>2</v>
      </c>
      <c r="CS80" s="4">
        <f>IF('original data'!CN77='coded with subscale calculation'!$CL$2,0,IF('original data'!CN77='coded with subscale calculation'!$CL$3,1,IF('original data'!CN77='coded with subscale calculation'!$CL$4,2,IF('original data'!CN77='coded with subscale calculation'!$CL$5,3,""))))</f>
        <v>1</v>
      </c>
      <c r="CT80" s="4">
        <f>IF('original data'!CO77='coded with subscale calculation'!$CL$2,0,IF('original data'!CO77='coded with subscale calculation'!$CL$3,1,IF('original data'!CO77='coded with subscale calculation'!$CL$4,2,IF('original data'!CO77='coded with subscale calculation'!$CL$5,3,""))))</f>
        <v>0</v>
      </c>
      <c r="CU80" s="4">
        <f>IF('original data'!CP77='coded with subscale calculation'!$CL$2,0,IF('original data'!CP77='coded with subscale calculation'!$CL$3,1,IF('original data'!CP77='coded with subscale calculation'!$CL$4,2,IF('original data'!CP77='coded with subscale calculation'!$CL$5,3,""))))</f>
        <v>1</v>
      </c>
      <c r="CV80" s="4">
        <f>IF('original data'!CQ77='coded with subscale calculation'!$CL$2,0,IF('original data'!CQ77='coded with subscale calculation'!$CL$3,1,IF('original data'!CQ77='coded with subscale calculation'!$CL$4,2,IF('original data'!CQ77='coded with subscale calculation'!$CL$5,3,""))))</f>
        <v>0</v>
      </c>
      <c r="CW80" s="4">
        <f>IF('original data'!CR77='coded with subscale calculation'!$CL$2,0,IF('original data'!CR77='coded with subscale calculation'!$CL$3,1,IF('original data'!CR77='coded with subscale calculation'!$CL$4,2,IF('original data'!CR77='coded with subscale calculation'!$CL$5,3,""))))</f>
        <v>1</v>
      </c>
      <c r="CX80" s="4">
        <f>IF('original data'!CS77='coded with subscale calculation'!$CL$2,0,IF('original data'!CS77='coded with subscale calculation'!$CL$3,1,IF('original data'!CS77='coded with subscale calculation'!$CL$4,2,IF('original data'!CS77='coded with subscale calculation'!$CL$5,3,""))))</f>
        <v>1</v>
      </c>
      <c r="CY80" s="4">
        <f>IF('original data'!CT77='coded with subscale calculation'!$CL$2,0,IF('original data'!CT77='coded with subscale calculation'!$CL$3,1,IF('original data'!CT77='coded with subscale calculation'!$CL$4,2,IF('original data'!CT77='coded with subscale calculation'!$CL$5,3,""))))</f>
        <v>1</v>
      </c>
      <c r="CZ80" s="4">
        <f>IF('original data'!CU77='coded with subscale calculation'!$CL$2,0,IF('original data'!CU77='coded with subscale calculation'!$CL$3,1,IF('original data'!CU77='coded with subscale calculation'!$CL$4,2,IF('original data'!CU77='coded with subscale calculation'!$CL$5,3,""))))</f>
        <v>1</v>
      </c>
      <c r="DA80" s="4">
        <f>IF('original data'!CV77='coded with subscale calculation'!$CL$2,0,IF('original data'!CV77='coded with subscale calculation'!$CL$3,1,IF('original data'!CV77='coded with subscale calculation'!$CL$4,2,IF('original data'!CV77='coded with subscale calculation'!$CL$5,3,""))))</f>
        <v>0</v>
      </c>
      <c r="DB80" s="4">
        <f>IF('original data'!CW77='coded with subscale calculation'!$CL$2,0,IF('original data'!CW77='coded with subscale calculation'!$CL$3,1,IF('original data'!CW77='coded with subscale calculation'!$CL$4,2,IF('original data'!CW77='coded with subscale calculation'!$CL$5,3,""))))</f>
        <v>1</v>
      </c>
      <c r="DC80" s="4">
        <f>IF('original data'!CX77='coded with subscale calculation'!$CL$2,0,IF('original data'!CX77='coded with subscale calculation'!$CL$3,1,IF('original data'!CX77='coded with subscale calculation'!$CL$4,2,IF('original data'!CX77='coded with subscale calculation'!$CL$5,3,""))))</f>
        <v>0</v>
      </c>
      <c r="DD80" s="4">
        <f>IF('original data'!CY77='coded with subscale calculation'!$CL$2,0,IF('original data'!CY77='coded with subscale calculation'!$CL$3,1,IF('original data'!CY77='coded with subscale calculation'!$CL$4,2,IF('original data'!CY77='coded with subscale calculation'!$CL$5,3,""))))</f>
        <v>1</v>
      </c>
      <c r="DE80" s="4">
        <f>IF('original data'!CZ77='coded with subscale calculation'!$CL$2,0,IF('original data'!CZ77='coded with subscale calculation'!$CL$3,1,IF('original data'!CZ77='coded with subscale calculation'!$CL$4,2,IF('original data'!CZ77='coded with subscale calculation'!$CL$5,3,""))))</f>
        <v>0</v>
      </c>
      <c r="DF80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7</v>
      </c>
      <c r="DG80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4</v>
      </c>
      <c r="DH80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3</v>
      </c>
      <c r="DI80" s="4">
        <f>SUM(Table134[[#This Row],[All of a sudden I feel really scared.]:[I suddenly shut down and become unable to think, speak or do things.]])</f>
        <v>14</v>
      </c>
    </row>
    <row r="81" spans="1:113" x14ac:dyDescent="0.45">
      <c r="A81" s="4"/>
      <c r="B81" s="2"/>
      <c r="C81" s="2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>
        <f>IF('original data'!AK78='coded with subscale calculation'!$BO$1,1,IF('original data'!AK78='coded with subscale calculation'!$BO$2,2,IF('original data'!AK78='coded with subscale calculation'!$BO$3,3,IF('original data'!AK78='coded with subscale calculation'!$BO$4,4,IF('original data'!AK78='coded with subscale calculation'!$BO$5,5,IF('original data'!AK78='coded with subscale calculation'!$BQ$1,6,IF('original data'!AK78='coded with subscale calculation'!$BQ$2,7,"")))))))</f>
        <v>1</v>
      </c>
      <c r="AL81" s="4"/>
      <c r="AM81" s="4"/>
      <c r="AN81" s="4"/>
      <c r="AO81" s="4"/>
      <c r="AP81" s="4"/>
      <c r="AQ81" s="4"/>
      <c r="AR81" s="4"/>
      <c r="AS81" s="4">
        <f>IF('original data'!AS78='coded with subscale calculation'!$AO$2,1,IF('original data'!AS78='coded with subscale calculation'!$AO$3,2,IF('original data'!AS78='coded with subscale calculation'!$AO$4,3,IF('original data'!AS78='coded with subscale calculation'!$AO$5,4,""))))</f>
        <v>2</v>
      </c>
      <c r="AT81" s="4">
        <f>IF('original data'!AT78='coded with subscale calculation'!$AO$2,1,IF('original data'!AT78='coded with subscale calculation'!$AO$3,2,IF('original data'!AT78='coded with subscale calculation'!$AO$4,3,IF('original data'!AT78='coded with subscale calculation'!$AO$5,4,""))))</f>
        <v>1</v>
      </c>
      <c r="AU81" s="4">
        <f>IF('original data'!AU78='coded with subscale calculation'!$AO$2,1,IF('original data'!AU78='coded with subscale calculation'!$AO$3,2,IF('original data'!AU78='coded with subscale calculation'!$AO$4,3,IF('original data'!AU78='coded with subscale calculation'!$AO$5,4,""))))</f>
        <v>2</v>
      </c>
      <c r="AV81" s="4">
        <f>IF('original data'!AV78='coded with subscale calculation'!$AO$2,1,IF('original data'!AV78='coded with subscale calculation'!$AO$3,2,IF('original data'!AV78='coded with subscale calculation'!$AO$4,3,IF('original data'!AV78='coded with subscale calculation'!$AO$5,4,""))))</f>
        <v>2</v>
      </c>
      <c r="AW81" s="4">
        <f>IF('original data'!AW78='coded with subscale calculation'!$AO$2,1,IF('original data'!AW78='coded with subscale calculation'!$AO$3,2,IF('original data'!AW78='coded with subscale calculation'!$AO$4,3,IF('original data'!AW78='coded with subscale calculation'!$AO$5,4,""))))</f>
        <v>1</v>
      </c>
      <c r="AX81" s="4">
        <f>IF('original data'!AX78='coded with subscale calculation'!$AO$2,1,IF('original data'!AX78='coded with subscale calculation'!$AO$3,2,IF('original data'!AX78='coded with subscale calculation'!$AO$4,3,IF('original data'!AX78='coded with subscale calculation'!$AO$5,4,""))))</f>
        <v>1</v>
      </c>
      <c r="AY81" s="4">
        <f>IF('original data'!AY78='coded with subscale calculation'!$AQ$2,1,IF('original data'!AY78='coded with subscale calculation'!$AQ$3,2,IF('original data'!AY78='coded with subscale calculation'!$AQ$4,3,IF('original data'!AY78='coded with subscale calculation'!$AQ$5,4,""))))</f>
        <v>2</v>
      </c>
      <c r="AZ81" s="4">
        <f>IF('original data'!AZ78='coded with subscale calculation'!$AQ$2,1,IF('original data'!AZ78='coded with subscale calculation'!$AQ$3,2,IF('original data'!AZ78='coded with subscale calculation'!$AQ$4,3,IF('original data'!AZ78='coded with subscale calculation'!$AQ$5,4,""))))</f>
        <v>2</v>
      </c>
      <c r="BA81" s="4">
        <f>IF('original data'!BA78='coded with subscale calculation'!$AQ$2,1,IF('original data'!BA78='coded with subscale calculation'!$AQ$3,2,IF('original data'!BA78='coded with subscale calculation'!$AQ$4,3,IF('original data'!BA78='coded with subscale calculation'!$AQ$5,4,""))))</f>
        <v>1</v>
      </c>
      <c r="BB81" s="4">
        <f>IF('original data'!BB78='coded with subscale calculation'!$AQ$2,1,IF('original data'!BB78='coded with subscale calculation'!$AQ$3,2,IF('original data'!BB78='coded with subscale calculation'!$AQ$4,3,IF('original data'!BB78='coded with subscale calculation'!$AS$5,4,""))))</f>
        <v>1</v>
      </c>
      <c r="BC81" s="4">
        <f>IF('original data'!BC78='coded with subscale calculation'!$AU$2,1,IF('original data'!BC78='coded with subscale calculation'!$AU$3,2,IF('original data'!BC78='coded with subscale calculation'!$AU$4,3,IF('original data'!BC78='coded with subscale calculation'!$AU$5,4,""))))</f>
        <v>2</v>
      </c>
      <c r="BD81" s="4">
        <f>IF('original data'!BD78='coded with subscale calculation'!$AU$2,1,IF('original data'!BD78='coded with subscale calculation'!$AU$3,2,IF('original data'!BD78='coded with subscale calculation'!$AU$4,3,IF('original data'!BD78='coded with subscale calculation'!$AU$5,4,""))))</f>
        <v>1</v>
      </c>
      <c r="BE81" s="4">
        <f>IF('original data'!BE78='coded with subscale calculation'!$AU$2,1,IF('original data'!BE78='coded with subscale calculation'!$AU$3,2,IF('original data'!BE78='coded with subscale calculation'!$AU$4,3,IF('original data'!BE78='coded with subscale calculation'!$AU$5,4,""))))</f>
        <v>1</v>
      </c>
      <c r="BF81" s="4">
        <f>IF('original data'!BF78='coded with subscale calculation'!$BF$3,1,IF('original data'!BF78='coded with subscale calculation'!$BF$4,2,IF('original data'!BF78='coded with subscale calculation'!$BF$5,3,"")))</f>
        <v>2</v>
      </c>
      <c r="BG81" s="4"/>
      <c r="BH81" s="4"/>
      <c r="BI81" s="4"/>
      <c r="BJ81" s="4"/>
      <c r="BK81" s="4"/>
      <c r="BL81" s="4">
        <f>IF('original data'!BK78='coded with subscale calculation'!$BO$1,1,IF('original data'!BK78='coded with subscale calculation'!$BO$2,2,IF('original data'!BK78='coded with subscale calculation'!$BO$3,3,IF('original data'!BK78='coded with subscale calculation'!$BO$4,4,IF('original data'!BK78='coded with subscale calculation'!$BO$5,5,IF('original data'!BK78='coded with subscale calculation'!$BQ$1,6,IF('original data'!BK78='coded with subscale calculation'!$BQ$2,7,"")))))))</f>
        <v>5</v>
      </c>
      <c r="BM81" s="4">
        <f>IF('original data'!BL78='coded with subscale calculation'!$BO$1,1,IF('original data'!BL78='coded with subscale calculation'!$BO$2,2,IF('original data'!BL78='coded with subscale calculation'!$BO$3,3,IF('original data'!BL78='coded with subscale calculation'!$BO$4,4,IF('original data'!BL78='coded with subscale calculation'!$BO$5,5,IF('original data'!BL78='coded with subscale calculation'!$BQ$1,6,IF('original data'!BL78='coded with subscale calculation'!$BQ$2,7,"")))))))</f>
        <v>6</v>
      </c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>
        <f>SUM(Table134[[#This Row],[I have spent time learning social skills from television shows and films, and try to use these in my interactions.]],Table134[[#This Row],[In social interactions, I do not pay attention to what my face or body are doing.]],Table134[[#This Row],[In social situations, I feel like I am pretending to be ‘normal’.]],Table134[[#This Row],[When I am interacting with someone, I deliberately copy their body language or facial expressions.]],Table134[[#This Row],[I monitor my body language or facial expressions so that I appear relaxed.]],Table134[[#This Row],[I rarely feel the need to put on an act in order to get through a social situation.]],Table134[[#This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 adjust my body language or facial expressions so that I appear interested by the person I am interacting with.]],Table134[[#This Row],[In social situations, I feel like I’m ‘performing’ rather than being myself.]],Table134[[#This Row],[In my own social interactions, I use behaviours that I have learned from watching other people interacting.]],Table134[[#This Row],[In my own social interactions, I use behaviours that I have learned from watching other people interacting.]],Table134[[#This Row],[I always think about the impression I make on other people.]],Table134[[#This Row],[I need the support of other people in order to socialise.]],Table134[[#This Row],[I practice my facial expressions and body language to make sure they look natural.]],Table134[[#This Row],[I don’t feel the need to make eye contact with other people if I don’t want to.]],Table134[[#This Row],[I have to force myself to interact with people when I am in social situations.]],Table134[[#This Row],[I have tried to improve my understanding of social skills by watching other people.]],Table134[[#This Row],[I monitor my body language or facial expressions so that I appear interested by the person I am interacting with.]],Table134[[#This Row],[When in social situations, I try to find ways to avoid interacting with others.]],Table134[[#This Row],[I have researched the rules of social interactions (for example, by studying psychology or reading books on human behaviour) to improve my own social skills.]],Table134[[#This Row],[I am always aware of the impression I make on other people.]],Table134[[#This Row],[I feel free to be myself when I am with other people.]],Table134[[#This Row],[I learn how people use their bodies and faces to interact by watching television or films, or by reading fiction.]],Table134[[#This Row],[I adjust my body language or facial expressions so that I appear relaxed.
]],Table134[[#This Row],[When talking to other people, I feel like the conversation flows naturally.]])</f>
        <v>12</v>
      </c>
      <c r="CI81" s="4">
        <f>SUM(Table134[[#This Row],[When I am interacting with someone, I deliberately copy their body language or facial expressions.]],Table134[[#This Row],[I have developed a script to follow in social situations (for example, a list of questions or topics of conversation).]],Table134[[#This Row],[I will repeat phrases that I have heard others say in the exact same way that I first heard them.]],Table134[[#This Row],[In my own social interactions, I use behaviours that I have learned from watching other people interacting.]],Table134[[#This Row],[I practice my facial expressions and body language to make sure they look natural.]],Table134[[#This Row],[I have tried to improve my understanding of social skills by watching other people.]],Table134[[#This Row],[I have researched the rules of social interactions (for example, by studying psychology or reading books on human behaviour) to improve my own social skills.]],Table134[[#This Row],[I learn how people use their bodies and faces to interact by watching television or films, or by reading fiction.]],Table134[[#This Row],[I have spent time learning social skills from television shows and films, and try to use these in my interactions.]])</f>
        <v>5</v>
      </c>
      <c r="CJ81" s="4">
        <f>SUM(Table134[[#This Row],[I monitor my body language or facial expressions so that I appear relaxed.]],Table134[[#This Row],[I adjust my body language or facial expressions so that I appear interested by the person I am interacting with.]],Table134[[#This Row],[I always think about the impression I make on other people.]],Table134[[#This Row],[I don’t feel the need to make eye contact with other people if I don’t want to.]],Table134[[#This Row],[I monitor my body language or facial expressions so that I appear interested by the person I am interacting with.]],Table134[[#This Row],[I am always aware of the impression I make on other people.]],Table134[[#This Row],[I adjust my body language or facial expressions so that I appear relaxed.
]],Table134[[#This Row],[In social interactions, I do not pay attention to what my face or body are doing.]])</f>
        <v>6</v>
      </c>
      <c r="CK81" s="4">
        <f>SUM(Table134[[#This Row],[I rarely feel the need to put on an act in order to get through a social situation.]],Table134[[#This Row],[In social situations, I feel like I’m ‘performing’ rather than being myself.]],Table134[[#This Row],[I need the support of other people in order to socialise.]],Table134[[#This Row],[I have to force myself to interact with people when I am in social situations.]],Table134[[#This Row],[When in social situations, I try to find ways to avoid interacting with others.]],Table134[[#This Row],[I feel free to be myself when I am with other people.]],Table134[[#This Row],[When talking to other people, I feel like the conversation flows naturally.]],Table134[[#This Row],[In social situations, I feel like I am pretending to be ‘normal’.]])</f>
        <v>1</v>
      </c>
      <c r="CL81" s="4">
        <f>IF('original data'!CG78='coded with subscale calculation'!$CL$2,0,IF('original data'!CG78='coded with subscale calculation'!$CL$3,1,IF('original data'!CG78='coded with subscale calculation'!$CL$4,2,IF('original data'!CG78='coded with subscale calculation'!$CL$5,3,""))))</f>
        <v>1</v>
      </c>
      <c r="CM81" s="4">
        <f>IF('original data'!CH78='coded with subscale calculation'!$CL$2,0,IF('original data'!CH78='coded with subscale calculation'!$CL$3,1,IF('original data'!CH78='coded with subscale calculation'!$CL$4,2,IF('original data'!CH78='coded with subscale calculation'!$CL$5,3,""))))</f>
        <v>2</v>
      </c>
      <c r="CN81" s="4">
        <f>IF('original data'!CI78='coded with subscale calculation'!$CL$2,0,IF('original data'!CI78='coded with subscale calculation'!$CL$3,1,IF('original data'!CI78='coded with subscale calculation'!$CL$4,2,IF('original data'!CI78='coded with subscale calculation'!$CL$5,3,""))))</f>
        <v>1</v>
      </c>
      <c r="CO81" s="4">
        <f>IF('original data'!CJ78='coded with subscale calculation'!$CL$2,0,IF('original data'!CJ78='coded with subscale calculation'!$CL$3,1,IF('original data'!CJ78='coded with subscale calculation'!$CL$4,2,IF('original data'!CJ78='coded with subscale calculation'!$CL$5,3,""))))</f>
        <v>1</v>
      </c>
      <c r="CP81" s="4">
        <f>IF('original data'!CK78='coded with subscale calculation'!$CL$2,0,IF('original data'!CK78='coded with subscale calculation'!$CL$3,1,IF('original data'!CK78='coded with subscale calculation'!$CL$4,2,IF('original data'!CK78='coded with subscale calculation'!$CL$5,3,""))))</f>
        <v>2</v>
      </c>
      <c r="CQ81" s="4">
        <f>IF('original data'!CL78='coded with subscale calculation'!$CL$2,0,IF('original data'!CL78='coded with subscale calculation'!$CL$3,1,IF('original data'!CL78='coded with subscale calculation'!$CL$4,2,IF('original data'!CL78='coded with subscale calculation'!$CL$5,3,""))))</f>
        <v>0</v>
      </c>
      <c r="CR81" s="4">
        <f>IF('original data'!CM78='coded with subscale calculation'!$CL$2,0,IF('original data'!CM78='coded with subscale calculation'!$CL$3,1,IF('original data'!CM78='coded with subscale calculation'!$CL$4,2,IF('original data'!CM78='coded with subscale calculation'!$CL$5,3,""))))</f>
        <v>2</v>
      </c>
      <c r="CS81" s="4">
        <f>IF('original data'!CN78='coded with subscale calculation'!$CL$2,0,IF('original data'!CN78='coded with subscale calculation'!$CL$3,1,IF('original data'!CN78='coded with subscale calculation'!$CL$4,2,IF('original data'!CN78='coded with subscale calculation'!$CL$5,3,""))))</f>
        <v>1</v>
      </c>
      <c r="CT81" s="4">
        <f>IF('original data'!CO78='coded with subscale calculation'!$CL$2,0,IF('original data'!CO78='coded with subscale calculation'!$CL$3,1,IF('original data'!CO78='coded with subscale calculation'!$CL$4,2,IF('original data'!CO78='coded with subscale calculation'!$CL$5,3,""))))</f>
        <v>0</v>
      </c>
      <c r="CU81" s="4">
        <f>IF('original data'!CP78='coded with subscale calculation'!$CL$2,0,IF('original data'!CP78='coded with subscale calculation'!$CL$3,1,IF('original data'!CP78='coded with subscale calculation'!$CL$4,2,IF('original data'!CP78='coded with subscale calculation'!$CL$5,3,""))))</f>
        <v>0</v>
      </c>
      <c r="CV81" s="4">
        <f>IF('original data'!CQ78='coded with subscale calculation'!$CL$2,0,IF('original data'!CQ78='coded with subscale calculation'!$CL$3,1,IF('original data'!CQ78='coded with subscale calculation'!$CL$4,2,IF('original data'!CQ78='coded with subscale calculation'!$CL$5,3,""))))</f>
        <v>0</v>
      </c>
      <c r="CW81" s="4">
        <f>IF('original data'!CR78='coded with subscale calculation'!$CL$2,0,IF('original data'!CR78='coded with subscale calculation'!$CL$3,1,IF('original data'!CR78='coded with subscale calculation'!$CL$4,2,IF('original data'!CR78='coded with subscale calculation'!$CL$5,3,""))))</f>
        <v>2</v>
      </c>
      <c r="CX81" s="4">
        <f>IF('original data'!CS78='coded with subscale calculation'!$CL$2,0,IF('original data'!CS78='coded with subscale calculation'!$CL$3,1,IF('original data'!CS78='coded with subscale calculation'!$CL$4,2,IF('original data'!CS78='coded with subscale calculation'!$CL$5,3,""))))</f>
        <v>1</v>
      </c>
      <c r="CY81" s="4">
        <f>IF('original data'!CT78='coded with subscale calculation'!$CL$2,0,IF('original data'!CT78='coded with subscale calculation'!$CL$3,1,IF('original data'!CT78='coded with subscale calculation'!$CL$4,2,IF('original data'!CT78='coded with subscale calculation'!$CL$5,3,""))))</f>
        <v>0</v>
      </c>
      <c r="CZ81" s="4">
        <f>IF('original data'!CU78='coded with subscale calculation'!$CL$2,0,IF('original data'!CU78='coded with subscale calculation'!$CL$3,1,IF('original data'!CU78='coded with subscale calculation'!$CL$4,2,IF('original data'!CU78='coded with subscale calculation'!$CL$5,3,""))))</f>
        <v>1</v>
      </c>
      <c r="DA81" s="4">
        <f>IF('original data'!CV78='coded with subscale calculation'!$CL$2,0,IF('original data'!CV78='coded with subscale calculation'!$CL$3,1,IF('original data'!CV78='coded with subscale calculation'!$CL$4,2,IF('original data'!CV78='coded with subscale calculation'!$CL$5,3,""))))</f>
        <v>0</v>
      </c>
      <c r="DB81" s="4">
        <f>IF('original data'!CW78='coded with subscale calculation'!$CL$2,0,IF('original data'!CW78='coded with subscale calculation'!$CL$3,1,IF('original data'!CW78='coded with subscale calculation'!$CL$4,2,IF('original data'!CW78='coded with subscale calculation'!$CL$5,3,""))))</f>
        <v>0</v>
      </c>
      <c r="DC81" s="4">
        <f>IF('original data'!CX78='coded with subscale calculation'!$CL$2,0,IF('original data'!CX78='coded with subscale calculation'!$CL$3,1,IF('original data'!CX78='coded with subscale calculation'!$CL$4,2,IF('original data'!CX78='coded with subscale calculation'!$CL$5,3,""))))</f>
        <v>0</v>
      </c>
      <c r="DD81" s="4">
        <f>IF('original data'!CY78='coded with subscale calculation'!$CL$2,0,IF('original data'!CY78='coded with subscale calculation'!$CL$3,1,IF('original data'!CY78='coded with subscale calculation'!$CL$4,2,IF('original data'!CY78='coded with subscale calculation'!$CL$5,3,""))))</f>
        <v>1</v>
      </c>
      <c r="DE81" s="4">
        <f>IF('original data'!CZ78='coded with subscale calculation'!$CL$2,0,IF('original data'!CZ78='coded with subscale calculation'!$CL$3,1,IF('original data'!CZ78='coded with subscale calculation'!$CL$4,2,IF('original data'!CZ78='coded with subscale calculation'!$CL$5,3,""))))</f>
        <v>0</v>
      </c>
      <c r="DF81" s="4">
        <f>SUM(Table134[[#This Row],[I worry what other people think of me.]],Table134[[#This Row],[I feel anxious in situations where I could make a mistake.]],Table134[[#This Row],[I worry that I will do badly when I am being assessed (like work, college, interviews).]],Table134[[#This Row],[I worry about making mistakes during social interactions.]],Table134[[#This Row],[I worry when I think I have not done as well as I hoped.]],Table134[[#This Row],[I feel anxious that I will make a fool of myself in front of people.]])</f>
        <v>7</v>
      </c>
      <c r="DG81" s="4">
        <f>SUM(Table134[[#This Row],[All of a sudden I feel really scared.]],Table134[[#This Row],[My heart suddenly starts to beat too quickly.]],Table134[[#This Row],[I suddenly feel as if I can’t breathe.]],Table134[[#This Row],[When I have a problem, I feel physically shaky.]],Table134[[#This Row],[I worry that something awful will happen to someone I am familiar with.]],Table134[[#This Row],[I suddenly start to physically shake or tremble.]],Table134[[#This Row],[I suddenly become dizzy or faint.]],Table134[[#This Row],[I worry that something bad will happen to me.]],Table134[[#This Row],[I suddenly shut down and become unable to think, speak or do things.]])</f>
        <v>5</v>
      </c>
      <c r="DH81" s="4">
        <f>SUM(Table134[[#This Row],[I am anxious about unfamiliar things, people or places.]],Table134[[#This Row],[I worry about changes to my surroundings or my routine.]],Table134[[#This Row],[When I don’t know what will happen, I can’t do things.]],Table134[[#This Row],[I need to be prepared before things happen.]],Table134[[#This Row],[I worry if I don’t know what will happen, e.g. if plans change.]])</f>
        <v>3</v>
      </c>
      <c r="DI81" s="4">
        <f>SUM(Table134[[#This Row],[All of a sudden I feel really scared.]:[I suddenly shut down and become unable to think, speak or do things.]])</f>
        <v>15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D2B43-63C3-4B27-B4B0-A553994985FC}">
  <dimension ref="A1:DP92"/>
  <sheetViews>
    <sheetView tabSelected="1" zoomScale="55" zoomScaleNormal="55" workbookViewId="0">
      <selection activeCell="BG3" sqref="BG3"/>
    </sheetView>
  </sheetViews>
  <sheetFormatPr defaultRowHeight="14.25" x14ac:dyDescent="0.45"/>
  <cols>
    <col min="1" max="1" width="20" bestFit="1" customWidth="1"/>
    <col min="2" max="2" width="20" style="41" bestFit="1" customWidth="1"/>
    <col min="3" max="14" width="20" bestFit="1" customWidth="1"/>
    <col min="15" max="15" width="69.1328125" customWidth="1"/>
    <col min="16" max="17" width="20" bestFit="1" customWidth="1"/>
    <col min="18" max="43" width="20" customWidth="1"/>
    <col min="44" max="44" width="104.33203125" customWidth="1"/>
    <col min="45" max="54" width="20" customWidth="1"/>
    <col min="55" max="55" width="46.06640625" customWidth="1"/>
    <col min="56" max="112" width="20" customWidth="1"/>
    <col min="113" max="113" width="12.46484375" customWidth="1"/>
    <col min="114" max="114" width="17.6640625" customWidth="1"/>
    <col min="115" max="115" width="19.46484375" customWidth="1"/>
    <col min="116" max="116" width="15.1328125" customWidth="1"/>
    <col min="117" max="117" width="9.3984375" customWidth="1"/>
    <col min="118" max="118" width="12.33203125" customWidth="1"/>
    <col min="119" max="119" width="44.3984375" customWidth="1"/>
    <col min="120" max="120" width="23.53125" customWidth="1"/>
  </cols>
  <sheetData>
    <row r="1" spans="1:120" x14ac:dyDescent="0.45">
      <c r="AD1" s="11" t="s">
        <v>213</v>
      </c>
      <c r="AE1" s="9"/>
      <c r="AJ1" s="16" t="s">
        <v>214</v>
      </c>
      <c r="AK1" s="17"/>
      <c r="AL1" s="17"/>
      <c r="AM1" s="17"/>
      <c r="AN1" s="17"/>
      <c r="BR1" s="6" t="s">
        <v>136</v>
      </c>
      <c r="BS1">
        <v>1</v>
      </c>
      <c r="BT1" s="5" t="s">
        <v>129</v>
      </c>
      <c r="BU1">
        <v>6</v>
      </c>
      <c r="BV1" s="6" t="s">
        <v>136</v>
      </c>
      <c r="BW1">
        <v>7</v>
      </c>
      <c r="BX1" s="5" t="s">
        <v>129</v>
      </c>
      <c r="BY1">
        <v>2</v>
      </c>
    </row>
    <row r="2" spans="1:120" x14ac:dyDescent="0.45">
      <c r="H2" t="s">
        <v>387</v>
      </c>
      <c r="I2">
        <v>12</v>
      </c>
      <c r="AD2" s="10" t="s">
        <v>112</v>
      </c>
      <c r="AE2" s="9">
        <v>0</v>
      </c>
      <c r="AJ2" s="18" t="s">
        <v>113</v>
      </c>
      <c r="AK2" s="17"/>
      <c r="AL2" s="17"/>
      <c r="AM2" s="17"/>
      <c r="AN2" s="17">
        <v>1</v>
      </c>
      <c r="AP2" s="18" t="s">
        <v>113</v>
      </c>
      <c r="AQ2" s="17">
        <v>1</v>
      </c>
      <c r="AR2" s="18" t="s">
        <v>113</v>
      </c>
      <c r="AS2" s="17">
        <v>1</v>
      </c>
      <c r="AT2" s="17"/>
      <c r="AU2" s="17"/>
      <c r="AV2" s="18" t="s">
        <v>113</v>
      </c>
      <c r="AW2">
        <v>1</v>
      </c>
      <c r="BR2" s="6" t="s">
        <v>111</v>
      </c>
      <c r="BS2">
        <v>2</v>
      </c>
      <c r="BT2" s="6" t="s">
        <v>119</v>
      </c>
      <c r="BU2">
        <v>7</v>
      </c>
      <c r="BV2" s="6" t="s">
        <v>111</v>
      </c>
      <c r="BW2">
        <v>6</v>
      </c>
      <c r="BX2" s="6" t="s">
        <v>119</v>
      </c>
      <c r="BY2">
        <v>1</v>
      </c>
      <c r="CO2" t="s">
        <v>120</v>
      </c>
      <c r="CP2">
        <v>0</v>
      </c>
    </row>
    <row r="3" spans="1:120" x14ac:dyDescent="0.45">
      <c r="H3" t="s">
        <v>388</v>
      </c>
      <c r="I3">
        <v>17</v>
      </c>
      <c r="AD3" s="10" t="s">
        <v>110</v>
      </c>
      <c r="AE3" s="9">
        <v>1</v>
      </c>
      <c r="AJ3" s="18" t="s">
        <v>114</v>
      </c>
      <c r="AK3" s="17"/>
      <c r="AL3" s="17"/>
      <c r="AM3" s="17"/>
      <c r="AN3" s="17">
        <v>2</v>
      </c>
      <c r="AP3" s="18" t="s">
        <v>131</v>
      </c>
      <c r="AQ3" s="17">
        <v>2</v>
      </c>
      <c r="AR3" s="18" t="s">
        <v>134</v>
      </c>
      <c r="AS3" s="17">
        <v>2</v>
      </c>
      <c r="AT3" s="17"/>
      <c r="AU3" s="17"/>
      <c r="AV3" s="18" t="s">
        <v>115</v>
      </c>
      <c r="AW3">
        <v>2</v>
      </c>
      <c r="BG3" s="6" t="s">
        <v>116</v>
      </c>
      <c r="BH3" s="24"/>
      <c r="BI3" s="24"/>
      <c r="BJ3" s="24"/>
      <c r="BK3">
        <v>1</v>
      </c>
      <c r="BR3" s="5" t="s">
        <v>117</v>
      </c>
      <c r="BS3">
        <v>3</v>
      </c>
      <c r="BV3" s="5" t="s">
        <v>117</v>
      </c>
      <c r="BW3">
        <v>5</v>
      </c>
      <c r="CO3" t="s">
        <v>122</v>
      </c>
      <c r="CP3">
        <v>1</v>
      </c>
    </row>
    <row r="4" spans="1:120" x14ac:dyDescent="0.45">
      <c r="H4" t="s">
        <v>389</v>
      </c>
      <c r="I4">
        <v>13</v>
      </c>
      <c r="R4" t="s">
        <v>124</v>
      </c>
      <c r="S4">
        <v>0</v>
      </c>
      <c r="T4" t="s">
        <v>105</v>
      </c>
      <c r="U4">
        <v>0</v>
      </c>
      <c r="AD4" s="10" t="s">
        <v>128</v>
      </c>
      <c r="AE4" s="9">
        <v>2</v>
      </c>
      <c r="AJ4" s="19" t="s">
        <v>130</v>
      </c>
      <c r="AK4" s="17"/>
      <c r="AL4" s="17"/>
      <c r="AM4" s="17"/>
      <c r="AN4" s="17">
        <v>3</v>
      </c>
      <c r="AP4" s="18" t="s">
        <v>132</v>
      </c>
      <c r="AQ4" s="17">
        <v>3</v>
      </c>
      <c r="AR4" s="18" t="s">
        <v>133</v>
      </c>
      <c r="AS4" s="17">
        <v>3</v>
      </c>
      <c r="AT4" s="17"/>
      <c r="AU4" s="17"/>
      <c r="AV4" s="19" t="s">
        <v>151</v>
      </c>
      <c r="AW4">
        <v>3</v>
      </c>
      <c r="BG4" s="6" t="s">
        <v>135</v>
      </c>
      <c r="BH4" s="24"/>
      <c r="BI4" s="24"/>
      <c r="BJ4" s="24"/>
      <c r="BK4">
        <v>2</v>
      </c>
      <c r="BR4" s="6" t="s">
        <v>137</v>
      </c>
      <c r="BS4">
        <v>4</v>
      </c>
      <c r="BV4" s="6" t="s">
        <v>137</v>
      </c>
      <c r="BW4">
        <v>4</v>
      </c>
      <c r="CO4" t="s">
        <v>121</v>
      </c>
      <c r="CP4">
        <v>2</v>
      </c>
    </row>
    <row r="5" spans="1:120" x14ac:dyDescent="0.45">
      <c r="H5" t="s">
        <v>390</v>
      </c>
      <c r="I5">
        <v>33</v>
      </c>
      <c r="R5" t="s">
        <v>108</v>
      </c>
      <c r="S5">
        <v>1</v>
      </c>
      <c r="T5" t="s">
        <v>109</v>
      </c>
      <c r="U5">
        <v>1</v>
      </c>
      <c r="V5" t="s">
        <v>391</v>
      </c>
      <c r="AD5" s="7"/>
      <c r="AJ5" s="19" t="s">
        <v>146</v>
      </c>
      <c r="AK5" s="17"/>
      <c r="AL5" s="17"/>
      <c r="AM5" s="17"/>
      <c r="AN5" s="17">
        <v>4</v>
      </c>
      <c r="AP5" s="18" t="s">
        <v>219</v>
      </c>
      <c r="AQ5" s="17">
        <v>4</v>
      </c>
      <c r="AR5" s="19" t="s">
        <v>142</v>
      </c>
      <c r="AS5" s="17">
        <v>4</v>
      </c>
      <c r="AT5" s="19" t="s">
        <v>143</v>
      </c>
      <c r="AU5" s="17"/>
      <c r="AV5" s="18" t="s">
        <v>144</v>
      </c>
      <c r="AW5">
        <v>4</v>
      </c>
      <c r="BG5" s="6" t="s">
        <v>147</v>
      </c>
      <c r="BH5" s="24"/>
      <c r="BI5" s="24"/>
      <c r="BJ5" s="24"/>
      <c r="BK5">
        <v>3</v>
      </c>
      <c r="BR5" s="6" t="s">
        <v>118</v>
      </c>
      <c r="BS5">
        <v>5</v>
      </c>
      <c r="BV5" s="6" t="s">
        <v>118</v>
      </c>
      <c r="BW5">
        <v>3</v>
      </c>
      <c r="CO5" t="s">
        <v>138</v>
      </c>
      <c r="CP5">
        <v>3</v>
      </c>
    </row>
    <row r="6" spans="1:120" x14ac:dyDescent="0.45">
      <c r="AE6" s="8" t="s">
        <v>213</v>
      </c>
      <c r="AF6" s="8" t="s">
        <v>213</v>
      </c>
      <c r="AG6" s="20" t="s">
        <v>215</v>
      </c>
      <c r="AH6" s="8" t="s">
        <v>213</v>
      </c>
      <c r="AI6" s="20" t="s">
        <v>215</v>
      </c>
      <c r="AJ6" s="8" t="s">
        <v>213</v>
      </c>
      <c r="AK6" s="13" t="s">
        <v>214</v>
      </c>
      <c r="AL6" s="8" t="s">
        <v>213</v>
      </c>
      <c r="AM6" s="20" t="s">
        <v>215</v>
      </c>
      <c r="AN6" s="8" t="s">
        <v>213</v>
      </c>
      <c r="AO6" s="13" t="s">
        <v>214</v>
      </c>
      <c r="AP6" s="8" t="s">
        <v>213</v>
      </c>
      <c r="AQ6" s="13" t="s">
        <v>214</v>
      </c>
      <c r="AR6" s="13" t="s">
        <v>214</v>
      </c>
      <c r="AS6" s="13" t="s">
        <v>214</v>
      </c>
      <c r="AT6" s="13" t="s">
        <v>214</v>
      </c>
      <c r="AU6" s="13" t="s">
        <v>214</v>
      </c>
      <c r="AV6" s="13" t="s">
        <v>214</v>
      </c>
      <c r="AW6" s="13" t="s">
        <v>214</v>
      </c>
      <c r="AX6" s="13" t="s">
        <v>214</v>
      </c>
      <c r="AY6" s="13" t="s">
        <v>214</v>
      </c>
      <c r="AZ6" s="13" t="s">
        <v>214</v>
      </c>
      <c r="BA6" s="13" t="s">
        <v>214</v>
      </c>
      <c r="BB6" s="13" t="s">
        <v>214</v>
      </c>
      <c r="BC6" s="13" t="s">
        <v>214</v>
      </c>
      <c r="BD6" s="13" t="s">
        <v>214</v>
      </c>
      <c r="BE6" s="13" t="s">
        <v>214</v>
      </c>
      <c r="BF6" s="13" t="s">
        <v>214</v>
      </c>
      <c r="BG6" s="13" t="s">
        <v>214</v>
      </c>
      <c r="BH6" s="14" t="s">
        <v>214</v>
      </c>
      <c r="BI6" s="14" t="s">
        <v>214</v>
      </c>
      <c r="BJ6" s="14" t="s">
        <v>214</v>
      </c>
      <c r="BK6" s="14" t="s">
        <v>214</v>
      </c>
      <c r="BP6" s="20" t="s">
        <v>215</v>
      </c>
      <c r="BQ6" s="20" t="s">
        <v>215</v>
      </c>
      <c r="BR6" s="20" t="s">
        <v>215</v>
      </c>
      <c r="BS6" s="20" t="s">
        <v>215</v>
      </c>
      <c r="BT6" s="20" t="s">
        <v>215</v>
      </c>
      <c r="BU6" s="20" t="s">
        <v>215</v>
      </c>
      <c r="BV6" s="20" t="s">
        <v>215</v>
      </c>
      <c r="BW6" s="20" t="s">
        <v>215</v>
      </c>
      <c r="BX6" s="20" t="s">
        <v>215</v>
      </c>
      <c r="BY6" s="20" t="s">
        <v>215</v>
      </c>
      <c r="BZ6" s="20" t="s">
        <v>215</v>
      </c>
      <c r="CA6" s="20" t="s">
        <v>215</v>
      </c>
      <c r="CB6" s="20" t="s">
        <v>215</v>
      </c>
      <c r="CC6" s="20" t="s">
        <v>215</v>
      </c>
      <c r="CD6" s="20" t="s">
        <v>215</v>
      </c>
      <c r="CE6" s="20" t="s">
        <v>215</v>
      </c>
      <c r="CF6" s="20" t="s">
        <v>215</v>
      </c>
      <c r="CG6" s="20" t="s">
        <v>215</v>
      </c>
      <c r="CH6" s="20" t="s">
        <v>215</v>
      </c>
      <c r="CI6" s="20" t="s">
        <v>215</v>
      </c>
      <c r="CJ6" s="20" t="s">
        <v>215</v>
      </c>
      <c r="CK6" s="20" t="s">
        <v>215</v>
      </c>
      <c r="CL6" s="20" t="s">
        <v>224</v>
      </c>
      <c r="CM6" s="20" t="s">
        <v>215</v>
      </c>
      <c r="CN6" s="20" t="s">
        <v>215</v>
      </c>
      <c r="CO6" s="20" t="s">
        <v>215</v>
      </c>
      <c r="CP6" s="22" t="s">
        <v>217</v>
      </c>
      <c r="CQ6" s="22" t="s">
        <v>217</v>
      </c>
      <c r="CR6" s="22" t="s">
        <v>217</v>
      </c>
      <c r="CS6" s="22" t="s">
        <v>217</v>
      </c>
      <c r="CT6" s="22" t="s">
        <v>217</v>
      </c>
      <c r="CU6" s="22" t="s">
        <v>217</v>
      </c>
      <c r="CV6" s="22" t="s">
        <v>217</v>
      </c>
      <c r="CW6" s="22" t="s">
        <v>217</v>
      </c>
      <c r="CX6" s="22" t="s">
        <v>217</v>
      </c>
      <c r="CY6" s="22" t="s">
        <v>217</v>
      </c>
      <c r="CZ6" s="22" t="s">
        <v>217</v>
      </c>
      <c r="DA6" s="22" t="s">
        <v>217</v>
      </c>
      <c r="DB6" s="22" t="s">
        <v>217</v>
      </c>
      <c r="DC6" s="22" t="s">
        <v>217</v>
      </c>
      <c r="DD6" s="22" t="s">
        <v>217</v>
      </c>
      <c r="DE6" s="22" t="s">
        <v>217</v>
      </c>
      <c r="DF6" s="22" t="s">
        <v>217</v>
      </c>
      <c r="DG6" s="22" t="s">
        <v>217</v>
      </c>
      <c r="DH6" s="22" t="s">
        <v>217</v>
      </c>
      <c r="DI6" s="22" t="s">
        <v>217</v>
      </c>
      <c r="DJ6" s="22" t="s">
        <v>217</v>
      </c>
      <c r="DK6" s="22" t="s">
        <v>217</v>
      </c>
      <c r="DL6" s="22" t="s">
        <v>217</v>
      </c>
      <c r="DM6" s="22" t="s">
        <v>217</v>
      </c>
      <c r="DN6" s="31" t="s">
        <v>392</v>
      </c>
      <c r="DO6" s="22" t="s">
        <v>394</v>
      </c>
      <c r="DP6" s="22" t="s">
        <v>247</v>
      </c>
    </row>
    <row r="7" spans="1:120" x14ac:dyDescent="0.45">
      <c r="R7" s="25" t="s">
        <v>245</v>
      </c>
      <c r="T7" s="25" t="s">
        <v>247</v>
      </c>
      <c r="AE7" s="8"/>
      <c r="AF7" s="8"/>
      <c r="AG7" s="20">
        <v>23</v>
      </c>
      <c r="AH7" s="8"/>
      <c r="AI7" s="20" t="s">
        <v>235</v>
      </c>
      <c r="AJ7" s="8"/>
      <c r="AK7" s="13">
        <v>1</v>
      </c>
      <c r="AL7" s="8"/>
      <c r="AM7" s="20">
        <v>25</v>
      </c>
      <c r="AN7" s="8"/>
      <c r="AO7" s="13">
        <v>2</v>
      </c>
      <c r="AP7" s="8"/>
      <c r="AQ7" s="13">
        <v>3</v>
      </c>
      <c r="AR7" s="13">
        <v>4</v>
      </c>
      <c r="AS7" s="13">
        <v>5</v>
      </c>
      <c r="AT7" s="13">
        <v>6</v>
      </c>
      <c r="AU7" s="13">
        <v>7</v>
      </c>
      <c r="AV7" s="13">
        <v>8</v>
      </c>
      <c r="AW7" s="13">
        <v>9</v>
      </c>
      <c r="AX7" s="13">
        <v>10</v>
      </c>
      <c r="AY7" s="13">
        <v>11</v>
      </c>
      <c r="AZ7" s="13">
        <v>12</v>
      </c>
      <c r="BA7" s="13">
        <v>13</v>
      </c>
      <c r="BB7" s="13">
        <v>14</v>
      </c>
      <c r="BC7" s="13">
        <v>15</v>
      </c>
      <c r="BD7" s="13">
        <v>16</v>
      </c>
      <c r="BE7" s="13">
        <v>17</v>
      </c>
      <c r="BF7" s="13">
        <v>18</v>
      </c>
      <c r="BG7" s="13">
        <v>19</v>
      </c>
      <c r="BH7" s="13" t="s">
        <v>239</v>
      </c>
      <c r="BI7" s="13" t="s">
        <v>238</v>
      </c>
      <c r="BJ7" s="13" t="s">
        <v>242</v>
      </c>
      <c r="BK7" s="13" t="s">
        <v>243</v>
      </c>
      <c r="BP7" s="20">
        <v>1</v>
      </c>
      <c r="BQ7" s="20">
        <v>2</v>
      </c>
      <c r="BR7" s="20" t="s">
        <v>231</v>
      </c>
      <c r="BS7" s="20">
        <v>4</v>
      </c>
      <c r="BT7" s="20">
        <v>5</v>
      </c>
      <c r="BU7" s="20">
        <v>6</v>
      </c>
      <c r="BV7" s="20">
        <v>7</v>
      </c>
      <c r="BW7" s="20">
        <v>8</v>
      </c>
      <c r="BX7" s="20">
        <v>9</v>
      </c>
      <c r="BY7" s="20">
        <v>10</v>
      </c>
      <c r="BZ7" s="20">
        <v>11</v>
      </c>
      <c r="CA7" s="20" t="s">
        <v>232</v>
      </c>
      <c r="CB7" s="20">
        <v>13</v>
      </c>
      <c r="CC7" s="20">
        <v>14</v>
      </c>
      <c r="CD7" s="20">
        <v>15</v>
      </c>
      <c r="CE7" s="20">
        <v>16</v>
      </c>
      <c r="CF7" s="20">
        <v>17</v>
      </c>
      <c r="CG7" s="20">
        <v>18</v>
      </c>
      <c r="CH7" s="20" t="s">
        <v>233</v>
      </c>
      <c r="CI7" s="20">
        <v>20</v>
      </c>
      <c r="CJ7" s="20">
        <v>21</v>
      </c>
      <c r="CK7" s="20" t="s">
        <v>234</v>
      </c>
      <c r="CL7" s="20"/>
      <c r="CM7" s="20" t="s">
        <v>226</v>
      </c>
      <c r="CN7" s="20" t="s">
        <v>228</v>
      </c>
      <c r="CO7" s="20" t="s">
        <v>230</v>
      </c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P7" t="s">
        <v>407</v>
      </c>
    </row>
    <row r="8" spans="1:120" x14ac:dyDescent="0.45">
      <c r="A8" s="4" t="s">
        <v>0</v>
      </c>
      <c r="B8" s="41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16</v>
      </c>
      <c r="R8" s="26" t="s">
        <v>244</v>
      </c>
      <c r="S8" s="4" t="s">
        <v>17</v>
      </c>
      <c r="T8" s="26" t="s">
        <v>246</v>
      </c>
      <c r="U8" s="4" t="s">
        <v>18</v>
      </c>
      <c r="V8" s="4" t="s">
        <v>19</v>
      </c>
      <c r="W8" s="4" t="s">
        <v>20</v>
      </c>
      <c r="X8" s="4" t="s">
        <v>21</v>
      </c>
      <c r="Y8" s="4" t="s">
        <v>22</v>
      </c>
      <c r="Z8" s="4" t="s">
        <v>23</v>
      </c>
      <c r="AA8" s="4" t="s">
        <v>24</v>
      </c>
      <c r="AB8" s="4" t="s">
        <v>25</v>
      </c>
      <c r="AC8" s="4" t="s">
        <v>26</v>
      </c>
      <c r="AD8" s="4" t="s">
        <v>27</v>
      </c>
      <c r="AE8" s="12" t="s">
        <v>28</v>
      </c>
      <c r="AF8" s="12" t="s">
        <v>29</v>
      </c>
      <c r="AG8" s="21" t="s">
        <v>30</v>
      </c>
      <c r="AH8" s="12" t="s">
        <v>31</v>
      </c>
      <c r="AI8" s="21" t="s">
        <v>32</v>
      </c>
      <c r="AJ8" s="12" t="s">
        <v>33</v>
      </c>
      <c r="AK8" s="15" t="s">
        <v>34</v>
      </c>
      <c r="AL8" s="12" t="s">
        <v>35</v>
      </c>
      <c r="AM8" s="21" t="s">
        <v>36</v>
      </c>
      <c r="AN8" s="12" t="s">
        <v>37</v>
      </c>
      <c r="AO8" s="15" t="s">
        <v>38</v>
      </c>
      <c r="AP8" s="12" t="s">
        <v>39</v>
      </c>
      <c r="AQ8" s="15" t="s">
        <v>40</v>
      </c>
      <c r="AR8" s="15" t="s">
        <v>41</v>
      </c>
      <c r="AS8" s="15" t="s">
        <v>42</v>
      </c>
      <c r="AT8" s="15" t="s">
        <v>43</v>
      </c>
      <c r="AU8" s="15" t="s">
        <v>44</v>
      </c>
      <c r="AV8" s="15" t="s">
        <v>45</v>
      </c>
      <c r="AW8" s="15" t="s">
        <v>46</v>
      </c>
      <c r="AX8" s="15" t="s">
        <v>47</v>
      </c>
      <c r="AY8" s="15" t="s">
        <v>48</v>
      </c>
      <c r="AZ8" s="15" t="s">
        <v>49</v>
      </c>
      <c r="BA8" s="15" t="s">
        <v>50</v>
      </c>
      <c r="BB8" s="15" t="s">
        <v>51</v>
      </c>
      <c r="BC8" s="15" t="s">
        <v>52</v>
      </c>
      <c r="BD8" s="15" t="s">
        <v>53</v>
      </c>
      <c r="BE8" s="15" t="s">
        <v>54</v>
      </c>
      <c r="BF8" s="15" t="s">
        <v>55</v>
      </c>
      <c r="BG8" s="15" t="s">
        <v>56</v>
      </c>
      <c r="BH8" s="15" t="s">
        <v>57</v>
      </c>
      <c r="BI8" s="15" t="s">
        <v>237</v>
      </c>
      <c r="BJ8" s="15" t="s">
        <v>240</v>
      </c>
      <c r="BK8" s="15" t="s">
        <v>241</v>
      </c>
      <c r="BL8" s="4" t="s">
        <v>58</v>
      </c>
      <c r="BM8" s="4" t="s">
        <v>59</v>
      </c>
      <c r="BN8" s="4" t="s">
        <v>60</v>
      </c>
      <c r="BO8" s="4" t="s">
        <v>61</v>
      </c>
      <c r="BP8" s="21" t="s">
        <v>62</v>
      </c>
      <c r="BQ8" s="21" t="s">
        <v>63</v>
      </c>
      <c r="BR8" s="21" t="s">
        <v>64</v>
      </c>
      <c r="BS8" s="21" t="s">
        <v>65</v>
      </c>
      <c r="BT8" s="21" t="s">
        <v>66</v>
      </c>
      <c r="BU8" s="21" t="s">
        <v>67</v>
      </c>
      <c r="BV8" s="21" t="s">
        <v>68</v>
      </c>
      <c r="BW8" s="21" t="s">
        <v>69</v>
      </c>
      <c r="BX8" s="21" t="s">
        <v>70</v>
      </c>
      <c r="BY8" s="21" t="s">
        <v>71</v>
      </c>
      <c r="BZ8" s="21" t="s">
        <v>72</v>
      </c>
      <c r="CA8" s="21" t="s">
        <v>73</v>
      </c>
      <c r="CB8" s="21" t="s">
        <v>74</v>
      </c>
      <c r="CC8" s="21" t="s">
        <v>75</v>
      </c>
      <c r="CD8" s="21" t="s">
        <v>76</v>
      </c>
      <c r="CE8" s="21" t="s">
        <v>77</v>
      </c>
      <c r="CF8" s="21" t="s">
        <v>78</v>
      </c>
      <c r="CG8" s="21" t="s">
        <v>79</v>
      </c>
      <c r="CH8" s="21" t="s">
        <v>80</v>
      </c>
      <c r="CI8" s="21" t="s">
        <v>81</v>
      </c>
      <c r="CJ8" s="21" t="s">
        <v>82</v>
      </c>
      <c r="CK8" s="21" t="s">
        <v>83</v>
      </c>
      <c r="CL8" s="21" t="s">
        <v>223</v>
      </c>
      <c r="CM8" s="21" t="s">
        <v>225</v>
      </c>
      <c r="CN8" s="21" t="s">
        <v>227</v>
      </c>
      <c r="CO8" s="21" t="s">
        <v>229</v>
      </c>
      <c r="CP8" s="23" t="s">
        <v>84</v>
      </c>
      <c r="CQ8" s="23" t="s">
        <v>85</v>
      </c>
      <c r="CR8" s="23" t="s">
        <v>86</v>
      </c>
      <c r="CS8" s="23" t="s">
        <v>87</v>
      </c>
      <c r="CT8" s="23" t="s">
        <v>88</v>
      </c>
      <c r="CU8" s="23" t="s">
        <v>89</v>
      </c>
      <c r="CV8" s="23" t="s">
        <v>90</v>
      </c>
      <c r="CW8" s="23" t="s">
        <v>91</v>
      </c>
      <c r="CX8" s="23" t="s">
        <v>92</v>
      </c>
      <c r="CY8" s="23" t="s">
        <v>93</v>
      </c>
      <c r="CZ8" s="23" t="s">
        <v>94</v>
      </c>
      <c r="DA8" s="23" t="s">
        <v>95</v>
      </c>
      <c r="DB8" s="23" t="s">
        <v>96</v>
      </c>
      <c r="DC8" s="23" t="s">
        <v>97</v>
      </c>
      <c r="DD8" s="23" t="s">
        <v>98</v>
      </c>
      <c r="DE8" s="23" t="s">
        <v>99</v>
      </c>
      <c r="DF8" s="23" t="s">
        <v>100</v>
      </c>
      <c r="DG8" s="23" t="s">
        <v>101</v>
      </c>
      <c r="DH8" s="23" t="s">
        <v>102</v>
      </c>
      <c r="DI8" s="23" t="s">
        <v>103</v>
      </c>
      <c r="DJ8" s="22" t="s">
        <v>220</v>
      </c>
      <c r="DK8" s="22" t="s">
        <v>221</v>
      </c>
      <c r="DL8" s="22" t="s">
        <v>222</v>
      </c>
      <c r="DM8" s="22" t="s">
        <v>236</v>
      </c>
      <c r="DN8" t="s">
        <v>393</v>
      </c>
      <c r="DO8" t="s">
        <v>395</v>
      </c>
      <c r="DP8" t="s">
        <v>406</v>
      </c>
    </row>
    <row r="9" spans="1:120" x14ac:dyDescent="0.45">
      <c r="A9" s="27">
        <v>6</v>
      </c>
      <c r="B9" s="41" t="s">
        <v>252</v>
      </c>
      <c r="C9" s="28" t="s">
        <v>253</v>
      </c>
      <c r="D9" s="38" t="s">
        <v>104</v>
      </c>
      <c r="E9" s="38"/>
      <c r="F9" s="38" t="s">
        <v>105</v>
      </c>
      <c r="G9" s="38" t="s">
        <v>105</v>
      </c>
      <c r="H9" s="38" t="s">
        <v>105</v>
      </c>
      <c r="I9" s="38" t="s">
        <v>105</v>
      </c>
      <c r="J9" s="38" t="s">
        <v>105</v>
      </c>
      <c r="K9" s="38" t="s">
        <v>105</v>
      </c>
      <c r="L9" s="38" t="s">
        <v>105</v>
      </c>
      <c r="M9" s="38" t="s">
        <v>105</v>
      </c>
      <c r="N9" s="37">
        <v>23</v>
      </c>
      <c r="O9" s="38" t="s">
        <v>107</v>
      </c>
      <c r="P9" s="38" t="s">
        <v>108</v>
      </c>
      <c r="Q9" s="38" t="s">
        <v>108</v>
      </c>
      <c r="R9" s="4">
        <f>IF('original data'!Q2='subscale + RBQ-2A merged 3_4'!$R$4,0,IF('original data'!Q2='subscale + RBQ-2A merged 3_4'!$R$5,1))</f>
        <v>1</v>
      </c>
      <c r="S9" s="38" t="s">
        <v>109</v>
      </c>
      <c r="T9" s="4">
        <f>IF('original data'!V2='subscale + RBQ-2A merged 3_4'!$T$4,0,IF('original data'!V2='subscale + RBQ-2A merged 3_4'!$T$5,1,IF('original data'!V2='subscale + RBQ-2A merged 3_4'!$V$5,0,"")))</f>
        <v>1</v>
      </c>
      <c r="U9" s="38"/>
      <c r="V9" s="38"/>
      <c r="W9" s="38"/>
      <c r="X9" s="38" t="s">
        <v>109</v>
      </c>
      <c r="Y9" s="38"/>
      <c r="Z9" s="38"/>
      <c r="AA9" s="38"/>
      <c r="AB9" s="38"/>
      <c r="AC9" s="38"/>
      <c r="AD9" s="38"/>
      <c r="AE9" s="4">
        <f>IF('original data'!AC2='subscale + RBQ-2A merged 3_4'!$AD$2,0,IF('original data'!AC2='subscale + RBQ-2A merged 3_4'!$AD$3,1,IF('original data'!AC2='subscale + RBQ-2A merged 3_4'!$AD$4,2,"")))</f>
        <v>1</v>
      </c>
      <c r="AF9" s="4">
        <f>IF('original data'!AD2='subscale + RBQ-2A merged 3_4'!$AD$2,0,IF('original data'!AD2='subscale + RBQ-2A merged 3_4'!$AD$3,1,IF('original data'!AD2='subscale + RBQ-2A merged 3_4'!$AD$4,2,"")))</f>
        <v>1</v>
      </c>
      <c r="AG9" s="4">
        <f>IF('original data'!AE2='subscale + RBQ-2A merged 3_4'!$BR$1,1,IF('original data'!AE2='subscale + RBQ-2A merged 3_4'!$BR$2,2,IF('original data'!AE2='subscale + RBQ-2A merged 3_4'!$BR$3,3,IF('original data'!AE2='subscale + RBQ-2A merged 3_4'!$BR$4,4,IF('original data'!AE2='subscale + RBQ-2A merged 3_4'!$BR$5,5,IF('original data'!AE2='subscale + RBQ-2A merged 3_4'!$BT$1,6,IF('original data'!AE2='subscale + RBQ-2A merged 3_4'!$BT$2,7,"")))))))</f>
        <v>2</v>
      </c>
      <c r="AH9" s="4">
        <f>IF('original data'!AF2='subscale + RBQ-2A merged 3_4'!$AD$2,0,IF('original data'!AF2='subscale + RBQ-2A merged 3_4'!$AD$3,1,IF('original data'!AF2='subscale + RBQ-2A merged 3_4'!$AD$4,2,"")))</f>
        <v>0</v>
      </c>
      <c r="AI9" s="4">
        <f>IF('original data'!AG2='subscale + RBQ-2A merged 3_4'!$BR$1,7,IF('original data'!AG2='subscale + RBQ-2A merged 3_4'!$BR$2,6,IF('original data'!AG2='subscale + RBQ-2A merged 3_4'!$BR$3,5,IF('original data'!AG2='subscale + RBQ-2A merged 3_4'!$BR$4,4,IF('original data'!AG2='subscale + RBQ-2A merged 3_4'!$BR$5,5,IF('original data'!AG2='subscale + RBQ-2A merged 3_4'!$BT$1,6,IF('original data'!AG2='subscale + RBQ-2A merged 3_4'!$BT$2,7,"")))))))</f>
        <v>6</v>
      </c>
      <c r="AJ9" s="4">
        <f>IF('original data'!AH2='subscale + RBQ-2A merged 3_4'!$AD$2,0,IF('original data'!AH2='subscale + RBQ-2A merged 3_4'!$AD$3,1,IF('original data'!AH2='subscale + RBQ-2A merged 3_4'!$AD$4,2,"")))</f>
        <v>0</v>
      </c>
      <c r="AK9" s="4">
        <f>IF('original data'!AI2='subscale + RBQ-2A merged 3_4'!$AJ$2,1,IF('original data'!AI2='subscale + RBQ-2A merged 3_4'!$AJ$3,2,IF('original data'!AI2='subscale + RBQ-2A merged 3_4'!$AJ$4,3,IF('original data'!AI2='subscale + RBQ-2A merged 3_4'!$AJ$5,3,""))))</f>
        <v>1</v>
      </c>
      <c r="AL9" s="4">
        <f>IF('original data'!AJ2='subscale + RBQ-2A merged 3_4'!$AD$2,0,IF('original data'!AJ2='subscale + RBQ-2A merged 3_4'!$AD$3,1,IF('original data'!AJ2='subscale + RBQ-2A merged 3_4'!$AD$4,2,"")))</f>
        <v>0</v>
      </c>
      <c r="AM9" s="4">
        <f>IF('original data'!AK2='subscale + RBQ-2A merged 3_4'!$BR$1,1,IF('original data'!AK2='subscale + RBQ-2A merged 3_4'!$BR$2,2,IF('original data'!AK2='subscale + RBQ-2A merged 3_4'!$BR$3,3,IF('original data'!AK2='subscale + RBQ-2A merged 3_4'!$BR$4,4,IF('original data'!AK2='subscale + RBQ-2A merged 3_4'!$BR$5,5,IF('original data'!AK2='subscale + RBQ-2A merged 3_4'!$BT$1,6,IF('original data'!AK2='subscale + RBQ-2A merged 3_4'!$BT$2,7,"")))))))</f>
        <v>2</v>
      </c>
      <c r="AN9" s="4">
        <f>IF('original data'!AL2='subscale + RBQ-2A merged 3_4'!$AD$2,0,IF('original data'!AL2='subscale + RBQ-2A merged 3_4'!$AD$3,1,IF('original data'!AL2='subscale + RBQ-2A merged 3_4'!$AD$4,2,"")))</f>
        <v>0</v>
      </c>
      <c r="AO9" s="4">
        <f>IF('original data'!AM2='subscale + RBQ-2A merged 3_4'!$AJ$2,1,IF('original data'!AM2='subscale + RBQ-2A merged 3_4'!$AJ$3,2,IF('original data'!AM2='subscale + RBQ-2A merged 3_4'!$AJ$4,3,IF('original data'!AM2='subscale + RBQ-2A merged 3_4'!$AJ$5,3,""))))</f>
        <v>1</v>
      </c>
      <c r="AP9" s="4">
        <f>IF('original data'!AN2='subscale + RBQ-2A merged 3_4'!$AD$2,0,IF('original data'!AN2='subscale + RBQ-2A merged 3_4'!$AD$3,1,IF('original data'!AN2='subscale + RBQ-2A merged 3_4'!$AD$4,2,"")))</f>
        <v>0</v>
      </c>
      <c r="AQ9" s="4">
        <f>IF('original data'!AO2='subscale + RBQ-2A merged 3_4'!$AJ$2,1,IF('original data'!AO2='subscale + RBQ-2A merged 3_4'!$AJ$3,2,IF('original data'!AO2='subscale + RBQ-2A merged 3_4'!$AJ$4,3,IF('original data'!AO2='subscale + RBQ-2A merged 3_4'!$AJ$5,3,""))))</f>
        <v>1</v>
      </c>
      <c r="AR9" s="4">
        <f>IF('original data'!AP2='subscale + RBQ-2A merged 3_4'!$AJ$2,1,IF('original data'!AP2='subscale + RBQ-2A merged 3_4'!$AJ$3,2,IF('original data'!AP2='subscale + RBQ-2A merged 3_4'!$AJ$4,3,IF('original data'!AP2='subscale + RBQ-2A merged 3_4'!$AJ$5,3,""))))</f>
        <v>2</v>
      </c>
      <c r="AS9" s="4">
        <f>IF('original data'!AQ2='subscale + RBQ-2A merged 3_4'!$AJ$2,1,IF('original data'!AQ2='subscale + RBQ-2A merged 3_4'!$AJ$3,2,IF('original data'!AQ2='subscale + RBQ-2A merged 3_4'!$AJ$4,3,IF('original data'!AQ2='subscale + RBQ-2A merged 3_4'!$AJ$5,3,""))))</f>
        <v>1</v>
      </c>
      <c r="AT9" s="4">
        <f>IF('original data'!AR2='subscale + RBQ-2A merged 3_4'!$AJ$2,1,IF('original data'!AR2='subscale + RBQ-2A merged 3_4'!$AJ$3,2,IF('original data'!AR2='subscale + RBQ-2A merged 3_4'!$AJ$4,3,IF('original data'!AR2='subscale + RBQ-2A merged 3_4'!$AJ$5,3,""))))</f>
        <v>1</v>
      </c>
      <c r="AU9" s="4">
        <f>IF('original data'!AS2='subscale + RBQ-2A merged 3_4'!$AJ$2,1,IF('original data'!AS2='subscale + RBQ-2A merged 3_4'!$AJ$3,2,IF('original data'!AS2='subscale + RBQ-2A merged 3_4'!$AJ$4,3,"")))</f>
        <v>1</v>
      </c>
      <c r="AV9" s="4">
        <f>IF('original data'!AT2='subscale + RBQ-2A merged 3_4'!$AJ$2,1,IF('original data'!AT2='subscale + RBQ-2A merged 3_4'!$AJ$3,2,IF('original data'!AT2='subscale + RBQ-2A merged 3_4'!$AJ$4,3,IF('original data'!AT2='subscale + RBQ-2A merged 3_4'!$AJ$5,3,""))))</f>
        <v>1</v>
      </c>
      <c r="AW9" s="4">
        <f>IF('original data'!AU2='subscale + RBQ-2A merged 3_4'!$AJ$2,1,IF('original data'!AU2='subscale + RBQ-2A merged 3_4'!$AJ$3,2,IF('original data'!AU2='subscale + RBQ-2A merged 3_4'!$AJ$4,3,IF('original data'!AU2='subscale + RBQ-2A merged 3_4'!$AJ$5,3,""))))</f>
        <v>1</v>
      </c>
      <c r="AX9" s="4">
        <f>IF('original data'!AV2='subscale + RBQ-2A merged 3_4'!$AJ$2,1,IF('original data'!AV2='subscale + RBQ-2A merged 3_4'!$AJ$3,2,IF('original data'!AV2='subscale + RBQ-2A merged 3_4'!$AJ$4,3,IF('original data'!AV2='subscale + RBQ-2A merged 3_4'!$AJ$5,3,""))))</f>
        <v>1</v>
      </c>
      <c r="AY9" s="4">
        <f>IF('original data'!AW2='subscale + RBQ-2A merged 3_4'!$AJ$2,1,IF('original data'!AW2='subscale + RBQ-2A merged 3_4'!$AJ$3,2,IF('original data'!AW2='subscale + RBQ-2A merged 3_4'!$AJ$4,3,IF('original data'!AW2='subscale + RBQ-2A merged 3_4'!$AJ$5,3,""))))</f>
        <v>1</v>
      </c>
      <c r="AZ9" s="4">
        <f>IF('original data'!AX2='subscale + RBQ-2A merged 3_4'!$AJ$2,1,IF('original data'!AX2='subscale + RBQ-2A merged 3_4'!$AJ$3,2,IF('original data'!AX2='subscale + RBQ-2A merged 3_4'!$AJ$4,3,IF('original data'!AX2='subscale + RBQ-2A merged 3_4'!$AJ$5,3,""))))</f>
        <v>1</v>
      </c>
      <c r="BA9" s="4">
        <f>IF('original data'!AY2='subscale + RBQ-2A merged 3_4'!$AR$2,1,IF('original data'!AY2='subscale + RBQ-2A merged 3_4'!$AR$3,2,IF('original data'!AY2='subscale + RBQ-2A merged 3_4'!$AR$4,3,IF('original data'!AY2='subscale + RBQ-2A merged 3_4'!$AR$5,3,""))))</f>
        <v>1</v>
      </c>
      <c r="BB9" s="4">
        <f>IF('original data'!AZ2='subscale + RBQ-2A merged 3_4'!$AR$2,1,IF('original data'!AZ2='subscale + RBQ-2A merged 3_4'!$AR$3,2,IF('original data'!AZ2='subscale + RBQ-2A merged 3_4'!$AR$4,3,IF('original data'!AZ2='subscale + RBQ-2A merged 3_4'!$AR$5,3,""))))</f>
        <v>1</v>
      </c>
      <c r="BC9" s="4">
        <f>IF('original data'!BA2='subscale + RBQ-2A merged 3_4'!$AR$2,1,IF('original data'!BA2='subscale + RBQ-2A merged 3_4'!$AR$3,2,IF('original data'!BA2='subscale + RBQ-2A merged 3_4'!$AR$4,3,IF('original data'!BA2='subscale + RBQ-2A merged 3_4'!$AR$5,3,""))))</f>
        <v>1</v>
      </c>
      <c r="BD9" s="4">
        <f>IF('original data'!BB2='subscale + RBQ-2A merged 3_4'!$AR$2,1,IF('original data'!BB2='subscale + RBQ-2A merged 3_4'!$AR$3,2,IF('original data'!BB2='subscale + RBQ-2A merged 3_4'!$AR$4,3,IF('original data'!BB2='subscale + RBQ-2A merged 3_4'!$AT$5,3,""))))</f>
        <v>1</v>
      </c>
      <c r="BE9" s="4">
        <f>IF('original data'!BC2='subscale + RBQ-2A merged 3_4'!$AV$2,1,IF('original data'!BC2='subscale + RBQ-2A merged 3_4'!$AV$3,2,IF('original data'!BC2='subscale + RBQ-2A merged 3_4'!$AV$4,3,IF('original data'!BC2='subscale + RBQ-2A merged 3_4'!$AV$5,3,""))))</f>
        <v>2</v>
      </c>
      <c r="BF9" s="4">
        <f>IF('original data'!BD2='subscale + RBQ-2A merged 3_4'!$AV$2,1,IF('original data'!BD2='subscale + RBQ-2A merged 3_4'!$AV$3,2,IF('original data'!BD2='subscale + RBQ-2A merged 3_4'!$AV$4,3,IF('original data'!BD2='subscale + RBQ-2A merged 3_4'!$AV$5,3,""))))</f>
        <v>1</v>
      </c>
      <c r="BG9" s="4">
        <f>IF('original data'!BE2='subscale + RBQ-2A merged 3_4'!$AV$2,1,IF('original data'!BE2='subscale + RBQ-2A merged 3_4'!$AV$3,2,IF('original data'!BE2='subscale + RBQ-2A merged 3_4'!$AV$4,3,IF('original data'!BE2='subscale + RBQ-2A merged 3_4'!$AV$5,3,""))))</f>
        <v>1</v>
      </c>
      <c r="BH9" s="4">
        <f>IF('original data'!BF2='subscale + RBQ-2A merged 3_4'!$BG$3,1,IF('original data'!BF2='subscale + RBQ-2A merged 3_4'!$BG$4,2,IF('original data'!BF2='subscale + RBQ-2A merged 3_4'!$BG$5,3,"")))</f>
        <v>1</v>
      </c>
      <c r="BI9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1.1052631578947369</v>
      </c>
      <c r="BJ9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1.1666666666666667</v>
      </c>
      <c r="BK9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1.0909090909090908</v>
      </c>
      <c r="BL9" s="38" t="s">
        <v>109</v>
      </c>
      <c r="BM9" s="38"/>
      <c r="BN9" s="38" t="s">
        <v>109</v>
      </c>
      <c r="BO9" s="38"/>
      <c r="BP9" s="4">
        <f>IF('original data'!BK2='subscale + RBQ-2A merged 3_4'!$BR$1,1,IF('original data'!BK2='subscale + RBQ-2A merged 3_4'!$BR$2,2,IF('original data'!BK2='subscale + RBQ-2A merged 3_4'!$BR$3,3,IF('original data'!BK2='subscale + RBQ-2A merged 3_4'!$BR$4,4,IF('original data'!BK2='subscale + RBQ-2A merged 3_4'!$BR$5,5,IF('original data'!BK2='subscale + RBQ-2A merged 3_4'!$BT$1,6,IF('original data'!BK2='subscale + RBQ-2A merged 3_4'!$BT$2,7,"")))))))</f>
        <v>3</v>
      </c>
      <c r="BQ9" s="4">
        <f>IF('original data'!BL2='subscale + RBQ-2A merged 3_4'!$BR$1,1,IF('original data'!BL2='subscale + RBQ-2A merged 3_4'!$BR$2,2,IF('original data'!BL2='subscale + RBQ-2A merged 3_4'!$BR$3,3,IF('original data'!BL2='subscale + RBQ-2A merged 3_4'!$BR$4,4,IF('original data'!BL2='subscale + RBQ-2A merged 3_4'!$BR$5,5,IF('original data'!BL2='subscale + RBQ-2A merged 3_4'!$BT$1,6,IF('original data'!BL2='subscale + RBQ-2A merged 3_4'!$BT$2,7,"")))))))</f>
        <v>5</v>
      </c>
      <c r="BR9" s="4">
        <f>IF('original data'!BM2='subscale + RBQ-2A merged 3_4'!$BR$1,7,IF('original data'!BM2='subscale + RBQ-2A merged 3_4'!$BR$2,6,IF('original data'!BM2='subscale + RBQ-2A merged 3_4'!$BR$3,5,IF('original data'!BM2='subscale + RBQ-2A merged 3_4'!$BR$4,4,IF('original data'!BM2='subscale + RBQ-2A merged 3_4'!$BR$5,3,IF('original data'!BM2='subscale + RBQ-2A merged 3_4'!$BT$1,2,IF('original data'!BM2='subscale + RBQ-2A merged 3_4'!$BT$2,1,"")))))))</f>
        <v>3</v>
      </c>
      <c r="BS9" s="4">
        <f>IF('original data'!BN2='subscale + RBQ-2A merged 3_4'!$BR$1,1,IF('original data'!BN2='subscale + RBQ-2A merged 3_4'!$BR$2,2,IF('original data'!BN2='subscale + RBQ-2A merged 3_4'!$BR$3,3,IF('original data'!BN2='subscale + RBQ-2A merged 3_4'!$BR$4,4,IF('original data'!BN2='subscale + RBQ-2A merged 3_4'!$BR$5,5,IF('original data'!BN2='subscale + RBQ-2A merged 3_4'!$BT$1,6,IF('original data'!BN2='subscale + RBQ-2A merged 3_4'!$BT$2,7,"")))))))</f>
        <v>3</v>
      </c>
      <c r="BT9" s="4">
        <f>IF('original data'!BO2='subscale + RBQ-2A merged 3_4'!$BR$1,1,IF('original data'!BO2='subscale + RBQ-2A merged 3_4'!$BR$2,2,IF('original data'!BO2='subscale + RBQ-2A merged 3_4'!$BR$3,3,IF('original data'!BO2='subscale + RBQ-2A merged 3_4'!$BR$4,4,IF('original data'!BO2='subscale + RBQ-2A merged 3_4'!$BR$5,5,IF('original data'!BO2='subscale + RBQ-2A merged 3_4'!$BT$1,6,IF('original data'!BO2='subscale + RBQ-2A merged 3_4'!$BT$2,7,"")))))))</f>
        <v>2</v>
      </c>
      <c r="BU9" s="4">
        <f>IF('original data'!BP2='subscale + RBQ-2A merged 3_4'!$BR$1,1,IF('original data'!BP2='subscale + RBQ-2A merged 3_4'!$BR$2,2,IF('original data'!BP2='subscale + RBQ-2A merged 3_4'!$BR$3,3,IF('original data'!BP2='subscale + RBQ-2A merged 3_4'!$BR$4,4,IF('original data'!BP2='subscale + RBQ-2A merged 3_4'!$BR$5,5,IF('original data'!BP2='subscale + RBQ-2A merged 3_4'!$BT$1,6,IF('original data'!BP2='subscale + RBQ-2A merged 3_4'!$BT$2,7,"")))))))</f>
        <v>5</v>
      </c>
      <c r="BV9" s="4">
        <f>IF('original data'!BQ2='subscale + RBQ-2A merged 3_4'!$BR$1,1,IF('original data'!BQ2='subscale + RBQ-2A merged 3_4'!$BR$2,2,IF('original data'!BQ2='subscale + RBQ-2A merged 3_4'!$BR$3,3,IF('original data'!BQ2='subscale + RBQ-2A merged 3_4'!$BR$4,4,IF('original data'!BQ2='subscale + RBQ-2A merged 3_4'!$BR$5,5,IF('original data'!BQ2='subscale + RBQ-2A merged 3_4'!$BT$1,6,IF('original data'!BQ2='subscale + RBQ-2A merged 3_4'!$BT$2,7,"")))))))</f>
        <v>3</v>
      </c>
      <c r="BW9" s="4">
        <f>IF('original data'!BR2='subscale + RBQ-2A merged 3_4'!$BR$1,1,IF('original data'!BR2='subscale + RBQ-2A merged 3_4'!$BR$2,2,IF('original data'!BR2='subscale + RBQ-2A merged 3_4'!$BR$3,3,IF('original data'!BR2='subscale + RBQ-2A merged 3_4'!$BR$4,4,IF('original data'!BR2='subscale + RBQ-2A merged 3_4'!$BR$5,5,IF('original data'!BR2='subscale + RBQ-2A merged 3_4'!$BT$1,6,IF('original data'!BR2='subscale + RBQ-2A merged 3_4'!$BT$2,7,"")))))))</f>
        <v>5</v>
      </c>
      <c r="BX9" s="4">
        <f>IF('original data'!BS2='subscale + RBQ-2A merged 3_4'!$BR$1,1,IF('original data'!BS2='subscale + RBQ-2A merged 3_4'!$BR$2,2,IF('original data'!BS2='subscale + RBQ-2A merged 3_4'!$BR$3,3,IF('original data'!BS2='subscale + RBQ-2A merged 3_4'!$BR$4,4,IF('original data'!BS2='subscale + RBQ-2A merged 3_4'!$BR$5,5,IF('original data'!BS2='subscale + RBQ-2A merged 3_4'!$BT$1,6,IF('original data'!BS2='subscale + RBQ-2A merged 3_4'!$BT$2,7,"")))))))</f>
        <v>7</v>
      </c>
      <c r="BY9" s="4">
        <f>IF('original data'!BT2='subscale + RBQ-2A merged 3_4'!$BR$1,1,IF('original data'!BT2='subscale + RBQ-2A merged 3_4'!$BR$2,2,IF('original data'!BT2='subscale + RBQ-2A merged 3_4'!$BR$3,3,IF('original data'!BT2='subscale + RBQ-2A merged 3_4'!$BR$4,4,IF('original data'!BT2='subscale + RBQ-2A merged 3_4'!$BR$5,5,IF('original data'!BT2='subscale + RBQ-2A merged 3_4'!$BT$1,6,IF('original data'!BT2='subscale + RBQ-2A merged 3_4'!$BT$2,7,"")))))))</f>
        <v>3</v>
      </c>
      <c r="BZ9" s="4">
        <f>IF('original data'!BU2='subscale + RBQ-2A merged 3_4'!$BR$1,1,IF('original data'!BU2='subscale + RBQ-2A merged 3_4'!$BR$2,2,IF('original data'!BU2='subscale + RBQ-2A merged 3_4'!$BR$3,3,IF('original data'!BU2='subscale + RBQ-2A merged 3_4'!$BR$4,4,IF('original data'!BU2='subscale + RBQ-2A merged 3_4'!$BR$5,5,IF('original data'!BU2='subscale + RBQ-2A merged 3_4'!$BT$1,6,IF('original data'!BU2='subscale + RBQ-2A merged 3_4'!$BT$2,7,"")))))))</f>
        <v>2</v>
      </c>
      <c r="CA9" s="4">
        <f>IF('original data'!BV2='subscale + RBQ-2A merged 3_4'!$BR$1,7,IF('original data'!BV2='subscale + RBQ-2A merged 3_4'!$BR$2,6,IF('original data'!BV2='subscale + RBQ-2A merged 3_4'!$BR$3,5,IF('original data'!BV2='subscale + RBQ-2A merged 3_4'!$BR$4,4,IF('original data'!BV2='subscale + RBQ-2A merged 3_4'!$BR$5,3,IF('original data'!BV2='subscale + RBQ-2A merged 3_4'!$BT$1,2,IF('original data'!BV2='subscale + RBQ-2A merged 3_4'!$BT$2,1,"")))))))</f>
        <v>6</v>
      </c>
      <c r="CB9" s="4">
        <f>IF('original data'!BW2='subscale + RBQ-2A merged 3_4'!$BR$1,1,IF('original data'!BW2='subscale + RBQ-2A merged 3_4'!$BR$2,2,IF('original data'!BW2='subscale + RBQ-2A merged 3_4'!$BR$3,3,IF('original data'!BW2='subscale + RBQ-2A merged 3_4'!$BR$4,4,IF('original data'!BW2='subscale + RBQ-2A merged 3_4'!$BR$5,5,IF('original data'!BW2='subscale + RBQ-2A merged 3_4'!$BT$1,6,IF('original data'!BW2='subscale + RBQ-2A merged 3_4'!$BT$2,7,"")))))))</f>
        <v>3</v>
      </c>
      <c r="CC9" s="4">
        <f>IF('original data'!BX2='subscale + RBQ-2A merged 3_4'!$BR$1,1,IF('original data'!BX2='subscale + RBQ-2A merged 3_4'!$BR$2,2,IF('original data'!BX2='subscale + RBQ-2A merged 3_4'!$BR$3,3,IF('original data'!BX2='subscale + RBQ-2A merged 3_4'!$BR$4,4,IF('original data'!BX2='subscale + RBQ-2A merged 3_4'!$BR$5,5,IF('original data'!BX2='subscale + RBQ-2A merged 3_4'!$BT$1,6,IF('original data'!BX2='subscale + RBQ-2A merged 3_4'!$BT$2,7,"")))))))</f>
        <v>5</v>
      </c>
      <c r="CD9" s="4">
        <f>IF('original data'!BY2='subscale + RBQ-2A merged 3_4'!$BR$1,1,IF('original data'!BY2='subscale + RBQ-2A merged 3_4'!$BR$2,2,IF('original data'!BY2='subscale + RBQ-2A merged 3_4'!$BR$3,3,IF('original data'!BY2='subscale + RBQ-2A merged 3_4'!$BR$4,4,IF('original data'!BY2='subscale + RBQ-2A merged 3_4'!$BR$5,5,IF('original data'!BY2='subscale + RBQ-2A merged 3_4'!$BT$1,6,IF('original data'!BY2='subscale + RBQ-2A merged 3_4'!$BT$2,7,"")))))))</f>
        <v>2</v>
      </c>
      <c r="CE9" s="4">
        <f>IF('original data'!BZ2='subscale + RBQ-2A merged 3_4'!$BR$1,1,IF('original data'!BZ2='subscale + RBQ-2A merged 3_4'!$BR$2,2,IF('original data'!BZ2='subscale + RBQ-2A merged 3_4'!$BR$3,3,IF('original data'!BZ2='subscale + RBQ-2A merged 3_4'!$BR$4,4,IF('original data'!BZ2='subscale + RBQ-2A merged 3_4'!$BR$5,5,IF('original data'!BZ2='subscale + RBQ-2A merged 3_4'!$BT$1,6,IF('original data'!BZ2='subscale + RBQ-2A merged 3_4'!$BT$2,7,"")))))))</f>
        <v>5</v>
      </c>
      <c r="CF9" s="4">
        <f>IF('original data'!CA2='subscale + RBQ-2A merged 3_4'!$BR$1,1,IF('original data'!CA2='subscale + RBQ-2A merged 3_4'!$BR$2,2,IF('original data'!CA2='subscale + RBQ-2A merged 3_4'!$BR$3,3,IF('original data'!CA2='subscale + RBQ-2A merged 3_4'!$BR$4,4,IF('original data'!CA2='subscale + RBQ-2A merged 3_4'!$BR$5,5,IF('original data'!CA2='subscale + RBQ-2A merged 3_4'!$BT$1,6,IF('original data'!CA2='subscale + RBQ-2A merged 3_4'!$BT$2,7,"")))))))</f>
        <v>2</v>
      </c>
      <c r="CG9" s="4">
        <f>IF('original data'!CB2='subscale + RBQ-2A merged 3_4'!$BR$1,1,IF('original data'!CB2='subscale + RBQ-2A merged 3_4'!$BR$2,2,IF('original data'!CB2='subscale + RBQ-2A merged 3_4'!$BR$3,3,IF('original data'!CB2='subscale + RBQ-2A merged 3_4'!$BR$4,4,IF('original data'!CB2='subscale + RBQ-2A merged 3_4'!$BR$5,5,IF('original data'!CB2='subscale + RBQ-2A merged 3_4'!$BT$1,6,IF('original data'!CB2='subscale + RBQ-2A merged 3_4'!$BT$2,7,"")))))))</f>
        <v>7</v>
      </c>
      <c r="CH9" s="4">
        <f>IF('original data'!CC2='subscale + RBQ-2A merged 3_4'!$BR$1,7,IF('original data'!CC2='subscale + RBQ-2A merged 3_4'!$BR$2,6,IF('original data'!CC2='subscale + RBQ-2A merged 3_4'!$BR$3,5,IF('original data'!CC2='subscale + RBQ-2A merged 3_4'!$BR$4,4,IF('original data'!CC2='subscale + RBQ-2A merged 3_4'!$BR$5,3,IF('original data'!CC2='subscale + RBQ-2A merged 3_4'!$BT$1,2,IF('original data'!CC2='subscale + RBQ-2A merged 3_4'!$BT$2,1,"")))))))</f>
        <v>5</v>
      </c>
      <c r="CI9" s="4">
        <f>IF('original data'!CD2='subscale + RBQ-2A merged 3_4'!$BR$1,1,IF('original data'!CD2='subscale + RBQ-2A merged 3_4'!$BR$2,2,IF('original data'!CD2='subscale + RBQ-2A merged 3_4'!$BR$3,3,IF('original data'!CD2='subscale + RBQ-2A merged 3_4'!$BR$4,4,IF('original data'!CD2='subscale + RBQ-2A merged 3_4'!$BR$5,5,IF('original data'!CD2='subscale + RBQ-2A merged 3_4'!$BT$1,6,IF('original data'!CD2='subscale + RBQ-2A merged 3_4'!$BT$2,7,"")))))))</f>
        <v>2</v>
      </c>
      <c r="CJ9" s="4">
        <f>IF('original data'!CE2='subscale + RBQ-2A merged 3_4'!$BR$1,1,IF('original data'!CE2='subscale + RBQ-2A merged 3_4'!$BR$2,2,IF('original data'!CE2='subscale + RBQ-2A merged 3_4'!$BR$3,3,IF('original data'!CE2='subscale + RBQ-2A merged 3_4'!$BR$4,4,IF('original data'!CE2='subscale + RBQ-2A merged 3_4'!$BR$5,5,IF('original data'!CE2='subscale + RBQ-2A merged 3_4'!$BT$1,6,IF('original data'!CE2='subscale + RBQ-2A merged 3_4'!$BT$2,7,"")))))))</f>
        <v>5</v>
      </c>
      <c r="CK9" s="4">
        <f>IF('original data'!CF2='subscale + RBQ-2A merged 3_4'!$BR$1,7,IF('original data'!CF2='subscale + RBQ-2A merged 3_4'!$BR$2,6,IF('original data'!CF2='subscale + RBQ-2A merged 3_4'!$BR$3,5,IF('original data'!CF2='subscale + RBQ-2A merged 3_4'!$BR$4,4,IF('original data'!CF2='subscale + RBQ-2A merged 3_4'!$BR$5,3,IF('original data'!CF2='subscale + RBQ-2A merged 3_4'!$BT$1,2,IF('original data'!CF2='subscale + RBQ-2A merged 3_4'!$BT$2,1,"")))))))</f>
        <v>3</v>
      </c>
      <c r="CL9" s="4">
        <f>SUM(Table1345[[#This Row],[Column2]:[Column4]])</f>
        <v>96</v>
      </c>
      <c r="CM9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26</v>
      </c>
      <c r="CN9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43</v>
      </c>
      <c r="CO9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27</v>
      </c>
      <c r="CP9" s="4">
        <f>IF('original data'!CG2='subscale + RBQ-2A merged 3_4'!$CO$2,0,IF('original data'!CG2='subscale + RBQ-2A merged 3_4'!$CO$3,1,IF('original data'!CG2='subscale + RBQ-2A merged 3_4'!$CO$4,2,IF('original data'!CG2='subscale + RBQ-2A merged 3_4'!$CO$5,3,""))))</f>
        <v>0</v>
      </c>
      <c r="CQ9" s="4">
        <f>IF('original data'!CH2='subscale + RBQ-2A merged 3_4'!$CO$2,0,IF('original data'!CH2='subscale + RBQ-2A merged 3_4'!$CO$3,1,IF('original data'!CH2='subscale + RBQ-2A merged 3_4'!$CO$4,2,IF('original data'!CH2='subscale + RBQ-2A merged 3_4'!$CO$5,3,""))))</f>
        <v>2</v>
      </c>
      <c r="CR9" s="4">
        <f>IF('original data'!CI2='subscale + RBQ-2A merged 3_4'!$CO$2,0,IF('original data'!CI2='subscale + RBQ-2A merged 3_4'!$CO$3,1,IF('original data'!CI2='subscale + RBQ-2A merged 3_4'!$CO$4,2,IF('original data'!CI2='subscale + RBQ-2A merged 3_4'!$CO$5,3,""))))</f>
        <v>1</v>
      </c>
      <c r="CS9" s="4">
        <f>IF('original data'!CJ2='subscale + RBQ-2A merged 3_4'!$CO$2,0,IF('original data'!CJ2='subscale + RBQ-2A merged 3_4'!$CO$3,1,IF('original data'!CJ2='subscale + RBQ-2A merged 3_4'!$CO$4,2,IF('original data'!CJ2='subscale + RBQ-2A merged 3_4'!$CO$5,3,""))))</f>
        <v>1</v>
      </c>
      <c r="CT9" s="4">
        <f>IF('original data'!CK2='subscale + RBQ-2A merged 3_4'!$CO$2,0,IF('original data'!CK2='subscale + RBQ-2A merged 3_4'!$CO$3,1,IF('original data'!CK2='subscale + RBQ-2A merged 3_4'!$CO$4,2,IF('original data'!CK2='subscale + RBQ-2A merged 3_4'!$CO$5,3,""))))</f>
        <v>1</v>
      </c>
      <c r="CU9" s="4">
        <f>IF('original data'!CL2='subscale + RBQ-2A merged 3_4'!$CO$2,0,IF('original data'!CL2='subscale + RBQ-2A merged 3_4'!$CO$3,1,IF('original data'!CL2='subscale + RBQ-2A merged 3_4'!$CO$4,2,IF('original data'!CL2='subscale + RBQ-2A merged 3_4'!$CO$5,3,""))))</f>
        <v>0</v>
      </c>
      <c r="CV9" s="4">
        <f>IF('original data'!CM2='subscale + RBQ-2A merged 3_4'!$CO$2,0,IF('original data'!CM2='subscale + RBQ-2A merged 3_4'!$CO$3,1,IF('original data'!CM2='subscale + RBQ-2A merged 3_4'!$CO$4,2,IF('original data'!CM2='subscale + RBQ-2A merged 3_4'!$CO$5,3,""))))</f>
        <v>1</v>
      </c>
      <c r="CW9" s="4">
        <f>IF('original data'!CN2='subscale + RBQ-2A merged 3_4'!$CO$2,0,IF('original data'!CN2='subscale + RBQ-2A merged 3_4'!$CO$3,1,IF('original data'!CN2='subscale + RBQ-2A merged 3_4'!$CO$4,2,IF('original data'!CN2='subscale + RBQ-2A merged 3_4'!$CO$5,3,""))))</f>
        <v>0</v>
      </c>
      <c r="CX9" s="4">
        <f>IF('original data'!CO2='subscale + RBQ-2A merged 3_4'!$CO$2,0,IF('original data'!CO2='subscale + RBQ-2A merged 3_4'!$CO$3,1,IF('original data'!CO2='subscale + RBQ-2A merged 3_4'!$CO$4,2,IF('original data'!CO2='subscale + RBQ-2A merged 3_4'!$CO$5,3,""))))</f>
        <v>0</v>
      </c>
      <c r="CY9" s="4">
        <f>IF('original data'!CP2='subscale + RBQ-2A merged 3_4'!$CO$2,0,IF('original data'!CP2='subscale + RBQ-2A merged 3_4'!$CO$3,1,IF('original data'!CP2='subscale + RBQ-2A merged 3_4'!$CO$4,2,IF('original data'!CP2='subscale + RBQ-2A merged 3_4'!$CO$5,3,""))))</f>
        <v>2</v>
      </c>
      <c r="CZ9" s="4">
        <f>IF('original data'!CQ2='subscale + RBQ-2A merged 3_4'!$CO$2,0,IF('original data'!CQ2='subscale + RBQ-2A merged 3_4'!$CO$3,1,IF('original data'!CQ2='subscale + RBQ-2A merged 3_4'!$CO$4,2,IF('original data'!CQ2='subscale + RBQ-2A merged 3_4'!$CO$5,3,""))))</f>
        <v>0</v>
      </c>
      <c r="DA9" s="4">
        <f>IF('original data'!CR2='subscale + RBQ-2A merged 3_4'!$CO$2,0,IF('original data'!CR2='subscale + RBQ-2A merged 3_4'!$CO$3,1,IF('original data'!CR2='subscale + RBQ-2A merged 3_4'!$CO$4,2,IF('original data'!CR2='subscale + RBQ-2A merged 3_4'!$CO$5,3,""))))</f>
        <v>1</v>
      </c>
      <c r="DB9" s="4">
        <f>IF('original data'!CS2='subscale + RBQ-2A merged 3_4'!$CO$2,0,IF('original data'!CS2='subscale + RBQ-2A merged 3_4'!$CO$3,1,IF('original data'!CS2='subscale + RBQ-2A merged 3_4'!$CO$4,2,IF('original data'!CS2='subscale + RBQ-2A merged 3_4'!$CO$5,3,""))))</f>
        <v>0</v>
      </c>
      <c r="DC9" s="4">
        <f>IF('original data'!CT2='subscale + RBQ-2A merged 3_4'!$CO$2,0,IF('original data'!CT2='subscale + RBQ-2A merged 3_4'!$CO$3,1,IF('original data'!CT2='subscale + RBQ-2A merged 3_4'!$CO$4,2,IF('original data'!CT2='subscale + RBQ-2A merged 3_4'!$CO$5,3,""))))</f>
        <v>2</v>
      </c>
      <c r="DD9" s="4">
        <f>IF('original data'!CU2='subscale + RBQ-2A merged 3_4'!$CO$2,0,IF('original data'!CU2='subscale + RBQ-2A merged 3_4'!$CO$3,1,IF('original data'!CU2='subscale + RBQ-2A merged 3_4'!$CO$4,2,IF('original data'!CU2='subscale + RBQ-2A merged 3_4'!$CO$5,3,""))))</f>
        <v>1</v>
      </c>
      <c r="DE9" s="4">
        <f>IF('original data'!CV2='subscale + RBQ-2A merged 3_4'!$CO$2,0,IF('original data'!CV2='subscale + RBQ-2A merged 3_4'!$CO$3,1,IF('original data'!CV2='subscale + RBQ-2A merged 3_4'!$CO$4,2,IF('original data'!CV2='subscale + RBQ-2A merged 3_4'!$CO$5,3,""))))</f>
        <v>0</v>
      </c>
      <c r="DF9" s="4">
        <f>IF('original data'!CW2='subscale + RBQ-2A merged 3_4'!$CO$2,0,IF('original data'!CW2='subscale + RBQ-2A merged 3_4'!$CO$3,1,IF('original data'!CW2='subscale + RBQ-2A merged 3_4'!$CO$4,2,IF('original data'!CW2='subscale + RBQ-2A merged 3_4'!$CO$5,3,""))))</f>
        <v>1</v>
      </c>
      <c r="DG9" s="4">
        <f>IF('original data'!CX2='subscale + RBQ-2A merged 3_4'!$CO$2,0,IF('original data'!CX2='subscale + RBQ-2A merged 3_4'!$CO$3,1,IF('original data'!CX2='subscale + RBQ-2A merged 3_4'!$CO$4,2,IF('original data'!CX2='subscale + RBQ-2A merged 3_4'!$CO$5,3,""))))</f>
        <v>0</v>
      </c>
      <c r="DH9" s="4">
        <f>IF('original data'!CY2='subscale + RBQ-2A merged 3_4'!$CO$2,0,IF('original data'!CY2='subscale + RBQ-2A merged 3_4'!$CO$3,1,IF('original data'!CY2='subscale + RBQ-2A merged 3_4'!$CO$4,2,IF('original data'!CY2='subscale + RBQ-2A merged 3_4'!$CO$5,3,""))))</f>
        <v>0</v>
      </c>
      <c r="DI9" s="4">
        <f>IF('original data'!CZ2='subscale + RBQ-2A merged 3_4'!$CO$2,0,IF('original data'!CZ2='subscale + RBQ-2A merged 3_4'!$CO$3,1,IF('original data'!CZ2='subscale + RBQ-2A merged 3_4'!$CO$4,2,IF('original data'!CZ2='subscale + RBQ-2A merged 3_4'!$CO$5,3,""))))</f>
        <v>0</v>
      </c>
      <c r="DJ9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9</v>
      </c>
      <c r="DK9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3</v>
      </c>
      <c r="DL9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</v>
      </c>
      <c r="DM9" s="4">
        <f>SUM(Table1345[[#This Row],[All of a sudden I feel really scared.]:[I suddenly shut down and become unable to think, speak or do things.]])</f>
        <v>13</v>
      </c>
      <c r="DN9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2</v>
      </c>
      <c r="DO9" s="30">
        <f>IF('original data'!V2='subscale + RBQ-2A merged 3_4'!$T$4,2,IF('original data'!V2='subscale + RBQ-2A merged 3_4'!$T$5,0,IF('original data'!V2='subscale + RBQ-2A merged 3_4'!$V$5,1,"")))</f>
        <v>0</v>
      </c>
      <c r="DP9" s="38">
        <v>2</v>
      </c>
    </row>
    <row r="10" spans="1:120" x14ac:dyDescent="0.45">
      <c r="A10" s="32">
        <v>7</v>
      </c>
      <c r="B10" s="41" t="s">
        <v>254</v>
      </c>
      <c r="C10" s="28" t="s">
        <v>255</v>
      </c>
      <c r="D10" s="30" t="s">
        <v>104</v>
      </c>
      <c r="E10" s="30"/>
      <c r="F10" s="30" t="s">
        <v>105</v>
      </c>
      <c r="G10" s="30" t="s">
        <v>105</v>
      </c>
      <c r="H10" s="30" t="s">
        <v>105</v>
      </c>
      <c r="I10" s="30" t="s">
        <v>105</v>
      </c>
      <c r="J10" s="30" t="s">
        <v>105</v>
      </c>
      <c r="K10" s="30" t="s">
        <v>105</v>
      </c>
      <c r="L10" s="30" t="s">
        <v>105</v>
      </c>
      <c r="M10" s="30" t="s">
        <v>105</v>
      </c>
      <c r="N10" s="29">
        <v>18</v>
      </c>
      <c r="O10" s="4" t="s">
        <v>107</v>
      </c>
      <c r="P10" s="4" t="s">
        <v>124</v>
      </c>
      <c r="Q10" s="4" t="s">
        <v>124</v>
      </c>
      <c r="R10" s="30">
        <f>IF('original data'!Q3='subscale + RBQ-2A merged 3_4'!$R$4,0,IF('original data'!Q3='subscale + RBQ-2A merged 3_4'!$R$5,1))</f>
        <v>0</v>
      </c>
      <c r="S10" s="4" t="s">
        <v>105</v>
      </c>
      <c r="T10" s="30">
        <f>IF('original data'!V3='subscale + RBQ-2A merged 3_4'!$T$4,0,IF('original data'!V3='subscale + RBQ-2A merged 3_4'!$T$5,1,IF('original data'!V3='subscale + RBQ-2A merged 3_4'!$V$5,0,"")))</f>
        <v>0</v>
      </c>
      <c r="U10" s="37" t="s">
        <v>125</v>
      </c>
      <c r="V10" s="4" t="s">
        <v>126</v>
      </c>
      <c r="W10" s="37" t="s">
        <v>127</v>
      </c>
      <c r="X10" s="32" t="s">
        <v>391</v>
      </c>
      <c r="Y10" s="4"/>
      <c r="Z10" s="4"/>
      <c r="AA10" s="4"/>
      <c r="AB10" s="4"/>
      <c r="AC10" s="4"/>
      <c r="AD10" s="4"/>
      <c r="AE10" s="30">
        <f>IF('original data'!AC3='subscale + RBQ-2A merged 3_4'!$AD$2,0,IF('original data'!AC3='subscale + RBQ-2A merged 3_4'!$AD$3,1,IF('original data'!AC3='subscale + RBQ-2A merged 3_4'!$AD$4,2,"")))</f>
        <v>1</v>
      </c>
      <c r="AF10" s="30">
        <f>IF('original data'!AD3='subscale + RBQ-2A merged 3_4'!$AD$2,0,IF('original data'!AD3='subscale + RBQ-2A merged 3_4'!$AD$3,1,IF('original data'!AD3='subscale + RBQ-2A merged 3_4'!$AD$4,2,"")))</f>
        <v>1</v>
      </c>
      <c r="AG10" s="30">
        <f>IF('original data'!AE3='subscale + RBQ-2A merged 3_4'!$BR$1,1,IF('original data'!AE3='subscale + RBQ-2A merged 3_4'!$BR$2,2,IF('original data'!AE3='subscale + RBQ-2A merged 3_4'!$BR$3,3,IF('original data'!AE3='subscale + RBQ-2A merged 3_4'!$BR$4,4,IF('original data'!AE3='subscale + RBQ-2A merged 3_4'!$BR$5,5,IF('original data'!AE3='subscale + RBQ-2A merged 3_4'!$BT$1,6,IF('original data'!AE3='subscale + RBQ-2A merged 3_4'!$BT$2,7,"")))))))</f>
        <v>5</v>
      </c>
      <c r="AH10" s="4">
        <f>IF('original data'!AF3='subscale + RBQ-2A merged 3_4'!$AD$2,0,IF('original data'!AF3='subscale + RBQ-2A merged 3_4'!$AD$3,1,IF('original data'!AF3='subscale + RBQ-2A merged 3_4'!$AD$4,2,"")))</f>
        <v>2</v>
      </c>
      <c r="AI10" s="4">
        <f>IF('original data'!AG3='subscale + RBQ-2A merged 3_4'!$BR$1,7,IF('original data'!AG3='subscale + RBQ-2A merged 3_4'!$BR$2,6,IF('original data'!AG3='subscale + RBQ-2A merged 3_4'!$BR$3,5,IF('original data'!AG3='subscale + RBQ-2A merged 3_4'!$BR$4,4,IF('original data'!AG3='subscale + RBQ-2A merged 3_4'!$BR$5,5,IF('original data'!AG3='subscale + RBQ-2A merged 3_4'!$BT$1,6,IF('original data'!AG3='subscale + RBQ-2A merged 3_4'!$BT$2,7,"")))))))</f>
        <v>7</v>
      </c>
      <c r="AJ10" s="4">
        <f>IF('original data'!AH3='subscale + RBQ-2A merged 3_4'!$AD$2,0,IF('original data'!AH3='subscale + RBQ-2A merged 3_4'!$AD$3,1,IF('original data'!AH3='subscale + RBQ-2A merged 3_4'!$AD$4,2,"")))</f>
        <v>2</v>
      </c>
      <c r="AK10" s="4">
        <f>IF('original data'!AI3='subscale + RBQ-2A merged 3_4'!$AJ$2,1,IF('original data'!AI3='subscale + RBQ-2A merged 3_4'!$AJ$3,2,IF('original data'!AI3='subscale + RBQ-2A merged 3_4'!$AJ$4,3,IF('original data'!AI3='subscale + RBQ-2A merged 3_4'!$AJ$5,3,""))))</f>
        <v>1</v>
      </c>
      <c r="AL10" s="4">
        <f>IF('original data'!AJ3='subscale + RBQ-2A merged 3_4'!$AD$2,0,IF('original data'!AJ3='subscale + RBQ-2A merged 3_4'!$AD$3,1,IF('original data'!AJ3='subscale + RBQ-2A merged 3_4'!$AD$4,2,"")))</f>
        <v>1</v>
      </c>
      <c r="AM10" s="4">
        <f>IF('original data'!AK3='subscale + RBQ-2A merged 3_4'!$BR$1,1,IF('original data'!AK3='subscale + RBQ-2A merged 3_4'!$BR$2,2,IF('original data'!AK3='subscale + RBQ-2A merged 3_4'!$BR$3,3,IF('original data'!AK3='subscale + RBQ-2A merged 3_4'!$BR$4,4,IF('original data'!AK3='subscale + RBQ-2A merged 3_4'!$BR$5,5,IF('original data'!AK3='subscale + RBQ-2A merged 3_4'!$BT$1,6,IF('original data'!AK3='subscale + RBQ-2A merged 3_4'!$BT$2,7,"")))))))</f>
        <v>6</v>
      </c>
      <c r="AN10" s="4">
        <f>IF('original data'!AL3='subscale + RBQ-2A merged 3_4'!$AD$2,0,IF('original data'!AL3='subscale + RBQ-2A merged 3_4'!$AD$3,1,IF('original data'!AL3='subscale + RBQ-2A merged 3_4'!$AD$4,2,"")))</f>
        <v>2</v>
      </c>
      <c r="AO10" s="4">
        <f>IF('original data'!AM3='subscale + RBQ-2A merged 3_4'!$AJ$2,1,IF('original data'!AM3='subscale + RBQ-2A merged 3_4'!$AJ$3,2,IF('original data'!AM3='subscale + RBQ-2A merged 3_4'!$AJ$4,3,IF('original data'!AM3='subscale + RBQ-2A merged 3_4'!$AJ$5,3,""))))</f>
        <v>2</v>
      </c>
      <c r="AP10" s="4">
        <f>IF('original data'!AN3='subscale + RBQ-2A merged 3_4'!$AD$2,0,IF('original data'!AN3='subscale + RBQ-2A merged 3_4'!$AD$3,1,IF('original data'!AN3='subscale + RBQ-2A merged 3_4'!$AD$4,2,"")))</f>
        <v>1</v>
      </c>
      <c r="AQ10" s="4">
        <f>IF('original data'!AO3='subscale + RBQ-2A merged 3_4'!$AJ$2,1,IF('original data'!AO3='subscale + RBQ-2A merged 3_4'!$AJ$3,2,IF('original data'!AO3='subscale + RBQ-2A merged 3_4'!$AJ$4,3,IF('original data'!AO3='subscale + RBQ-2A merged 3_4'!$AJ$5,3,""))))</f>
        <v>1</v>
      </c>
      <c r="AR10" s="4">
        <f>IF('original data'!AP3='subscale + RBQ-2A merged 3_4'!$AJ$2,1,IF('original data'!AP3='subscale + RBQ-2A merged 3_4'!$AJ$3,2,IF('original data'!AP3='subscale + RBQ-2A merged 3_4'!$AJ$4,3,IF('original data'!AP3='subscale + RBQ-2A merged 3_4'!$AJ$5,3,""))))</f>
        <v>2</v>
      </c>
      <c r="AS10" s="4">
        <f>IF('original data'!AQ3='subscale + RBQ-2A merged 3_4'!$AJ$2,1,IF('original data'!AQ3='subscale + RBQ-2A merged 3_4'!$AJ$3,2,IF('original data'!AQ3='subscale + RBQ-2A merged 3_4'!$AJ$4,3,IF('original data'!AQ3='subscale + RBQ-2A merged 3_4'!$AJ$5,3,""))))</f>
        <v>2</v>
      </c>
      <c r="AT10" s="4">
        <f>IF('original data'!AR3='subscale + RBQ-2A merged 3_4'!$AJ$2,1,IF('original data'!AR3='subscale + RBQ-2A merged 3_4'!$AJ$3,2,IF('original data'!AR3='subscale + RBQ-2A merged 3_4'!$AJ$4,3,IF('original data'!AR3='subscale + RBQ-2A merged 3_4'!$AJ$5,3,""))))</f>
        <v>3</v>
      </c>
      <c r="AU10" s="4">
        <f>IF('original data'!AS3='subscale + RBQ-2A merged 3_4'!$AP$2,1,IF('original data'!AS3='subscale + RBQ-2A merged 3_4'!$AP$3,2,IF('original data'!AS3='subscale + RBQ-2A merged 3_4'!$AP$4,3,IF('original data'!AS3='subscale + RBQ-2A merged 3_4'!$AP$5,4,""))))</f>
        <v>2</v>
      </c>
      <c r="AV10" s="4">
        <f>IF('original data'!AT3='subscale + RBQ-2A merged 3_4'!$AP$2,1,IF('original data'!AT3='subscale + RBQ-2A merged 3_4'!$AP$3,2,IF('original data'!AT3='subscale + RBQ-2A merged 3_4'!$AP$4,3,IF('original data'!AT3='subscale + RBQ-2A merged 3_4'!$AP$5,4,""))))</f>
        <v>3</v>
      </c>
      <c r="AW10" s="4">
        <f>IF('original data'!AU3='subscale + RBQ-2A merged 3_4'!$AP$2,1,IF('original data'!AU3='subscale + RBQ-2A merged 3_4'!$AP$3,2,IF('original data'!AU3='subscale + RBQ-2A merged 3_4'!$AP$4,3,IF('original data'!AU3='subscale + RBQ-2A merged 3_4'!$AP$5,4,""))))</f>
        <v>1</v>
      </c>
      <c r="AX10" s="4">
        <f>IF('original data'!AV3='subscale + RBQ-2A merged 3_4'!$AP$2,1,IF('original data'!AV3='subscale + RBQ-2A merged 3_4'!$AP$3,2,IF('original data'!AV3='subscale + RBQ-2A merged 3_4'!$AP$4,3,IF('original data'!AV3='subscale + RBQ-2A merged 3_4'!$AP$5,4,""))))</f>
        <v>2</v>
      </c>
      <c r="AY10" s="4">
        <f>IF('original data'!AW3='subscale + RBQ-2A merged 3_4'!$AP$2,1,IF('original data'!AW3='subscale + RBQ-2A merged 3_4'!$AP$3,2,IF('original data'!AW3='subscale + RBQ-2A merged 3_4'!$AP$4,3,IF('original data'!AW3='subscale + RBQ-2A merged 3_4'!$AP$5,4,""))))</f>
        <v>1</v>
      </c>
      <c r="AZ10" s="4">
        <f>IF('original data'!AX3='subscale + RBQ-2A merged 3_4'!$AP$2,1,IF('original data'!AX3='subscale + RBQ-2A merged 3_4'!$AP$3,2,IF('original data'!AX3='subscale + RBQ-2A merged 3_4'!$AP$4,3,IF('original data'!AX3='subscale + RBQ-2A merged 3_4'!$AP$5,4,""))))</f>
        <v>3</v>
      </c>
      <c r="BA10" s="4">
        <f>IF('original data'!AY3='subscale + RBQ-2A merged 3_4'!$AR$2,1,IF('original data'!AY3='subscale + RBQ-2A merged 3_4'!$AR$3,2,IF('original data'!AY3='subscale + RBQ-2A merged 3_4'!$AR$4,3,IF('original data'!AY3='subscale + RBQ-2A merged 3_4'!$AR$5,3,""))))</f>
        <v>3</v>
      </c>
      <c r="BB10" s="4">
        <f>IF('original data'!AZ3='subscale + RBQ-2A merged 3_4'!$AR$2,1,IF('original data'!AZ3='subscale + RBQ-2A merged 3_4'!$AR$3,2,IF('original data'!AZ3='subscale + RBQ-2A merged 3_4'!$AR$4,3,IF('original data'!AZ3='subscale + RBQ-2A merged 3_4'!$AR$5,3,""))))</f>
        <v>1</v>
      </c>
      <c r="BC10" s="4">
        <f>IF('original data'!BA3='subscale + RBQ-2A merged 3_4'!$AR$2,1,IF('original data'!BA3='subscale + RBQ-2A merged 3_4'!$AR$3,2,IF('original data'!BA3='subscale + RBQ-2A merged 3_4'!$AR$4,3,IF('original data'!BA3='subscale + RBQ-2A merged 3_4'!$AR$5,3,""))))</f>
        <v>2</v>
      </c>
      <c r="BD10" s="4">
        <f>IF('original data'!BB3='subscale + RBQ-2A merged 3_4'!$AR$2,1,IF('original data'!BB3='subscale + RBQ-2A merged 3_4'!$AR$3,2,IF('original data'!BB3='subscale + RBQ-2A merged 3_4'!$AR$4,3,IF('original data'!BB3='subscale + RBQ-2A merged 3_4'!$AT$5,3,""))))</f>
        <v>3</v>
      </c>
      <c r="BE10" s="4">
        <f>IF('original data'!BC3='subscale + RBQ-2A merged 3_4'!$AV$2,1,IF('original data'!BC3='subscale + RBQ-2A merged 3_4'!$AV$3,2,IF('original data'!BC3='subscale + RBQ-2A merged 3_4'!$AV$4,3,IF('original data'!BC3='subscale + RBQ-2A merged 3_4'!$AV$5,3,""))))</f>
        <v>2</v>
      </c>
      <c r="BF10" s="4">
        <f>IF('original data'!BD3='subscale + RBQ-2A merged 3_4'!$AV$2,1,IF('original data'!BD3='subscale + RBQ-2A merged 3_4'!$AV$3,2,IF('original data'!BD3='subscale + RBQ-2A merged 3_4'!$AV$4,3,IF('original data'!BD3='subscale + RBQ-2A merged 3_4'!$AV$5,3,""))))</f>
        <v>1</v>
      </c>
      <c r="BG10" s="4">
        <f>IF('original data'!BE3='subscale + RBQ-2A merged 3_4'!$AV$2,1,IF('original data'!BE3='subscale + RBQ-2A merged 3_4'!$AV$3,2,IF('original data'!BE3='subscale + RBQ-2A merged 3_4'!$AV$4,3,IF('original data'!BE3='subscale + RBQ-2A merged 3_4'!$AV$5,3,""))))</f>
        <v>1</v>
      </c>
      <c r="BH10" s="4">
        <f>IF('original data'!BF3='subscale + RBQ-2A merged 3_4'!$BG$3,1,IF('original data'!BF3='subscale + RBQ-2A merged 3_4'!$BG$4,2,IF('original data'!BF3='subscale + RBQ-2A merged 3_4'!$BG$5,3,"")))</f>
        <v>2</v>
      </c>
      <c r="BI10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1.8947368421052631</v>
      </c>
      <c r="BJ10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</v>
      </c>
      <c r="BK10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1.8181818181818181</v>
      </c>
      <c r="BL10" s="4" t="s">
        <v>109</v>
      </c>
      <c r="BM10" s="38"/>
      <c r="BN10" s="4" t="s">
        <v>109</v>
      </c>
      <c r="BO10" s="38"/>
      <c r="BP10" s="4">
        <f>IF('original data'!BK3='subscale + RBQ-2A merged 3_4'!$BR$1,1,IF('original data'!BK3='subscale + RBQ-2A merged 3_4'!$BR$2,2,IF('original data'!BK3='subscale + RBQ-2A merged 3_4'!$BR$3,3,IF('original data'!BK3='subscale + RBQ-2A merged 3_4'!$BR$4,4,IF('original data'!BK3='subscale + RBQ-2A merged 3_4'!$BR$5,5,IF('original data'!BK3='subscale + RBQ-2A merged 3_4'!$BT$1,6,IF('original data'!BK3='subscale + RBQ-2A merged 3_4'!$BT$2,7,"")))))))</f>
        <v>6</v>
      </c>
      <c r="BQ10" s="4">
        <f>IF('original data'!BL3='subscale + RBQ-2A merged 3_4'!$BR$1,1,IF('original data'!BL3='subscale + RBQ-2A merged 3_4'!$BR$2,2,IF('original data'!BL3='subscale + RBQ-2A merged 3_4'!$BR$3,3,IF('original data'!BL3='subscale + RBQ-2A merged 3_4'!$BR$4,4,IF('original data'!BL3='subscale + RBQ-2A merged 3_4'!$BR$5,5,IF('original data'!BL3='subscale + RBQ-2A merged 3_4'!$BT$1,6,IF('original data'!BL3='subscale + RBQ-2A merged 3_4'!$BT$2,7,"")))))))</f>
        <v>5</v>
      </c>
      <c r="BR10" s="4">
        <f>IF('original data'!BM3='subscale + RBQ-2A merged 3_4'!$BR$1,7,IF('original data'!BM3='subscale + RBQ-2A merged 3_4'!$BR$2,6,IF('original data'!BM3='subscale + RBQ-2A merged 3_4'!$BR$3,5,IF('original data'!BM3='subscale + RBQ-2A merged 3_4'!$BR$4,4,IF('original data'!BM3='subscale + RBQ-2A merged 3_4'!$BR$5,3,IF('original data'!BM3='subscale + RBQ-2A merged 3_4'!$BT$1,2,IF('original data'!BM3='subscale + RBQ-2A merged 3_4'!$BT$2,1,"")))))))</f>
        <v>7</v>
      </c>
      <c r="BS10" s="4">
        <f>IF('original data'!BN3='subscale + RBQ-2A merged 3_4'!$BR$1,1,IF('original data'!BN3='subscale + RBQ-2A merged 3_4'!$BR$2,2,IF('original data'!BN3='subscale + RBQ-2A merged 3_4'!$BR$3,3,IF('original data'!BN3='subscale + RBQ-2A merged 3_4'!$BR$4,4,IF('original data'!BN3='subscale + RBQ-2A merged 3_4'!$BR$5,5,IF('original data'!BN3='subscale + RBQ-2A merged 3_4'!$BT$1,6,IF('original data'!BN3='subscale + RBQ-2A merged 3_4'!$BT$2,7,"")))))))</f>
        <v>4</v>
      </c>
      <c r="BT10" s="4">
        <f>IF('original data'!BO3='subscale + RBQ-2A merged 3_4'!$BR$1,1,IF('original data'!BO3='subscale + RBQ-2A merged 3_4'!$BR$2,2,IF('original data'!BO3='subscale + RBQ-2A merged 3_4'!$BR$3,3,IF('original data'!BO3='subscale + RBQ-2A merged 3_4'!$BR$4,4,IF('original data'!BO3='subscale + RBQ-2A merged 3_4'!$BR$5,5,IF('original data'!BO3='subscale + RBQ-2A merged 3_4'!$BT$1,6,IF('original data'!BO3='subscale + RBQ-2A merged 3_4'!$BT$2,7,"")))))))</f>
        <v>5</v>
      </c>
      <c r="BU10" s="4">
        <f>IF('original data'!BP3='subscale + RBQ-2A merged 3_4'!$BR$1,1,IF('original data'!BP3='subscale + RBQ-2A merged 3_4'!$BR$2,2,IF('original data'!BP3='subscale + RBQ-2A merged 3_4'!$BR$3,3,IF('original data'!BP3='subscale + RBQ-2A merged 3_4'!$BR$4,4,IF('original data'!BP3='subscale + RBQ-2A merged 3_4'!$BR$5,5,IF('original data'!BP3='subscale + RBQ-2A merged 3_4'!$BT$1,6,IF('original data'!BP3='subscale + RBQ-2A merged 3_4'!$BT$2,7,"")))))))</f>
        <v>5</v>
      </c>
      <c r="BV10" s="4">
        <f>IF('original data'!BQ3='subscale + RBQ-2A merged 3_4'!$BR$1,1,IF('original data'!BQ3='subscale + RBQ-2A merged 3_4'!$BR$2,2,IF('original data'!BQ3='subscale + RBQ-2A merged 3_4'!$BR$3,3,IF('original data'!BQ3='subscale + RBQ-2A merged 3_4'!$BR$4,4,IF('original data'!BQ3='subscale + RBQ-2A merged 3_4'!$BR$5,5,IF('original data'!BQ3='subscale + RBQ-2A merged 3_4'!$BT$1,6,IF('original data'!BQ3='subscale + RBQ-2A merged 3_4'!$BT$2,7,"")))))))</f>
        <v>6</v>
      </c>
      <c r="BW10" s="4">
        <f>IF('original data'!BR3='subscale + RBQ-2A merged 3_4'!$BR$1,1,IF('original data'!BR3='subscale + RBQ-2A merged 3_4'!$BR$2,2,IF('original data'!BR3='subscale + RBQ-2A merged 3_4'!$BR$3,3,IF('original data'!BR3='subscale + RBQ-2A merged 3_4'!$BR$4,4,IF('original data'!BR3='subscale + RBQ-2A merged 3_4'!$BR$5,5,IF('original data'!BR3='subscale + RBQ-2A merged 3_4'!$BT$1,6,IF('original data'!BR3='subscale + RBQ-2A merged 3_4'!$BT$2,7,"")))))))</f>
        <v>6</v>
      </c>
      <c r="BX10" s="4">
        <f>IF('original data'!BS3='subscale + RBQ-2A merged 3_4'!$BR$1,1,IF('original data'!BS3='subscale + RBQ-2A merged 3_4'!$BR$2,2,IF('original data'!BS3='subscale + RBQ-2A merged 3_4'!$BR$3,3,IF('original data'!BS3='subscale + RBQ-2A merged 3_4'!$BR$4,4,IF('original data'!BS3='subscale + RBQ-2A merged 3_4'!$BR$5,5,IF('original data'!BS3='subscale + RBQ-2A merged 3_4'!$BT$1,6,IF('original data'!BS3='subscale + RBQ-2A merged 3_4'!$BT$2,7,"")))))))</f>
        <v>7</v>
      </c>
      <c r="BY10" s="4">
        <f>IF('original data'!BT3='subscale + RBQ-2A merged 3_4'!$BR$1,1,IF('original data'!BT3='subscale + RBQ-2A merged 3_4'!$BR$2,2,IF('original data'!BT3='subscale + RBQ-2A merged 3_4'!$BR$3,3,IF('original data'!BT3='subscale + RBQ-2A merged 3_4'!$BR$4,4,IF('original data'!BT3='subscale + RBQ-2A merged 3_4'!$BR$5,5,IF('original data'!BT3='subscale + RBQ-2A merged 3_4'!$BT$1,6,IF('original data'!BT3='subscale + RBQ-2A merged 3_4'!$BT$2,7,"")))))))</f>
        <v>6</v>
      </c>
      <c r="BZ10" s="4">
        <f>IF('original data'!BU3='subscale + RBQ-2A merged 3_4'!$BR$1,1,IF('original data'!BU3='subscale + RBQ-2A merged 3_4'!$BR$2,2,IF('original data'!BU3='subscale + RBQ-2A merged 3_4'!$BR$3,3,IF('original data'!BU3='subscale + RBQ-2A merged 3_4'!$BR$4,4,IF('original data'!BU3='subscale + RBQ-2A merged 3_4'!$BR$5,5,IF('original data'!BU3='subscale + RBQ-2A merged 3_4'!$BT$1,6,IF('original data'!BU3='subscale + RBQ-2A merged 3_4'!$BT$2,7,"")))))))</f>
        <v>5</v>
      </c>
      <c r="CA10" s="4">
        <f>IF('original data'!BV3='subscale + RBQ-2A merged 3_4'!$BR$1,7,IF('original data'!BV3='subscale + RBQ-2A merged 3_4'!$BR$2,6,IF('original data'!BV3='subscale + RBQ-2A merged 3_4'!$BR$3,5,IF('original data'!BV3='subscale + RBQ-2A merged 3_4'!$BR$4,4,IF('original data'!BV3='subscale + RBQ-2A merged 3_4'!$BR$5,3,IF('original data'!BV3='subscale + RBQ-2A merged 3_4'!$BT$1,2,IF('original data'!BV3='subscale + RBQ-2A merged 3_4'!$BT$2,1,"")))))))</f>
        <v>1</v>
      </c>
      <c r="CB10" s="4">
        <f>IF('original data'!BW3='subscale + RBQ-2A merged 3_4'!$BR$1,1,IF('original data'!BW3='subscale + RBQ-2A merged 3_4'!$BR$2,2,IF('original data'!BW3='subscale + RBQ-2A merged 3_4'!$BR$3,3,IF('original data'!BW3='subscale + RBQ-2A merged 3_4'!$BR$4,4,IF('original data'!BW3='subscale + RBQ-2A merged 3_4'!$BR$5,5,IF('original data'!BW3='subscale + RBQ-2A merged 3_4'!$BT$1,6,IF('original data'!BW3='subscale + RBQ-2A merged 3_4'!$BT$2,7,"")))))))</f>
        <v>5</v>
      </c>
      <c r="CC10" s="4">
        <f>IF('original data'!BX3='subscale + RBQ-2A merged 3_4'!$BR$1,1,IF('original data'!BX3='subscale + RBQ-2A merged 3_4'!$BR$2,2,IF('original data'!BX3='subscale + RBQ-2A merged 3_4'!$BR$3,3,IF('original data'!BX3='subscale + RBQ-2A merged 3_4'!$BR$4,4,IF('original data'!BX3='subscale + RBQ-2A merged 3_4'!$BR$5,5,IF('original data'!BX3='subscale + RBQ-2A merged 3_4'!$BT$1,6,IF('original data'!BX3='subscale + RBQ-2A merged 3_4'!$BT$2,7,"")))))))</f>
        <v>5</v>
      </c>
      <c r="CD10" s="4">
        <f>IF('original data'!BY3='subscale + RBQ-2A merged 3_4'!$BR$1,1,IF('original data'!BY3='subscale + RBQ-2A merged 3_4'!$BR$2,2,IF('original data'!BY3='subscale + RBQ-2A merged 3_4'!$BR$3,3,IF('original data'!BY3='subscale + RBQ-2A merged 3_4'!$BR$4,4,IF('original data'!BY3='subscale + RBQ-2A merged 3_4'!$BR$5,5,IF('original data'!BY3='subscale + RBQ-2A merged 3_4'!$BT$1,6,IF('original data'!BY3='subscale + RBQ-2A merged 3_4'!$BT$2,7,"")))))))</f>
        <v>5</v>
      </c>
      <c r="CE10" s="4">
        <f>IF('original data'!BZ3='subscale + RBQ-2A merged 3_4'!$BR$1,1,IF('original data'!BZ3='subscale + RBQ-2A merged 3_4'!$BR$2,2,IF('original data'!BZ3='subscale + RBQ-2A merged 3_4'!$BR$3,3,IF('original data'!BZ3='subscale + RBQ-2A merged 3_4'!$BR$4,4,IF('original data'!BZ3='subscale + RBQ-2A merged 3_4'!$BR$5,5,IF('original data'!BZ3='subscale + RBQ-2A merged 3_4'!$BT$1,6,IF('original data'!BZ3='subscale + RBQ-2A merged 3_4'!$BT$2,7,"")))))))</f>
        <v>4</v>
      </c>
      <c r="CF10" s="4">
        <f>IF('original data'!CA3='subscale + RBQ-2A merged 3_4'!$BR$1,1,IF('original data'!CA3='subscale + RBQ-2A merged 3_4'!$BR$2,2,IF('original data'!CA3='subscale + RBQ-2A merged 3_4'!$BR$3,3,IF('original data'!CA3='subscale + RBQ-2A merged 3_4'!$BR$4,4,IF('original data'!CA3='subscale + RBQ-2A merged 3_4'!$BR$5,5,IF('original data'!CA3='subscale + RBQ-2A merged 3_4'!$BT$1,6,IF('original data'!CA3='subscale + RBQ-2A merged 3_4'!$BT$2,7,"")))))))</f>
        <v>6</v>
      </c>
      <c r="CG10" s="4">
        <f>IF('original data'!CB3='subscale + RBQ-2A merged 3_4'!$BR$1,1,IF('original data'!CB3='subscale + RBQ-2A merged 3_4'!$BR$2,2,IF('original data'!CB3='subscale + RBQ-2A merged 3_4'!$BR$3,3,IF('original data'!CB3='subscale + RBQ-2A merged 3_4'!$BR$4,4,IF('original data'!CB3='subscale + RBQ-2A merged 3_4'!$BR$5,5,IF('original data'!CB3='subscale + RBQ-2A merged 3_4'!$BT$1,6,IF('original data'!CB3='subscale + RBQ-2A merged 3_4'!$BT$2,7,"")))))))</f>
        <v>5</v>
      </c>
      <c r="CH10" s="4">
        <f>IF('original data'!CC3='subscale + RBQ-2A merged 3_4'!$BR$1,7,IF('original data'!CC3='subscale + RBQ-2A merged 3_4'!$BR$2,6,IF('original data'!CC3='subscale + RBQ-2A merged 3_4'!$BR$3,5,IF('original data'!CC3='subscale + RBQ-2A merged 3_4'!$BR$4,4,IF('original data'!CC3='subscale + RBQ-2A merged 3_4'!$BR$5,3,IF('original data'!CC3='subscale + RBQ-2A merged 3_4'!$BT$1,2,IF('original data'!CC3='subscale + RBQ-2A merged 3_4'!$BT$2,1,"")))))))</f>
        <v>5</v>
      </c>
      <c r="CI10" s="4">
        <f>IF('original data'!CD3='subscale + RBQ-2A merged 3_4'!$BR$1,1,IF('original data'!CD3='subscale + RBQ-2A merged 3_4'!$BR$2,2,IF('original data'!CD3='subscale + RBQ-2A merged 3_4'!$BR$3,3,IF('original data'!CD3='subscale + RBQ-2A merged 3_4'!$BR$4,4,IF('original data'!CD3='subscale + RBQ-2A merged 3_4'!$BR$5,5,IF('original data'!CD3='subscale + RBQ-2A merged 3_4'!$BT$1,6,IF('original data'!CD3='subscale + RBQ-2A merged 3_4'!$BT$2,7,"")))))))</f>
        <v>6</v>
      </c>
      <c r="CJ10" s="4">
        <f>IF('original data'!CE3='subscale + RBQ-2A merged 3_4'!$BR$1,1,IF('original data'!CE3='subscale + RBQ-2A merged 3_4'!$BR$2,2,IF('original data'!CE3='subscale + RBQ-2A merged 3_4'!$BR$3,3,IF('original data'!CE3='subscale + RBQ-2A merged 3_4'!$BR$4,4,IF('original data'!CE3='subscale + RBQ-2A merged 3_4'!$BR$5,5,IF('original data'!CE3='subscale + RBQ-2A merged 3_4'!$BT$1,6,IF('original data'!CE3='subscale + RBQ-2A merged 3_4'!$BT$2,7,"")))))))</f>
        <v>5</v>
      </c>
      <c r="CK10" s="4">
        <f>IF('original data'!CF3='subscale + RBQ-2A merged 3_4'!$BR$1,7,IF('original data'!CF3='subscale + RBQ-2A merged 3_4'!$BR$2,6,IF('original data'!CF3='subscale + RBQ-2A merged 3_4'!$BR$3,5,IF('original data'!CF3='subscale + RBQ-2A merged 3_4'!$BR$4,4,IF('original data'!CF3='subscale + RBQ-2A merged 3_4'!$BR$5,3,IF('original data'!CF3='subscale + RBQ-2A merged 3_4'!$BT$1,2,IF('original data'!CF3='subscale + RBQ-2A merged 3_4'!$BT$2,1,"")))))))</f>
        <v>4</v>
      </c>
      <c r="CL10" s="30">
        <f>SUM(Table1345[[#This Row],[Column2]:[Column4]])</f>
        <v>131</v>
      </c>
      <c r="CM10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48</v>
      </c>
      <c r="CN10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40</v>
      </c>
      <c r="CO10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43</v>
      </c>
      <c r="CP10" s="4">
        <f>IF('original data'!CG3='subscale + RBQ-2A merged 3_4'!$CO$2,0,IF('original data'!CG3='subscale + RBQ-2A merged 3_4'!$CO$3,1,IF('original data'!CG3='subscale + RBQ-2A merged 3_4'!$CO$4,2,IF('original data'!CG3='subscale + RBQ-2A merged 3_4'!$CO$5,3,""))))</f>
        <v>1</v>
      </c>
      <c r="CQ10" s="4">
        <f>IF('original data'!CH3='subscale + RBQ-2A merged 3_4'!$CO$2,0,IF('original data'!CH3='subscale + RBQ-2A merged 3_4'!$CO$3,1,IF('original data'!CH3='subscale + RBQ-2A merged 3_4'!$CO$4,2,IF('original data'!CH3='subscale + RBQ-2A merged 3_4'!$CO$5,3,""))))</f>
        <v>3</v>
      </c>
      <c r="CR10" s="4">
        <f>IF('original data'!CI3='subscale + RBQ-2A merged 3_4'!$CO$2,0,IF('original data'!CI3='subscale + RBQ-2A merged 3_4'!$CO$3,1,IF('original data'!CI3='subscale + RBQ-2A merged 3_4'!$CO$4,2,IF('original data'!CI3='subscale + RBQ-2A merged 3_4'!$CO$5,3,""))))</f>
        <v>1</v>
      </c>
      <c r="CS10" s="4">
        <f>IF('original data'!CJ3='subscale + RBQ-2A merged 3_4'!$CO$2,0,IF('original data'!CJ3='subscale + RBQ-2A merged 3_4'!$CO$3,1,IF('original data'!CJ3='subscale + RBQ-2A merged 3_4'!$CO$4,2,IF('original data'!CJ3='subscale + RBQ-2A merged 3_4'!$CO$5,3,""))))</f>
        <v>2</v>
      </c>
      <c r="CT10" s="4">
        <f>IF('original data'!CK3='subscale + RBQ-2A merged 3_4'!$CO$2,0,IF('original data'!CK3='subscale + RBQ-2A merged 3_4'!$CO$3,1,IF('original data'!CK3='subscale + RBQ-2A merged 3_4'!$CO$4,2,IF('original data'!CK3='subscale + RBQ-2A merged 3_4'!$CO$5,3,""))))</f>
        <v>3</v>
      </c>
      <c r="CU10" s="4">
        <f>IF('original data'!CL3='subscale + RBQ-2A merged 3_4'!$CO$2,0,IF('original data'!CL3='subscale + RBQ-2A merged 3_4'!$CO$3,1,IF('original data'!CL3='subscale + RBQ-2A merged 3_4'!$CO$4,2,IF('original data'!CL3='subscale + RBQ-2A merged 3_4'!$CO$5,3,""))))</f>
        <v>0</v>
      </c>
      <c r="CV10" s="4">
        <f>IF('original data'!CM3='subscale + RBQ-2A merged 3_4'!$CO$2,0,IF('original data'!CM3='subscale + RBQ-2A merged 3_4'!$CO$3,1,IF('original data'!CM3='subscale + RBQ-2A merged 3_4'!$CO$4,2,IF('original data'!CM3='subscale + RBQ-2A merged 3_4'!$CO$5,3,""))))</f>
        <v>2</v>
      </c>
      <c r="CW10" s="4">
        <f>IF('original data'!CN3='subscale + RBQ-2A merged 3_4'!$CO$2,0,IF('original data'!CN3='subscale + RBQ-2A merged 3_4'!$CO$3,1,IF('original data'!CN3='subscale + RBQ-2A merged 3_4'!$CO$4,2,IF('original data'!CN3='subscale + RBQ-2A merged 3_4'!$CO$5,3,""))))</f>
        <v>3</v>
      </c>
      <c r="CX10" s="4">
        <f>IF('original data'!CO3='subscale + RBQ-2A merged 3_4'!$CO$2,0,IF('original data'!CO3='subscale + RBQ-2A merged 3_4'!$CO$3,1,IF('original data'!CO3='subscale + RBQ-2A merged 3_4'!$CO$4,2,IF('original data'!CO3='subscale + RBQ-2A merged 3_4'!$CO$5,3,""))))</f>
        <v>2</v>
      </c>
      <c r="CY10" s="4">
        <f>IF('original data'!CP3='subscale + RBQ-2A merged 3_4'!$CO$2,0,IF('original data'!CP3='subscale + RBQ-2A merged 3_4'!$CO$3,1,IF('original data'!CP3='subscale + RBQ-2A merged 3_4'!$CO$4,2,IF('original data'!CP3='subscale + RBQ-2A merged 3_4'!$CO$5,3,""))))</f>
        <v>3</v>
      </c>
      <c r="CZ10" s="4">
        <f>IF('original data'!CQ3='subscale + RBQ-2A merged 3_4'!$CO$2,0,IF('original data'!CQ3='subscale + RBQ-2A merged 3_4'!$CO$3,1,IF('original data'!CQ3='subscale + RBQ-2A merged 3_4'!$CO$4,2,IF('original data'!CQ3='subscale + RBQ-2A merged 3_4'!$CO$5,3,""))))</f>
        <v>1</v>
      </c>
      <c r="DA10" s="4">
        <f>IF('original data'!CR3='subscale + RBQ-2A merged 3_4'!$CO$2,0,IF('original data'!CR3='subscale + RBQ-2A merged 3_4'!$CO$3,1,IF('original data'!CR3='subscale + RBQ-2A merged 3_4'!$CO$4,2,IF('original data'!CR3='subscale + RBQ-2A merged 3_4'!$CO$5,3,""))))</f>
        <v>2</v>
      </c>
      <c r="DB10" s="4">
        <f>IF('original data'!CS3='subscale + RBQ-2A merged 3_4'!$CO$2,0,IF('original data'!CS3='subscale + RBQ-2A merged 3_4'!$CO$3,1,IF('original data'!CS3='subscale + RBQ-2A merged 3_4'!$CO$4,2,IF('original data'!CS3='subscale + RBQ-2A merged 3_4'!$CO$5,3,""))))</f>
        <v>2</v>
      </c>
      <c r="DC10" s="4">
        <f>IF('original data'!CT3='subscale + RBQ-2A merged 3_4'!$CO$2,0,IF('original data'!CT3='subscale + RBQ-2A merged 3_4'!$CO$3,1,IF('original data'!CT3='subscale + RBQ-2A merged 3_4'!$CO$4,2,IF('original data'!CT3='subscale + RBQ-2A merged 3_4'!$CO$5,3,""))))</f>
        <v>3</v>
      </c>
      <c r="DD10" s="4">
        <f>IF('original data'!CU3='subscale + RBQ-2A merged 3_4'!$CO$2,0,IF('original data'!CU3='subscale + RBQ-2A merged 3_4'!$CO$3,1,IF('original data'!CU3='subscale + RBQ-2A merged 3_4'!$CO$4,2,IF('original data'!CU3='subscale + RBQ-2A merged 3_4'!$CO$5,3,""))))</f>
        <v>2</v>
      </c>
      <c r="DE10" s="4">
        <f>IF('original data'!CV3='subscale + RBQ-2A merged 3_4'!$CO$2,0,IF('original data'!CV3='subscale + RBQ-2A merged 3_4'!$CO$3,1,IF('original data'!CV3='subscale + RBQ-2A merged 3_4'!$CO$4,2,IF('original data'!CV3='subscale + RBQ-2A merged 3_4'!$CO$5,3,""))))</f>
        <v>2</v>
      </c>
      <c r="DF10" s="4">
        <f>IF('original data'!CW3='subscale + RBQ-2A merged 3_4'!$CO$2,0,IF('original data'!CW3='subscale + RBQ-2A merged 3_4'!$CO$3,1,IF('original data'!CW3='subscale + RBQ-2A merged 3_4'!$CO$4,2,IF('original data'!CW3='subscale + RBQ-2A merged 3_4'!$CO$5,3,""))))</f>
        <v>0</v>
      </c>
      <c r="DG10" s="4">
        <f>IF('original data'!CX3='subscale + RBQ-2A merged 3_4'!$CO$2,0,IF('original data'!CX3='subscale + RBQ-2A merged 3_4'!$CO$3,1,IF('original data'!CX3='subscale + RBQ-2A merged 3_4'!$CO$4,2,IF('original data'!CX3='subscale + RBQ-2A merged 3_4'!$CO$5,3,""))))</f>
        <v>1</v>
      </c>
      <c r="DH10" s="4">
        <f>IF('original data'!CY3='subscale + RBQ-2A merged 3_4'!$CO$2,0,IF('original data'!CY3='subscale + RBQ-2A merged 3_4'!$CO$3,1,IF('original data'!CY3='subscale + RBQ-2A merged 3_4'!$CO$4,2,IF('original data'!CY3='subscale + RBQ-2A merged 3_4'!$CO$5,3,""))))</f>
        <v>1</v>
      </c>
      <c r="DI10" s="4">
        <f>IF('original data'!CZ3='subscale + RBQ-2A merged 3_4'!$CO$2,0,IF('original data'!CZ3='subscale + RBQ-2A merged 3_4'!$CO$3,1,IF('original data'!CZ3='subscale + RBQ-2A merged 3_4'!$CO$4,2,IF('original data'!CZ3='subscale + RBQ-2A merged 3_4'!$CO$5,3,""))))</f>
        <v>1</v>
      </c>
      <c r="DJ10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16</v>
      </c>
      <c r="DK10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11</v>
      </c>
      <c r="DL10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8</v>
      </c>
      <c r="DM10" s="4">
        <f>SUM(Table1345[[#This Row],[All of a sudden I feel really scared.]:[I suddenly shut down and become unable to think, speak or do things.]])</f>
        <v>35</v>
      </c>
      <c r="DN10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10</v>
      </c>
      <c r="DO10" s="38">
        <f>IF('original data'!V3='subscale + RBQ-2A merged 3_4'!$T$4,2,IF('original data'!V3='subscale + RBQ-2A merged 3_4'!$T$5,0,IF('original data'!V3='subscale + RBQ-2A merged 3_4'!$V$5,1,"")))</f>
        <v>1</v>
      </c>
      <c r="DP10" s="38">
        <v>0</v>
      </c>
    </row>
    <row r="11" spans="1:120" x14ac:dyDescent="0.45">
      <c r="A11" s="32">
        <v>8</v>
      </c>
      <c r="B11" s="41" t="s">
        <v>256</v>
      </c>
      <c r="C11" s="28" t="s">
        <v>257</v>
      </c>
      <c r="D11" s="30" t="s">
        <v>104</v>
      </c>
      <c r="E11" s="30"/>
      <c r="F11" s="30" t="s">
        <v>105</v>
      </c>
      <c r="G11" s="30" t="s">
        <v>105</v>
      </c>
      <c r="H11" s="30" t="s">
        <v>105</v>
      </c>
      <c r="I11" s="30" t="s">
        <v>105</v>
      </c>
      <c r="J11" s="30" t="s">
        <v>105</v>
      </c>
      <c r="K11" s="30" t="s">
        <v>105</v>
      </c>
      <c r="L11" s="30" t="s">
        <v>105</v>
      </c>
      <c r="M11" s="30" t="s">
        <v>105</v>
      </c>
      <c r="N11" s="29">
        <v>24</v>
      </c>
      <c r="O11" s="4" t="s">
        <v>107</v>
      </c>
      <c r="P11" s="4" t="s">
        <v>108</v>
      </c>
      <c r="Q11" s="4" t="s">
        <v>108</v>
      </c>
      <c r="R11" s="30">
        <f>IF('original data'!Q4='subscale + RBQ-2A merged 3_4'!$R$4,0,IF('original data'!Q4='subscale + RBQ-2A merged 3_4'!$R$5,1))</f>
        <v>1</v>
      </c>
      <c r="S11" s="4" t="s">
        <v>109</v>
      </c>
      <c r="T11" s="30">
        <f>IF('original data'!V4='subscale + RBQ-2A merged 3_4'!$T$4,0,IF('original data'!V4='subscale + RBQ-2A merged 3_4'!$T$5,1,IF('original data'!V4='subscale + RBQ-2A merged 3_4'!$V$5,0,"")))</f>
        <v>1</v>
      </c>
      <c r="U11" s="38"/>
      <c r="V11" s="4"/>
      <c r="W11" s="38"/>
      <c r="X11" s="38" t="s">
        <v>109</v>
      </c>
      <c r="Y11" s="4"/>
      <c r="Z11" s="4"/>
      <c r="AA11" s="4"/>
      <c r="AB11" s="4"/>
      <c r="AC11" s="4"/>
      <c r="AD11" s="38"/>
      <c r="AE11" s="30">
        <f>IF('original data'!AC4='subscale + RBQ-2A merged 3_4'!$AD$2,0,IF('original data'!AC4='subscale + RBQ-2A merged 3_4'!$AD$3,1,IF('original data'!AC4='subscale + RBQ-2A merged 3_4'!$AD$4,2,"")))</f>
        <v>0</v>
      </c>
      <c r="AF11" s="30">
        <f>IF('original data'!AD4='subscale + RBQ-2A merged 3_4'!$AD$2,0,IF('original data'!AD4='subscale + RBQ-2A merged 3_4'!$AD$3,1,IF('original data'!AD4='subscale + RBQ-2A merged 3_4'!$AD$4,2,"")))</f>
        <v>1</v>
      </c>
      <c r="AG11" s="30">
        <f>IF('original data'!AE4='subscale + RBQ-2A merged 3_4'!$BR$1,1,IF('original data'!AE4='subscale + RBQ-2A merged 3_4'!$BR$2,2,IF('original data'!AE4='subscale + RBQ-2A merged 3_4'!$BR$3,3,IF('original data'!AE4='subscale + RBQ-2A merged 3_4'!$BR$4,4,IF('original data'!AE4='subscale + RBQ-2A merged 3_4'!$BR$5,5,IF('original data'!AE4='subscale + RBQ-2A merged 3_4'!$BT$1,6,IF('original data'!AE4='subscale + RBQ-2A merged 3_4'!$BT$2,7,"")))))))</f>
        <v>2</v>
      </c>
      <c r="AH11" s="4">
        <f>IF('original data'!AF4='subscale + RBQ-2A merged 3_4'!$AD$2,0,IF('original data'!AF4='subscale + RBQ-2A merged 3_4'!$AD$3,1,IF('original data'!AF4='subscale + RBQ-2A merged 3_4'!$AD$4,2,"")))</f>
        <v>0</v>
      </c>
      <c r="AI11" s="4">
        <f>IF('original data'!AG4='subscale + RBQ-2A merged 3_4'!$BR$1,7,IF('original data'!AG4='subscale + RBQ-2A merged 3_4'!$BR$2,6,IF('original data'!AG4='subscale + RBQ-2A merged 3_4'!$BR$3,5,IF('original data'!AG4='subscale + RBQ-2A merged 3_4'!$BR$4,4,IF('original data'!AG4='subscale + RBQ-2A merged 3_4'!$BR$5,5,IF('original data'!AG4='subscale + RBQ-2A merged 3_4'!$BT$1,6,IF('original data'!AG4='subscale + RBQ-2A merged 3_4'!$BT$2,7,"")))))))</f>
        <v>5</v>
      </c>
      <c r="AJ11" s="4">
        <f>IF('original data'!AH4='subscale + RBQ-2A merged 3_4'!$AD$2,0,IF('original data'!AH4='subscale + RBQ-2A merged 3_4'!$AD$3,1,IF('original data'!AH4='subscale + RBQ-2A merged 3_4'!$AD$4,2,"")))</f>
        <v>0</v>
      </c>
      <c r="AK11" s="4">
        <f>IF('original data'!AI4='subscale + RBQ-2A merged 3_4'!$AJ$2,1,IF('original data'!AI4='subscale + RBQ-2A merged 3_4'!$AJ$3,2,IF('original data'!AI4='subscale + RBQ-2A merged 3_4'!$AJ$4,3,IF('original data'!AI4='subscale + RBQ-2A merged 3_4'!$AJ$5,3,""))))</f>
        <v>1</v>
      </c>
      <c r="AL11" s="4">
        <f>IF('original data'!AJ4='subscale + RBQ-2A merged 3_4'!$AD$2,0,IF('original data'!AJ4='subscale + RBQ-2A merged 3_4'!$AD$3,1,IF('original data'!AJ4='subscale + RBQ-2A merged 3_4'!$AD$4,2,"")))</f>
        <v>0</v>
      </c>
      <c r="AM11" s="4">
        <f>IF('original data'!AK4='subscale + RBQ-2A merged 3_4'!$BR$1,1,IF('original data'!AK4='subscale + RBQ-2A merged 3_4'!$BR$2,2,IF('original data'!AK4='subscale + RBQ-2A merged 3_4'!$BR$3,3,IF('original data'!AK4='subscale + RBQ-2A merged 3_4'!$BR$4,4,IF('original data'!AK4='subscale + RBQ-2A merged 3_4'!$BR$5,5,IF('original data'!AK4='subscale + RBQ-2A merged 3_4'!$BT$1,6,IF('original data'!AK4='subscale + RBQ-2A merged 3_4'!$BT$2,7,"")))))))</f>
        <v>2</v>
      </c>
      <c r="AN11" s="4">
        <f>IF('original data'!AL4='subscale + RBQ-2A merged 3_4'!$AD$2,0,IF('original data'!AL4='subscale + RBQ-2A merged 3_4'!$AD$3,1,IF('original data'!AL4='subscale + RBQ-2A merged 3_4'!$AD$4,2,"")))</f>
        <v>0</v>
      </c>
      <c r="AO11" s="4">
        <f>IF('original data'!AM4='subscale + RBQ-2A merged 3_4'!$AJ$2,1,IF('original data'!AM4='subscale + RBQ-2A merged 3_4'!$AJ$3,2,IF('original data'!AM4='subscale + RBQ-2A merged 3_4'!$AJ$4,3,IF('original data'!AM4='subscale + RBQ-2A merged 3_4'!$AJ$5,3,""))))</f>
        <v>2</v>
      </c>
      <c r="AP11" s="4">
        <f>IF('original data'!AN4='subscale + RBQ-2A merged 3_4'!$AD$2,0,IF('original data'!AN4='subscale + RBQ-2A merged 3_4'!$AD$3,1,IF('original data'!AN4='subscale + RBQ-2A merged 3_4'!$AD$4,2,"")))</f>
        <v>0</v>
      </c>
      <c r="AQ11" s="4">
        <f>IF('original data'!AO4='subscale + RBQ-2A merged 3_4'!$AJ$2,1,IF('original data'!AO4='subscale + RBQ-2A merged 3_4'!$AJ$3,2,IF('original data'!AO4='subscale + RBQ-2A merged 3_4'!$AJ$4,3,IF('original data'!AO4='subscale + RBQ-2A merged 3_4'!$AJ$5,3,""))))</f>
        <v>1</v>
      </c>
      <c r="AR11" s="4">
        <f>IF('original data'!AP4='subscale + RBQ-2A merged 3_4'!$AJ$2,1,IF('original data'!AP4='subscale + RBQ-2A merged 3_4'!$AJ$3,2,IF('original data'!AP4='subscale + RBQ-2A merged 3_4'!$AJ$4,3,IF('original data'!AP4='subscale + RBQ-2A merged 3_4'!$AJ$5,3,""))))</f>
        <v>1</v>
      </c>
      <c r="AS11" s="4">
        <f>IF('original data'!AQ4='subscale + RBQ-2A merged 3_4'!$AJ$2,1,IF('original data'!AQ4='subscale + RBQ-2A merged 3_4'!$AJ$3,2,IF('original data'!AQ4='subscale + RBQ-2A merged 3_4'!$AJ$4,3,IF('original data'!AQ4='subscale + RBQ-2A merged 3_4'!$AJ$5,3,""))))</f>
        <v>1</v>
      </c>
      <c r="AT11" s="4">
        <f>IF('original data'!AR4='subscale + RBQ-2A merged 3_4'!$AJ$2,1,IF('original data'!AR4='subscale + RBQ-2A merged 3_4'!$AJ$3,2,IF('original data'!AR4='subscale + RBQ-2A merged 3_4'!$AJ$4,3,IF('original data'!AR4='subscale + RBQ-2A merged 3_4'!$AJ$5,3,""))))</f>
        <v>1</v>
      </c>
      <c r="AU11" s="4">
        <f>IF('original data'!AS4='subscale + RBQ-2A merged 3_4'!$AP$2,1,IF('original data'!AS4='subscale + RBQ-2A merged 3_4'!$AP$3,2,IF('original data'!AS4='subscale + RBQ-2A merged 3_4'!$AP$4,3,IF('original data'!AS4='subscale + RBQ-2A merged 3_4'!$AP$5,4,""))))</f>
        <v>1</v>
      </c>
      <c r="AV11" s="4">
        <f>IF('original data'!AT4='subscale + RBQ-2A merged 3_4'!$AP$2,1,IF('original data'!AT4='subscale + RBQ-2A merged 3_4'!$AP$3,2,IF('original data'!AT4='subscale + RBQ-2A merged 3_4'!$AP$4,3,IF('original data'!AT4='subscale + RBQ-2A merged 3_4'!$AP$5,4,""))))</f>
        <v>1</v>
      </c>
      <c r="AW11" s="4">
        <f>IF('original data'!AU4='subscale + RBQ-2A merged 3_4'!$AP$2,1,IF('original data'!AU4='subscale + RBQ-2A merged 3_4'!$AP$3,2,IF('original data'!AU4='subscale + RBQ-2A merged 3_4'!$AP$4,3,IF('original data'!AU4='subscale + RBQ-2A merged 3_4'!$AP$5,4,""))))</f>
        <v>1</v>
      </c>
      <c r="AX11" s="4">
        <f>IF('original data'!AV4='subscale + RBQ-2A merged 3_4'!$AP$2,1,IF('original data'!AV4='subscale + RBQ-2A merged 3_4'!$AP$3,2,IF('original data'!AV4='subscale + RBQ-2A merged 3_4'!$AP$4,3,IF('original data'!AV4='subscale + RBQ-2A merged 3_4'!$AP$5,4,""))))</f>
        <v>1</v>
      </c>
      <c r="AY11" s="4">
        <f>IF('original data'!AW4='subscale + RBQ-2A merged 3_4'!$AP$2,1,IF('original data'!AW4='subscale + RBQ-2A merged 3_4'!$AP$3,2,IF('original data'!AW4='subscale + RBQ-2A merged 3_4'!$AP$4,3,IF('original data'!AW4='subscale + RBQ-2A merged 3_4'!$AP$5,4,""))))</f>
        <v>1</v>
      </c>
      <c r="AZ11" s="4">
        <f>IF('original data'!AX4='subscale + RBQ-2A merged 3_4'!$AP$2,1,IF('original data'!AX4='subscale + RBQ-2A merged 3_4'!$AP$3,2,IF('original data'!AX4='subscale + RBQ-2A merged 3_4'!$AP$4,3,IF('original data'!AX4='subscale + RBQ-2A merged 3_4'!$AP$5,4,""))))</f>
        <v>1</v>
      </c>
      <c r="BA11" s="4">
        <f>IF('original data'!AY4='subscale + RBQ-2A merged 3_4'!$AR$2,1,IF('original data'!AY4='subscale + RBQ-2A merged 3_4'!$AR$3,2,IF('original data'!AY4='subscale + RBQ-2A merged 3_4'!$AR$4,3,IF('original data'!AY4='subscale + RBQ-2A merged 3_4'!$AR$5,3,""))))</f>
        <v>1</v>
      </c>
      <c r="BB11" s="4">
        <f>IF('original data'!AZ4='subscale + RBQ-2A merged 3_4'!$AR$2,1,IF('original data'!AZ4='subscale + RBQ-2A merged 3_4'!$AR$3,2,IF('original data'!AZ4='subscale + RBQ-2A merged 3_4'!$AR$4,3,IF('original data'!AZ4='subscale + RBQ-2A merged 3_4'!$AR$5,3,""))))</f>
        <v>1</v>
      </c>
      <c r="BC11" s="4">
        <f>IF('original data'!BA4='subscale + RBQ-2A merged 3_4'!$AR$2,1,IF('original data'!BA4='subscale + RBQ-2A merged 3_4'!$AR$3,2,IF('original data'!BA4='subscale + RBQ-2A merged 3_4'!$AR$4,3,IF('original data'!BA4='subscale + RBQ-2A merged 3_4'!$AR$5,3,""))))</f>
        <v>1</v>
      </c>
      <c r="BD11" s="4">
        <f>IF('original data'!BB4='subscale + RBQ-2A merged 3_4'!$AR$2,1,IF('original data'!BB4='subscale + RBQ-2A merged 3_4'!$AR$3,2,IF('original data'!BB4='subscale + RBQ-2A merged 3_4'!$AR$4,3,IF('original data'!BB4='subscale + RBQ-2A merged 3_4'!$AT$5,3,""))))</f>
        <v>1</v>
      </c>
      <c r="BE11" s="4">
        <f>IF('original data'!BC4='subscale + RBQ-2A merged 3_4'!$AV$2,1,IF('original data'!BC4='subscale + RBQ-2A merged 3_4'!$AV$3,2,IF('original data'!BC4='subscale + RBQ-2A merged 3_4'!$AV$4,3,IF('original data'!BC4='subscale + RBQ-2A merged 3_4'!$AV$5,3,""))))</f>
        <v>1</v>
      </c>
      <c r="BF11" s="4">
        <f>IF('original data'!BD4='subscale + RBQ-2A merged 3_4'!$AV$2,1,IF('original data'!BD4='subscale + RBQ-2A merged 3_4'!$AV$3,2,IF('original data'!BD4='subscale + RBQ-2A merged 3_4'!$AV$4,3,IF('original data'!BD4='subscale + RBQ-2A merged 3_4'!$AV$5,3,""))))</f>
        <v>1</v>
      </c>
      <c r="BG11" s="4">
        <f>IF('original data'!BE4='subscale + RBQ-2A merged 3_4'!$AV$2,1,IF('original data'!BE4='subscale + RBQ-2A merged 3_4'!$AV$3,2,IF('original data'!BE4='subscale + RBQ-2A merged 3_4'!$AV$4,3,IF('original data'!BE4='subscale + RBQ-2A merged 3_4'!$AV$5,3,""))))</f>
        <v>1</v>
      </c>
      <c r="BH11" s="4">
        <f>IF('original data'!BF4='subscale + RBQ-2A merged 3_4'!$BG$3,1,IF('original data'!BF4='subscale + RBQ-2A merged 3_4'!$BG$4,2,IF('original data'!BF4='subscale + RBQ-2A merged 3_4'!$BG$5,3,"")))</f>
        <v>2</v>
      </c>
      <c r="BI11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1.0526315789473684</v>
      </c>
      <c r="BJ11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1.1666666666666667</v>
      </c>
      <c r="BK11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</v>
      </c>
      <c r="BL11" s="4" t="s">
        <v>109</v>
      </c>
      <c r="BM11" s="4"/>
      <c r="BN11" s="4" t="s">
        <v>109</v>
      </c>
      <c r="BO11" s="4"/>
      <c r="BP11" s="4">
        <f>IF('original data'!BK4='subscale + RBQ-2A merged 3_4'!$BR$1,1,IF('original data'!BK4='subscale + RBQ-2A merged 3_4'!$BR$2,2,IF('original data'!BK4='subscale + RBQ-2A merged 3_4'!$BR$3,3,IF('original data'!BK4='subscale + RBQ-2A merged 3_4'!$BR$4,4,IF('original data'!BK4='subscale + RBQ-2A merged 3_4'!$BR$5,5,IF('original data'!BK4='subscale + RBQ-2A merged 3_4'!$BT$1,6,IF('original data'!BK4='subscale + RBQ-2A merged 3_4'!$BT$2,7,"")))))))</f>
        <v>4</v>
      </c>
      <c r="BQ11" s="4">
        <f>IF('original data'!BL4='subscale + RBQ-2A merged 3_4'!$BR$1,1,IF('original data'!BL4='subscale + RBQ-2A merged 3_4'!$BR$2,2,IF('original data'!BL4='subscale + RBQ-2A merged 3_4'!$BR$3,3,IF('original data'!BL4='subscale + RBQ-2A merged 3_4'!$BR$4,4,IF('original data'!BL4='subscale + RBQ-2A merged 3_4'!$BR$5,5,IF('original data'!BL4='subscale + RBQ-2A merged 3_4'!$BT$1,6,IF('original data'!BL4='subscale + RBQ-2A merged 3_4'!$BT$2,7,"")))))))</f>
        <v>5</v>
      </c>
      <c r="BR11" s="4">
        <f>IF('original data'!BM4='subscale + RBQ-2A merged 3_4'!$BR$1,7,IF('original data'!BM4='subscale + RBQ-2A merged 3_4'!$BR$2,6,IF('original data'!BM4='subscale + RBQ-2A merged 3_4'!$BR$3,5,IF('original data'!BM4='subscale + RBQ-2A merged 3_4'!$BR$4,4,IF('original data'!BM4='subscale + RBQ-2A merged 3_4'!$BR$5,3,IF('original data'!BM4='subscale + RBQ-2A merged 3_4'!$BT$1,2,IF('original data'!BM4='subscale + RBQ-2A merged 3_4'!$BT$2,1,"")))))))</f>
        <v>3</v>
      </c>
      <c r="BS11" s="4">
        <f>IF('original data'!BN4='subscale + RBQ-2A merged 3_4'!$BR$1,1,IF('original data'!BN4='subscale + RBQ-2A merged 3_4'!$BR$2,2,IF('original data'!BN4='subscale + RBQ-2A merged 3_4'!$BR$3,3,IF('original data'!BN4='subscale + RBQ-2A merged 3_4'!$BR$4,4,IF('original data'!BN4='subscale + RBQ-2A merged 3_4'!$BR$5,5,IF('original data'!BN4='subscale + RBQ-2A merged 3_4'!$BT$1,6,IF('original data'!BN4='subscale + RBQ-2A merged 3_4'!$BT$2,7,"")))))))</f>
        <v>2</v>
      </c>
      <c r="BT11" s="4">
        <f>IF('original data'!BO4='subscale + RBQ-2A merged 3_4'!$BR$1,1,IF('original data'!BO4='subscale + RBQ-2A merged 3_4'!$BR$2,2,IF('original data'!BO4='subscale + RBQ-2A merged 3_4'!$BR$3,3,IF('original data'!BO4='subscale + RBQ-2A merged 3_4'!$BR$4,4,IF('original data'!BO4='subscale + RBQ-2A merged 3_4'!$BR$5,5,IF('original data'!BO4='subscale + RBQ-2A merged 3_4'!$BT$1,6,IF('original data'!BO4='subscale + RBQ-2A merged 3_4'!$BT$2,7,"")))))))</f>
        <v>2</v>
      </c>
      <c r="BU11" s="4">
        <f>IF('original data'!BP4='subscale + RBQ-2A merged 3_4'!$BR$1,1,IF('original data'!BP4='subscale + RBQ-2A merged 3_4'!$BR$2,2,IF('original data'!BP4='subscale + RBQ-2A merged 3_4'!$BR$3,3,IF('original data'!BP4='subscale + RBQ-2A merged 3_4'!$BR$4,4,IF('original data'!BP4='subscale + RBQ-2A merged 3_4'!$BR$5,5,IF('original data'!BP4='subscale + RBQ-2A merged 3_4'!$BT$1,6,IF('original data'!BP4='subscale + RBQ-2A merged 3_4'!$BT$2,7,"")))))))</f>
        <v>6</v>
      </c>
      <c r="BV11" s="4">
        <f>IF('original data'!BQ4='subscale + RBQ-2A merged 3_4'!$BR$1,1,IF('original data'!BQ4='subscale + RBQ-2A merged 3_4'!$BR$2,2,IF('original data'!BQ4='subscale + RBQ-2A merged 3_4'!$BR$3,3,IF('original data'!BQ4='subscale + RBQ-2A merged 3_4'!$BR$4,4,IF('original data'!BQ4='subscale + RBQ-2A merged 3_4'!$BR$5,5,IF('original data'!BQ4='subscale + RBQ-2A merged 3_4'!$BT$1,6,IF('original data'!BQ4='subscale + RBQ-2A merged 3_4'!$BT$2,7,"")))))))</f>
        <v>2</v>
      </c>
      <c r="BW11" s="4">
        <f>IF('original data'!BR4='subscale + RBQ-2A merged 3_4'!$BR$1,1,IF('original data'!BR4='subscale + RBQ-2A merged 3_4'!$BR$2,2,IF('original data'!BR4='subscale + RBQ-2A merged 3_4'!$BR$3,3,IF('original data'!BR4='subscale + RBQ-2A merged 3_4'!$BR$4,4,IF('original data'!BR4='subscale + RBQ-2A merged 3_4'!$BR$5,5,IF('original data'!BR4='subscale + RBQ-2A merged 3_4'!$BT$1,6,IF('original data'!BR4='subscale + RBQ-2A merged 3_4'!$BT$2,7,"")))))))</f>
        <v>2</v>
      </c>
      <c r="BX11" s="4">
        <f>IF('original data'!BS4='subscale + RBQ-2A merged 3_4'!$BR$1,1,IF('original data'!BS4='subscale + RBQ-2A merged 3_4'!$BR$2,2,IF('original data'!BS4='subscale + RBQ-2A merged 3_4'!$BR$3,3,IF('original data'!BS4='subscale + RBQ-2A merged 3_4'!$BR$4,4,IF('original data'!BS4='subscale + RBQ-2A merged 3_4'!$BR$5,5,IF('original data'!BS4='subscale + RBQ-2A merged 3_4'!$BT$1,6,IF('original data'!BS4='subscale + RBQ-2A merged 3_4'!$BT$2,7,"")))))))</f>
        <v>6</v>
      </c>
      <c r="BY11" s="4">
        <f>IF('original data'!BT4='subscale + RBQ-2A merged 3_4'!$BR$1,1,IF('original data'!BT4='subscale + RBQ-2A merged 3_4'!$BR$2,2,IF('original data'!BT4='subscale + RBQ-2A merged 3_4'!$BR$3,3,IF('original data'!BT4='subscale + RBQ-2A merged 3_4'!$BR$4,4,IF('original data'!BT4='subscale + RBQ-2A merged 3_4'!$BR$5,5,IF('original data'!BT4='subscale + RBQ-2A merged 3_4'!$BT$1,6,IF('original data'!BT4='subscale + RBQ-2A merged 3_4'!$BT$2,7,"")))))))</f>
        <v>2</v>
      </c>
      <c r="BZ11" s="4">
        <f>IF('original data'!BU4='subscale + RBQ-2A merged 3_4'!$BR$1,1,IF('original data'!BU4='subscale + RBQ-2A merged 3_4'!$BR$2,2,IF('original data'!BU4='subscale + RBQ-2A merged 3_4'!$BR$3,3,IF('original data'!BU4='subscale + RBQ-2A merged 3_4'!$BR$4,4,IF('original data'!BU4='subscale + RBQ-2A merged 3_4'!$BR$5,5,IF('original data'!BU4='subscale + RBQ-2A merged 3_4'!$BT$1,6,IF('original data'!BU4='subscale + RBQ-2A merged 3_4'!$BT$2,7,"")))))))</f>
        <v>3</v>
      </c>
      <c r="CA11" s="4">
        <f>IF('original data'!BV4='subscale + RBQ-2A merged 3_4'!$BR$1,7,IF('original data'!BV4='subscale + RBQ-2A merged 3_4'!$BR$2,6,IF('original data'!BV4='subscale + RBQ-2A merged 3_4'!$BR$3,5,IF('original data'!BV4='subscale + RBQ-2A merged 3_4'!$BR$4,4,IF('original data'!BV4='subscale + RBQ-2A merged 3_4'!$BR$5,3,IF('original data'!BV4='subscale + RBQ-2A merged 3_4'!$BT$1,2,IF('original data'!BV4='subscale + RBQ-2A merged 3_4'!$BT$2,1,"")))))))</f>
        <v>5</v>
      </c>
      <c r="CB11" s="4">
        <f>IF('original data'!BW4='subscale + RBQ-2A merged 3_4'!$BR$1,1,IF('original data'!BW4='subscale + RBQ-2A merged 3_4'!$BR$2,2,IF('original data'!BW4='subscale + RBQ-2A merged 3_4'!$BR$3,3,IF('original data'!BW4='subscale + RBQ-2A merged 3_4'!$BR$4,4,IF('original data'!BW4='subscale + RBQ-2A merged 3_4'!$BR$5,5,IF('original data'!BW4='subscale + RBQ-2A merged 3_4'!$BT$1,6,IF('original data'!BW4='subscale + RBQ-2A merged 3_4'!$BT$2,7,"")))))))</f>
        <v>2</v>
      </c>
      <c r="CC11" s="4">
        <f>IF('original data'!BX4='subscale + RBQ-2A merged 3_4'!$BR$1,1,IF('original data'!BX4='subscale + RBQ-2A merged 3_4'!$BR$2,2,IF('original data'!BX4='subscale + RBQ-2A merged 3_4'!$BR$3,3,IF('original data'!BX4='subscale + RBQ-2A merged 3_4'!$BR$4,4,IF('original data'!BX4='subscale + RBQ-2A merged 3_4'!$BR$5,5,IF('original data'!BX4='subscale + RBQ-2A merged 3_4'!$BT$1,6,IF('original data'!BX4='subscale + RBQ-2A merged 3_4'!$BT$2,7,"")))))))</f>
        <v>5</v>
      </c>
      <c r="CD11" s="4">
        <f>IF('original data'!BY4='subscale + RBQ-2A merged 3_4'!$BR$1,1,IF('original data'!BY4='subscale + RBQ-2A merged 3_4'!$BR$2,2,IF('original data'!BY4='subscale + RBQ-2A merged 3_4'!$BR$3,3,IF('original data'!BY4='subscale + RBQ-2A merged 3_4'!$BR$4,4,IF('original data'!BY4='subscale + RBQ-2A merged 3_4'!$BR$5,5,IF('original data'!BY4='subscale + RBQ-2A merged 3_4'!$BT$1,6,IF('original data'!BY4='subscale + RBQ-2A merged 3_4'!$BT$2,7,"")))))))</f>
        <v>3</v>
      </c>
      <c r="CE11" s="4">
        <f>IF('original data'!BZ4='subscale + RBQ-2A merged 3_4'!$BR$1,1,IF('original data'!BZ4='subscale + RBQ-2A merged 3_4'!$BR$2,2,IF('original data'!BZ4='subscale + RBQ-2A merged 3_4'!$BR$3,3,IF('original data'!BZ4='subscale + RBQ-2A merged 3_4'!$BR$4,4,IF('original data'!BZ4='subscale + RBQ-2A merged 3_4'!$BR$5,5,IF('original data'!BZ4='subscale + RBQ-2A merged 3_4'!$BT$1,6,IF('original data'!BZ4='subscale + RBQ-2A merged 3_4'!$BT$2,7,"")))))))</f>
        <v>2</v>
      </c>
      <c r="CF11" s="4">
        <f>IF('original data'!CA4='subscale + RBQ-2A merged 3_4'!$BR$1,1,IF('original data'!CA4='subscale + RBQ-2A merged 3_4'!$BR$2,2,IF('original data'!CA4='subscale + RBQ-2A merged 3_4'!$BR$3,3,IF('original data'!CA4='subscale + RBQ-2A merged 3_4'!$BR$4,4,IF('original data'!CA4='subscale + RBQ-2A merged 3_4'!$BR$5,5,IF('original data'!CA4='subscale + RBQ-2A merged 3_4'!$BT$1,6,IF('original data'!CA4='subscale + RBQ-2A merged 3_4'!$BT$2,7,"")))))))</f>
        <v>2</v>
      </c>
      <c r="CG11" s="4">
        <f>IF('original data'!CB4='subscale + RBQ-2A merged 3_4'!$BR$1,1,IF('original data'!CB4='subscale + RBQ-2A merged 3_4'!$BR$2,2,IF('original data'!CB4='subscale + RBQ-2A merged 3_4'!$BR$3,3,IF('original data'!CB4='subscale + RBQ-2A merged 3_4'!$BR$4,4,IF('original data'!CB4='subscale + RBQ-2A merged 3_4'!$BR$5,5,IF('original data'!CB4='subscale + RBQ-2A merged 3_4'!$BT$1,6,IF('original data'!CB4='subscale + RBQ-2A merged 3_4'!$BT$2,7,"")))))))</f>
        <v>5</v>
      </c>
      <c r="CH11" s="4">
        <f>IF('original data'!CC4='subscale + RBQ-2A merged 3_4'!$BR$1,7,IF('original data'!CC4='subscale + RBQ-2A merged 3_4'!$BR$2,6,IF('original data'!CC4='subscale + RBQ-2A merged 3_4'!$BR$3,5,IF('original data'!CC4='subscale + RBQ-2A merged 3_4'!$BR$4,4,IF('original data'!CC4='subscale + RBQ-2A merged 3_4'!$BR$5,3,IF('original data'!CC4='subscale + RBQ-2A merged 3_4'!$BT$1,2,IF('original data'!CC4='subscale + RBQ-2A merged 3_4'!$BT$2,1,"")))))))</f>
        <v>2</v>
      </c>
      <c r="CI11" s="4">
        <f>IF('original data'!CD4='subscale + RBQ-2A merged 3_4'!$BR$1,1,IF('original data'!CD4='subscale + RBQ-2A merged 3_4'!$BR$2,2,IF('original data'!CD4='subscale + RBQ-2A merged 3_4'!$BR$3,3,IF('original data'!CD4='subscale + RBQ-2A merged 3_4'!$BR$4,4,IF('original data'!CD4='subscale + RBQ-2A merged 3_4'!$BR$5,5,IF('original data'!CD4='subscale + RBQ-2A merged 3_4'!$BT$1,6,IF('original data'!CD4='subscale + RBQ-2A merged 3_4'!$BT$2,7,"")))))))</f>
        <v>2</v>
      </c>
      <c r="CJ11" s="4">
        <f>IF('original data'!CE4='subscale + RBQ-2A merged 3_4'!$BR$1,1,IF('original data'!CE4='subscale + RBQ-2A merged 3_4'!$BR$2,2,IF('original data'!CE4='subscale + RBQ-2A merged 3_4'!$BR$3,3,IF('original data'!CE4='subscale + RBQ-2A merged 3_4'!$BR$4,4,IF('original data'!CE4='subscale + RBQ-2A merged 3_4'!$BR$5,5,IF('original data'!CE4='subscale + RBQ-2A merged 3_4'!$BT$1,6,IF('original data'!CE4='subscale + RBQ-2A merged 3_4'!$BT$2,7,"")))))))</f>
        <v>5</v>
      </c>
      <c r="CK11" s="4">
        <f>IF('original data'!CF4='subscale + RBQ-2A merged 3_4'!$BR$1,7,IF('original data'!CF4='subscale + RBQ-2A merged 3_4'!$BR$2,6,IF('original data'!CF4='subscale + RBQ-2A merged 3_4'!$BR$3,5,IF('original data'!CF4='subscale + RBQ-2A merged 3_4'!$BR$4,4,IF('original data'!CF4='subscale + RBQ-2A merged 3_4'!$BR$5,3,IF('original data'!CF4='subscale + RBQ-2A merged 3_4'!$BT$1,2,IF('original data'!CF4='subscale + RBQ-2A merged 3_4'!$BT$2,1,"")))))))</f>
        <v>2</v>
      </c>
      <c r="CL11" s="30">
        <f>SUM(Table1345[[#This Row],[Column2]:[Column4]])</f>
        <v>81</v>
      </c>
      <c r="CM11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24</v>
      </c>
      <c r="CN11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40</v>
      </c>
      <c r="CO11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17</v>
      </c>
      <c r="CP11" s="4">
        <f>IF('original data'!CG4='subscale + RBQ-2A merged 3_4'!$CO$2,0,IF('original data'!CG4='subscale + RBQ-2A merged 3_4'!$CO$3,1,IF('original data'!CG4='subscale + RBQ-2A merged 3_4'!$CO$4,2,IF('original data'!CG4='subscale + RBQ-2A merged 3_4'!$CO$5,3,""))))</f>
        <v>0</v>
      </c>
      <c r="CQ11" s="4">
        <f>IF('original data'!CH4='subscale + RBQ-2A merged 3_4'!$CO$2,0,IF('original data'!CH4='subscale + RBQ-2A merged 3_4'!$CO$3,1,IF('original data'!CH4='subscale + RBQ-2A merged 3_4'!$CO$4,2,IF('original data'!CH4='subscale + RBQ-2A merged 3_4'!$CO$5,3,""))))</f>
        <v>1</v>
      </c>
      <c r="CR11" s="4">
        <f>IF('original data'!CI4='subscale + RBQ-2A merged 3_4'!$CO$2,0,IF('original data'!CI4='subscale + RBQ-2A merged 3_4'!$CO$3,1,IF('original data'!CI4='subscale + RBQ-2A merged 3_4'!$CO$4,2,IF('original data'!CI4='subscale + RBQ-2A merged 3_4'!$CO$5,3,""))))</f>
        <v>1</v>
      </c>
      <c r="CS11" s="4">
        <f>IF('original data'!CJ4='subscale + RBQ-2A merged 3_4'!$CO$2,0,IF('original data'!CJ4='subscale + RBQ-2A merged 3_4'!$CO$3,1,IF('original data'!CJ4='subscale + RBQ-2A merged 3_4'!$CO$4,2,IF('original data'!CJ4='subscale + RBQ-2A merged 3_4'!$CO$5,3,""))))</f>
        <v>1</v>
      </c>
      <c r="CT11" s="4">
        <f>IF('original data'!CK4='subscale + RBQ-2A merged 3_4'!$CO$2,0,IF('original data'!CK4='subscale + RBQ-2A merged 3_4'!$CO$3,1,IF('original data'!CK4='subscale + RBQ-2A merged 3_4'!$CO$4,2,IF('original data'!CK4='subscale + RBQ-2A merged 3_4'!$CO$5,3,""))))</f>
        <v>2</v>
      </c>
      <c r="CU11" s="4">
        <f>IF('original data'!CL4='subscale + RBQ-2A merged 3_4'!$CO$2,0,IF('original data'!CL4='subscale + RBQ-2A merged 3_4'!$CO$3,1,IF('original data'!CL4='subscale + RBQ-2A merged 3_4'!$CO$4,2,IF('original data'!CL4='subscale + RBQ-2A merged 3_4'!$CO$5,3,""))))</f>
        <v>0</v>
      </c>
      <c r="CV11" s="4">
        <f>IF('original data'!CM4='subscale + RBQ-2A merged 3_4'!$CO$2,0,IF('original data'!CM4='subscale + RBQ-2A merged 3_4'!$CO$3,1,IF('original data'!CM4='subscale + RBQ-2A merged 3_4'!$CO$4,2,IF('original data'!CM4='subscale + RBQ-2A merged 3_4'!$CO$5,3,""))))</f>
        <v>1</v>
      </c>
      <c r="CW11" s="4">
        <f>IF('original data'!CN4='subscale + RBQ-2A merged 3_4'!$CO$2,0,IF('original data'!CN4='subscale + RBQ-2A merged 3_4'!$CO$3,1,IF('original data'!CN4='subscale + RBQ-2A merged 3_4'!$CO$4,2,IF('original data'!CN4='subscale + RBQ-2A merged 3_4'!$CO$5,3,""))))</f>
        <v>0</v>
      </c>
      <c r="CX11" s="4">
        <f>IF('original data'!CO4='subscale + RBQ-2A merged 3_4'!$CO$2,0,IF('original data'!CO4='subscale + RBQ-2A merged 3_4'!$CO$3,1,IF('original data'!CO4='subscale + RBQ-2A merged 3_4'!$CO$4,2,IF('original data'!CO4='subscale + RBQ-2A merged 3_4'!$CO$5,3,""))))</f>
        <v>0</v>
      </c>
      <c r="CY11" s="4">
        <f>IF('original data'!CP4='subscale + RBQ-2A merged 3_4'!$CO$2,0,IF('original data'!CP4='subscale + RBQ-2A merged 3_4'!$CO$3,1,IF('original data'!CP4='subscale + RBQ-2A merged 3_4'!$CO$4,2,IF('original data'!CP4='subscale + RBQ-2A merged 3_4'!$CO$5,3,""))))</f>
        <v>0</v>
      </c>
      <c r="CZ11" s="4">
        <f>IF('original data'!CQ4='subscale + RBQ-2A merged 3_4'!$CO$2,0,IF('original data'!CQ4='subscale + RBQ-2A merged 3_4'!$CO$3,1,IF('original data'!CQ4='subscale + RBQ-2A merged 3_4'!$CO$4,2,IF('original data'!CQ4='subscale + RBQ-2A merged 3_4'!$CO$5,3,""))))</f>
        <v>0</v>
      </c>
      <c r="DA11" s="4">
        <f>IF('original data'!CR4='subscale + RBQ-2A merged 3_4'!$CO$2,0,IF('original data'!CR4='subscale + RBQ-2A merged 3_4'!$CO$3,1,IF('original data'!CR4='subscale + RBQ-2A merged 3_4'!$CO$4,2,IF('original data'!CR4='subscale + RBQ-2A merged 3_4'!$CO$5,3,""))))</f>
        <v>1</v>
      </c>
      <c r="DB11" s="4">
        <f>IF('original data'!CS4='subscale + RBQ-2A merged 3_4'!$CO$2,0,IF('original data'!CS4='subscale + RBQ-2A merged 3_4'!$CO$3,1,IF('original data'!CS4='subscale + RBQ-2A merged 3_4'!$CO$4,2,IF('original data'!CS4='subscale + RBQ-2A merged 3_4'!$CO$5,3,""))))</f>
        <v>0</v>
      </c>
      <c r="DC11" s="4">
        <f>IF('original data'!CT4='subscale + RBQ-2A merged 3_4'!$CO$2,0,IF('original data'!CT4='subscale + RBQ-2A merged 3_4'!$CO$3,1,IF('original data'!CT4='subscale + RBQ-2A merged 3_4'!$CO$4,2,IF('original data'!CT4='subscale + RBQ-2A merged 3_4'!$CO$5,3,""))))</f>
        <v>1</v>
      </c>
      <c r="DD11" s="4">
        <f>IF('original data'!CU4='subscale + RBQ-2A merged 3_4'!$CO$2,0,IF('original data'!CU4='subscale + RBQ-2A merged 3_4'!$CO$3,1,IF('original data'!CU4='subscale + RBQ-2A merged 3_4'!$CO$4,2,IF('original data'!CU4='subscale + RBQ-2A merged 3_4'!$CO$5,3,""))))</f>
        <v>0</v>
      </c>
      <c r="DE11" s="4">
        <f>IF('original data'!CV4='subscale + RBQ-2A merged 3_4'!$CO$2,0,IF('original data'!CV4='subscale + RBQ-2A merged 3_4'!$CO$3,1,IF('original data'!CV4='subscale + RBQ-2A merged 3_4'!$CO$4,2,IF('original data'!CV4='subscale + RBQ-2A merged 3_4'!$CO$5,3,""))))</f>
        <v>0</v>
      </c>
      <c r="DF11" s="4">
        <f>IF('original data'!CW4='subscale + RBQ-2A merged 3_4'!$CO$2,0,IF('original data'!CW4='subscale + RBQ-2A merged 3_4'!$CO$3,1,IF('original data'!CW4='subscale + RBQ-2A merged 3_4'!$CO$4,2,IF('original data'!CW4='subscale + RBQ-2A merged 3_4'!$CO$5,3,""))))</f>
        <v>0</v>
      </c>
      <c r="DG11" s="4">
        <f>IF('original data'!CX4='subscale + RBQ-2A merged 3_4'!$CO$2,0,IF('original data'!CX4='subscale + RBQ-2A merged 3_4'!$CO$3,1,IF('original data'!CX4='subscale + RBQ-2A merged 3_4'!$CO$4,2,IF('original data'!CX4='subscale + RBQ-2A merged 3_4'!$CO$5,3,""))))</f>
        <v>0</v>
      </c>
      <c r="DH11" s="4">
        <f>IF('original data'!CY4='subscale + RBQ-2A merged 3_4'!$CO$2,0,IF('original data'!CY4='subscale + RBQ-2A merged 3_4'!$CO$3,1,IF('original data'!CY4='subscale + RBQ-2A merged 3_4'!$CO$4,2,IF('original data'!CY4='subscale + RBQ-2A merged 3_4'!$CO$5,3,""))))</f>
        <v>0</v>
      </c>
      <c r="DI11" s="4">
        <f>IF('original data'!CZ4='subscale + RBQ-2A merged 3_4'!$CO$2,0,IF('original data'!CZ4='subscale + RBQ-2A merged 3_4'!$CO$3,1,IF('original data'!CZ4='subscale + RBQ-2A merged 3_4'!$CO$4,2,IF('original data'!CZ4='subscale + RBQ-2A merged 3_4'!$CO$5,3,""))))</f>
        <v>0</v>
      </c>
      <c r="DJ11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6</v>
      </c>
      <c r="DK11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</v>
      </c>
      <c r="DL11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</v>
      </c>
      <c r="DM11" s="4">
        <f>SUM(Table1345[[#This Row],[All of a sudden I feel really scared.]:[I suddenly shut down and become unable to think, speak or do things.]])</f>
        <v>8</v>
      </c>
      <c r="DN11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</v>
      </c>
      <c r="DO11" s="38">
        <f>IF('original data'!V4='subscale + RBQ-2A merged 3_4'!$T$4,2,IF('original data'!V4='subscale + RBQ-2A merged 3_4'!$T$5,0,IF('original data'!V4='subscale + RBQ-2A merged 3_4'!$V$5,1,"")))</f>
        <v>0</v>
      </c>
      <c r="DP11" s="38">
        <v>2</v>
      </c>
    </row>
    <row r="12" spans="1:120" x14ac:dyDescent="0.45">
      <c r="A12" s="32">
        <v>9</v>
      </c>
      <c r="B12" s="41" t="s">
        <v>258</v>
      </c>
      <c r="C12" s="28" t="s">
        <v>259</v>
      </c>
      <c r="D12" s="30" t="s">
        <v>104</v>
      </c>
      <c r="E12" s="30"/>
      <c r="F12" s="30" t="s">
        <v>105</v>
      </c>
      <c r="G12" s="30" t="s">
        <v>105</v>
      </c>
      <c r="H12" s="30" t="s">
        <v>105</v>
      </c>
      <c r="I12" s="30" t="s">
        <v>105</v>
      </c>
      <c r="J12" s="30" t="s">
        <v>105</v>
      </c>
      <c r="K12" s="30" t="s">
        <v>105</v>
      </c>
      <c r="L12" s="30" t="s">
        <v>105</v>
      </c>
      <c r="M12" s="30" t="s">
        <v>105</v>
      </c>
      <c r="N12" s="37">
        <v>16</v>
      </c>
      <c r="O12" s="4" t="s">
        <v>141</v>
      </c>
      <c r="P12" s="4" t="s">
        <v>108</v>
      </c>
      <c r="Q12" s="4" t="s">
        <v>108</v>
      </c>
      <c r="R12" s="30">
        <f>IF('original data'!Q5='subscale + RBQ-2A merged 3_4'!$R$4,0,IF('original data'!Q5='subscale + RBQ-2A merged 3_4'!$R$5,1))</f>
        <v>1</v>
      </c>
      <c r="S12" s="4" t="s">
        <v>109</v>
      </c>
      <c r="T12" s="30">
        <f>IF('original data'!V5='subscale + RBQ-2A merged 3_4'!$T$4,0,IF('original data'!V5='subscale + RBQ-2A merged 3_4'!$T$5,1,IF('original data'!V5='subscale + RBQ-2A merged 3_4'!$V$5,0,"")))</f>
        <v>1</v>
      </c>
      <c r="U12" s="38"/>
      <c r="V12" s="4"/>
      <c r="W12" s="4"/>
      <c r="X12" s="38" t="s">
        <v>109</v>
      </c>
      <c r="Y12" s="4"/>
      <c r="Z12" s="4"/>
      <c r="AA12" s="4"/>
      <c r="AB12" s="4"/>
      <c r="AC12" s="4"/>
      <c r="AD12" s="38"/>
      <c r="AE12" s="30">
        <f>IF('original data'!AC5='subscale + RBQ-2A merged 3_4'!$AD$2,0,IF('original data'!AC5='subscale + RBQ-2A merged 3_4'!$AD$3,1,IF('original data'!AC5='subscale + RBQ-2A merged 3_4'!$AD$4,2,"")))</f>
        <v>2</v>
      </c>
      <c r="AF12" s="30">
        <f>IF('original data'!AD5='subscale + RBQ-2A merged 3_4'!$AD$2,0,IF('original data'!AD5='subscale + RBQ-2A merged 3_4'!$AD$3,1,IF('original data'!AD5='subscale + RBQ-2A merged 3_4'!$AD$4,2,"")))</f>
        <v>2</v>
      </c>
      <c r="AG12" s="30">
        <f>IF('original data'!AE5='subscale + RBQ-2A merged 3_4'!$BR$1,1,IF('original data'!AE5='subscale + RBQ-2A merged 3_4'!$BR$2,2,IF('original data'!AE5='subscale + RBQ-2A merged 3_4'!$BR$3,3,IF('original data'!AE5='subscale + RBQ-2A merged 3_4'!$BR$4,4,IF('original data'!AE5='subscale + RBQ-2A merged 3_4'!$BR$5,5,IF('original data'!AE5='subscale + RBQ-2A merged 3_4'!$BT$1,6,IF('original data'!AE5='subscale + RBQ-2A merged 3_4'!$BT$2,7,"")))))))</f>
        <v>2</v>
      </c>
      <c r="AH12" s="4">
        <f>IF('original data'!AF5='subscale + RBQ-2A merged 3_4'!$AD$2,0,IF('original data'!AF5='subscale + RBQ-2A merged 3_4'!$AD$3,1,IF('original data'!AF5='subscale + RBQ-2A merged 3_4'!$AD$4,2,"")))</f>
        <v>2</v>
      </c>
      <c r="AI12" s="4">
        <f>IF('original data'!AG5='subscale + RBQ-2A merged 3_4'!$BR$1,7,IF('original data'!AG5='subscale + RBQ-2A merged 3_4'!$BR$2,6,IF('original data'!AG5='subscale + RBQ-2A merged 3_4'!$BR$3,5,IF('original data'!AG5='subscale + RBQ-2A merged 3_4'!$BR$4,4,IF('original data'!AG5='subscale + RBQ-2A merged 3_4'!$BR$5,5,IF('original data'!AG5='subscale + RBQ-2A merged 3_4'!$BT$1,6,IF('original data'!AG5='subscale + RBQ-2A merged 3_4'!$BT$2,7,"")))))))</f>
        <v>5</v>
      </c>
      <c r="AJ12" s="4">
        <f>IF('original data'!AH5='subscale + RBQ-2A merged 3_4'!$AD$2,0,IF('original data'!AH5='subscale + RBQ-2A merged 3_4'!$AD$3,1,IF('original data'!AH5='subscale + RBQ-2A merged 3_4'!$AD$4,2,"")))</f>
        <v>0</v>
      </c>
      <c r="AK12" s="4">
        <f>IF('original data'!AI5='subscale + RBQ-2A merged 3_4'!$AJ$2,1,IF('original data'!AI5='subscale + RBQ-2A merged 3_4'!$AJ$3,2,IF('original data'!AI5='subscale + RBQ-2A merged 3_4'!$AJ$4,3,IF('original data'!AI5='subscale + RBQ-2A merged 3_4'!$AJ$5,3,""))))</f>
        <v>2</v>
      </c>
      <c r="AL12" s="4">
        <f>IF('original data'!AJ5='subscale + RBQ-2A merged 3_4'!$AD$2,0,IF('original data'!AJ5='subscale + RBQ-2A merged 3_4'!$AD$3,1,IF('original data'!AJ5='subscale + RBQ-2A merged 3_4'!$AD$4,2,"")))</f>
        <v>0</v>
      </c>
      <c r="AM12" s="4">
        <f>IF('original data'!AK5='subscale + RBQ-2A merged 3_4'!$BR$1,1,IF('original data'!AK5='subscale + RBQ-2A merged 3_4'!$BR$2,2,IF('original data'!AK5='subscale + RBQ-2A merged 3_4'!$BR$3,3,IF('original data'!AK5='subscale + RBQ-2A merged 3_4'!$BR$4,4,IF('original data'!AK5='subscale + RBQ-2A merged 3_4'!$BR$5,5,IF('original data'!AK5='subscale + RBQ-2A merged 3_4'!$BT$1,6,IF('original data'!AK5='subscale + RBQ-2A merged 3_4'!$BT$2,7,"")))))))</f>
        <v>4</v>
      </c>
      <c r="AN12" s="4">
        <f>IF('original data'!AL5='subscale + RBQ-2A merged 3_4'!$AD$2,0,IF('original data'!AL5='subscale + RBQ-2A merged 3_4'!$AD$3,1,IF('original data'!AL5='subscale + RBQ-2A merged 3_4'!$AD$4,2,"")))</f>
        <v>2</v>
      </c>
      <c r="AO12" s="4">
        <f>IF('original data'!AM5='subscale + RBQ-2A merged 3_4'!$AJ$2,1,IF('original data'!AM5='subscale + RBQ-2A merged 3_4'!$AJ$3,2,IF('original data'!AM5='subscale + RBQ-2A merged 3_4'!$AJ$4,3,IF('original data'!AM5='subscale + RBQ-2A merged 3_4'!$AJ$5,3,""))))</f>
        <v>2</v>
      </c>
      <c r="AP12" s="4">
        <f>IF('original data'!AN5='subscale + RBQ-2A merged 3_4'!$AD$2,0,IF('original data'!AN5='subscale + RBQ-2A merged 3_4'!$AD$3,1,IF('original data'!AN5='subscale + RBQ-2A merged 3_4'!$AD$4,2,"")))</f>
        <v>2</v>
      </c>
      <c r="AQ12" s="4">
        <f>IF('original data'!AO5='subscale + RBQ-2A merged 3_4'!$AJ$2,1,IF('original data'!AO5='subscale + RBQ-2A merged 3_4'!$AJ$3,2,IF('original data'!AO5='subscale + RBQ-2A merged 3_4'!$AJ$4,3,IF('original data'!AO5='subscale + RBQ-2A merged 3_4'!$AJ$5,3,""))))</f>
        <v>1</v>
      </c>
      <c r="AR12" s="4">
        <f>IF('original data'!AP5='subscale + RBQ-2A merged 3_4'!$AJ$2,1,IF('original data'!AP5='subscale + RBQ-2A merged 3_4'!$AJ$3,2,IF('original data'!AP5='subscale + RBQ-2A merged 3_4'!$AJ$4,3,IF('original data'!AP5='subscale + RBQ-2A merged 3_4'!$AJ$5,3,""))))</f>
        <v>2</v>
      </c>
      <c r="AS12" s="4">
        <f>IF('original data'!AQ5='subscale + RBQ-2A merged 3_4'!$AJ$2,1,IF('original data'!AQ5='subscale + RBQ-2A merged 3_4'!$AJ$3,2,IF('original data'!AQ5='subscale + RBQ-2A merged 3_4'!$AJ$4,3,IF('original data'!AQ5='subscale + RBQ-2A merged 3_4'!$AJ$5,3,""))))</f>
        <v>2</v>
      </c>
      <c r="AT12" s="4">
        <f>IF('original data'!AR5='subscale + RBQ-2A merged 3_4'!$AJ$2,1,IF('original data'!AR5='subscale + RBQ-2A merged 3_4'!$AJ$3,2,IF('original data'!AR5='subscale + RBQ-2A merged 3_4'!$AJ$4,3,IF('original data'!AR5='subscale + RBQ-2A merged 3_4'!$AJ$5,3,""))))</f>
        <v>2</v>
      </c>
      <c r="AU12" s="4">
        <f>IF('original data'!AS5='subscale + RBQ-2A merged 3_4'!$AP$2,1,IF('original data'!AS5='subscale + RBQ-2A merged 3_4'!$AP$3,2,IF('original data'!AS5='subscale + RBQ-2A merged 3_4'!$AP$4,3,IF('original data'!AS5='subscale + RBQ-2A merged 3_4'!$AP$5,4,""))))</f>
        <v>1</v>
      </c>
      <c r="AV12" s="4">
        <f>IF('original data'!AT5='subscale + RBQ-2A merged 3_4'!$AP$2,1,IF('original data'!AT5='subscale + RBQ-2A merged 3_4'!$AP$3,2,IF('original data'!AT5='subscale + RBQ-2A merged 3_4'!$AP$4,3,IF('original data'!AT5='subscale + RBQ-2A merged 3_4'!$AP$5,4,""))))</f>
        <v>1</v>
      </c>
      <c r="AW12" s="4">
        <f>IF('original data'!AU5='subscale + RBQ-2A merged 3_4'!$AP$2,1,IF('original data'!AU5='subscale + RBQ-2A merged 3_4'!$AP$3,2,IF('original data'!AU5='subscale + RBQ-2A merged 3_4'!$AP$4,3,IF('original data'!AU5='subscale + RBQ-2A merged 3_4'!$AP$5,4,""))))</f>
        <v>1</v>
      </c>
      <c r="AX12" s="4">
        <f>IF('original data'!AV5='subscale + RBQ-2A merged 3_4'!$AP$2,1,IF('original data'!AV5='subscale + RBQ-2A merged 3_4'!$AP$3,2,IF('original data'!AV5='subscale + RBQ-2A merged 3_4'!$AP$4,3,IF('original data'!AV5='subscale + RBQ-2A merged 3_4'!$AP$5,4,""))))</f>
        <v>1</v>
      </c>
      <c r="AY12" s="4">
        <f>IF('original data'!AW5='subscale + RBQ-2A merged 3_4'!$AP$2,1,IF('original data'!AW5='subscale + RBQ-2A merged 3_4'!$AP$3,2,IF('original data'!AW5='subscale + RBQ-2A merged 3_4'!$AP$4,3,IF('original data'!AW5='subscale + RBQ-2A merged 3_4'!$AP$5,4,""))))</f>
        <v>3</v>
      </c>
      <c r="AZ12" s="4">
        <f>IF('original data'!AX5='subscale + RBQ-2A merged 3_4'!$AP$2,1,IF('original data'!AX5='subscale + RBQ-2A merged 3_4'!$AP$3,2,IF('original data'!AX5='subscale + RBQ-2A merged 3_4'!$AP$4,3,IF('original data'!AX5='subscale + RBQ-2A merged 3_4'!$AP$5,4,""))))</f>
        <v>1</v>
      </c>
      <c r="BA12" s="4">
        <f>IF('original data'!AY5='subscale + RBQ-2A merged 3_4'!$AR$2,1,IF('original data'!AY5='subscale + RBQ-2A merged 3_4'!$AR$3,2,IF('original data'!AY5='subscale + RBQ-2A merged 3_4'!$AR$4,3,IF('original data'!AY5='subscale + RBQ-2A merged 3_4'!$AR$5,3,""))))</f>
        <v>3</v>
      </c>
      <c r="BB12" s="4">
        <f>IF('original data'!AZ5='subscale + RBQ-2A merged 3_4'!$AR$2,1,IF('original data'!AZ5='subscale + RBQ-2A merged 3_4'!$AR$3,2,IF('original data'!AZ5='subscale + RBQ-2A merged 3_4'!$AR$4,3,IF('original data'!AZ5='subscale + RBQ-2A merged 3_4'!$AR$5,3,""))))</f>
        <v>3</v>
      </c>
      <c r="BC12" s="4">
        <f>IF('original data'!BA5='subscale + RBQ-2A merged 3_4'!$AR$2,1,IF('original data'!BA5='subscale + RBQ-2A merged 3_4'!$AR$3,2,IF('original data'!BA5='subscale + RBQ-2A merged 3_4'!$AR$4,3,IF('original data'!BA5='subscale + RBQ-2A merged 3_4'!$AR$5,3,""))))</f>
        <v>3</v>
      </c>
      <c r="BD12" s="4">
        <f>IF('original data'!BB5='subscale + RBQ-2A merged 3_4'!$AR$2,1,IF('original data'!BB5='subscale + RBQ-2A merged 3_4'!$AR$3,2,IF('original data'!BB5='subscale + RBQ-2A merged 3_4'!$AR$4,3,IF('original data'!BB5='subscale + RBQ-2A merged 3_4'!$AT$5,3,""))))</f>
        <v>3</v>
      </c>
      <c r="BE12" s="4">
        <f>IF('original data'!BC5='subscale + RBQ-2A merged 3_4'!$AV$2,1,IF('original data'!BC5='subscale + RBQ-2A merged 3_4'!$AV$3,2,IF('original data'!BC5='subscale + RBQ-2A merged 3_4'!$AV$4,3,IF('original data'!BC5='subscale + RBQ-2A merged 3_4'!$AV$5,3,""))))</f>
        <v>3</v>
      </c>
      <c r="BF12" s="4">
        <f>IF('original data'!BD5='subscale + RBQ-2A merged 3_4'!$AV$2,1,IF('original data'!BD5='subscale + RBQ-2A merged 3_4'!$AV$3,2,IF('original data'!BD5='subscale + RBQ-2A merged 3_4'!$AV$4,3,IF('original data'!BD5='subscale + RBQ-2A merged 3_4'!$AV$5,3,""))))</f>
        <v>1</v>
      </c>
      <c r="BG12" s="4">
        <f>IF('original data'!BE5='subscale + RBQ-2A merged 3_4'!$AV$2,1,IF('original data'!BE5='subscale + RBQ-2A merged 3_4'!$AV$3,2,IF('original data'!BE5='subscale + RBQ-2A merged 3_4'!$AV$4,3,IF('original data'!BE5='subscale + RBQ-2A merged 3_4'!$AV$5,3,""))))</f>
        <v>1</v>
      </c>
      <c r="BH12" s="4">
        <f>IF('original data'!BF5='subscale + RBQ-2A merged 3_4'!$BG$3,1,IF('original data'!BF5='subscale + RBQ-2A merged 3_4'!$BG$4,2,IF('original data'!BF5='subscale + RBQ-2A merged 3_4'!$BG$5,3,"")))</f>
        <v>1</v>
      </c>
      <c r="BI12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1.8947368421052631</v>
      </c>
      <c r="BJ12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1.6666666666666667</v>
      </c>
      <c r="BK12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2.1818181818181817</v>
      </c>
      <c r="BL12" s="4" t="s">
        <v>109</v>
      </c>
      <c r="BM12" s="4"/>
      <c r="BN12" s="4" t="s">
        <v>109</v>
      </c>
      <c r="BO12" s="4"/>
      <c r="BP12" s="4">
        <f>IF('original data'!BK5='subscale + RBQ-2A merged 3_4'!$BR$1,1,IF('original data'!BK5='subscale + RBQ-2A merged 3_4'!$BR$2,2,IF('original data'!BK5='subscale + RBQ-2A merged 3_4'!$BR$3,3,IF('original data'!BK5='subscale + RBQ-2A merged 3_4'!$BR$4,4,IF('original data'!BK5='subscale + RBQ-2A merged 3_4'!$BR$5,5,IF('original data'!BK5='subscale + RBQ-2A merged 3_4'!$BT$1,6,IF('original data'!BK5='subscale + RBQ-2A merged 3_4'!$BT$2,7,"")))))))</f>
        <v>2</v>
      </c>
      <c r="BQ12" s="4">
        <f>IF('original data'!BL5='subscale + RBQ-2A merged 3_4'!$BR$1,1,IF('original data'!BL5='subscale + RBQ-2A merged 3_4'!$BR$2,2,IF('original data'!BL5='subscale + RBQ-2A merged 3_4'!$BR$3,3,IF('original data'!BL5='subscale + RBQ-2A merged 3_4'!$BR$4,4,IF('original data'!BL5='subscale + RBQ-2A merged 3_4'!$BR$5,5,IF('original data'!BL5='subscale + RBQ-2A merged 3_4'!$BT$1,6,IF('original data'!BL5='subscale + RBQ-2A merged 3_4'!$BT$2,7,"")))))))</f>
        <v>6</v>
      </c>
      <c r="BR12" s="4">
        <f>IF('original data'!BM5='subscale + RBQ-2A merged 3_4'!$BR$1,7,IF('original data'!BM5='subscale + RBQ-2A merged 3_4'!$BR$2,6,IF('original data'!BM5='subscale + RBQ-2A merged 3_4'!$BR$3,5,IF('original data'!BM5='subscale + RBQ-2A merged 3_4'!$BR$4,4,IF('original data'!BM5='subscale + RBQ-2A merged 3_4'!$BR$5,3,IF('original data'!BM5='subscale + RBQ-2A merged 3_4'!$BT$1,2,IF('original data'!BM5='subscale + RBQ-2A merged 3_4'!$BT$2,1,"")))))))</f>
        <v>1</v>
      </c>
      <c r="BS12" s="4">
        <f>IF('original data'!BN5='subscale + RBQ-2A merged 3_4'!$BR$1,1,IF('original data'!BN5='subscale + RBQ-2A merged 3_4'!$BR$2,2,IF('original data'!BN5='subscale + RBQ-2A merged 3_4'!$BR$3,3,IF('original data'!BN5='subscale + RBQ-2A merged 3_4'!$BR$4,4,IF('original data'!BN5='subscale + RBQ-2A merged 3_4'!$BR$5,5,IF('original data'!BN5='subscale + RBQ-2A merged 3_4'!$BT$1,6,IF('original data'!BN5='subscale + RBQ-2A merged 3_4'!$BT$2,7,"")))))))</f>
        <v>4</v>
      </c>
      <c r="BT12" s="4">
        <f>IF('original data'!BO5='subscale + RBQ-2A merged 3_4'!$BR$1,1,IF('original data'!BO5='subscale + RBQ-2A merged 3_4'!$BR$2,2,IF('original data'!BO5='subscale + RBQ-2A merged 3_4'!$BR$3,3,IF('original data'!BO5='subscale + RBQ-2A merged 3_4'!$BR$4,4,IF('original data'!BO5='subscale + RBQ-2A merged 3_4'!$BR$5,5,IF('original data'!BO5='subscale + RBQ-2A merged 3_4'!$BT$1,6,IF('original data'!BO5='subscale + RBQ-2A merged 3_4'!$BT$2,7,"")))))))</f>
        <v>7</v>
      </c>
      <c r="BU12" s="4">
        <f>IF('original data'!BP5='subscale + RBQ-2A merged 3_4'!$BR$1,1,IF('original data'!BP5='subscale + RBQ-2A merged 3_4'!$BR$2,2,IF('original data'!BP5='subscale + RBQ-2A merged 3_4'!$BR$3,3,IF('original data'!BP5='subscale + RBQ-2A merged 3_4'!$BR$4,4,IF('original data'!BP5='subscale + RBQ-2A merged 3_4'!$BR$5,5,IF('original data'!BP5='subscale + RBQ-2A merged 3_4'!$BT$1,6,IF('original data'!BP5='subscale + RBQ-2A merged 3_4'!$BT$2,7,"")))))))</f>
        <v>4</v>
      </c>
      <c r="BV12" s="4">
        <f>IF('original data'!BQ5='subscale + RBQ-2A merged 3_4'!$BR$1,1,IF('original data'!BQ5='subscale + RBQ-2A merged 3_4'!$BR$2,2,IF('original data'!BQ5='subscale + RBQ-2A merged 3_4'!$BR$3,3,IF('original data'!BQ5='subscale + RBQ-2A merged 3_4'!$BR$4,4,IF('original data'!BQ5='subscale + RBQ-2A merged 3_4'!$BR$5,5,IF('original data'!BQ5='subscale + RBQ-2A merged 3_4'!$BT$1,6,IF('original data'!BQ5='subscale + RBQ-2A merged 3_4'!$BT$2,7,"")))))))</f>
        <v>4</v>
      </c>
      <c r="BW12" s="4">
        <f>IF('original data'!BR5='subscale + RBQ-2A merged 3_4'!$BR$1,1,IF('original data'!BR5='subscale + RBQ-2A merged 3_4'!$BR$2,2,IF('original data'!BR5='subscale + RBQ-2A merged 3_4'!$BR$3,3,IF('original data'!BR5='subscale + RBQ-2A merged 3_4'!$BR$4,4,IF('original data'!BR5='subscale + RBQ-2A merged 3_4'!$BR$5,5,IF('original data'!BR5='subscale + RBQ-2A merged 3_4'!$BT$1,6,IF('original data'!BR5='subscale + RBQ-2A merged 3_4'!$BT$2,7,"")))))))</f>
        <v>4</v>
      </c>
      <c r="BX12" s="4">
        <f>IF('original data'!BS5='subscale + RBQ-2A merged 3_4'!$BR$1,1,IF('original data'!BS5='subscale + RBQ-2A merged 3_4'!$BR$2,2,IF('original data'!BS5='subscale + RBQ-2A merged 3_4'!$BR$3,3,IF('original data'!BS5='subscale + RBQ-2A merged 3_4'!$BR$4,4,IF('original data'!BS5='subscale + RBQ-2A merged 3_4'!$BR$5,5,IF('original data'!BS5='subscale + RBQ-2A merged 3_4'!$BT$1,6,IF('original data'!BS5='subscale + RBQ-2A merged 3_4'!$BT$2,7,"")))))))</f>
        <v>7</v>
      </c>
      <c r="BY12" s="4">
        <f>IF('original data'!BT5='subscale + RBQ-2A merged 3_4'!$BR$1,1,IF('original data'!BT5='subscale + RBQ-2A merged 3_4'!$BR$2,2,IF('original data'!BT5='subscale + RBQ-2A merged 3_4'!$BR$3,3,IF('original data'!BT5='subscale + RBQ-2A merged 3_4'!$BR$4,4,IF('original data'!BT5='subscale + RBQ-2A merged 3_4'!$BR$5,5,IF('original data'!BT5='subscale + RBQ-2A merged 3_4'!$BT$1,6,IF('original data'!BT5='subscale + RBQ-2A merged 3_4'!$BT$2,7,"")))))))</f>
        <v>7</v>
      </c>
      <c r="BZ12" s="4">
        <f>IF('original data'!BU5='subscale + RBQ-2A merged 3_4'!$BR$1,1,IF('original data'!BU5='subscale + RBQ-2A merged 3_4'!$BR$2,2,IF('original data'!BU5='subscale + RBQ-2A merged 3_4'!$BR$3,3,IF('original data'!BU5='subscale + RBQ-2A merged 3_4'!$BR$4,4,IF('original data'!BU5='subscale + RBQ-2A merged 3_4'!$BR$5,5,IF('original data'!BU5='subscale + RBQ-2A merged 3_4'!$BT$1,6,IF('original data'!BU5='subscale + RBQ-2A merged 3_4'!$BT$2,7,"")))))))</f>
        <v>4</v>
      </c>
      <c r="CA12" s="4">
        <f>IF('original data'!BV5='subscale + RBQ-2A merged 3_4'!$BR$1,7,IF('original data'!BV5='subscale + RBQ-2A merged 3_4'!$BR$2,6,IF('original data'!BV5='subscale + RBQ-2A merged 3_4'!$BR$3,5,IF('original data'!BV5='subscale + RBQ-2A merged 3_4'!$BR$4,4,IF('original data'!BV5='subscale + RBQ-2A merged 3_4'!$BR$5,3,IF('original data'!BV5='subscale + RBQ-2A merged 3_4'!$BT$1,2,IF('original data'!BV5='subscale + RBQ-2A merged 3_4'!$BT$2,1,"")))))))</f>
        <v>1</v>
      </c>
      <c r="CB12" s="4">
        <f>IF('original data'!BW5='subscale + RBQ-2A merged 3_4'!$BR$1,1,IF('original data'!BW5='subscale + RBQ-2A merged 3_4'!$BR$2,2,IF('original data'!BW5='subscale + RBQ-2A merged 3_4'!$BR$3,3,IF('original data'!BW5='subscale + RBQ-2A merged 3_4'!$BR$4,4,IF('original data'!BW5='subscale + RBQ-2A merged 3_4'!$BR$5,5,IF('original data'!BW5='subscale + RBQ-2A merged 3_4'!$BT$1,6,IF('original data'!BW5='subscale + RBQ-2A merged 3_4'!$BT$2,7,"")))))))</f>
        <v>7</v>
      </c>
      <c r="CC12" s="4">
        <f>IF('original data'!BX5='subscale + RBQ-2A merged 3_4'!$BR$1,1,IF('original data'!BX5='subscale + RBQ-2A merged 3_4'!$BR$2,2,IF('original data'!BX5='subscale + RBQ-2A merged 3_4'!$BR$3,3,IF('original data'!BX5='subscale + RBQ-2A merged 3_4'!$BR$4,4,IF('original data'!BX5='subscale + RBQ-2A merged 3_4'!$BR$5,5,IF('original data'!BX5='subscale + RBQ-2A merged 3_4'!$BT$1,6,IF('original data'!BX5='subscale + RBQ-2A merged 3_4'!$BT$2,7,"")))))))</f>
        <v>4</v>
      </c>
      <c r="CD12" s="4">
        <f>IF('original data'!BY5='subscale + RBQ-2A merged 3_4'!$BR$1,1,IF('original data'!BY5='subscale + RBQ-2A merged 3_4'!$BR$2,2,IF('original data'!BY5='subscale + RBQ-2A merged 3_4'!$BR$3,3,IF('original data'!BY5='subscale + RBQ-2A merged 3_4'!$BR$4,4,IF('original data'!BY5='subscale + RBQ-2A merged 3_4'!$BR$5,5,IF('original data'!BY5='subscale + RBQ-2A merged 3_4'!$BT$1,6,IF('original data'!BY5='subscale + RBQ-2A merged 3_4'!$BT$2,7,"")))))))</f>
        <v>4</v>
      </c>
      <c r="CE12" s="4">
        <f>IF('original data'!BZ5='subscale + RBQ-2A merged 3_4'!$BR$1,1,IF('original data'!BZ5='subscale + RBQ-2A merged 3_4'!$BR$2,2,IF('original data'!BZ5='subscale + RBQ-2A merged 3_4'!$BR$3,3,IF('original data'!BZ5='subscale + RBQ-2A merged 3_4'!$BR$4,4,IF('original data'!BZ5='subscale + RBQ-2A merged 3_4'!$BR$5,5,IF('original data'!BZ5='subscale + RBQ-2A merged 3_4'!$BT$1,6,IF('original data'!BZ5='subscale + RBQ-2A merged 3_4'!$BT$2,7,"")))))))</f>
        <v>7</v>
      </c>
      <c r="CF12" s="4">
        <f>IF('original data'!CA5='subscale + RBQ-2A merged 3_4'!$BR$1,1,IF('original data'!CA5='subscale + RBQ-2A merged 3_4'!$BR$2,2,IF('original data'!CA5='subscale + RBQ-2A merged 3_4'!$BR$3,3,IF('original data'!CA5='subscale + RBQ-2A merged 3_4'!$BR$4,4,IF('original data'!CA5='subscale + RBQ-2A merged 3_4'!$BR$5,5,IF('original data'!CA5='subscale + RBQ-2A merged 3_4'!$BT$1,6,IF('original data'!CA5='subscale + RBQ-2A merged 3_4'!$BT$2,7,"")))))))</f>
        <v>1</v>
      </c>
      <c r="CG12" s="4">
        <f>IF('original data'!CB5='subscale + RBQ-2A merged 3_4'!$BR$1,1,IF('original data'!CB5='subscale + RBQ-2A merged 3_4'!$BR$2,2,IF('original data'!CB5='subscale + RBQ-2A merged 3_4'!$BR$3,3,IF('original data'!CB5='subscale + RBQ-2A merged 3_4'!$BR$4,4,IF('original data'!CB5='subscale + RBQ-2A merged 3_4'!$BR$5,5,IF('original data'!CB5='subscale + RBQ-2A merged 3_4'!$BT$1,6,IF('original data'!CB5='subscale + RBQ-2A merged 3_4'!$BT$2,7,"")))))))</f>
        <v>7</v>
      </c>
      <c r="CH12" s="4">
        <f>IF('original data'!CC5='subscale + RBQ-2A merged 3_4'!$BR$1,7,IF('original data'!CC5='subscale + RBQ-2A merged 3_4'!$BR$2,6,IF('original data'!CC5='subscale + RBQ-2A merged 3_4'!$BR$3,5,IF('original data'!CC5='subscale + RBQ-2A merged 3_4'!$BR$4,4,IF('original data'!CC5='subscale + RBQ-2A merged 3_4'!$BR$5,3,IF('original data'!CC5='subscale + RBQ-2A merged 3_4'!$BT$1,2,IF('original data'!CC5='subscale + RBQ-2A merged 3_4'!$BT$2,1,"")))))))</f>
        <v>4</v>
      </c>
      <c r="CI12" s="4">
        <f>IF('original data'!CD5='subscale + RBQ-2A merged 3_4'!$BR$1,1,IF('original data'!CD5='subscale + RBQ-2A merged 3_4'!$BR$2,2,IF('original data'!CD5='subscale + RBQ-2A merged 3_4'!$BR$3,3,IF('original data'!CD5='subscale + RBQ-2A merged 3_4'!$BR$4,4,IF('original data'!CD5='subscale + RBQ-2A merged 3_4'!$BR$5,5,IF('original data'!CD5='subscale + RBQ-2A merged 3_4'!$BT$1,6,IF('original data'!CD5='subscale + RBQ-2A merged 3_4'!$BT$2,7,"")))))))</f>
        <v>4</v>
      </c>
      <c r="CJ12" s="4">
        <f>IF('original data'!CE5='subscale + RBQ-2A merged 3_4'!$BR$1,1,IF('original data'!CE5='subscale + RBQ-2A merged 3_4'!$BR$2,2,IF('original data'!CE5='subscale + RBQ-2A merged 3_4'!$BR$3,3,IF('original data'!CE5='subscale + RBQ-2A merged 3_4'!$BR$4,4,IF('original data'!CE5='subscale + RBQ-2A merged 3_4'!$BR$5,5,IF('original data'!CE5='subscale + RBQ-2A merged 3_4'!$BT$1,6,IF('original data'!CE5='subscale + RBQ-2A merged 3_4'!$BT$2,7,"")))))))</f>
        <v>4</v>
      </c>
      <c r="CK12" s="4">
        <f>IF('original data'!CF5='subscale + RBQ-2A merged 3_4'!$BR$1,7,IF('original data'!CF5='subscale + RBQ-2A merged 3_4'!$BR$2,6,IF('original data'!CF5='subscale + RBQ-2A merged 3_4'!$BR$3,5,IF('original data'!CF5='subscale + RBQ-2A merged 3_4'!$BR$4,4,IF('original data'!CF5='subscale + RBQ-2A merged 3_4'!$BR$5,3,IF('original data'!CF5='subscale + RBQ-2A merged 3_4'!$BT$1,2,IF('original data'!CF5='subscale + RBQ-2A merged 3_4'!$BT$2,1,"")))))))</f>
        <v>4</v>
      </c>
      <c r="CL12" s="30">
        <f>SUM(Table1345[[#This Row],[Column2]:[Column4]])</f>
        <v>108</v>
      </c>
      <c r="CM12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32</v>
      </c>
      <c r="CN12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38</v>
      </c>
      <c r="CO12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38</v>
      </c>
      <c r="CP12" s="4">
        <f>IF('original data'!CG5='subscale + RBQ-2A merged 3_4'!$CO$2,0,IF('original data'!CG5='subscale + RBQ-2A merged 3_4'!$CO$3,1,IF('original data'!CG5='subscale + RBQ-2A merged 3_4'!$CO$4,2,IF('original data'!CG5='subscale + RBQ-2A merged 3_4'!$CO$5,3,""))))</f>
        <v>3</v>
      </c>
      <c r="CQ12" s="4">
        <f>IF('original data'!CH5='subscale + RBQ-2A merged 3_4'!$CO$2,0,IF('original data'!CH5='subscale + RBQ-2A merged 3_4'!$CO$3,1,IF('original data'!CH5='subscale + RBQ-2A merged 3_4'!$CO$4,2,IF('original data'!CH5='subscale + RBQ-2A merged 3_4'!$CO$5,3,""))))</f>
        <v>3</v>
      </c>
      <c r="CR12" s="4">
        <f>IF('original data'!CI5='subscale + RBQ-2A merged 3_4'!$CO$2,0,IF('original data'!CI5='subscale + RBQ-2A merged 3_4'!$CO$3,1,IF('original data'!CI5='subscale + RBQ-2A merged 3_4'!$CO$4,2,IF('original data'!CI5='subscale + RBQ-2A merged 3_4'!$CO$5,3,""))))</f>
        <v>3</v>
      </c>
      <c r="CS12" s="4">
        <f>IF('original data'!CJ5='subscale + RBQ-2A merged 3_4'!$CO$2,0,IF('original data'!CJ5='subscale + RBQ-2A merged 3_4'!$CO$3,1,IF('original data'!CJ5='subscale + RBQ-2A merged 3_4'!$CO$4,2,IF('original data'!CJ5='subscale + RBQ-2A merged 3_4'!$CO$5,3,""))))</f>
        <v>3</v>
      </c>
      <c r="CT12" s="4">
        <f>IF('original data'!CK5='subscale + RBQ-2A merged 3_4'!$CO$2,0,IF('original data'!CK5='subscale + RBQ-2A merged 3_4'!$CO$3,1,IF('original data'!CK5='subscale + RBQ-2A merged 3_4'!$CO$4,2,IF('original data'!CK5='subscale + RBQ-2A merged 3_4'!$CO$5,3,""))))</f>
        <v>3</v>
      </c>
      <c r="CU12" s="4">
        <f>IF('original data'!CL5='subscale + RBQ-2A merged 3_4'!$CO$2,0,IF('original data'!CL5='subscale + RBQ-2A merged 3_4'!$CO$3,1,IF('original data'!CL5='subscale + RBQ-2A merged 3_4'!$CO$4,2,IF('original data'!CL5='subscale + RBQ-2A merged 3_4'!$CO$5,3,""))))</f>
        <v>1</v>
      </c>
      <c r="CV12" s="4">
        <f>IF('original data'!CM5='subscale + RBQ-2A merged 3_4'!$CO$2,0,IF('original data'!CM5='subscale + RBQ-2A merged 3_4'!$CO$3,1,IF('original data'!CM5='subscale + RBQ-2A merged 3_4'!$CO$4,2,IF('original data'!CM5='subscale + RBQ-2A merged 3_4'!$CO$5,3,""))))</f>
        <v>3</v>
      </c>
      <c r="CW12" s="4">
        <f>IF('original data'!CN5='subscale + RBQ-2A merged 3_4'!$CO$2,0,IF('original data'!CN5='subscale + RBQ-2A merged 3_4'!$CO$3,1,IF('original data'!CN5='subscale + RBQ-2A merged 3_4'!$CO$4,2,IF('original data'!CN5='subscale + RBQ-2A merged 3_4'!$CO$5,3,""))))</f>
        <v>3</v>
      </c>
      <c r="CX12" s="4">
        <f>IF('original data'!CO5='subscale + RBQ-2A merged 3_4'!$CO$2,0,IF('original data'!CO5='subscale + RBQ-2A merged 3_4'!$CO$3,1,IF('original data'!CO5='subscale + RBQ-2A merged 3_4'!$CO$4,2,IF('original data'!CO5='subscale + RBQ-2A merged 3_4'!$CO$5,3,""))))</f>
        <v>3</v>
      </c>
      <c r="CY12" s="4">
        <f>IF('original data'!CP5='subscale + RBQ-2A merged 3_4'!$CO$2,0,IF('original data'!CP5='subscale + RBQ-2A merged 3_4'!$CO$3,1,IF('original data'!CP5='subscale + RBQ-2A merged 3_4'!$CO$4,2,IF('original data'!CP5='subscale + RBQ-2A merged 3_4'!$CO$5,3,""))))</f>
        <v>3</v>
      </c>
      <c r="CZ12" s="4">
        <f>IF('original data'!CQ5='subscale + RBQ-2A merged 3_4'!$CO$2,0,IF('original data'!CQ5='subscale + RBQ-2A merged 3_4'!$CO$3,1,IF('original data'!CQ5='subscale + RBQ-2A merged 3_4'!$CO$4,2,IF('original data'!CQ5='subscale + RBQ-2A merged 3_4'!$CO$5,3,""))))</f>
        <v>3</v>
      </c>
      <c r="DA12" s="4">
        <f>IF('original data'!CR5='subscale + RBQ-2A merged 3_4'!$CO$2,0,IF('original data'!CR5='subscale + RBQ-2A merged 3_4'!$CO$3,1,IF('original data'!CR5='subscale + RBQ-2A merged 3_4'!$CO$4,2,IF('original data'!CR5='subscale + RBQ-2A merged 3_4'!$CO$5,3,""))))</f>
        <v>3</v>
      </c>
      <c r="DB12" s="4">
        <f>IF('original data'!CS5='subscale + RBQ-2A merged 3_4'!$CO$2,0,IF('original data'!CS5='subscale + RBQ-2A merged 3_4'!$CO$3,1,IF('original data'!CS5='subscale + RBQ-2A merged 3_4'!$CO$4,2,IF('original data'!CS5='subscale + RBQ-2A merged 3_4'!$CO$5,3,""))))</f>
        <v>3</v>
      </c>
      <c r="DC12" s="4">
        <f>IF('original data'!CT5='subscale + RBQ-2A merged 3_4'!$CO$2,0,IF('original data'!CT5='subscale + RBQ-2A merged 3_4'!$CO$3,1,IF('original data'!CT5='subscale + RBQ-2A merged 3_4'!$CO$4,2,IF('original data'!CT5='subscale + RBQ-2A merged 3_4'!$CO$5,3,""))))</f>
        <v>3</v>
      </c>
      <c r="DD12" s="4">
        <f>IF('original data'!CU5='subscale + RBQ-2A merged 3_4'!$CO$2,0,IF('original data'!CU5='subscale + RBQ-2A merged 3_4'!$CO$3,1,IF('original data'!CU5='subscale + RBQ-2A merged 3_4'!$CO$4,2,IF('original data'!CU5='subscale + RBQ-2A merged 3_4'!$CO$5,3,""))))</f>
        <v>3</v>
      </c>
      <c r="DE12" s="4">
        <f>IF('original data'!CV5='subscale + RBQ-2A merged 3_4'!$CO$2,0,IF('original data'!CV5='subscale + RBQ-2A merged 3_4'!$CO$3,1,IF('original data'!CV5='subscale + RBQ-2A merged 3_4'!$CO$4,2,IF('original data'!CV5='subscale + RBQ-2A merged 3_4'!$CO$5,3,""))))</f>
        <v>3</v>
      </c>
      <c r="DF12" s="4">
        <f>IF('original data'!CW5='subscale + RBQ-2A merged 3_4'!$CO$2,0,IF('original data'!CW5='subscale + RBQ-2A merged 3_4'!$CO$3,1,IF('original data'!CW5='subscale + RBQ-2A merged 3_4'!$CO$4,2,IF('original data'!CW5='subscale + RBQ-2A merged 3_4'!$CO$5,3,""))))</f>
        <v>0</v>
      </c>
      <c r="DG12" s="4">
        <f>IF('original data'!CX5='subscale + RBQ-2A merged 3_4'!$CO$2,0,IF('original data'!CX5='subscale + RBQ-2A merged 3_4'!$CO$3,1,IF('original data'!CX5='subscale + RBQ-2A merged 3_4'!$CO$4,2,IF('original data'!CX5='subscale + RBQ-2A merged 3_4'!$CO$5,3,""))))</f>
        <v>3</v>
      </c>
      <c r="DH12" s="4">
        <f>IF('original data'!CY5='subscale + RBQ-2A merged 3_4'!$CO$2,0,IF('original data'!CY5='subscale + RBQ-2A merged 3_4'!$CO$3,1,IF('original data'!CY5='subscale + RBQ-2A merged 3_4'!$CO$4,2,IF('original data'!CY5='subscale + RBQ-2A merged 3_4'!$CO$5,3,""))))</f>
        <v>3</v>
      </c>
      <c r="DI12" s="4">
        <f>IF('original data'!CZ5='subscale + RBQ-2A merged 3_4'!$CO$2,0,IF('original data'!CZ5='subscale + RBQ-2A merged 3_4'!$CO$3,1,IF('original data'!CZ5='subscale + RBQ-2A merged 3_4'!$CO$4,2,IF('original data'!CZ5='subscale + RBQ-2A merged 3_4'!$CO$5,3,""))))</f>
        <v>1</v>
      </c>
      <c r="DJ12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18</v>
      </c>
      <c r="DK12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20</v>
      </c>
      <c r="DL12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15</v>
      </c>
      <c r="DM12" s="4">
        <f>SUM(Table1345[[#This Row],[All of a sudden I feel really scared.]:[I suddenly shut down and become unable to think, speak or do things.]])</f>
        <v>53</v>
      </c>
      <c r="DN12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10</v>
      </c>
      <c r="DO12" s="38">
        <f>IF('original data'!V5='subscale + RBQ-2A merged 3_4'!$T$4,2,IF('original data'!V5='subscale + RBQ-2A merged 3_4'!$T$5,0,IF('original data'!V5='subscale + RBQ-2A merged 3_4'!$V$5,1,"")))</f>
        <v>0</v>
      </c>
      <c r="DP12" s="38">
        <v>2</v>
      </c>
    </row>
    <row r="13" spans="1:120" x14ac:dyDescent="0.45">
      <c r="A13" s="27">
        <v>10</v>
      </c>
      <c r="B13" s="41" t="s">
        <v>260</v>
      </c>
      <c r="C13" s="28" t="s">
        <v>261</v>
      </c>
      <c r="D13" s="38" t="s">
        <v>104</v>
      </c>
      <c r="E13" s="38"/>
      <c r="F13" s="38" t="s">
        <v>105</v>
      </c>
      <c r="G13" s="38" t="s">
        <v>105</v>
      </c>
      <c r="H13" s="38" t="s">
        <v>105</v>
      </c>
      <c r="I13" s="38" t="s">
        <v>105</v>
      </c>
      <c r="J13" s="38" t="s">
        <v>105</v>
      </c>
      <c r="K13" s="38" t="s">
        <v>105</v>
      </c>
      <c r="L13" s="38" t="s">
        <v>105</v>
      </c>
      <c r="M13" s="38" t="s">
        <v>105</v>
      </c>
      <c r="N13" s="37">
        <v>17</v>
      </c>
      <c r="O13" s="38" t="s">
        <v>107</v>
      </c>
      <c r="P13" s="38" t="s">
        <v>108</v>
      </c>
      <c r="Q13" s="38" t="s">
        <v>108</v>
      </c>
      <c r="R13" s="30">
        <f>IF('original data'!Q6='subscale + RBQ-2A merged 3_4'!$R$4,0,IF('original data'!Q6='subscale + RBQ-2A merged 3_4'!$R$5,1))</f>
        <v>1</v>
      </c>
      <c r="S13" s="38" t="s">
        <v>109</v>
      </c>
      <c r="T13" s="30">
        <f>IF('original data'!V6='subscale + RBQ-2A merged 3_4'!$T$4,0,IF('original data'!V6='subscale + RBQ-2A merged 3_4'!$T$5,1,IF('original data'!V6='subscale + RBQ-2A merged 3_4'!$V$5,0,"")))</f>
        <v>1</v>
      </c>
      <c r="U13" s="38"/>
      <c r="V13" s="38"/>
      <c r="W13" s="38"/>
      <c r="X13" s="38" t="s">
        <v>109</v>
      </c>
      <c r="Y13" s="38"/>
      <c r="Z13" s="38"/>
      <c r="AA13" s="38"/>
      <c r="AB13" s="38"/>
      <c r="AC13" s="38"/>
      <c r="AD13" s="38"/>
      <c r="AE13" s="30">
        <f>IF('original data'!AC6='subscale + RBQ-2A merged 3_4'!$AD$2,0,IF('original data'!AC6='subscale + RBQ-2A merged 3_4'!$AD$3,1,IF('original data'!AC6='subscale + RBQ-2A merged 3_4'!$AD$4,2,"")))</f>
        <v>2</v>
      </c>
      <c r="AF13" s="30">
        <f>IF('original data'!AD6='subscale + RBQ-2A merged 3_4'!$AD$2,0,IF('original data'!AD6='subscale + RBQ-2A merged 3_4'!$AD$3,1,IF('original data'!AD6='subscale + RBQ-2A merged 3_4'!$AD$4,2,"")))</f>
        <v>1</v>
      </c>
      <c r="AG13" s="30">
        <f>IF('original data'!AE6='subscale + RBQ-2A merged 3_4'!$BR$1,1,IF('original data'!AE6='subscale + RBQ-2A merged 3_4'!$BR$2,2,IF('original data'!AE6='subscale + RBQ-2A merged 3_4'!$BR$3,3,IF('original data'!AE6='subscale + RBQ-2A merged 3_4'!$BR$4,4,IF('original data'!AE6='subscale + RBQ-2A merged 3_4'!$BR$5,5,IF('original data'!AE6='subscale + RBQ-2A merged 3_4'!$BT$1,6,IF('original data'!AE6='subscale + RBQ-2A merged 3_4'!$BT$2,7,"")))))))</f>
        <v>4</v>
      </c>
      <c r="AH13" s="4">
        <f>IF('original data'!AF6='subscale + RBQ-2A merged 3_4'!$AD$2,0,IF('original data'!AF6='subscale + RBQ-2A merged 3_4'!$AD$3,1,IF('original data'!AF6='subscale + RBQ-2A merged 3_4'!$AD$4,2,"")))</f>
        <v>2</v>
      </c>
      <c r="AI13" s="4">
        <f>IF('original data'!AG6='subscale + RBQ-2A merged 3_4'!$BR$1,7,IF('original data'!AG6='subscale + RBQ-2A merged 3_4'!$BR$2,6,IF('original data'!AG6='subscale + RBQ-2A merged 3_4'!$BR$3,5,IF('original data'!AG6='subscale + RBQ-2A merged 3_4'!$BR$4,4,IF('original data'!AG6='subscale + RBQ-2A merged 3_4'!$BR$5,5,IF('original data'!AG6='subscale + RBQ-2A merged 3_4'!$BT$1,6,IF('original data'!AG6='subscale + RBQ-2A merged 3_4'!$BT$2,7,"")))))))</f>
        <v>7</v>
      </c>
      <c r="AJ13" s="4">
        <f>IF('original data'!AH6='subscale + RBQ-2A merged 3_4'!$AD$2,0,IF('original data'!AH6='subscale + RBQ-2A merged 3_4'!$AD$3,1,IF('original data'!AH6='subscale + RBQ-2A merged 3_4'!$AD$4,2,"")))</f>
        <v>2</v>
      </c>
      <c r="AK13" s="4">
        <f>IF('original data'!AI6='subscale + RBQ-2A merged 3_4'!$AJ$2,1,IF('original data'!AI6='subscale + RBQ-2A merged 3_4'!$AJ$3,2,IF('original data'!AI6='subscale + RBQ-2A merged 3_4'!$AJ$4,3,IF('original data'!AI6='subscale + RBQ-2A merged 3_4'!$AJ$5,3,""))))</f>
        <v>3</v>
      </c>
      <c r="AL13" s="4">
        <f>IF('original data'!AJ6='subscale + RBQ-2A merged 3_4'!$AD$2,0,IF('original data'!AJ6='subscale + RBQ-2A merged 3_4'!$AD$3,1,IF('original data'!AJ6='subscale + RBQ-2A merged 3_4'!$AD$4,2,"")))</f>
        <v>2</v>
      </c>
      <c r="AM13" s="4">
        <f>IF('original data'!AK6='subscale + RBQ-2A merged 3_4'!$BR$1,1,IF('original data'!AK6='subscale + RBQ-2A merged 3_4'!$BR$2,2,IF('original data'!AK6='subscale + RBQ-2A merged 3_4'!$BR$3,3,IF('original data'!AK6='subscale + RBQ-2A merged 3_4'!$BR$4,4,IF('original data'!AK6='subscale + RBQ-2A merged 3_4'!$BR$5,5,IF('original data'!AK6='subscale + RBQ-2A merged 3_4'!$BT$1,6,IF('original data'!AK6='subscale + RBQ-2A merged 3_4'!$BT$2,7,"")))))))</f>
        <v>7</v>
      </c>
      <c r="AN13" s="4">
        <f>IF('original data'!AL6='subscale + RBQ-2A merged 3_4'!$AD$2,0,IF('original data'!AL6='subscale + RBQ-2A merged 3_4'!$AD$3,1,IF('original data'!AL6='subscale + RBQ-2A merged 3_4'!$AD$4,2,"")))</f>
        <v>1</v>
      </c>
      <c r="AO13" s="4">
        <f>IF('original data'!AM6='subscale + RBQ-2A merged 3_4'!$AJ$2,1,IF('original data'!AM6='subscale + RBQ-2A merged 3_4'!$AJ$3,2,IF('original data'!AM6='subscale + RBQ-2A merged 3_4'!$AJ$4,3,IF('original data'!AM6='subscale + RBQ-2A merged 3_4'!$AJ$5,3,""))))</f>
        <v>3</v>
      </c>
      <c r="AP13" s="4">
        <f>IF('original data'!AN6='subscale + RBQ-2A merged 3_4'!$AD$2,0,IF('original data'!AN6='subscale + RBQ-2A merged 3_4'!$AD$3,1,IF('original data'!AN6='subscale + RBQ-2A merged 3_4'!$AD$4,2,"")))</f>
        <v>1</v>
      </c>
      <c r="AQ13" s="4">
        <f>IF('original data'!AO6='subscale + RBQ-2A merged 3_4'!$AJ$2,1,IF('original data'!AO6='subscale + RBQ-2A merged 3_4'!$AJ$3,2,IF('original data'!AO6='subscale + RBQ-2A merged 3_4'!$AJ$4,3,IF('original data'!AO6='subscale + RBQ-2A merged 3_4'!$AJ$5,3,""))))</f>
        <v>3</v>
      </c>
      <c r="AR13" s="4">
        <f>IF('original data'!AP6='subscale + RBQ-2A merged 3_4'!$AJ$2,1,IF('original data'!AP6='subscale + RBQ-2A merged 3_4'!$AJ$3,2,IF('original data'!AP6='subscale + RBQ-2A merged 3_4'!$AJ$4,3,IF('original data'!AP6='subscale + RBQ-2A merged 3_4'!$AJ$5,3,""))))</f>
        <v>3</v>
      </c>
      <c r="AS13" s="4">
        <f>IF('original data'!AQ6='subscale + RBQ-2A merged 3_4'!$AJ$2,1,IF('original data'!AQ6='subscale + RBQ-2A merged 3_4'!$AJ$3,2,IF('original data'!AQ6='subscale + RBQ-2A merged 3_4'!$AJ$4,3,IF('original data'!AQ6='subscale + RBQ-2A merged 3_4'!$AJ$5,3,""))))</f>
        <v>3</v>
      </c>
      <c r="AT13" s="4">
        <f>IF('original data'!AR6='subscale + RBQ-2A merged 3_4'!$AJ$2,1,IF('original data'!AR6='subscale + RBQ-2A merged 3_4'!$AJ$3,2,IF('original data'!AR6='subscale + RBQ-2A merged 3_4'!$AJ$4,3,IF('original data'!AR6='subscale + RBQ-2A merged 3_4'!$AJ$5,3,""))))</f>
        <v>3</v>
      </c>
      <c r="AU13" s="4">
        <f>IF('original data'!AS6='subscale + RBQ-2A merged 3_4'!$AP$2,1,IF('original data'!AS6='subscale + RBQ-2A merged 3_4'!$AP$3,2,IF('original data'!AS6='subscale + RBQ-2A merged 3_4'!$AP$4,3,IF('original data'!AS6='subscale + RBQ-2A merged 3_4'!$AP$5,4,""))))</f>
        <v>1</v>
      </c>
      <c r="AV13" s="4">
        <f>IF('original data'!AT6='subscale + RBQ-2A merged 3_4'!$AP$2,1,IF('original data'!AT6='subscale + RBQ-2A merged 3_4'!$AP$3,2,IF('original data'!AT6='subscale + RBQ-2A merged 3_4'!$AP$4,3,IF('original data'!AT6='subscale + RBQ-2A merged 3_4'!$AP$5,4,""))))</f>
        <v>2</v>
      </c>
      <c r="AW13" s="4">
        <f>IF('original data'!AU6='subscale + RBQ-2A merged 3_4'!$AP$2,1,IF('original data'!AU6='subscale + RBQ-2A merged 3_4'!$AP$3,2,IF('original data'!AU6='subscale + RBQ-2A merged 3_4'!$AP$4,3,IF('original data'!AU6='subscale + RBQ-2A merged 3_4'!$AP$5,4,""))))</f>
        <v>3</v>
      </c>
      <c r="AX13" s="4">
        <f>IF('original data'!AV6='subscale + RBQ-2A merged 3_4'!$AP$2,1,IF('original data'!AV6='subscale + RBQ-2A merged 3_4'!$AP$3,2,IF('original data'!AV6='subscale + RBQ-2A merged 3_4'!$AP$4,3,IF('original data'!AV6='subscale + RBQ-2A merged 3_4'!$AP$5,4,""))))</f>
        <v>3</v>
      </c>
      <c r="AY13" s="4">
        <f>IF('original data'!AW6='subscale + RBQ-2A merged 3_4'!$AP$2,1,IF('original data'!AW6='subscale + RBQ-2A merged 3_4'!$AP$3,2,IF('original data'!AW6='subscale + RBQ-2A merged 3_4'!$AP$4,3,IF('original data'!AW6='subscale + RBQ-2A merged 3_4'!$AP$5,4,""))))</f>
        <v>2</v>
      </c>
      <c r="AZ13" s="4">
        <f>IF('original data'!AX6='subscale + RBQ-2A merged 3_4'!$AP$2,1,IF('original data'!AX6='subscale + RBQ-2A merged 3_4'!$AP$3,2,IF('original data'!AX6='subscale + RBQ-2A merged 3_4'!$AP$4,3,IF('original data'!AX6='subscale + RBQ-2A merged 3_4'!$AP$5,4,""))))</f>
        <v>3</v>
      </c>
      <c r="BA13" s="4">
        <f>IF('original data'!AY6='subscale + RBQ-2A merged 3_4'!$AR$2,1,IF('original data'!AY6='subscale + RBQ-2A merged 3_4'!$AR$3,2,IF('original data'!AY6='subscale + RBQ-2A merged 3_4'!$AR$4,3,IF('original data'!AY6='subscale + RBQ-2A merged 3_4'!$AR$5,3,""))))</f>
        <v>3</v>
      </c>
      <c r="BB13" s="4">
        <f>IF('original data'!AZ6='subscale + RBQ-2A merged 3_4'!$AR$2,1,IF('original data'!AZ6='subscale + RBQ-2A merged 3_4'!$AR$3,2,IF('original data'!AZ6='subscale + RBQ-2A merged 3_4'!$AR$4,3,IF('original data'!AZ6='subscale + RBQ-2A merged 3_4'!$AR$5,3,""))))</f>
        <v>3</v>
      </c>
      <c r="BC13" s="4">
        <f>IF('original data'!BA6='subscale + RBQ-2A merged 3_4'!$AR$2,1,IF('original data'!BA6='subscale + RBQ-2A merged 3_4'!$AR$3,2,IF('original data'!BA6='subscale + RBQ-2A merged 3_4'!$AR$4,3,IF('original data'!BA6='subscale + RBQ-2A merged 3_4'!$AR$5,3,""))))</f>
        <v>3</v>
      </c>
      <c r="BD13" s="4">
        <f>IF('original data'!BB6='subscale + RBQ-2A merged 3_4'!$AR$2,1,IF('original data'!BB6='subscale + RBQ-2A merged 3_4'!$AR$3,2,IF('original data'!BB6='subscale + RBQ-2A merged 3_4'!$AR$4,3,IF('original data'!BB6='subscale + RBQ-2A merged 3_4'!$AT$5,3,""))))</f>
        <v>3</v>
      </c>
      <c r="BE13" s="4">
        <f>IF('original data'!BC6='subscale + RBQ-2A merged 3_4'!$AV$2,1,IF('original data'!BC6='subscale + RBQ-2A merged 3_4'!$AV$3,2,IF('original data'!BC6='subscale + RBQ-2A merged 3_4'!$AV$4,3,IF('original data'!BC6='subscale + RBQ-2A merged 3_4'!$AV$5,3,""))))</f>
        <v>3</v>
      </c>
      <c r="BF13" s="4">
        <f>IF('original data'!BD6='subscale + RBQ-2A merged 3_4'!$AV$2,1,IF('original data'!BD6='subscale + RBQ-2A merged 3_4'!$AV$3,2,IF('original data'!BD6='subscale + RBQ-2A merged 3_4'!$AV$4,3,IF('original data'!BD6='subscale + RBQ-2A merged 3_4'!$AV$5,3,""))))</f>
        <v>2</v>
      </c>
      <c r="BG13" s="4">
        <f>IF('original data'!BE6='subscale + RBQ-2A merged 3_4'!$AV$2,1,IF('original data'!BE6='subscale + RBQ-2A merged 3_4'!$AV$3,2,IF('original data'!BE6='subscale + RBQ-2A merged 3_4'!$AV$4,3,IF('original data'!BE6='subscale + RBQ-2A merged 3_4'!$AV$5,3,""))))</f>
        <v>2</v>
      </c>
      <c r="BH13" s="4">
        <f>IF('original data'!BF6='subscale + RBQ-2A merged 3_4'!$BG$3,1,IF('original data'!BF6='subscale + RBQ-2A merged 3_4'!$BG$4,2,IF('original data'!BF6='subscale + RBQ-2A merged 3_4'!$BG$5,3,"")))</f>
        <v>3</v>
      </c>
      <c r="BI13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2.6842105263157894</v>
      </c>
      <c r="BJ13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3</v>
      </c>
      <c r="BK13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2.5454545454545454</v>
      </c>
      <c r="BL13" s="38" t="s">
        <v>109</v>
      </c>
      <c r="BM13" s="38"/>
      <c r="BN13" s="38" t="s">
        <v>109</v>
      </c>
      <c r="BO13" s="38"/>
      <c r="BP13" s="4">
        <f>IF('original data'!BK6='subscale + RBQ-2A merged 3_4'!$BR$1,1,IF('original data'!BK6='subscale + RBQ-2A merged 3_4'!$BR$2,2,IF('original data'!BK6='subscale + RBQ-2A merged 3_4'!$BR$3,3,IF('original data'!BK6='subscale + RBQ-2A merged 3_4'!$BR$4,4,IF('original data'!BK6='subscale + RBQ-2A merged 3_4'!$BR$5,5,IF('original data'!BK6='subscale + RBQ-2A merged 3_4'!$BT$1,6,IF('original data'!BK6='subscale + RBQ-2A merged 3_4'!$BT$2,7,"")))))))</f>
        <v>5</v>
      </c>
      <c r="BQ13" s="4">
        <f>IF('original data'!BL6='subscale + RBQ-2A merged 3_4'!$BR$1,1,IF('original data'!BL6='subscale + RBQ-2A merged 3_4'!$BR$2,2,IF('original data'!BL6='subscale + RBQ-2A merged 3_4'!$BR$3,3,IF('original data'!BL6='subscale + RBQ-2A merged 3_4'!$BR$4,4,IF('original data'!BL6='subscale + RBQ-2A merged 3_4'!$BR$5,5,IF('original data'!BL6='subscale + RBQ-2A merged 3_4'!$BT$1,6,IF('original data'!BL6='subscale + RBQ-2A merged 3_4'!$BT$2,7,"")))))))</f>
        <v>7</v>
      </c>
      <c r="BR13" s="4">
        <f>IF('original data'!BM6='subscale + RBQ-2A merged 3_4'!$BR$1,7,IF('original data'!BM6='subscale + RBQ-2A merged 3_4'!$BR$2,6,IF('original data'!BM6='subscale + RBQ-2A merged 3_4'!$BR$3,5,IF('original data'!BM6='subscale + RBQ-2A merged 3_4'!$BR$4,4,IF('original data'!BM6='subscale + RBQ-2A merged 3_4'!$BR$5,3,IF('original data'!BM6='subscale + RBQ-2A merged 3_4'!$BT$1,2,IF('original data'!BM6='subscale + RBQ-2A merged 3_4'!$BT$2,1,"")))))))</f>
        <v>7</v>
      </c>
      <c r="BS13" s="4">
        <f>IF('original data'!BN6='subscale + RBQ-2A merged 3_4'!$BR$1,1,IF('original data'!BN6='subscale + RBQ-2A merged 3_4'!$BR$2,2,IF('original data'!BN6='subscale + RBQ-2A merged 3_4'!$BR$3,3,IF('original data'!BN6='subscale + RBQ-2A merged 3_4'!$BR$4,4,IF('original data'!BN6='subscale + RBQ-2A merged 3_4'!$BR$5,5,IF('original data'!BN6='subscale + RBQ-2A merged 3_4'!$BT$1,6,IF('original data'!BN6='subscale + RBQ-2A merged 3_4'!$BT$2,7,"")))))))</f>
        <v>7</v>
      </c>
      <c r="BT13" s="4">
        <f>IF('original data'!BO6='subscale + RBQ-2A merged 3_4'!$BR$1,1,IF('original data'!BO6='subscale + RBQ-2A merged 3_4'!$BR$2,2,IF('original data'!BO6='subscale + RBQ-2A merged 3_4'!$BR$3,3,IF('original data'!BO6='subscale + RBQ-2A merged 3_4'!$BR$4,4,IF('original data'!BO6='subscale + RBQ-2A merged 3_4'!$BR$5,5,IF('original data'!BO6='subscale + RBQ-2A merged 3_4'!$BT$1,6,IF('original data'!BO6='subscale + RBQ-2A merged 3_4'!$BT$2,7,"")))))))</f>
        <v>7</v>
      </c>
      <c r="BU13" s="4">
        <f>IF('original data'!BP6='subscale + RBQ-2A merged 3_4'!$BR$1,1,IF('original data'!BP6='subscale + RBQ-2A merged 3_4'!$BR$2,2,IF('original data'!BP6='subscale + RBQ-2A merged 3_4'!$BR$3,3,IF('original data'!BP6='subscale + RBQ-2A merged 3_4'!$BR$4,4,IF('original data'!BP6='subscale + RBQ-2A merged 3_4'!$BR$5,5,IF('original data'!BP6='subscale + RBQ-2A merged 3_4'!$BT$1,6,IF('original data'!BP6='subscale + RBQ-2A merged 3_4'!$BT$2,7,"")))))))</f>
        <v>7</v>
      </c>
      <c r="BV13" s="4">
        <f>IF('original data'!BQ6='subscale + RBQ-2A merged 3_4'!$BR$1,1,IF('original data'!BQ6='subscale + RBQ-2A merged 3_4'!$BR$2,2,IF('original data'!BQ6='subscale + RBQ-2A merged 3_4'!$BR$3,3,IF('original data'!BQ6='subscale + RBQ-2A merged 3_4'!$BR$4,4,IF('original data'!BQ6='subscale + RBQ-2A merged 3_4'!$BR$5,5,IF('original data'!BQ6='subscale + RBQ-2A merged 3_4'!$BT$1,6,IF('original data'!BQ6='subscale + RBQ-2A merged 3_4'!$BT$2,7,"")))))))</f>
        <v>7</v>
      </c>
      <c r="BW13" s="4">
        <f>IF('original data'!BR6='subscale + RBQ-2A merged 3_4'!$BR$1,1,IF('original data'!BR6='subscale + RBQ-2A merged 3_4'!$BR$2,2,IF('original data'!BR6='subscale + RBQ-2A merged 3_4'!$BR$3,3,IF('original data'!BR6='subscale + RBQ-2A merged 3_4'!$BR$4,4,IF('original data'!BR6='subscale + RBQ-2A merged 3_4'!$BR$5,5,IF('original data'!BR6='subscale + RBQ-2A merged 3_4'!$BT$1,6,IF('original data'!BR6='subscale + RBQ-2A merged 3_4'!$BT$2,7,"")))))))</f>
        <v>7</v>
      </c>
      <c r="BX13" s="4">
        <f>IF('original data'!BS6='subscale + RBQ-2A merged 3_4'!$BR$1,1,IF('original data'!BS6='subscale + RBQ-2A merged 3_4'!$BR$2,2,IF('original data'!BS6='subscale + RBQ-2A merged 3_4'!$BR$3,3,IF('original data'!BS6='subscale + RBQ-2A merged 3_4'!$BR$4,4,IF('original data'!BS6='subscale + RBQ-2A merged 3_4'!$BR$5,5,IF('original data'!BS6='subscale + RBQ-2A merged 3_4'!$BT$1,6,IF('original data'!BS6='subscale + RBQ-2A merged 3_4'!$BT$2,7,"")))))))</f>
        <v>7</v>
      </c>
      <c r="BY13" s="4">
        <f>IF('original data'!BT6='subscale + RBQ-2A merged 3_4'!$BR$1,1,IF('original data'!BT6='subscale + RBQ-2A merged 3_4'!$BR$2,2,IF('original data'!BT6='subscale + RBQ-2A merged 3_4'!$BR$3,3,IF('original data'!BT6='subscale + RBQ-2A merged 3_4'!$BR$4,4,IF('original data'!BT6='subscale + RBQ-2A merged 3_4'!$BR$5,5,IF('original data'!BT6='subscale + RBQ-2A merged 3_4'!$BT$1,6,IF('original data'!BT6='subscale + RBQ-2A merged 3_4'!$BT$2,7,"")))))))</f>
        <v>7</v>
      </c>
      <c r="BZ13" s="4">
        <f>IF('original data'!BU6='subscale + RBQ-2A merged 3_4'!$BR$1,1,IF('original data'!BU6='subscale + RBQ-2A merged 3_4'!$BR$2,2,IF('original data'!BU6='subscale + RBQ-2A merged 3_4'!$BR$3,3,IF('original data'!BU6='subscale + RBQ-2A merged 3_4'!$BR$4,4,IF('original data'!BU6='subscale + RBQ-2A merged 3_4'!$BR$5,5,IF('original data'!BU6='subscale + RBQ-2A merged 3_4'!$BT$1,6,IF('original data'!BU6='subscale + RBQ-2A merged 3_4'!$BT$2,7,"")))))))</f>
        <v>7</v>
      </c>
      <c r="CA13" s="4">
        <f>IF('original data'!BV6='subscale + RBQ-2A merged 3_4'!$BR$1,7,IF('original data'!BV6='subscale + RBQ-2A merged 3_4'!$BR$2,6,IF('original data'!BV6='subscale + RBQ-2A merged 3_4'!$BR$3,5,IF('original data'!BV6='subscale + RBQ-2A merged 3_4'!$BR$4,4,IF('original data'!BV6='subscale + RBQ-2A merged 3_4'!$BR$5,3,IF('original data'!BV6='subscale + RBQ-2A merged 3_4'!$BT$1,2,IF('original data'!BV6='subscale + RBQ-2A merged 3_4'!$BT$2,1,"")))))))</f>
        <v>4</v>
      </c>
      <c r="CB13" s="4">
        <f>IF('original data'!BW6='subscale + RBQ-2A merged 3_4'!$BR$1,1,IF('original data'!BW6='subscale + RBQ-2A merged 3_4'!$BR$2,2,IF('original data'!BW6='subscale + RBQ-2A merged 3_4'!$BR$3,3,IF('original data'!BW6='subscale + RBQ-2A merged 3_4'!$BR$4,4,IF('original data'!BW6='subscale + RBQ-2A merged 3_4'!$BR$5,5,IF('original data'!BW6='subscale + RBQ-2A merged 3_4'!$BT$1,6,IF('original data'!BW6='subscale + RBQ-2A merged 3_4'!$BT$2,7,"")))))))</f>
        <v>6</v>
      </c>
      <c r="CC13" s="4">
        <f>IF('original data'!BX6='subscale + RBQ-2A merged 3_4'!$BR$1,1,IF('original data'!BX6='subscale + RBQ-2A merged 3_4'!$BR$2,2,IF('original data'!BX6='subscale + RBQ-2A merged 3_4'!$BR$3,3,IF('original data'!BX6='subscale + RBQ-2A merged 3_4'!$BR$4,4,IF('original data'!BX6='subscale + RBQ-2A merged 3_4'!$BR$5,5,IF('original data'!BX6='subscale + RBQ-2A merged 3_4'!$BT$1,6,IF('original data'!BX6='subscale + RBQ-2A merged 3_4'!$BT$2,7,"")))))))</f>
        <v>7</v>
      </c>
      <c r="CD13" s="4">
        <f>IF('original data'!BY6='subscale + RBQ-2A merged 3_4'!$BR$1,1,IF('original data'!BY6='subscale + RBQ-2A merged 3_4'!$BR$2,2,IF('original data'!BY6='subscale + RBQ-2A merged 3_4'!$BR$3,3,IF('original data'!BY6='subscale + RBQ-2A merged 3_4'!$BR$4,4,IF('original data'!BY6='subscale + RBQ-2A merged 3_4'!$BR$5,5,IF('original data'!BY6='subscale + RBQ-2A merged 3_4'!$BT$1,6,IF('original data'!BY6='subscale + RBQ-2A merged 3_4'!$BT$2,7,"")))))))</f>
        <v>7</v>
      </c>
      <c r="CE13" s="4">
        <f>IF('original data'!BZ6='subscale + RBQ-2A merged 3_4'!$BR$1,1,IF('original data'!BZ6='subscale + RBQ-2A merged 3_4'!$BR$2,2,IF('original data'!BZ6='subscale + RBQ-2A merged 3_4'!$BR$3,3,IF('original data'!BZ6='subscale + RBQ-2A merged 3_4'!$BR$4,4,IF('original data'!BZ6='subscale + RBQ-2A merged 3_4'!$BR$5,5,IF('original data'!BZ6='subscale + RBQ-2A merged 3_4'!$BT$1,6,IF('original data'!BZ6='subscale + RBQ-2A merged 3_4'!$BT$2,7,"")))))))</f>
        <v>7</v>
      </c>
      <c r="CF13" s="4">
        <f>IF('original data'!CA6='subscale + RBQ-2A merged 3_4'!$BR$1,1,IF('original data'!CA6='subscale + RBQ-2A merged 3_4'!$BR$2,2,IF('original data'!CA6='subscale + RBQ-2A merged 3_4'!$BR$3,3,IF('original data'!CA6='subscale + RBQ-2A merged 3_4'!$BR$4,4,IF('original data'!CA6='subscale + RBQ-2A merged 3_4'!$BR$5,5,IF('original data'!CA6='subscale + RBQ-2A merged 3_4'!$BT$1,6,IF('original data'!CA6='subscale + RBQ-2A merged 3_4'!$BT$2,7,"")))))))</f>
        <v>5</v>
      </c>
      <c r="CG13" s="4">
        <f>IF('original data'!CB6='subscale + RBQ-2A merged 3_4'!$BR$1,1,IF('original data'!CB6='subscale + RBQ-2A merged 3_4'!$BR$2,2,IF('original data'!CB6='subscale + RBQ-2A merged 3_4'!$BR$3,3,IF('original data'!CB6='subscale + RBQ-2A merged 3_4'!$BR$4,4,IF('original data'!CB6='subscale + RBQ-2A merged 3_4'!$BR$5,5,IF('original data'!CB6='subscale + RBQ-2A merged 3_4'!$BT$1,6,IF('original data'!CB6='subscale + RBQ-2A merged 3_4'!$BT$2,7,"")))))))</f>
        <v>5</v>
      </c>
      <c r="CH13" s="4">
        <f>IF('original data'!CC6='subscale + RBQ-2A merged 3_4'!$BR$1,7,IF('original data'!CC6='subscale + RBQ-2A merged 3_4'!$BR$2,6,IF('original data'!CC6='subscale + RBQ-2A merged 3_4'!$BR$3,5,IF('original data'!CC6='subscale + RBQ-2A merged 3_4'!$BR$4,4,IF('original data'!CC6='subscale + RBQ-2A merged 3_4'!$BR$5,3,IF('original data'!CC6='subscale + RBQ-2A merged 3_4'!$BT$1,2,IF('original data'!CC6='subscale + RBQ-2A merged 3_4'!$BT$2,1,"")))))))</f>
        <v>5</v>
      </c>
      <c r="CI13" s="4">
        <f>IF('original data'!CD6='subscale + RBQ-2A merged 3_4'!$BR$1,1,IF('original data'!CD6='subscale + RBQ-2A merged 3_4'!$BR$2,2,IF('original data'!CD6='subscale + RBQ-2A merged 3_4'!$BR$3,3,IF('original data'!CD6='subscale + RBQ-2A merged 3_4'!$BR$4,4,IF('original data'!CD6='subscale + RBQ-2A merged 3_4'!$BR$5,5,IF('original data'!CD6='subscale + RBQ-2A merged 3_4'!$BT$1,6,IF('original data'!CD6='subscale + RBQ-2A merged 3_4'!$BT$2,7,"")))))))</f>
        <v>7</v>
      </c>
      <c r="CJ13" s="4">
        <f>IF('original data'!CE6='subscale + RBQ-2A merged 3_4'!$BR$1,1,IF('original data'!CE6='subscale + RBQ-2A merged 3_4'!$BR$2,2,IF('original data'!CE6='subscale + RBQ-2A merged 3_4'!$BR$3,3,IF('original data'!CE6='subscale + RBQ-2A merged 3_4'!$BR$4,4,IF('original data'!CE6='subscale + RBQ-2A merged 3_4'!$BR$5,5,IF('original data'!CE6='subscale + RBQ-2A merged 3_4'!$BT$1,6,IF('original data'!CE6='subscale + RBQ-2A merged 3_4'!$BT$2,7,"")))))))</f>
        <v>7</v>
      </c>
      <c r="CK13" s="4">
        <f>IF('original data'!CF6='subscale + RBQ-2A merged 3_4'!$BR$1,7,IF('original data'!CF6='subscale + RBQ-2A merged 3_4'!$BR$2,6,IF('original data'!CF6='subscale + RBQ-2A merged 3_4'!$BR$3,5,IF('original data'!CF6='subscale + RBQ-2A merged 3_4'!$BR$4,4,IF('original data'!CF6='subscale + RBQ-2A merged 3_4'!$BR$5,3,IF('original data'!CF6='subscale + RBQ-2A merged 3_4'!$BT$1,2,IF('original data'!CF6='subscale + RBQ-2A merged 3_4'!$BT$2,1,"")))))))</f>
        <v>6</v>
      </c>
      <c r="CL13" s="30">
        <f>SUM(Table1345[[#This Row],[Column2]:[Column4]])</f>
        <v>159</v>
      </c>
      <c r="CM13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56</v>
      </c>
      <c r="CN13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51</v>
      </c>
      <c r="CO13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52</v>
      </c>
      <c r="CP13" s="4">
        <f>IF('original data'!CG6='subscale + RBQ-2A merged 3_4'!$CO$2,0,IF('original data'!CG6='subscale + RBQ-2A merged 3_4'!$CO$3,1,IF('original data'!CG6='subscale + RBQ-2A merged 3_4'!$CO$4,2,IF('original data'!CG6='subscale + RBQ-2A merged 3_4'!$CO$5,3,""))))</f>
        <v>3</v>
      </c>
      <c r="CQ13" s="4">
        <f>IF('original data'!CH6='subscale + RBQ-2A merged 3_4'!$CO$2,0,IF('original data'!CH6='subscale + RBQ-2A merged 3_4'!$CO$3,1,IF('original data'!CH6='subscale + RBQ-2A merged 3_4'!$CO$4,2,IF('original data'!CH6='subscale + RBQ-2A merged 3_4'!$CO$5,3,""))))</f>
        <v>3</v>
      </c>
      <c r="CR13" s="4">
        <f>IF('original data'!CI6='subscale + RBQ-2A merged 3_4'!$CO$2,0,IF('original data'!CI6='subscale + RBQ-2A merged 3_4'!$CO$3,1,IF('original data'!CI6='subscale + RBQ-2A merged 3_4'!$CO$4,2,IF('original data'!CI6='subscale + RBQ-2A merged 3_4'!$CO$5,3,""))))</f>
        <v>3</v>
      </c>
      <c r="CS13" s="4">
        <f>IF('original data'!CJ6='subscale + RBQ-2A merged 3_4'!$CO$2,0,IF('original data'!CJ6='subscale + RBQ-2A merged 3_4'!$CO$3,1,IF('original data'!CJ6='subscale + RBQ-2A merged 3_4'!$CO$4,2,IF('original data'!CJ6='subscale + RBQ-2A merged 3_4'!$CO$5,3,""))))</f>
        <v>3</v>
      </c>
      <c r="CT13" s="4">
        <f>IF('original data'!CK6='subscale + RBQ-2A merged 3_4'!$CO$2,0,IF('original data'!CK6='subscale + RBQ-2A merged 3_4'!$CO$3,1,IF('original data'!CK6='subscale + RBQ-2A merged 3_4'!$CO$4,2,IF('original data'!CK6='subscale + RBQ-2A merged 3_4'!$CO$5,3,""))))</f>
        <v>3</v>
      </c>
      <c r="CU13" s="4">
        <f>IF('original data'!CL6='subscale + RBQ-2A merged 3_4'!$CO$2,0,IF('original data'!CL6='subscale + RBQ-2A merged 3_4'!$CO$3,1,IF('original data'!CL6='subscale + RBQ-2A merged 3_4'!$CO$4,2,IF('original data'!CL6='subscale + RBQ-2A merged 3_4'!$CO$5,3,""))))</f>
        <v>3</v>
      </c>
      <c r="CV13" s="4">
        <f>IF('original data'!CM6='subscale + RBQ-2A merged 3_4'!$CO$2,0,IF('original data'!CM6='subscale + RBQ-2A merged 3_4'!$CO$3,1,IF('original data'!CM6='subscale + RBQ-2A merged 3_4'!$CO$4,2,IF('original data'!CM6='subscale + RBQ-2A merged 3_4'!$CO$5,3,""))))</f>
        <v>3</v>
      </c>
      <c r="CW13" s="4">
        <f>IF('original data'!CN6='subscale + RBQ-2A merged 3_4'!$CO$2,0,IF('original data'!CN6='subscale + RBQ-2A merged 3_4'!$CO$3,1,IF('original data'!CN6='subscale + RBQ-2A merged 3_4'!$CO$4,2,IF('original data'!CN6='subscale + RBQ-2A merged 3_4'!$CO$5,3,""))))</f>
        <v>3</v>
      </c>
      <c r="CX13" s="4">
        <f>IF('original data'!CO6='subscale + RBQ-2A merged 3_4'!$CO$2,0,IF('original data'!CO6='subscale + RBQ-2A merged 3_4'!$CO$3,1,IF('original data'!CO6='subscale + RBQ-2A merged 3_4'!$CO$4,2,IF('original data'!CO6='subscale + RBQ-2A merged 3_4'!$CO$5,3,""))))</f>
        <v>3</v>
      </c>
      <c r="CY13" s="4">
        <f>IF('original data'!CP6='subscale + RBQ-2A merged 3_4'!$CO$2,0,IF('original data'!CP6='subscale + RBQ-2A merged 3_4'!$CO$3,1,IF('original data'!CP6='subscale + RBQ-2A merged 3_4'!$CO$4,2,IF('original data'!CP6='subscale + RBQ-2A merged 3_4'!$CO$5,3,""))))</f>
        <v>3</v>
      </c>
      <c r="CZ13" s="4">
        <f>IF('original data'!CQ6='subscale + RBQ-2A merged 3_4'!$CO$2,0,IF('original data'!CQ6='subscale + RBQ-2A merged 3_4'!$CO$3,1,IF('original data'!CQ6='subscale + RBQ-2A merged 3_4'!$CO$4,2,IF('original data'!CQ6='subscale + RBQ-2A merged 3_4'!$CO$5,3,""))))</f>
        <v>2</v>
      </c>
      <c r="DA13" s="4">
        <f>IF('original data'!CR6='subscale + RBQ-2A merged 3_4'!$CO$2,0,IF('original data'!CR6='subscale + RBQ-2A merged 3_4'!$CO$3,1,IF('original data'!CR6='subscale + RBQ-2A merged 3_4'!$CO$4,2,IF('original data'!CR6='subscale + RBQ-2A merged 3_4'!$CO$5,3,""))))</f>
        <v>3</v>
      </c>
      <c r="DB13" s="4">
        <f>IF('original data'!CS6='subscale + RBQ-2A merged 3_4'!$CO$2,0,IF('original data'!CS6='subscale + RBQ-2A merged 3_4'!$CO$3,1,IF('original data'!CS6='subscale + RBQ-2A merged 3_4'!$CO$4,2,IF('original data'!CS6='subscale + RBQ-2A merged 3_4'!$CO$5,3,""))))</f>
        <v>3</v>
      </c>
      <c r="DC13" s="4">
        <f>IF('original data'!CT6='subscale + RBQ-2A merged 3_4'!$CO$2,0,IF('original data'!CT6='subscale + RBQ-2A merged 3_4'!$CO$3,1,IF('original data'!CT6='subscale + RBQ-2A merged 3_4'!$CO$4,2,IF('original data'!CT6='subscale + RBQ-2A merged 3_4'!$CO$5,3,""))))</f>
        <v>3</v>
      </c>
      <c r="DD13" s="4">
        <f>IF('original data'!CU6='subscale + RBQ-2A merged 3_4'!$CO$2,0,IF('original data'!CU6='subscale + RBQ-2A merged 3_4'!$CO$3,1,IF('original data'!CU6='subscale + RBQ-2A merged 3_4'!$CO$4,2,IF('original data'!CU6='subscale + RBQ-2A merged 3_4'!$CO$5,3,""))))</f>
        <v>3</v>
      </c>
      <c r="DE13" s="4">
        <f>IF('original data'!CV6='subscale + RBQ-2A merged 3_4'!$CO$2,0,IF('original data'!CV6='subscale + RBQ-2A merged 3_4'!$CO$3,1,IF('original data'!CV6='subscale + RBQ-2A merged 3_4'!$CO$4,2,IF('original data'!CV6='subscale + RBQ-2A merged 3_4'!$CO$5,3,""))))</f>
        <v>3</v>
      </c>
      <c r="DF13" s="4">
        <f>IF('original data'!CW6='subscale + RBQ-2A merged 3_4'!$CO$2,0,IF('original data'!CW6='subscale + RBQ-2A merged 3_4'!$CO$3,1,IF('original data'!CW6='subscale + RBQ-2A merged 3_4'!$CO$4,2,IF('original data'!CW6='subscale + RBQ-2A merged 3_4'!$CO$5,3,""))))</f>
        <v>3</v>
      </c>
      <c r="DG13" s="4">
        <f>IF('original data'!CX6='subscale + RBQ-2A merged 3_4'!$CO$2,0,IF('original data'!CX6='subscale + RBQ-2A merged 3_4'!$CO$3,1,IF('original data'!CX6='subscale + RBQ-2A merged 3_4'!$CO$4,2,IF('original data'!CX6='subscale + RBQ-2A merged 3_4'!$CO$5,3,""))))</f>
        <v>3</v>
      </c>
      <c r="DH13" s="4">
        <f>IF('original data'!CY6='subscale + RBQ-2A merged 3_4'!$CO$2,0,IF('original data'!CY6='subscale + RBQ-2A merged 3_4'!$CO$3,1,IF('original data'!CY6='subscale + RBQ-2A merged 3_4'!$CO$4,2,IF('original data'!CY6='subscale + RBQ-2A merged 3_4'!$CO$5,3,""))))</f>
        <v>3</v>
      </c>
      <c r="DI13" s="4">
        <f>IF('original data'!CZ6='subscale + RBQ-2A merged 3_4'!$CO$2,0,IF('original data'!CZ6='subscale + RBQ-2A merged 3_4'!$CO$3,1,IF('original data'!CZ6='subscale + RBQ-2A merged 3_4'!$CO$4,2,IF('original data'!CZ6='subscale + RBQ-2A merged 3_4'!$CO$5,3,""))))</f>
        <v>3</v>
      </c>
      <c r="DJ13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18</v>
      </c>
      <c r="DK13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27</v>
      </c>
      <c r="DL13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14</v>
      </c>
      <c r="DM13" s="4">
        <f>SUM(Table1345[[#This Row],[All of a sudden I feel really scared.]:[I suddenly shut down and become unable to think, speak or do things.]])</f>
        <v>59</v>
      </c>
      <c r="DN13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11</v>
      </c>
      <c r="DO13" s="38">
        <f>IF('original data'!V6='subscale + RBQ-2A merged 3_4'!$T$4,2,IF('original data'!V6='subscale + RBQ-2A merged 3_4'!$T$5,0,IF('original data'!V6='subscale + RBQ-2A merged 3_4'!$V$5,1,"")))</f>
        <v>0</v>
      </c>
      <c r="DP13" s="38">
        <v>2</v>
      </c>
    </row>
    <row r="14" spans="1:120" x14ac:dyDescent="0.45">
      <c r="A14" s="32">
        <v>11</v>
      </c>
      <c r="B14" s="41" t="s">
        <v>262</v>
      </c>
      <c r="C14" s="28" t="s">
        <v>263</v>
      </c>
      <c r="D14" s="30" t="s">
        <v>104</v>
      </c>
      <c r="E14" s="30"/>
      <c r="F14" s="30" t="s">
        <v>105</v>
      </c>
      <c r="G14" s="30" t="s">
        <v>105</v>
      </c>
      <c r="H14" s="30" t="s">
        <v>105</v>
      </c>
      <c r="I14" s="30" t="s">
        <v>105</v>
      </c>
      <c r="J14" s="30" t="s">
        <v>105</v>
      </c>
      <c r="K14" s="30" t="s">
        <v>105</v>
      </c>
      <c r="L14" s="30" t="s">
        <v>105</v>
      </c>
      <c r="M14" s="30" t="s">
        <v>105</v>
      </c>
      <c r="N14" s="37">
        <v>18</v>
      </c>
      <c r="O14" s="4" t="s">
        <v>107</v>
      </c>
      <c r="P14" s="4" t="s">
        <v>108</v>
      </c>
      <c r="Q14" s="4" t="s">
        <v>108</v>
      </c>
      <c r="R14" s="30">
        <f>IF('original data'!Q7='subscale + RBQ-2A merged 3_4'!$R$4,0,IF('original data'!Q7='subscale + RBQ-2A merged 3_4'!$R$5,1))</f>
        <v>1</v>
      </c>
      <c r="S14" s="4" t="s">
        <v>109</v>
      </c>
      <c r="T14" s="30">
        <f>IF('original data'!V7='subscale + RBQ-2A merged 3_4'!$T$4,0,IF('original data'!V7='subscale + RBQ-2A merged 3_4'!$T$5,1,IF('original data'!V7='subscale + RBQ-2A merged 3_4'!$V$5,0,"")))</f>
        <v>1</v>
      </c>
      <c r="U14" s="38"/>
      <c r="V14" s="4"/>
      <c r="W14" s="38"/>
      <c r="X14" s="38" t="s">
        <v>109</v>
      </c>
      <c r="Y14" s="4"/>
      <c r="Z14" s="4"/>
      <c r="AA14" s="4"/>
      <c r="AB14" s="4"/>
      <c r="AC14" s="4"/>
      <c r="AD14" s="4"/>
      <c r="AE14" s="30">
        <f>IF('original data'!AC7='subscale + RBQ-2A merged 3_4'!$AD$2,0,IF('original data'!AC7='subscale + RBQ-2A merged 3_4'!$AD$3,1,IF('original data'!AC7='subscale + RBQ-2A merged 3_4'!$AD$4,2,"")))</f>
        <v>0</v>
      </c>
      <c r="AF14" s="30">
        <f>IF('original data'!AD7='subscale + RBQ-2A merged 3_4'!$AD$2,0,IF('original data'!AD7='subscale + RBQ-2A merged 3_4'!$AD$3,1,IF('original data'!AD7='subscale + RBQ-2A merged 3_4'!$AD$4,2,"")))</f>
        <v>1</v>
      </c>
      <c r="AG14" s="30">
        <f>IF('original data'!AE7='subscale + RBQ-2A merged 3_4'!$BR$1,1,IF('original data'!AE7='subscale + RBQ-2A merged 3_4'!$BR$2,2,IF('original data'!AE7='subscale + RBQ-2A merged 3_4'!$BR$3,3,IF('original data'!AE7='subscale + RBQ-2A merged 3_4'!$BR$4,4,IF('original data'!AE7='subscale + RBQ-2A merged 3_4'!$BR$5,5,IF('original data'!AE7='subscale + RBQ-2A merged 3_4'!$BT$1,6,IF('original data'!AE7='subscale + RBQ-2A merged 3_4'!$BT$2,7,"")))))))</f>
        <v>1</v>
      </c>
      <c r="AH14" s="4">
        <f>IF('original data'!AF7='subscale + RBQ-2A merged 3_4'!$AD$2,0,IF('original data'!AF7='subscale + RBQ-2A merged 3_4'!$AD$3,1,IF('original data'!AF7='subscale + RBQ-2A merged 3_4'!$AD$4,2,"")))</f>
        <v>1</v>
      </c>
      <c r="AI14" s="4">
        <f>IF('original data'!AG7='subscale + RBQ-2A merged 3_4'!$BR$1,7,IF('original data'!AG7='subscale + RBQ-2A merged 3_4'!$BR$2,6,IF('original data'!AG7='subscale + RBQ-2A merged 3_4'!$BR$3,5,IF('original data'!AG7='subscale + RBQ-2A merged 3_4'!$BR$4,4,IF('original data'!AG7='subscale + RBQ-2A merged 3_4'!$BR$5,5,IF('original data'!AG7='subscale + RBQ-2A merged 3_4'!$BT$1,6,IF('original data'!AG7='subscale + RBQ-2A merged 3_4'!$BT$2,7,"")))))))</f>
        <v>5</v>
      </c>
      <c r="AJ14" s="4">
        <f>IF('original data'!AH7='subscale + RBQ-2A merged 3_4'!$AD$2,0,IF('original data'!AH7='subscale + RBQ-2A merged 3_4'!$AD$3,1,IF('original data'!AH7='subscale + RBQ-2A merged 3_4'!$AD$4,2,"")))</f>
        <v>0</v>
      </c>
      <c r="AK14" s="4">
        <f>IF('original data'!AI7='subscale + RBQ-2A merged 3_4'!$AJ$2,1,IF('original data'!AI7='subscale + RBQ-2A merged 3_4'!$AJ$3,2,IF('original data'!AI7='subscale + RBQ-2A merged 3_4'!$AJ$4,3,IF('original data'!AI7='subscale + RBQ-2A merged 3_4'!$AJ$5,3,""))))</f>
        <v>1</v>
      </c>
      <c r="AL14" s="4">
        <f>IF('original data'!AJ7='subscale + RBQ-2A merged 3_4'!$AD$2,0,IF('original data'!AJ7='subscale + RBQ-2A merged 3_4'!$AD$3,1,IF('original data'!AJ7='subscale + RBQ-2A merged 3_4'!$AD$4,2,"")))</f>
        <v>1</v>
      </c>
      <c r="AM14" s="4">
        <f>IF('original data'!AK7='subscale + RBQ-2A merged 3_4'!$BR$1,1,IF('original data'!AK7='subscale + RBQ-2A merged 3_4'!$BR$2,2,IF('original data'!AK7='subscale + RBQ-2A merged 3_4'!$BR$3,3,IF('original data'!AK7='subscale + RBQ-2A merged 3_4'!$BR$4,4,IF('original data'!AK7='subscale + RBQ-2A merged 3_4'!$BR$5,5,IF('original data'!AK7='subscale + RBQ-2A merged 3_4'!$BT$1,6,IF('original data'!AK7='subscale + RBQ-2A merged 3_4'!$BT$2,7,"")))))))</f>
        <v>1</v>
      </c>
      <c r="AN14" s="4">
        <f>IF('original data'!AL7='subscale + RBQ-2A merged 3_4'!$AD$2,0,IF('original data'!AL7='subscale + RBQ-2A merged 3_4'!$AD$3,1,IF('original data'!AL7='subscale + RBQ-2A merged 3_4'!$AD$4,2,"")))</f>
        <v>1</v>
      </c>
      <c r="AO14" s="4">
        <f>IF('original data'!AM7='subscale + RBQ-2A merged 3_4'!$AJ$2,1,IF('original data'!AM7='subscale + RBQ-2A merged 3_4'!$AJ$3,2,IF('original data'!AM7='subscale + RBQ-2A merged 3_4'!$AJ$4,3,IF('original data'!AM7='subscale + RBQ-2A merged 3_4'!$AJ$5,3,""))))</f>
        <v>2</v>
      </c>
      <c r="AP14" s="4">
        <f>IF('original data'!AN7='subscale + RBQ-2A merged 3_4'!$AD$2,0,IF('original data'!AN7='subscale + RBQ-2A merged 3_4'!$AD$3,1,IF('original data'!AN7='subscale + RBQ-2A merged 3_4'!$AD$4,2,"")))</f>
        <v>0</v>
      </c>
      <c r="AQ14" s="4">
        <f>IF('original data'!AO7='subscale + RBQ-2A merged 3_4'!$AJ$2,1,IF('original data'!AO7='subscale + RBQ-2A merged 3_4'!$AJ$3,2,IF('original data'!AO7='subscale + RBQ-2A merged 3_4'!$AJ$4,3,IF('original data'!AO7='subscale + RBQ-2A merged 3_4'!$AJ$5,3,""))))</f>
        <v>1</v>
      </c>
      <c r="AR14" s="4">
        <f>IF('original data'!AP7='subscale + RBQ-2A merged 3_4'!$AJ$2,1,IF('original data'!AP7='subscale + RBQ-2A merged 3_4'!$AJ$3,2,IF('original data'!AP7='subscale + RBQ-2A merged 3_4'!$AJ$4,3,IF('original data'!AP7='subscale + RBQ-2A merged 3_4'!$AJ$5,3,""))))</f>
        <v>1</v>
      </c>
      <c r="AS14" s="4">
        <f>IF('original data'!AQ7='subscale + RBQ-2A merged 3_4'!$AJ$2,1,IF('original data'!AQ7='subscale + RBQ-2A merged 3_4'!$AJ$3,2,IF('original data'!AQ7='subscale + RBQ-2A merged 3_4'!$AJ$4,3,IF('original data'!AQ7='subscale + RBQ-2A merged 3_4'!$AJ$5,3,""))))</f>
        <v>1</v>
      </c>
      <c r="AT14" s="4">
        <f>IF('original data'!AR7='subscale + RBQ-2A merged 3_4'!$AJ$2,1,IF('original data'!AR7='subscale + RBQ-2A merged 3_4'!$AJ$3,2,IF('original data'!AR7='subscale + RBQ-2A merged 3_4'!$AJ$4,3,IF('original data'!AR7='subscale + RBQ-2A merged 3_4'!$AJ$5,3,""))))</f>
        <v>1</v>
      </c>
      <c r="AU14" s="4">
        <f>IF('original data'!AS7='subscale + RBQ-2A merged 3_4'!$AP$2,1,IF('original data'!AS7='subscale + RBQ-2A merged 3_4'!$AP$3,2,IF('original data'!AS7='subscale + RBQ-2A merged 3_4'!$AP$4,3,IF('original data'!AS7='subscale + RBQ-2A merged 3_4'!$AP$5,4,""))))</f>
        <v>1</v>
      </c>
      <c r="AV14" s="4">
        <f>IF('original data'!AT7='subscale + RBQ-2A merged 3_4'!$AP$2,1,IF('original data'!AT7='subscale + RBQ-2A merged 3_4'!$AP$3,2,IF('original data'!AT7='subscale + RBQ-2A merged 3_4'!$AP$4,3,IF('original data'!AT7='subscale + RBQ-2A merged 3_4'!$AP$5,4,""))))</f>
        <v>1</v>
      </c>
      <c r="AW14" s="4">
        <f>IF('original data'!AU7='subscale + RBQ-2A merged 3_4'!$AP$2,1,IF('original data'!AU7='subscale + RBQ-2A merged 3_4'!$AP$3,2,IF('original data'!AU7='subscale + RBQ-2A merged 3_4'!$AP$4,3,IF('original data'!AU7='subscale + RBQ-2A merged 3_4'!$AP$5,4,""))))</f>
        <v>1</v>
      </c>
      <c r="AX14" s="4">
        <f>IF('original data'!AV7='subscale + RBQ-2A merged 3_4'!$AP$2,1,IF('original data'!AV7='subscale + RBQ-2A merged 3_4'!$AP$3,2,IF('original data'!AV7='subscale + RBQ-2A merged 3_4'!$AP$4,3,IF('original data'!AV7='subscale + RBQ-2A merged 3_4'!$AP$5,4,""))))</f>
        <v>1</v>
      </c>
      <c r="AY14" s="4">
        <f>IF('original data'!AW7='subscale + RBQ-2A merged 3_4'!$AP$2,1,IF('original data'!AW7='subscale + RBQ-2A merged 3_4'!$AP$3,2,IF('original data'!AW7='subscale + RBQ-2A merged 3_4'!$AP$4,3,IF('original data'!AW7='subscale + RBQ-2A merged 3_4'!$AP$5,4,""))))</f>
        <v>1</v>
      </c>
      <c r="AZ14" s="4">
        <f>IF('original data'!AX7='subscale + RBQ-2A merged 3_4'!$AP$2,1,IF('original data'!AX7='subscale + RBQ-2A merged 3_4'!$AP$3,2,IF('original data'!AX7='subscale + RBQ-2A merged 3_4'!$AP$4,3,IF('original data'!AX7='subscale + RBQ-2A merged 3_4'!$AP$5,4,""))))</f>
        <v>1</v>
      </c>
      <c r="BA14" s="4">
        <f>IF('original data'!AY7='subscale + RBQ-2A merged 3_4'!$AR$2,1,IF('original data'!AY7='subscale + RBQ-2A merged 3_4'!$AR$3,2,IF('original data'!AY7='subscale + RBQ-2A merged 3_4'!$AR$4,3,IF('original data'!AY7='subscale + RBQ-2A merged 3_4'!$AR$5,3,""))))</f>
        <v>1</v>
      </c>
      <c r="BB14" s="4">
        <f>IF('original data'!AZ7='subscale + RBQ-2A merged 3_4'!$AR$2,1,IF('original data'!AZ7='subscale + RBQ-2A merged 3_4'!$AR$3,2,IF('original data'!AZ7='subscale + RBQ-2A merged 3_4'!$AR$4,3,IF('original data'!AZ7='subscale + RBQ-2A merged 3_4'!$AR$5,3,""))))</f>
        <v>1</v>
      </c>
      <c r="BC14" s="4">
        <f>IF('original data'!BA7='subscale + RBQ-2A merged 3_4'!$AR$2,1,IF('original data'!BA7='subscale + RBQ-2A merged 3_4'!$AR$3,2,IF('original data'!BA7='subscale + RBQ-2A merged 3_4'!$AR$4,3,IF('original data'!BA7='subscale + RBQ-2A merged 3_4'!$AR$5,3,""))))</f>
        <v>2</v>
      </c>
      <c r="BD14" s="4">
        <f>IF('original data'!BB7='subscale + RBQ-2A merged 3_4'!$AR$2,1,IF('original data'!BB7='subscale + RBQ-2A merged 3_4'!$AR$3,2,IF('original data'!BB7='subscale + RBQ-2A merged 3_4'!$AR$4,3,IF('original data'!BB7='subscale + RBQ-2A merged 3_4'!$AT$5,3,""))))</f>
        <v>2</v>
      </c>
      <c r="BE14" s="4">
        <f>IF('original data'!BC7='subscale + RBQ-2A merged 3_4'!$AV$2,1,IF('original data'!BC7='subscale + RBQ-2A merged 3_4'!$AV$3,2,IF('original data'!BC7='subscale + RBQ-2A merged 3_4'!$AV$4,3,IF('original data'!BC7='subscale + RBQ-2A merged 3_4'!$AV$5,3,""))))</f>
        <v>2</v>
      </c>
      <c r="BF14" s="4">
        <f>IF('original data'!BD7='subscale + RBQ-2A merged 3_4'!$AV$2,1,IF('original data'!BD7='subscale + RBQ-2A merged 3_4'!$AV$3,2,IF('original data'!BD7='subscale + RBQ-2A merged 3_4'!$AV$4,3,IF('original data'!BD7='subscale + RBQ-2A merged 3_4'!$AV$5,3,""))))</f>
        <v>1</v>
      </c>
      <c r="BG14" s="4">
        <f>IF('original data'!BE7='subscale + RBQ-2A merged 3_4'!$AV$2,1,IF('original data'!BE7='subscale + RBQ-2A merged 3_4'!$AV$3,2,IF('original data'!BE7='subscale + RBQ-2A merged 3_4'!$AV$4,3,IF('original data'!BE7='subscale + RBQ-2A merged 3_4'!$AV$5,3,""))))</f>
        <v>1</v>
      </c>
      <c r="BH14" s="4">
        <f>IF('original data'!BF7='subscale + RBQ-2A merged 3_4'!$BG$3,1,IF('original data'!BF7='subscale + RBQ-2A merged 3_4'!$BG$4,2,IF('original data'!BF7='subscale + RBQ-2A merged 3_4'!$BG$5,3,"")))</f>
        <v>2</v>
      </c>
      <c r="BI14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1.2105263157894737</v>
      </c>
      <c r="BJ14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1.1666666666666667</v>
      </c>
      <c r="BK14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1.2727272727272727</v>
      </c>
      <c r="BL14" s="4" t="s">
        <v>109</v>
      </c>
      <c r="BM14" s="38"/>
      <c r="BN14" s="4" t="s">
        <v>109</v>
      </c>
      <c r="BO14" s="38"/>
      <c r="BP14" s="4">
        <f>IF('original data'!BK7='subscale + RBQ-2A merged 3_4'!$BR$1,1,IF('original data'!BK7='subscale + RBQ-2A merged 3_4'!$BR$2,2,IF('original data'!BK7='subscale + RBQ-2A merged 3_4'!$BR$3,3,IF('original data'!BK7='subscale + RBQ-2A merged 3_4'!$BR$4,4,IF('original data'!BK7='subscale + RBQ-2A merged 3_4'!$BR$5,5,IF('original data'!BK7='subscale + RBQ-2A merged 3_4'!$BT$1,6,IF('original data'!BK7='subscale + RBQ-2A merged 3_4'!$BT$2,7,"")))))))</f>
        <v>5</v>
      </c>
      <c r="BQ14" s="4">
        <f>IF('original data'!BL7='subscale + RBQ-2A merged 3_4'!$BR$1,1,IF('original data'!BL7='subscale + RBQ-2A merged 3_4'!$BR$2,2,IF('original data'!BL7='subscale + RBQ-2A merged 3_4'!$BR$3,3,IF('original data'!BL7='subscale + RBQ-2A merged 3_4'!$BR$4,4,IF('original data'!BL7='subscale + RBQ-2A merged 3_4'!$BR$5,5,IF('original data'!BL7='subscale + RBQ-2A merged 3_4'!$BT$1,6,IF('original data'!BL7='subscale + RBQ-2A merged 3_4'!$BT$2,7,"")))))))</f>
        <v>3</v>
      </c>
      <c r="BR14" s="4">
        <f>IF('original data'!BM7='subscale + RBQ-2A merged 3_4'!$BR$1,7,IF('original data'!BM7='subscale + RBQ-2A merged 3_4'!$BR$2,6,IF('original data'!BM7='subscale + RBQ-2A merged 3_4'!$BR$3,5,IF('original data'!BM7='subscale + RBQ-2A merged 3_4'!$BR$4,4,IF('original data'!BM7='subscale + RBQ-2A merged 3_4'!$BR$5,3,IF('original data'!BM7='subscale + RBQ-2A merged 3_4'!$BT$1,2,IF('original data'!BM7='subscale + RBQ-2A merged 3_4'!$BT$2,1,"")))))))</f>
        <v>6</v>
      </c>
      <c r="BS14" s="4">
        <f>IF('original data'!BN7='subscale + RBQ-2A merged 3_4'!$BR$1,1,IF('original data'!BN7='subscale + RBQ-2A merged 3_4'!$BR$2,2,IF('original data'!BN7='subscale + RBQ-2A merged 3_4'!$BR$3,3,IF('original data'!BN7='subscale + RBQ-2A merged 3_4'!$BR$4,4,IF('original data'!BN7='subscale + RBQ-2A merged 3_4'!$BR$5,5,IF('original data'!BN7='subscale + RBQ-2A merged 3_4'!$BT$1,6,IF('original data'!BN7='subscale + RBQ-2A merged 3_4'!$BT$2,7,"")))))))</f>
        <v>1</v>
      </c>
      <c r="BT14" s="4">
        <f>IF('original data'!BO7='subscale + RBQ-2A merged 3_4'!$BR$1,1,IF('original data'!BO7='subscale + RBQ-2A merged 3_4'!$BR$2,2,IF('original data'!BO7='subscale + RBQ-2A merged 3_4'!$BR$3,3,IF('original data'!BO7='subscale + RBQ-2A merged 3_4'!$BR$4,4,IF('original data'!BO7='subscale + RBQ-2A merged 3_4'!$BR$5,5,IF('original data'!BO7='subscale + RBQ-2A merged 3_4'!$BT$1,6,IF('original data'!BO7='subscale + RBQ-2A merged 3_4'!$BT$2,7,"")))))))</f>
        <v>1</v>
      </c>
      <c r="BU14" s="4">
        <f>IF('original data'!BP7='subscale + RBQ-2A merged 3_4'!$BR$1,1,IF('original data'!BP7='subscale + RBQ-2A merged 3_4'!$BR$2,2,IF('original data'!BP7='subscale + RBQ-2A merged 3_4'!$BR$3,3,IF('original data'!BP7='subscale + RBQ-2A merged 3_4'!$BR$4,4,IF('original data'!BP7='subscale + RBQ-2A merged 3_4'!$BR$5,5,IF('original data'!BP7='subscale + RBQ-2A merged 3_4'!$BT$1,6,IF('original data'!BP7='subscale + RBQ-2A merged 3_4'!$BT$2,7,"")))))))</f>
        <v>5</v>
      </c>
      <c r="BV14" s="4">
        <f>IF('original data'!BQ7='subscale + RBQ-2A merged 3_4'!$BR$1,1,IF('original data'!BQ7='subscale + RBQ-2A merged 3_4'!$BR$2,2,IF('original data'!BQ7='subscale + RBQ-2A merged 3_4'!$BR$3,3,IF('original data'!BQ7='subscale + RBQ-2A merged 3_4'!$BR$4,4,IF('original data'!BQ7='subscale + RBQ-2A merged 3_4'!$BR$5,5,IF('original data'!BQ7='subscale + RBQ-2A merged 3_4'!$BT$1,6,IF('original data'!BQ7='subscale + RBQ-2A merged 3_4'!$BT$2,7,"")))))))</f>
        <v>1</v>
      </c>
      <c r="BW14" s="4">
        <f>IF('original data'!BR7='subscale + RBQ-2A merged 3_4'!$BR$1,1,IF('original data'!BR7='subscale + RBQ-2A merged 3_4'!$BR$2,2,IF('original data'!BR7='subscale + RBQ-2A merged 3_4'!$BR$3,3,IF('original data'!BR7='subscale + RBQ-2A merged 3_4'!$BR$4,4,IF('original data'!BR7='subscale + RBQ-2A merged 3_4'!$BR$5,5,IF('original data'!BR7='subscale + RBQ-2A merged 3_4'!$BT$1,6,IF('original data'!BR7='subscale + RBQ-2A merged 3_4'!$BT$2,7,"")))))))</f>
        <v>1</v>
      </c>
      <c r="BX14" s="4">
        <f>IF('original data'!BS7='subscale + RBQ-2A merged 3_4'!$BR$1,1,IF('original data'!BS7='subscale + RBQ-2A merged 3_4'!$BR$2,2,IF('original data'!BS7='subscale + RBQ-2A merged 3_4'!$BR$3,3,IF('original data'!BS7='subscale + RBQ-2A merged 3_4'!$BR$4,4,IF('original data'!BS7='subscale + RBQ-2A merged 3_4'!$BR$5,5,IF('original data'!BS7='subscale + RBQ-2A merged 3_4'!$BT$1,6,IF('original data'!BS7='subscale + RBQ-2A merged 3_4'!$BT$2,7,"")))))))</f>
        <v>6</v>
      </c>
      <c r="BY14" s="4">
        <f>IF('original data'!BT7='subscale + RBQ-2A merged 3_4'!$BR$1,1,IF('original data'!BT7='subscale + RBQ-2A merged 3_4'!$BR$2,2,IF('original data'!BT7='subscale + RBQ-2A merged 3_4'!$BR$3,3,IF('original data'!BT7='subscale + RBQ-2A merged 3_4'!$BR$4,4,IF('original data'!BT7='subscale + RBQ-2A merged 3_4'!$BR$5,5,IF('original data'!BT7='subscale + RBQ-2A merged 3_4'!$BT$1,6,IF('original data'!BT7='subscale + RBQ-2A merged 3_4'!$BT$2,7,"")))))))</f>
        <v>3</v>
      </c>
      <c r="BZ14" s="4">
        <f>IF('original data'!BU7='subscale + RBQ-2A merged 3_4'!$BR$1,1,IF('original data'!BU7='subscale + RBQ-2A merged 3_4'!$BR$2,2,IF('original data'!BU7='subscale + RBQ-2A merged 3_4'!$BR$3,3,IF('original data'!BU7='subscale + RBQ-2A merged 3_4'!$BR$4,4,IF('original data'!BU7='subscale + RBQ-2A merged 3_4'!$BR$5,5,IF('original data'!BU7='subscale + RBQ-2A merged 3_4'!$BT$1,6,IF('original data'!BU7='subscale + RBQ-2A merged 3_4'!$BT$2,7,"")))))))</f>
        <v>1</v>
      </c>
      <c r="CA14" s="4">
        <f>IF('original data'!BV7='subscale + RBQ-2A merged 3_4'!$BR$1,7,IF('original data'!BV7='subscale + RBQ-2A merged 3_4'!$BR$2,6,IF('original data'!BV7='subscale + RBQ-2A merged 3_4'!$BR$3,5,IF('original data'!BV7='subscale + RBQ-2A merged 3_4'!$BR$4,4,IF('original data'!BV7='subscale + RBQ-2A merged 3_4'!$BR$5,3,IF('original data'!BV7='subscale + RBQ-2A merged 3_4'!$BT$1,2,IF('original data'!BV7='subscale + RBQ-2A merged 3_4'!$BT$2,1,"")))))))</f>
        <v>4</v>
      </c>
      <c r="CB14" s="4">
        <f>IF('original data'!BW7='subscale + RBQ-2A merged 3_4'!$BR$1,1,IF('original data'!BW7='subscale + RBQ-2A merged 3_4'!$BR$2,2,IF('original data'!BW7='subscale + RBQ-2A merged 3_4'!$BR$3,3,IF('original data'!BW7='subscale + RBQ-2A merged 3_4'!$BR$4,4,IF('original data'!BW7='subscale + RBQ-2A merged 3_4'!$BR$5,5,IF('original data'!BW7='subscale + RBQ-2A merged 3_4'!$BT$1,6,IF('original data'!BW7='subscale + RBQ-2A merged 3_4'!$BT$2,7,"")))))))</f>
        <v>1</v>
      </c>
      <c r="CC14" s="4">
        <f>IF('original data'!BX7='subscale + RBQ-2A merged 3_4'!$BR$1,1,IF('original data'!BX7='subscale + RBQ-2A merged 3_4'!$BR$2,2,IF('original data'!BX7='subscale + RBQ-2A merged 3_4'!$BR$3,3,IF('original data'!BX7='subscale + RBQ-2A merged 3_4'!$BR$4,4,IF('original data'!BX7='subscale + RBQ-2A merged 3_4'!$BR$5,5,IF('original data'!BX7='subscale + RBQ-2A merged 3_4'!$BT$1,6,IF('original data'!BX7='subscale + RBQ-2A merged 3_4'!$BT$2,7,"")))))))</f>
        <v>3</v>
      </c>
      <c r="CD14" s="4">
        <f>IF('original data'!BY7='subscale + RBQ-2A merged 3_4'!$BR$1,1,IF('original data'!BY7='subscale + RBQ-2A merged 3_4'!$BR$2,2,IF('original data'!BY7='subscale + RBQ-2A merged 3_4'!$BR$3,3,IF('original data'!BY7='subscale + RBQ-2A merged 3_4'!$BR$4,4,IF('original data'!BY7='subscale + RBQ-2A merged 3_4'!$BR$5,5,IF('original data'!BY7='subscale + RBQ-2A merged 3_4'!$BT$1,6,IF('original data'!BY7='subscale + RBQ-2A merged 3_4'!$BT$2,7,"")))))))</f>
        <v>3</v>
      </c>
      <c r="CE14" s="4">
        <f>IF('original data'!BZ7='subscale + RBQ-2A merged 3_4'!$BR$1,1,IF('original data'!BZ7='subscale + RBQ-2A merged 3_4'!$BR$2,2,IF('original data'!BZ7='subscale + RBQ-2A merged 3_4'!$BR$3,3,IF('original data'!BZ7='subscale + RBQ-2A merged 3_4'!$BR$4,4,IF('original data'!BZ7='subscale + RBQ-2A merged 3_4'!$BR$5,5,IF('original data'!BZ7='subscale + RBQ-2A merged 3_4'!$BT$1,6,IF('original data'!BZ7='subscale + RBQ-2A merged 3_4'!$BT$2,7,"")))))))</f>
        <v>1</v>
      </c>
      <c r="CF14" s="4">
        <f>IF('original data'!CA7='subscale + RBQ-2A merged 3_4'!$BR$1,1,IF('original data'!CA7='subscale + RBQ-2A merged 3_4'!$BR$2,2,IF('original data'!CA7='subscale + RBQ-2A merged 3_4'!$BR$3,3,IF('original data'!CA7='subscale + RBQ-2A merged 3_4'!$BR$4,4,IF('original data'!CA7='subscale + RBQ-2A merged 3_4'!$BR$5,5,IF('original data'!CA7='subscale + RBQ-2A merged 3_4'!$BT$1,6,IF('original data'!CA7='subscale + RBQ-2A merged 3_4'!$BT$2,7,"")))))))</f>
        <v>1</v>
      </c>
      <c r="CG14" s="4">
        <f>IF('original data'!CB7='subscale + RBQ-2A merged 3_4'!$BR$1,1,IF('original data'!CB7='subscale + RBQ-2A merged 3_4'!$BR$2,2,IF('original data'!CB7='subscale + RBQ-2A merged 3_4'!$BR$3,3,IF('original data'!CB7='subscale + RBQ-2A merged 3_4'!$BR$4,4,IF('original data'!CB7='subscale + RBQ-2A merged 3_4'!$BR$5,5,IF('original data'!CB7='subscale + RBQ-2A merged 3_4'!$BT$1,6,IF('original data'!CB7='subscale + RBQ-2A merged 3_4'!$BT$2,7,"")))))))</f>
        <v>5</v>
      </c>
      <c r="CH14" s="4">
        <f>IF('original data'!CC7='subscale + RBQ-2A merged 3_4'!$BR$1,7,IF('original data'!CC7='subscale + RBQ-2A merged 3_4'!$BR$2,6,IF('original data'!CC7='subscale + RBQ-2A merged 3_4'!$BR$3,5,IF('original data'!CC7='subscale + RBQ-2A merged 3_4'!$BR$4,4,IF('original data'!CC7='subscale + RBQ-2A merged 3_4'!$BR$5,3,IF('original data'!CC7='subscale + RBQ-2A merged 3_4'!$BT$1,2,IF('original data'!CC7='subscale + RBQ-2A merged 3_4'!$BT$2,1,"")))))))</f>
        <v>1</v>
      </c>
      <c r="CI14" s="4">
        <f>IF('original data'!CD7='subscale + RBQ-2A merged 3_4'!$BR$1,1,IF('original data'!CD7='subscale + RBQ-2A merged 3_4'!$BR$2,2,IF('original data'!CD7='subscale + RBQ-2A merged 3_4'!$BR$3,3,IF('original data'!CD7='subscale + RBQ-2A merged 3_4'!$BR$4,4,IF('original data'!CD7='subscale + RBQ-2A merged 3_4'!$BR$5,5,IF('original data'!CD7='subscale + RBQ-2A merged 3_4'!$BT$1,6,IF('original data'!CD7='subscale + RBQ-2A merged 3_4'!$BT$2,7,"")))))))</f>
        <v>1</v>
      </c>
      <c r="CJ14" s="4">
        <f>IF('original data'!CE7='subscale + RBQ-2A merged 3_4'!$BR$1,1,IF('original data'!CE7='subscale + RBQ-2A merged 3_4'!$BR$2,2,IF('original data'!CE7='subscale + RBQ-2A merged 3_4'!$BR$3,3,IF('original data'!CE7='subscale + RBQ-2A merged 3_4'!$BR$4,4,IF('original data'!CE7='subscale + RBQ-2A merged 3_4'!$BR$5,5,IF('original data'!CE7='subscale + RBQ-2A merged 3_4'!$BT$1,6,IF('original data'!CE7='subscale + RBQ-2A merged 3_4'!$BT$2,7,"")))))))</f>
        <v>1</v>
      </c>
      <c r="CK14" s="4">
        <f>IF('original data'!CF7='subscale + RBQ-2A merged 3_4'!$BR$1,7,IF('original data'!CF7='subscale + RBQ-2A merged 3_4'!$BR$2,6,IF('original data'!CF7='subscale + RBQ-2A merged 3_4'!$BR$3,5,IF('original data'!CF7='subscale + RBQ-2A merged 3_4'!$BR$4,4,IF('original data'!CF7='subscale + RBQ-2A merged 3_4'!$BR$5,3,IF('original data'!CF7='subscale + RBQ-2A merged 3_4'!$BT$1,2,IF('original data'!CF7='subscale + RBQ-2A merged 3_4'!$BT$2,1,"")))))))</f>
        <v>2</v>
      </c>
      <c r="CL14" s="30">
        <f>SUM(Table1345[[#This Row],[Column2]:[Column4]])</f>
        <v>63</v>
      </c>
      <c r="CM14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15</v>
      </c>
      <c r="CN14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32</v>
      </c>
      <c r="CO14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16</v>
      </c>
      <c r="CP14" s="4">
        <f>IF('original data'!CG7='subscale + RBQ-2A merged 3_4'!$CO$2,0,IF('original data'!CG7='subscale + RBQ-2A merged 3_4'!$CO$3,1,IF('original data'!CG7='subscale + RBQ-2A merged 3_4'!$CO$4,2,IF('original data'!CG7='subscale + RBQ-2A merged 3_4'!$CO$5,3,""))))</f>
        <v>1</v>
      </c>
      <c r="CQ14" s="4">
        <f>IF('original data'!CH7='subscale + RBQ-2A merged 3_4'!$CO$2,0,IF('original data'!CH7='subscale + RBQ-2A merged 3_4'!$CO$3,1,IF('original data'!CH7='subscale + RBQ-2A merged 3_4'!$CO$4,2,IF('original data'!CH7='subscale + RBQ-2A merged 3_4'!$CO$5,3,""))))</f>
        <v>1</v>
      </c>
      <c r="CR14" s="4">
        <f>IF('original data'!CI7='subscale + RBQ-2A merged 3_4'!$CO$2,0,IF('original data'!CI7='subscale + RBQ-2A merged 3_4'!$CO$3,1,IF('original data'!CI7='subscale + RBQ-2A merged 3_4'!$CO$4,2,IF('original data'!CI7='subscale + RBQ-2A merged 3_4'!$CO$5,3,""))))</f>
        <v>1</v>
      </c>
      <c r="CS14" s="4">
        <f>IF('original data'!CJ7='subscale + RBQ-2A merged 3_4'!$CO$2,0,IF('original data'!CJ7='subscale + RBQ-2A merged 3_4'!$CO$3,1,IF('original data'!CJ7='subscale + RBQ-2A merged 3_4'!$CO$4,2,IF('original data'!CJ7='subscale + RBQ-2A merged 3_4'!$CO$5,3,""))))</f>
        <v>1</v>
      </c>
      <c r="CT14" s="4">
        <f>IF('original data'!CK7='subscale + RBQ-2A merged 3_4'!$CO$2,0,IF('original data'!CK7='subscale + RBQ-2A merged 3_4'!$CO$3,1,IF('original data'!CK7='subscale + RBQ-2A merged 3_4'!$CO$4,2,IF('original data'!CK7='subscale + RBQ-2A merged 3_4'!$CO$5,3,""))))</f>
        <v>3</v>
      </c>
      <c r="CU14" s="4">
        <f>IF('original data'!CL7='subscale + RBQ-2A merged 3_4'!$CO$2,0,IF('original data'!CL7='subscale + RBQ-2A merged 3_4'!$CO$3,1,IF('original data'!CL7='subscale + RBQ-2A merged 3_4'!$CO$4,2,IF('original data'!CL7='subscale + RBQ-2A merged 3_4'!$CO$5,3,""))))</f>
        <v>0</v>
      </c>
      <c r="CV14" s="4">
        <f>IF('original data'!CM7='subscale + RBQ-2A merged 3_4'!$CO$2,0,IF('original data'!CM7='subscale + RBQ-2A merged 3_4'!$CO$3,1,IF('original data'!CM7='subscale + RBQ-2A merged 3_4'!$CO$4,2,IF('original data'!CM7='subscale + RBQ-2A merged 3_4'!$CO$5,3,""))))</f>
        <v>1</v>
      </c>
      <c r="CW14" s="4">
        <f>IF('original data'!CN7='subscale + RBQ-2A merged 3_4'!$CO$2,0,IF('original data'!CN7='subscale + RBQ-2A merged 3_4'!$CO$3,1,IF('original data'!CN7='subscale + RBQ-2A merged 3_4'!$CO$4,2,IF('original data'!CN7='subscale + RBQ-2A merged 3_4'!$CO$5,3,""))))</f>
        <v>1</v>
      </c>
      <c r="CX14" s="4">
        <f>IF('original data'!CO7='subscale + RBQ-2A merged 3_4'!$CO$2,0,IF('original data'!CO7='subscale + RBQ-2A merged 3_4'!$CO$3,1,IF('original data'!CO7='subscale + RBQ-2A merged 3_4'!$CO$4,2,IF('original data'!CO7='subscale + RBQ-2A merged 3_4'!$CO$5,3,""))))</f>
        <v>1</v>
      </c>
      <c r="CY14" s="4">
        <f>IF('original data'!CP7='subscale + RBQ-2A merged 3_4'!$CO$2,0,IF('original data'!CP7='subscale + RBQ-2A merged 3_4'!$CO$3,1,IF('original data'!CP7='subscale + RBQ-2A merged 3_4'!$CO$4,2,IF('original data'!CP7='subscale + RBQ-2A merged 3_4'!$CO$5,3,""))))</f>
        <v>0</v>
      </c>
      <c r="CZ14" s="4">
        <f>IF('original data'!CQ7='subscale + RBQ-2A merged 3_4'!$CO$2,0,IF('original data'!CQ7='subscale + RBQ-2A merged 3_4'!$CO$3,1,IF('original data'!CQ7='subscale + RBQ-2A merged 3_4'!$CO$4,2,IF('original data'!CQ7='subscale + RBQ-2A merged 3_4'!$CO$5,3,""))))</f>
        <v>0</v>
      </c>
      <c r="DA14" s="4">
        <f>IF('original data'!CR7='subscale + RBQ-2A merged 3_4'!$CO$2,0,IF('original data'!CR7='subscale + RBQ-2A merged 3_4'!$CO$3,1,IF('original data'!CR7='subscale + RBQ-2A merged 3_4'!$CO$4,2,IF('original data'!CR7='subscale + RBQ-2A merged 3_4'!$CO$5,3,""))))</f>
        <v>2</v>
      </c>
      <c r="DB14" s="4">
        <f>IF('original data'!CS7='subscale + RBQ-2A merged 3_4'!$CO$2,0,IF('original data'!CS7='subscale + RBQ-2A merged 3_4'!$CO$3,1,IF('original data'!CS7='subscale + RBQ-2A merged 3_4'!$CO$4,2,IF('original data'!CS7='subscale + RBQ-2A merged 3_4'!$CO$5,3,""))))</f>
        <v>1</v>
      </c>
      <c r="DC14" s="4">
        <f>IF('original data'!CT7='subscale + RBQ-2A merged 3_4'!$CO$2,0,IF('original data'!CT7='subscale + RBQ-2A merged 3_4'!$CO$3,1,IF('original data'!CT7='subscale + RBQ-2A merged 3_4'!$CO$4,2,IF('original data'!CT7='subscale + RBQ-2A merged 3_4'!$CO$5,3,""))))</f>
        <v>0</v>
      </c>
      <c r="DD14" s="4">
        <f>IF('original data'!CU7='subscale + RBQ-2A merged 3_4'!$CO$2,0,IF('original data'!CU7='subscale + RBQ-2A merged 3_4'!$CO$3,1,IF('original data'!CU7='subscale + RBQ-2A merged 3_4'!$CO$4,2,IF('original data'!CU7='subscale + RBQ-2A merged 3_4'!$CO$5,3,""))))</f>
        <v>1</v>
      </c>
      <c r="DE14" s="4">
        <f>IF('original data'!CV7='subscale + RBQ-2A merged 3_4'!$CO$2,0,IF('original data'!CV7='subscale + RBQ-2A merged 3_4'!$CO$3,1,IF('original data'!CV7='subscale + RBQ-2A merged 3_4'!$CO$4,2,IF('original data'!CV7='subscale + RBQ-2A merged 3_4'!$CO$5,3,""))))</f>
        <v>0</v>
      </c>
      <c r="DF14" s="4">
        <f>IF('original data'!CW7='subscale + RBQ-2A merged 3_4'!$CO$2,0,IF('original data'!CW7='subscale + RBQ-2A merged 3_4'!$CO$3,1,IF('original data'!CW7='subscale + RBQ-2A merged 3_4'!$CO$4,2,IF('original data'!CW7='subscale + RBQ-2A merged 3_4'!$CO$5,3,""))))</f>
        <v>0</v>
      </c>
      <c r="DG14" s="4">
        <f>IF('original data'!CX7='subscale + RBQ-2A merged 3_4'!$CO$2,0,IF('original data'!CX7='subscale + RBQ-2A merged 3_4'!$CO$3,1,IF('original data'!CX7='subscale + RBQ-2A merged 3_4'!$CO$4,2,IF('original data'!CX7='subscale + RBQ-2A merged 3_4'!$CO$5,3,""))))</f>
        <v>0</v>
      </c>
      <c r="DH14" s="4">
        <f>IF('original data'!CY7='subscale + RBQ-2A merged 3_4'!$CO$2,0,IF('original data'!CY7='subscale + RBQ-2A merged 3_4'!$CO$3,1,IF('original data'!CY7='subscale + RBQ-2A merged 3_4'!$CO$4,2,IF('original data'!CY7='subscale + RBQ-2A merged 3_4'!$CO$5,3,""))))</f>
        <v>0</v>
      </c>
      <c r="DI14" s="4">
        <f>IF('original data'!CZ7='subscale + RBQ-2A merged 3_4'!$CO$2,0,IF('original data'!CZ7='subscale + RBQ-2A merged 3_4'!$CO$3,1,IF('original data'!CZ7='subscale + RBQ-2A merged 3_4'!$CO$4,2,IF('original data'!CZ7='subscale + RBQ-2A merged 3_4'!$CO$5,3,""))))</f>
        <v>0</v>
      </c>
      <c r="DJ14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7</v>
      </c>
      <c r="DK14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4</v>
      </c>
      <c r="DL14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3</v>
      </c>
      <c r="DM14" s="4">
        <f>SUM(Table1345[[#This Row],[All of a sudden I feel really scared.]:[I suddenly shut down and become unable to think, speak or do things.]])</f>
        <v>14</v>
      </c>
      <c r="DN14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4</v>
      </c>
      <c r="DO14" s="38">
        <f>IF('original data'!V7='subscale + RBQ-2A merged 3_4'!$T$4,2,IF('original data'!V7='subscale + RBQ-2A merged 3_4'!$T$5,0,IF('original data'!V7='subscale + RBQ-2A merged 3_4'!$V$5,1,"")))</f>
        <v>0</v>
      </c>
      <c r="DP14" s="38">
        <v>2</v>
      </c>
    </row>
    <row r="15" spans="1:120" x14ac:dyDescent="0.45">
      <c r="A15" s="32">
        <v>12</v>
      </c>
      <c r="B15" s="41" t="s">
        <v>264</v>
      </c>
      <c r="C15" s="28" t="s">
        <v>265</v>
      </c>
      <c r="D15" s="38" t="s">
        <v>104</v>
      </c>
      <c r="E15" s="38"/>
      <c r="F15" s="38" t="s">
        <v>105</v>
      </c>
      <c r="G15" s="38" t="s">
        <v>105</v>
      </c>
      <c r="H15" s="38" t="s">
        <v>105</v>
      </c>
      <c r="I15" s="38" t="s">
        <v>105</v>
      </c>
      <c r="J15" s="38" t="s">
        <v>105</v>
      </c>
      <c r="K15" s="38" t="s">
        <v>105</v>
      </c>
      <c r="L15" s="38" t="s">
        <v>105</v>
      </c>
      <c r="M15" s="38" t="s">
        <v>105</v>
      </c>
      <c r="N15" s="37">
        <v>17</v>
      </c>
      <c r="O15" s="38" t="s">
        <v>107</v>
      </c>
      <c r="P15" s="38" t="s">
        <v>124</v>
      </c>
      <c r="Q15" s="38" t="s">
        <v>124</v>
      </c>
      <c r="R15" s="30">
        <f>IF('original data'!Q8='subscale + RBQ-2A merged 3_4'!$R$4,0,IF('original data'!Q8='subscale + RBQ-2A merged 3_4'!$R$5,1))</f>
        <v>0</v>
      </c>
      <c r="S15" s="38" t="s">
        <v>109</v>
      </c>
      <c r="T15" s="30">
        <f>IF('original data'!V8='subscale + RBQ-2A merged 3_4'!$T$4,0,IF('original data'!V8='subscale + RBQ-2A merged 3_4'!$T$5,1,IF('original data'!V8='subscale + RBQ-2A merged 3_4'!$V$5,0,"")))</f>
        <v>1</v>
      </c>
      <c r="U15" s="38"/>
      <c r="V15" s="38"/>
      <c r="W15" s="38"/>
      <c r="X15" s="38" t="s">
        <v>109</v>
      </c>
      <c r="Y15" s="38"/>
      <c r="Z15" s="38"/>
      <c r="AA15" s="38"/>
      <c r="AB15" s="38"/>
      <c r="AC15" s="38"/>
      <c r="AD15" s="38"/>
      <c r="AE15" s="30">
        <f>IF('original data'!AC8='subscale + RBQ-2A merged 3_4'!$AD$2,0,IF('original data'!AC8='subscale + RBQ-2A merged 3_4'!$AD$3,1,IF('original data'!AC8='subscale + RBQ-2A merged 3_4'!$AD$4,2,"")))</f>
        <v>0</v>
      </c>
      <c r="AF15" s="30">
        <f>IF('original data'!AD8='subscale + RBQ-2A merged 3_4'!$AD$2,0,IF('original data'!AD8='subscale + RBQ-2A merged 3_4'!$AD$3,1,IF('original data'!AD8='subscale + RBQ-2A merged 3_4'!$AD$4,2,"")))</f>
        <v>0</v>
      </c>
      <c r="AG15" s="30">
        <f>IF('original data'!AE8='subscale + RBQ-2A merged 3_4'!$BR$1,1,IF('original data'!AE8='subscale + RBQ-2A merged 3_4'!$BR$2,2,IF('original data'!AE8='subscale + RBQ-2A merged 3_4'!$BR$3,3,IF('original data'!AE8='subscale + RBQ-2A merged 3_4'!$BR$4,4,IF('original data'!AE8='subscale + RBQ-2A merged 3_4'!$BR$5,5,IF('original data'!AE8='subscale + RBQ-2A merged 3_4'!$BT$1,6,IF('original data'!AE8='subscale + RBQ-2A merged 3_4'!$BT$2,7,"")))))))</f>
        <v>3</v>
      </c>
      <c r="AH15" s="4">
        <f>IF('original data'!AF8='subscale + RBQ-2A merged 3_4'!$AD$2,0,IF('original data'!AF8='subscale + RBQ-2A merged 3_4'!$AD$3,1,IF('original data'!AF8='subscale + RBQ-2A merged 3_4'!$AD$4,2,"")))</f>
        <v>0</v>
      </c>
      <c r="AI15" s="4">
        <f>IF('original data'!AG8='subscale + RBQ-2A merged 3_4'!$BR$1,7,IF('original data'!AG8='subscale + RBQ-2A merged 3_4'!$BR$2,6,IF('original data'!AG8='subscale + RBQ-2A merged 3_4'!$BR$3,5,IF('original data'!AG8='subscale + RBQ-2A merged 3_4'!$BR$4,4,IF('original data'!AG8='subscale + RBQ-2A merged 3_4'!$BR$5,5,IF('original data'!AG8='subscale + RBQ-2A merged 3_4'!$BT$1,6,IF('original data'!AG8='subscale + RBQ-2A merged 3_4'!$BT$2,7,"")))))))</f>
        <v>6</v>
      </c>
      <c r="AJ15" s="4">
        <f>IF('original data'!AH8='subscale + RBQ-2A merged 3_4'!$AD$2,0,IF('original data'!AH8='subscale + RBQ-2A merged 3_4'!$AD$3,1,IF('original data'!AH8='subscale + RBQ-2A merged 3_4'!$AD$4,2,"")))</f>
        <v>1</v>
      </c>
      <c r="AK15" s="4">
        <f>IF('original data'!AI8='subscale + RBQ-2A merged 3_4'!$AJ$2,1,IF('original data'!AI8='subscale + RBQ-2A merged 3_4'!$AJ$3,2,IF('original data'!AI8='subscale + RBQ-2A merged 3_4'!$AJ$4,3,IF('original data'!AI8='subscale + RBQ-2A merged 3_4'!$AJ$5,3,""))))</f>
        <v>2</v>
      </c>
      <c r="AL15" s="4">
        <f>IF('original data'!AJ8='subscale + RBQ-2A merged 3_4'!$AD$2,0,IF('original data'!AJ8='subscale + RBQ-2A merged 3_4'!$AD$3,1,IF('original data'!AJ8='subscale + RBQ-2A merged 3_4'!$AD$4,2,"")))</f>
        <v>1</v>
      </c>
      <c r="AM15" s="4">
        <f>IF('original data'!AK8='subscale + RBQ-2A merged 3_4'!$BR$1,1,IF('original data'!AK8='subscale + RBQ-2A merged 3_4'!$BR$2,2,IF('original data'!AK8='subscale + RBQ-2A merged 3_4'!$BR$3,3,IF('original data'!AK8='subscale + RBQ-2A merged 3_4'!$BR$4,4,IF('original data'!AK8='subscale + RBQ-2A merged 3_4'!$BR$5,5,IF('original data'!AK8='subscale + RBQ-2A merged 3_4'!$BT$1,6,IF('original data'!AK8='subscale + RBQ-2A merged 3_4'!$BT$2,7,"")))))))</f>
        <v>2</v>
      </c>
      <c r="AN15" s="4">
        <f>IF('original data'!AL8='subscale + RBQ-2A merged 3_4'!$AD$2,0,IF('original data'!AL8='subscale + RBQ-2A merged 3_4'!$AD$3,1,IF('original data'!AL8='subscale + RBQ-2A merged 3_4'!$AD$4,2,"")))</f>
        <v>0</v>
      </c>
      <c r="AO15" s="4">
        <f>IF('original data'!AM8='subscale + RBQ-2A merged 3_4'!$AJ$2,1,IF('original data'!AM8='subscale + RBQ-2A merged 3_4'!$AJ$3,2,IF('original data'!AM8='subscale + RBQ-2A merged 3_4'!$AJ$4,3,IF('original data'!AM8='subscale + RBQ-2A merged 3_4'!$AJ$5,3,""))))</f>
        <v>3</v>
      </c>
      <c r="AP15" s="4">
        <f>IF('original data'!AN8='subscale + RBQ-2A merged 3_4'!$AD$2,0,IF('original data'!AN8='subscale + RBQ-2A merged 3_4'!$AD$3,1,IF('original data'!AN8='subscale + RBQ-2A merged 3_4'!$AD$4,2,"")))</f>
        <v>0</v>
      </c>
      <c r="AQ15" s="4">
        <f>IF('original data'!AO8='subscale + RBQ-2A merged 3_4'!$AJ$2,1,IF('original data'!AO8='subscale + RBQ-2A merged 3_4'!$AJ$3,2,IF('original data'!AO8='subscale + RBQ-2A merged 3_4'!$AJ$4,3,IF('original data'!AO8='subscale + RBQ-2A merged 3_4'!$AJ$5,3,""))))</f>
        <v>1</v>
      </c>
      <c r="AR15" s="4">
        <f>IF('original data'!AP8='subscale + RBQ-2A merged 3_4'!$AJ$2,1,IF('original data'!AP8='subscale + RBQ-2A merged 3_4'!$AJ$3,2,IF('original data'!AP8='subscale + RBQ-2A merged 3_4'!$AJ$4,3,IF('original data'!AP8='subscale + RBQ-2A merged 3_4'!$AJ$5,3,""))))</f>
        <v>1</v>
      </c>
      <c r="AS15" s="4">
        <f>IF('original data'!AQ8='subscale + RBQ-2A merged 3_4'!$AJ$2,1,IF('original data'!AQ8='subscale + RBQ-2A merged 3_4'!$AJ$3,2,IF('original data'!AQ8='subscale + RBQ-2A merged 3_4'!$AJ$4,3,IF('original data'!AQ8='subscale + RBQ-2A merged 3_4'!$AJ$5,3,""))))</f>
        <v>1</v>
      </c>
      <c r="AT15" s="4">
        <f>IF('original data'!AR8='subscale + RBQ-2A merged 3_4'!$AJ$2,1,IF('original data'!AR8='subscale + RBQ-2A merged 3_4'!$AJ$3,2,IF('original data'!AR8='subscale + RBQ-2A merged 3_4'!$AJ$4,3,IF('original data'!AR8='subscale + RBQ-2A merged 3_4'!$AJ$5,3,""))))</f>
        <v>1</v>
      </c>
      <c r="AU15" s="4">
        <f>IF('original data'!AS8='subscale + RBQ-2A merged 3_4'!$AP$2,1,IF('original data'!AS8='subscale + RBQ-2A merged 3_4'!$AP$3,2,IF('original data'!AS8='subscale + RBQ-2A merged 3_4'!$AP$4,3,IF('original data'!AS8='subscale + RBQ-2A merged 3_4'!$AP$5,4,""))))</f>
        <v>2</v>
      </c>
      <c r="AV15" s="4">
        <f>IF('original data'!AT8='subscale + RBQ-2A merged 3_4'!$AP$2,1,IF('original data'!AT8='subscale + RBQ-2A merged 3_4'!$AP$3,2,IF('original data'!AT8='subscale + RBQ-2A merged 3_4'!$AP$4,3,IF('original data'!AT8='subscale + RBQ-2A merged 3_4'!$AP$5,4,""))))</f>
        <v>1</v>
      </c>
      <c r="AW15" s="4">
        <f>IF('original data'!AU8='subscale + RBQ-2A merged 3_4'!$AP$2,1,IF('original data'!AU8='subscale + RBQ-2A merged 3_4'!$AP$3,2,IF('original data'!AU8='subscale + RBQ-2A merged 3_4'!$AP$4,3,IF('original data'!AU8='subscale + RBQ-2A merged 3_4'!$AP$5,4,""))))</f>
        <v>1</v>
      </c>
      <c r="AX15" s="4">
        <f>IF('original data'!AV8='subscale + RBQ-2A merged 3_4'!$AP$2,1,IF('original data'!AV8='subscale + RBQ-2A merged 3_4'!$AP$3,2,IF('original data'!AV8='subscale + RBQ-2A merged 3_4'!$AP$4,3,IF('original data'!AV8='subscale + RBQ-2A merged 3_4'!$AP$5,4,""))))</f>
        <v>1</v>
      </c>
      <c r="AY15" s="4">
        <f>IF('original data'!AW8='subscale + RBQ-2A merged 3_4'!$AP$2,1,IF('original data'!AW8='subscale + RBQ-2A merged 3_4'!$AP$3,2,IF('original data'!AW8='subscale + RBQ-2A merged 3_4'!$AP$4,3,IF('original data'!AW8='subscale + RBQ-2A merged 3_4'!$AP$5,4,""))))</f>
        <v>1</v>
      </c>
      <c r="AZ15" s="4">
        <f>IF('original data'!AX8='subscale + RBQ-2A merged 3_4'!$AP$2,1,IF('original data'!AX8='subscale + RBQ-2A merged 3_4'!$AP$3,2,IF('original data'!AX8='subscale + RBQ-2A merged 3_4'!$AP$4,3,IF('original data'!AX8='subscale + RBQ-2A merged 3_4'!$AP$5,4,""))))</f>
        <v>1</v>
      </c>
      <c r="BA15" s="4">
        <f>IF('original data'!AY8='subscale + RBQ-2A merged 3_4'!$AR$2,1,IF('original data'!AY8='subscale + RBQ-2A merged 3_4'!$AR$3,2,IF('original data'!AY8='subscale + RBQ-2A merged 3_4'!$AR$4,3,IF('original data'!AY8='subscale + RBQ-2A merged 3_4'!$AR$5,3,""))))</f>
        <v>1</v>
      </c>
      <c r="BB15" s="4">
        <f>IF('original data'!AZ8='subscale + RBQ-2A merged 3_4'!$AR$2,1,IF('original data'!AZ8='subscale + RBQ-2A merged 3_4'!$AR$3,2,IF('original data'!AZ8='subscale + RBQ-2A merged 3_4'!$AR$4,3,IF('original data'!AZ8='subscale + RBQ-2A merged 3_4'!$AR$5,3,""))))</f>
        <v>1</v>
      </c>
      <c r="BC15" s="4">
        <f>IF('original data'!BA8='subscale + RBQ-2A merged 3_4'!$AR$2,1,IF('original data'!BA8='subscale + RBQ-2A merged 3_4'!$AR$3,2,IF('original data'!BA8='subscale + RBQ-2A merged 3_4'!$AR$4,3,IF('original data'!BA8='subscale + RBQ-2A merged 3_4'!$AR$5,3,""))))</f>
        <v>2</v>
      </c>
      <c r="BD15" s="4">
        <f>IF('original data'!BB8='subscale + RBQ-2A merged 3_4'!$AR$2,1,IF('original data'!BB8='subscale + RBQ-2A merged 3_4'!$AR$3,2,IF('original data'!BB8='subscale + RBQ-2A merged 3_4'!$AR$4,3,IF('original data'!BB8='subscale + RBQ-2A merged 3_4'!$AT$5,3,""))))</f>
        <v>2</v>
      </c>
      <c r="BE15" s="4">
        <f>IF('original data'!BC8='subscale + RBQ-2A merged 3_4'!$AV$2,1,IF('original data'!BC8='subscale + RBQ-2A merged 3_4'!$AV$3,2,IF('original data'!BC8='subscale + RBQ-2A merged 3_4'!$AV$4,3,IF('original data'!BC8='subscale + RBQ-2A merged 3_4'!$AV$5,3,""))))</f>
        <v>2</v>
      </c>
      <c r="BF15" s="4">
        <f>IF('original data'!BD8='subscale + RBQ-2A merged 3_4'!$AV$2,1,IF('original data'!BD8='subscale + RBQ-2A merged 3_4'!$AV$3,2,IF('original data'!BD8='subscale + RBQ-2A merged 3_4'!$AV$4,3,IF('original data'!BD8='subscale + RBQ-2A merged 3_4'!$AV$5,3,""))))</f>
        <v>1</v>
      </c>
      <c r="BG15" s="4">
        <f>IF('original data'!BE8='subscale + RBQ-2A merged 3_4'!$AV$2,1,IF('original data'!BE8='subscale + RBQ-2A merged 3_4'!$AV$3,2,IF('original data'!BE8='subscale + RBQ-2A merged 3_4'!$AV$4,3,IF('original data'!BE8='subscale + RBQ-2A merged 3_4'!$AV$5,3,""))))</f>
        <v>1</v>
      </c>
      <c r="BH15" s="4">
        <f>IF('original data'!BF8='subscale + RBQ-2A merged 3_4'!$BG$3,1,IF('original data'!BF8='subscale + RBQ-2A merged 3_4'!$BG$4,2,IF('original data'!BF8='subscale + RBQ-2A merged 3_4'!$BG$5,3,"")))</f>
        <v>1</v>
      </c>
      <c r="BI15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1.368421052631579</v>
      </c>
      <c r="BJ15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1.3333333333333333</v>
      </c>
      <c r="BK15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1.4545454545454546</v>
      </c>
      <c r="BL15" s="38" t="s">
        <v>109</v>
      </c>
      <c r="BM15" s="38"/>
      <c r="BN15" s="38" t="s">
        <v>109</v>
      </c>
      <c r="BO15" s="38"/>
      <c r="BP15" s="4">
        <f>IF('original data'!BK8='subscale + RBQ-2A merged 3_4'!$BR$1,1,IF('original data'!BK8='subscale + RBQ-2A merged 3_4'!$BR$2,2,IF('original data'!BK8='subscale + RBQ-2A merged 3_4'!$BR$3,3,IF('original data'!BK8='subscale + RBQ-2A merged 3_4'!$BR$4,4,IF('original data'!BK8='subscale + RBQ-2A merged 3_4'!$BR$5,5,IF('original data'!BK8='subscale + RBQ-2A merged 3_4'!$BT$1,6,IF('original data'!BK8='subscale + RBQ-2A merged 3_4'!$BT$2,7,"")))))))</f>
        <v>2</v>
      </c>
      <c r="BQ15" s="4">
        <f>IF('original data'!BL8='subscale + RBQ-2A merged 3_4'!$BR$1,1,IF('original data'!BL8='subscale + RBQ-2A merged 3_4'!$BR$2,2,IF('original data'!BL8='subscale + RBQ-2A merged 3_4'!$BR$3,3,IF('original data'!BL8='subscale + RBQ-2A merged 3_4'!$BR$4,4,IF('original data'!BL8='subscale + RBQ-2A merged 3_4'!$BR$5,5,IF('original data'!BL8='subscale + RBQ-2A merged 3_4'!$BT$1,6,IF('original data'!BL8='subscale + RBQ-2A merged 3_4'!$BT$2,7,"")))))))</f>
        <v>2</v>
      </c>
      <c r="BR15" s="4">
        <f>IF('original data'!BM8='subscale + RBQ-2A merged 3_4'!$BR$1,7,IF('original data'!BM8='subscale + RBQ-2A merged 3_4'!$BR$2,6,IF('original data'!BM8='subscale + RBQ-2A merged 3_4'!$BR$3,5,IF('original data'!BM8='subscale + RBQ-2A merged 3_4'!$BR$4,4,IF('original data'!BM8='subscale + RBQ-2A merged 3_4'!$BR$5,3,IF('original data'!BM8='subscale + RBQ-2A merged 3_4'!$BT$1,2,IF('original data'!BM8='subscale + RBQ-2A merged 3_4'!$BT$2,1,"")))))))</f>
        <v>5</v>
      </c>
      <c r="BS15" s="4">
        <f>IF('original data'!BN8='subscale + RBQ-2A merged 3_4'!$BR$1,1,IF('original data'!BN8='subscale + RBQ-2A merged 3_4'!$BR$2,2,IF('original data'!BN8='subscale + RBQ-2A merged 3_4'!$BR$3,3,IF('original data'!BN8='subscale + RBQ-2A merged 3_4'!$BR$4,4,IF('original data'!BN8='subscale + RBQ-2A merged 3_4'!$BR$5,5,IF('original data'!BN8='subscale + RBQ-2A merged 3_4'!$BT$1,6,IF('original data'!BN8='subscale + RBQ-2A merged 3_4'!$BT$2,7,"")))))))</f>
        <v>1</v>
      </c>
      <c r="BT15" s="4">
        <f>IF('original data'!BO8='subscale + RBQ-2A merged 3_4'!$BR$1,1,IF('original data'!BO8='subscale + RBQ-2A merged 3_4'!$BR$2,2,IF('original data'!BO8='subscale + RBQ-2A merged 3_4'!$BR$3,3,IF('original data'!BO8='subscale + RBQ-2A merged 3_4'!$BR$4,4,IF('original data'!BO8='subscale + RBQ-2A merged 3_4'!$BR$5,5,IF('original data'!BO8='subscale + RBQ-2A merged 3_4'!$BT$1,6,IF('original data'!BO8='subscale + RBQ-2A merged 3_4'!$BT$2,7,"")))))))</f>
        <v>2</v>
      </c>
      <c r="BU15" s="4">
        <f>IF('original data'!BP8='subscale + RBQ-2A merged 3_4'!$BR$1,1,IF('original data'!BP8='subscale + RBQ-2A merged 3_4'!$BR$2,2,IF('original data'!BP8='subscale + RBQ-2A merged 3_4'!$BR$3,3,IF('original data'!BP8='subscale + RBQ-2A merged 3_4'!$BR$4,4,IF('original data'!BP8='subscale + RBQ-2A merged 3_4'!$BR$5,5,IF('original data'!BP8='subscale + RBQ-2A merged 3_4'!$BT$1,6,IF('original data'!BP8='subscale + RBQ-2A merged 3_4'!$BT$2,7,"")))))))</f>
        <v>3</v>
      </c>
      <c r="BV15" s="4">
        <f>IF('original data'!BQ8='subscale + RBQ-2A merged 3_4'!$BR$1,1,IF('original data'!BQ8='subscale + RBQ-2A merged 3_4'!$BR$2,2,IF('original data'!BQ8='subscale + RBQ-2A merged 3_4'!$BR$3,3,IF('original data'!BQ8='subscale + RBQ-2A merged 3_4'!$BR$4,4,IF('original data'!BQ8='subscale + RBQ-2A merged 3_4'!$BR$5,5,IF('original data'!BQ8='subscale + RBQ-2A merged 3_4'!$BT$1,6,IF('original data'!BQ8='subscale + RBQ-2A merged 3_4'!$BT$2,7,"")))))))</f>
        <v>3</v>
      </c>
      <c r="BW15" s="4">
        <f>IF('original data'!BR8='subscale + RBQ-2A merged 3_4'!$BR$1,1,IF('original data'!BR8='subscale + RBQ-2A merged 3_4'!$BR$2,2,IF('original data'!BR8='subscale + RBQ-2A merged 3_4'!$BR$3,3,IF('original data'!BR8='subscale + RBQ-2A merged 3_4'!$BR$4,4,IF('original data'!BR8='subscale + RBQ-2A merged 3_4'!$BR$5,5,IF('original data'!BR8='subscale + RBQ-2A merged 3_4'!$BT$1,6,IF('original data'!BR8='subscale + RBQ-2A merged 3_4'!$BT$2,7,"")))))))</f>
        <v>2</v>
      </c>
      <c r="BX15" s="4">
        <f>IF('original data'!BS8='subscale + RBQ-2A merged 3_4'!$BR$1,1,IF('original data'!BS8='subscale + RBQ-2A merged 3_4'!$BR$2,2,IF('original data'!BS8='subscale + RBQ-2A merged 3_4'!$BR$3,3,IF('original data'!BS8='subscale + RBQ-2A merged 3_4'!$BR$4,4,IF('original data'!BS8='subscale + RBQ-2A merged 3_4'!$BR$5,5,IF('original data'!BS8='subscale + RBQ-2A merged 3_4'!$BT$1,6,IF('original data'!BS8='subscale + RBQ-2A merged 3_4'!$BT$2,7,"")))))))</f>
        <v>4</v>
      </c>
      <c r="BY15" s="4">
        <f>IF('original data'!BT8='subscale + RBQ-2A merged 3_4'!$BR$1,1,IF('original data'!BT8='subscale + RBQ-2A merged 3_4'!$BR$2,2,IF('original data'!BT8='subscale + RBQ-2A merged 3_4'!$BR$3,3,IF('original data'!BT8='subscale + RBQ-2A merged 3_4'!$BR$4,4,IF('original data'!BT8='subscale + RBQ-2A merged 3_4'!$BR$5,5,IF('original data'!BT8='subscale + RBQ-2A merged 3_4'!$BT$1,6,IF('original data'!BT8='subscale + RBQ-2A merged 3_4'!$BT$2,7,"")))))))</f>
        <v>2</v>
      </c>
      <c r="BZ15" s="4">
        <f>IF('original data'!BU8='subscale + RBQ-2A merged 3_4'!$BR$1,1,IF('original data'!BU8='subscale + RBQ-2A merged 3_4'!$BR$2,2,IF('original data'!BU8='subscale + RBQ-2A merged 3_4'!$BR$3,3,IF('original data'!BU8='subscale + RBQ-2A merged 3_4'!$BR$4,4,IF('original data'!BU8='subscale + RBQ-2A merged 3_4'!$BR$5,5,IF('original data'!BU8='subscale + RBQ-2A merged 3_4'!$BT$1,6,IF('original data'!BU8='subscale + RBQ-2A merged 3_4'!$BT$2,7,"")))))))</f>
        <v>2</v>
      </c>
      <c r="CA15" s="4">
        <f>IF('original data'!BV8='subscale + RBQ-2A merged 3_4'!$BR$1,7,IF('original data'!BV8='subscale + RBQ-2A merged 3_4'!$BR$2,6,IF('original data'!BV8='subscale + RBQ-2A merged 3_4'!$BR$3,5,IF('original data'!BV8='subscale + RBQ-2A merged 3_4'!$BR$4,4,IF('original data'!BV8='subscale + RBQ-2A merged 3_4'!$BR$5,3,IF('original data'!BV8='subscale + RBQ-2A merged 3_4'!$BT$1,2,IF('original data'!BV8='subscale + RBQ-2A merged 3_4'!$BT$2,1,"")))))))</f>
        <v>4</v>
      </c>
      <c r="CB15" s="4">
        <f>IF('original data'!BW8='subscale + RBQ-2A merged 3_4'!$BR$1,1,IF('original data'!BW8='subscale + RBQ-2A merged 3_4'!$BR$2,2,IF('original data'!BW8='subscale + RBQ-2A merged 3_4'!$BR$3,3,IF('original data'!BW8='subscale + RBQ-2A merged 3_4'!$BR$4,4,IF('original data'!BW8='subscale + RBQ-2A merged 3_4'!$BR$5,5,IF('original data'!BW8='subscale + RBQ-2A merged 3_4'!$BT$1,6,IF('original data'!BW8='subscale + RBQ-2A merged 3_4'!$BT$2,7,"")))))))</f>
        <v>2</v>
      </c>
      <c r="CC15" s="4">
        <f>IF('original data'!BX8='subscale + RBQ-2A merged 3_4'!$BR$1,1,IF('original data'!BX8='subscale + RBQ-2A merged 3_4'!$BR$2,2,IF('original data'!BX8='subscale + RBQ-2A merged 3_4'!$BR$3,3,IF('original data'!BX8='subscale + RBQ-2A merged 3_4'!$BR$4,4,IF('original data'!BX8='subscale + RBQ-2A merged 3_4'!$BR$5,5,IF('original data'!BX8='subscale + RBQ-2A merged 3_4'!$BT$1,6,IF('original data'!BX8='subscale + RBQ-2A merged 3_4'!$BT$2,7,"")))))))</f>
        <v>1</v>
      </c>
      <c r="CD15" s="4">
        <f>IF('original data'!BY8='subscale + RBQ-2A merged 3_4'!$BR$1,1,IF('original data'!BY8='subscale + RBQ-2A merged 3_4'!$BR$2,2,IF('original data'!BY8='subscale + RBQ-2A merged 3_4'!$BR$3,3,IF('original data'!BY8='subscale + RBQ-2A merged 3_4'!$BR$4,4,IF('original data'!BY8='subscale + RBQ-2A merged 3_4'!$BR$5,5,IF('original data'!BY8='subscale + RBQ-2A merged 3_4'!$BT$1,6,IF('original data'!BY8='subscale + RBQ-2A merged 3_4'!$BT$2,7,"")))))))</f>
        <v>3</v>
      </c>
      <c r="CE15" s="4">
        <f>IF('original data'!BZ8='subscale + RBQ-2A merged 3_4'!$BR$1,1,IF('original data'!BZ8='subscale + RBQ-2A merged 3_4'!$BR$2,2,IF('original data'!BZ8='subscale + RBQ-2A merged 3_4'!$BR$3,3,IF('original data'!BZ8='subscale + RBQ-2A merged 3_4'!$BR$4,4,IF('original data'!BZ8='subscale + RBQ-2A merged 3_4'!$BR$5,5,IF('original data'!BZ8='subscale + RBQ-2A merged 3_4'!$BT$1,6,IF('original data'!BZ8='subscale + RBQ-2A merged 3_4'!$BT$2,7,"")))))))</f>
        <v>4</v>
      </c>
      <c r="CF15" s="4">
        <f>IF('original data'!CA8='subscale + RBQ-2A merged 3_4'!$BR$1,1,IF('original data'!CA8='subscale + RBQ-2A merged 3_4'!$BR$2,2,IF('original data'!CA8='subscale + RBQ-2A merged 3_4'!$BR$3,3,IF('original data'!CA8='subscale + RBQ-2A merged 3_4'!$BR$4,4,IF('original data'!CA8='subscale + RBQ-2A merged 3_4'!$BR$5,5,IF('original data'!CA8='subscale + RBQ-2A merged 3_4'!$BT$1,6,IF('original data'!CA8='subscale + RBQ-2A merged 3_4'!$BT$2,7,"")))))))</f>
        <v>1</v>
      </c>
      <c r="CG15" s="4">
        <f>IF('original data'!CB8='subscale + RBQ-2A merged 3_4'!$BR$1,1,IF('original data'!CB8='subscale + RBQ-2A merged 3_4'!$BR$2,2,IF('original data'!CB8='subscale + RBQ-2A merged 3_4'!$BR$3,3,IF('original data'!CB8='subscale + RBQ-2A merged 3_4'!$BR$4,4,IF('original data'!CB8='subscale + RBQ-2A merged 3_4'!$BR$5,5,IF('original data'!CB8='subscale + RBQ-2A merged 3_4'!$BT$1,6,IF('original data'!CB8='subscale + RBQ-2A merged 3_4'!$BT$2,7,"")))))))</f>
        <v>2</v>
      </c>
      <c r="CH15" s="4">
        <f>IF('original data'!CC8='subscale + RBQ-2A merged 3_4'!$BR$1,7,IF('original data'!CC8='subscale + RBQ-2A merged 3_4'!$BR$2,6,IF('original data'!CC8='subscale + RBQ-2A merged 3_4'!$BR$3,5,IF('original data'!CC8='subscale + RBQ-2A merged 3_4'!$BR$4,4,IF('original data'!CC8='subscale + RBQ-2A merged 3_4'!$BR$5,3,IF('original data'!CC8='subscale + RBQ-2A merged 3_4'!$BT$1,2,IF('original data'!CC8='subscale + RBQ-2A merged 3_4'!$BT$2,1,"")))))))</f>
        <v>2</v>
      </c>
      <c r="CI15" s="4">
        <f>IF('original data'!CD8='subscale + RBQ-2A merged 3_4'!$BR$1,1,IF('original data'!CD8='subscale + RBQ-2A merged 3_4'!$BR$2,2,IF('original data'!CD8='subscale + RBQ-2A merged 3_4'!$BR$3,3,IF('original data'!CD8='subscale + RBQ-2A merged 3_4'!$BR$4,4,IF('original data'!CD8='subscale + RBQ-2A merged 3_4'!$BR$5,5,IF('original data'!CD8='subscale + RBQ-2A merged 3_4'!$BT$1,6,IF('original data'!CD8='subscale + RBQ-2A merged 3_4'!$BT$2,7,"")))))))</f>
        <v>2</v>
      </c>
      <c r="CJ15" s="4">
        <f>IF('original data'!CE8='subscale + RBQ-2A merged 3_4'!$BR$1,1,IF('original data'!CE8='subscale + RBQ-2A merged 3_4'!$BR$2,2,IF('original data'!CE8='subscale + RBQ-2A merged 3_4'!$BR$3,3,IF('original data'!CE8='subscale + RBQ-2A merged 3_4'!$BR$4,4,IF('original data'!CE8='subscale + RBQ-2A merged 3_4'!$BR$5,5,IF('original data'!CE8='subscale + RBQ-2A merged 3_4'!$BT$1,6,IF('original data'!CE8='subscale + RBQ-2A merged 3_4'!$BT$2,7,"")))))))</f>
        <v>3</v>
      </c>
      <c r="CK15" s="4">
        <f>IF('original data'!CF8='subscale + RBQ-2A merged 3_4'!$BR$1,7,IF('original data'!CF8='subscale + RBQ-2A merged 3_4'!$BR$2,6,IF('original data'!CF8='subscale + RBQ-2A merged 3_4'!$BR$3,5,IF('original data'!CF8='subscale + RBQ-2A merged 3_4'!$BR$4,4,IF('original data'!CF8='subscale + RBQ-2A merged 3_4'!$BR$5,3,IF('original data'!CF8='subscale + RBQ-2A merged 3_4'!$BT$1,2,IF('original data'!CF8='subscale + RBQ-2A merged 3_4'!$BT$2,1,"")))))))</f>
        <v>3</v>
      </c>
      <c r="CL15" s="30">
        <f>SUM(Table1345[[#This Row],[Column2]:[Column4]])</f>
        <v>66</v>
      </c>
      <c r="CM15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16</v>
      </c>
      <c r="CN15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27</v>
      </c>
      <c r="CO15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23</v>
      </c>
      <c r="CP15" s="4">
        <f>IF('original data'!CG8='subscale + RBQ-2A merged 3_4'!$CO$2,0,IF('original data'!CG8='subscale + RBQ-2A merged 3_4'!$CO$3,1,IF('original data'!CG8='subscale + RBQ-2A merged 3_4'!$CO$4,2,IF('original data'!CG8='subscale + RBQ-2A merged 3_4'!$CO$5,3,""))))</f>
        <v>1</v>
      </c>
      <c r="CQ15" s="4">
        <f>IF('original data'!CH8='subscale + RBQ-2A merged 3_4'!$CO$2,0,IF('original data'!CH8='subscale + RBQ-2A merged 3_4'!$CO$3,1,IF('original data'!CH8='subscale + RBQ-2A merged 3_4'!$CO$4,2,IF('original data'!CH8='subscale + RBQ-2A merged 3_4'!$CO$5,3,""))))</f>
        <v>1</v>
      </c>
      <c r="CR15" s="4">
        <f>IF('original data'!CI8='subscale + RBQ-2A merged 3_4'!$CO$2,0,IF('original data'!CI8='subscale + RBQ-2A merged 3_4'!$CO$3,1,IF('original data'!CI8='subscale + RBQ-2A merged 3_4'!$CO$4,2,IF('original data'!CI8='subscale + RBQ-2A merged 3_4'!$CO$5,3,""))))</f>
        <v>0</v>
      </c>
      <c r="CS15" s="4">
        <f>IF('original data'!CJ8='subscale + RBQ-2A merged 3_4'!$CO$2,0,IF('original data'!CJ8='subscale + RBQ-2A merged 3_4'!$CO$3,1,IF('original data'!CJ8='subscale + RBQ-2A merged 3_4'!$CO$4,2,IF('original data'!CJ8='subscale + RBQ-2A merged 3_4'!$CO$5,3,""))))</f>
        <v>0</v>
      </c>
      <c r="CT15" s="4">
        <f>IF('original data'!CK8='subscale + RBQ-2A merged 3_4'!$CO$2,0,IF('original data'!CK8='subscale + RBQ-2A merged 3_4'!$CO$3,1,IF('original data'!CK8='subscale + RBQ-2A merged 3_4'!$CO$4,2,IF('original data'!CK8='subscale + RBQ-2A merged 3_4'!$CO$5,3,""))))</f>
        <v>1</v>
      </c>
      <c r="CU15" s="4">
        <f>IF('original data'!CL8='subscale + RBQ-2A merged 3_4'!$CO$2,0,IF('original data'!CL8='subscale + RBQ-2A merged 3_4'!$CO$3,1,IF('original data'!CL8='subscale + RBQ-2A merged 3_4'!$CO$4,2,IF('original data'!CL8='subscale + RBQ-2A merged 3_4'!$CO$5,3,""))))</f>
        <v>0</v>
      </c>
      <c r="CV15" s="4">
        <f>IF('original data'!CM8='subscale + RBQ-2A merged 3_4'!$CO$2,0,IF('original data'!CM8='subscale + RBQ-2A merged 3_4'!$CO$3,1,IF('original data'!CM8='subscale + RBQ-2A merged 3_4'!$CO$4,2,IF('original data'!CM8='subscale + RBQ-2A merged 3_4'!$CO$5,3,""))))</f>
        <v>0</v>
      </c>
      <c r="CW15" s="4">
        <f>IF('original data'!CN8='subscale + RBQ-2A merged 3_4'!$CO$2,0,IF('original data'!CN8='subscale + RBQ-2A merged 3_4'!$CO$3,1,IF('original data'!CN8='subscale + RBQ-2A merged 3_4'!$CO$4,2,IF('original data'!CN8='subscale + RBQ-2A merged 3_4'!$CO$5,3,""))))</f>
        <v>0</v>
      </c>
      <c r="CX15" s="4">
        <f>IF('original data'!CO8='subscale + RBQ-2A merged 3_4'!$CO$2,0,IF('original data'!CO8='subscale + RBQ-2A merged 3_4'!$CO$3,1,IF('original data'!CO8='subscale + RBQ-2A merged 3_4'!$CO$4,2,IF('original data'!CO8='subscale + RBQ-2A merged 3_4'!$CO$5,3,""))))</f>
        <v>0</v>
      </c>
      <c r="CY15" s="4">
        <f>IF('original data'!CP8='subscale + RBQ-2A merged 3_4'!$CO$2,0,IF('original data'!CP8='subscale + RBQ-2A merged 3_4'!$CO$3,1,IF('original data'!CP8='subscale + RBQ-2A merged 3_4'!$CO$4,2,IF('original data'!CP8='subscale + RBQ-2A merged 3_4'!$CO$5,3,""))))</f>
        <v>1</v>
      </c>
      <c r="CZ15" s="4">
        <f>IF('original data'!CQ8='subscale + RBQ-2A merged 3_4'!$CO$2,0,IF('original data'!CQ8='subscale + RBQ-2A merged 3_4'!$CO$3,1,IF('original data'!CQ8='subscale + RBQ-2A merged 3_4'!$CO$4,2,IF('original data'!CQ8='subscale + RBQ-2A merged 3_4'!$CO$5,3,""))))</f>
        <v>0</v>
      </c>
      <c r="DA15" s="4">
        <f>IF('original data'!CR8='subscale + RBQ-2A merged 3_4'!$CO$2,0,IF('original data'!CR8='subscale + RBQ-2A merged 3_4'!$CO$3,1,IF('original data'!CR8='subscale + RBQ-2A merged 3_4'!$CO$4,2,IF('original data'!CR8='subscale + RBQ-2A merged 3_4'!$CO$5,3,""))))</f>
        <v>1</v>
      </c>
      <c r="DB15" s="4">
        <f>IF('original data'!CS8='subscale + RBQ-2A merged 3_4'!$CO$2,0,IF('original data'!CS8='subscale + RBQ-2A merged 3_4'!$CO$3,1,IF('original data'!CS8='subscale + RBQ-2A merged 3_4'!$CO$4,2,IF('original data'!CS8='subscale + RBQ-2A merged 3_4'!$CO$5,3,""))))</f>
        <v>0</v>
      </c>
      <c r="DC15" s="4">
        <f>IF('original data'!CT8='subscale + RBQ-2A merged 3_4'!$CO$2,0,IF('original data'!CT8='subscale + RBQ-2A merged 3_4'!$CO$3,1,IF('original data'!CT8='subscale + RBQ-2A merged 3_4'!$CO$4,2,IF('original data'!CT8='subscale + RBQ-2A merged 3_4'!$CO$5,3,""))))</f>
        <v>1</v>
      </c>
      <c r="DD15" s="4">
        <f>IF('original data'!CU8='subscale + RBQ-2A merged 3_4'!$CO$2,0,IF('original data'!CU8='subscale + RBQ-2A merged 3_4'!$CO$3,1,IF('original data'!CU8='subscale + RBQ-2A merged 3_4'!$CO$4,2,IF('original data'!CU8='subscale + RBQ-2A merged 3_4'!$CO$5,3,""))))</f>
        <v>1</v>
      </c>
      <c r="DE15" s="4">
        <f>IF('original data'!CV8='subscale + RBQ-2A merged 3_4'!$CO$2,0,IF('original data'!CV8='subscale + RBQ-2A merged 3_4'!$CO$3,1,IF('original data'!CV8='subscale + RBQ-2A merged 3_4'!$CO$4,2,IF('original data'!CV8='subscale + RBQ-2A merged 3_4'!$CO$5,3,""))))</f>
        <v>0</v>
      </c>
      <c r="DF15" s="4">
        <f>IF('original data'!CW8='subscale + RBQ-2A merged 3_4'!$CO$2,0,IF('original data'!CW8='subscale + RBQ-2A merged 3_4'!$CO$3,1,IF('original data'!CW8='subscale + RBQ-2A merged 3_4'!$CO$4,2,IF('original data'!CW8='subscale + RBQ-2A merged 3_4'!$CO$5,3,""))))</f>
        <v>0</v>
      </c>
      <c r="DG15" s="4">
        <f>IF('original data'!CX8='subscale + RBQ-2A merged 3_4'!$CO$2,0,IF('original data'!CX8='subscale + RBQ-2A merged 3_4'!$CO$3,1,IF('original data'!CX8='subscale + RBQ-2A merged 3_4'!$CO$4,2,IF('original data'!CX8='subscale + RBQ-2A merged 3_4'!$CO$5,3,""))))</f>
        <v>0</v>
      </c>
      <c r="DH15" s="4">
        <f>IF('original data'!CY8='subscale + RBQ-2A merged 3_4'!$CO$2,0,IF('original data'!CY8='subscale + RBQ-2A merged 3_4'!$CO$3,1,IF('original data'!CY8='subscale + RBQ-2A merged 3_4'!$CO$4,2,IF('original data'!CY8='subscale + RBQ-2A merged 3_4'!$CO$5,3,""))))</f>
        <v>1</v>
      </c>
      <c r="DI15" s="4">
        <f>IF('original data'!CZ8='subscale + RBQ-2A merged 3_4'!$CO$2,0,IF('original data'!CZ8='subscale + RBQ-2A merged 3_4'!$CO$3,1,IF('original data'!CZ8='subscale + RBQ-2A merged 3_4'!$CO$4,2,IF('original data'!CZ8='subscale + RBQ-2A merged 3_4'!$CO$5,3,""))))</f>
        <v>0</v>
      </c>
      <c r="DJ15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5</v>
      </c>
      <c r="DK15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3</v>
      </c>
      <c r="DL15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0</v>
      </c>
      <c r="DM15" s="4">
        <f>SUM(Table1345[[#This Row],[All of a sudden I feel really scared.]:[I suddenly shut down and become unable to think, speak or do things.]])</f>
        <v>8</v>
      </c>
      <c r="DN15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2</v>
      </c>
      <c r="DO15" s="38">
        <f>IF('original data'!V8='subscale + RBQ-2A merged 3_4'!$T$4,2,IF('original data'!V8='subscale + RBQ-2A merged 3_4'!$T$5,0,IF('original data'!V8='subscale + RBQ-2A merged 3_4'!$V$5,1,"")))</f>
        <v>0</v>
      </c>
      <c r="DP15" s="38">
        <v>2</v>
      </c>
    </row>
    <row r="16" spans="1:120" x14ac:dyDescent="0.45">
      <c r="A16" s="32">
        <v>13</v>
      </c>
      <c r="B16" s="41" t="s">
        <v>266</v>
      </c>
      <c r="C16" s="28" t="s">
        <v>267</v>
      </c>
      <c r="D16" s="30" t="s">
        <v>104</v>
      </c>
      <c r="E16" s="30"/>
      <c r="F16" s="30" t="s">
        <v>105</v>
      </c>
      <c r="G16" s="30" t="s">
        <v>105</v>
      </c>
      <c r="H16" s="30" t="s">
        <v>105</v>
      </c>
      <c r="I16" s="30" t="s">
        <v>105</v>
      </c>
      <c r="J16" s="30" t="s">
        <v>105</v>
      </c>
      <c r="K16" s="30" t="s">
        <v>105</v>
      </c>
      <c r="L16" s="30" t="s">
        <v>105</v>
      </c>
      <c r="M16" s="30" t="s">
        <v>105</v>
      </c>
      <c r="N16" s="38">
        <v>16</v>
      </c>
      <c r="O16" s="4" t="s">
        <v>107</v>
      </c>
      <c r="P16" s="4" t="s">
        <v>108</v>
      </c>
      <c r="Q16" s="4" t="s">
        <v>108</v>
      </c>
      <c r="R16" s="30">
        <f>IF('original data'!Q9='subscale + RBQ-2A merged 3_4'!$R$4,0,IF('original data'!Q9='subscale + RBQ-2A merged 3_4'!$R$5,1))</f>
        <v>1</v>
      </c>
      <c r="S16" s="4" t="s">
        <v>109</v>
      </c>
      <c r="T16" s="30">
        <f>IF('original data'!V9='subscale + RBQ-2A merged 3_4'!$T$4,0,IF('original data'!V9='subscale + RBQ-2A merged 3_4'!$T$5,1,IF('original data'!V9='subscale + RBQ-2A merged 3_4'!$V$5,0,"")))</f>
        <v>1</v>
      </c>
      <c r="U16" s="38"/>
      <c r="V16" s="4"/>
      <c r="W16" s="38"/>
      <c r="X16" s="38" t="s">
        <v>109</v>
      </c>
      <c r="Y16" s="4"/>
      <c r="Z16" s="4"/>
      <c r="AA16" s="4"/>
      <c r="AB16" s="4"/>
      <c r="AC16" s="4"/>
      <c r="AD16" s="4"/>
      <c r="AE16" s="30">
        <f>IF('original data'!AC9='subscale + RBQ-2A merged 3_4'!$AD$2,0,IF('original data'!AC9='subscale + RBQ-2A merged 3_4'!$AD$3,1,IF('original data'!AC9='subscale + RBQ-2A merged 3_4'!$AD$4,2,"")))</f>
        <v>1</v>
      </c>
      <c r="AF16" s="30">
        <f>IF('original data'!AD9='subscale + RBQ-2A merged 3_4'!$AD$2,0,IF('original data'!AD9='subscale + RBQ-2A merged 3_4'!$AD$3,1,IF('original data'!AD9='subscale + RBQ-2A merged 3_4'!$AD$4,2,"")))</f>
        <v>2</v>
      </c>
      <c r="AG16" s="30">
        <f>IF('original data'!AE9='subscale + RBQ-2A merged 3_4'!$BR$1,1,IF('original data'!AE9='subscale + RBQ-2A merged 3_4'!$BR$2,2,IF('original data'!AE9='subscale + RBQ-2A merged 3_4'!$BR$3,3,IF('original data'!AE9='subscale + RBQ-2A merged 3_4'!$BR$4,4,IF('original data'!AE9='subscale + RBQ-2A merged 3_4'!$BR$5,5,IF('original data'!AE9='subscale + RBQ-2A merged 3_4'!$BT$1,6,IF('original data'!AE9='subscale + RBQ-2A merged 3_4'!$BT$2,7,"")))))))</f>
        <v>1</v>
      </c>
      <c r="AH16" s="4">
        <f>IF('original data'!AF9='subscale + RBQ-2A merged 3_4'!$AD$2,0,IF('original data'!AF9='subscale + RBQ-2A merged 3_4'!$AD$3,1,IF('original data'!AF9='subscale + RBQ-2A merged 3_4'!$AD$4,2,"")))</f>
        <v>0</v>
      </c>
      <c r="AI16" s="4">
        <f>IF('original data'!AG9='subscale + RBQ-2A merged 3_4'!$BR$1,7,IF('original data'!AG9='subscale + RBQ-2A merged 3_4'!$BR$2,6,IF('original data'!AG9='subscale + RBQ-2A merged 3_4'!$BR$3,5,IF('original data'!AG9='subscale + RBQ-2A merged 3_4'!$BR$4,4,IF('original data'!AG9='subscale + RBQ-2A merged 3_4'!$BR$5,5,IF('original data'!AG9='subscale + RBQ-2A merged 3_4'!$BT$1,6,IF('original data'!AG9='subscale + RBQ-2A merged 3_4'!$BT$2,7,"")))))))</f>
        <v>5</v>
      </c>
      <c r="AJ16" s="4">
        <f>IF('original data'!AH9='subscale + RBQ-2A merged 3_4'!$AD$2,0,IF('original data'!AH9='subscale + RBQ-2A merged 3_4'!$AD$3,1,IF('original data'!AH9='subscale + RBQ-2A merged 3_4'!$AD$4,2,"")))</f>
        <v>0</v>
      </c>
      <c r="AK16" s="4">
        <f>IF('original data'!AI9='subscale + RBQ-2A merged 3_4'!$AJ$2,1,IF('original data'!AI9='subscale + RBQ-2A merged 3_4'!$AJ$3,2,IF('original data'!AI9='subscale + RBQ-2A merged 3_4'!$AJ$4,3,IF('original data'!AI9='subscale + RBQ-2A merged 3_4'!$AJ$5,3,""))))</f>
        <v>1</v>
      </c>
      <c r="AL16" s="4">
        <f>IF('original data'!AJ9='subscale + RBQ-2A merged 3_4'!$AD$2,0,IF('original data'!AJ9='subscale + RBQ-2A merged 3_4'!$AD$3,1,IF('original data'!AJ9='subscale + RBQ-2A merged 3_4'!$AD$4,2,"")))</f>
        <v>1</v>
      </c>
      <c r="AM16" s="4">
        <f>IF('original data'!AK9='subscale + RBQ-2A merged 3_4'!$BR$1,1,IF('original data'!AK9='subscale + RBQ-2A merged 3_4'!$BR$2,2,IF('original data'!AK9='subscale + RBQ-2A merged 3_4'!$BR$3,3,IF('original data'!AK9='subscale + RBQ-2A merged 3_4'!$BR$4,4,IF('original data'!AK9='subscale + RBQ-2A merged 3_4'!$BR$5,5,IF('original data'!AK9='subscale + RBQ-2A merged 3_4'!$BT$1,6,IF('original data'!AK9='subscale + RBQ-2A merged 3_4'!$BT$2,7,"")))))))</f>
        <v>1</v>
      </c>
      <c r="AN16" s="4">
        <f>IF('original data'!AL9='subscale + RBQ-2A merged 3_4'!$AD$2,0,IF('original data'!AL9='subscale + RBQ-2A merged 3_4'!$AD$3,1,IF('original data'!AL9='subscale + RBQ-2A merged 3_4'!$AD$4,2,"")))</f>
        <v>0</v>
      </c>
      <c r="AO16" s="4">
        <f>IF('original data'!AM9='subscale + RBQ-2A merged 3_4'!$AJ$2,1,IF('original data'!AM9='subscale + RBQ-2A merged 3_4'!$AJ$3,2,IF('original data'!AM9='subscale + RBQ-2A merged 3_4'!$AJ$4,3,IF('original data'!AM9='subscale + RBQ-2A merged 3_4'!$AJ$5,3,""))))</f>
        <v>2</v>
      </c>
      <c r="AP16" s="4">
        <f>IF('original data'!AN9='subscale + RBQ-2A merged 3_4'!$AD$2,0,IF('original data'!AN9='subscale + RBQ-2A merged 3_4'!$AD$3,1,IF('original data'!AN9='subscale + RBQ-2A merged 3_4'!$AD$4,2,"")))</f>
        <v>1</v>
      </c>
      <c r="AQ16" s="4">
        <f>IF('original data'!AO9='subscale + RBQ-2A merged 3_4'!$AJ$2,1,IF('original data'!AO9='subscale + RBQ-2A merged 3_4'!$AJ$3,2,IF('original data'!AO9='subscale + RBQ-2A merged 3_4'!$AJ$4,3,IF('original data'!AO9='subscale + RBQ-2A merged 3_4'!$AJ$5,3,""))))</f>
        <v>1</v>
      </c>
      <c r="AR16" s="4">
        <f>IF('original data'!AP9='subscale + RBQ-2A merged 3_4'!$AJ$2,1,IF('original data'!AP9='subscale + RBQ-2A merged 3_4'!$AJ$3,2,IF('original data'!AP9='subscale + RBQ-2A merged 3_4'!$AJ$4,3,IF('original data'!AP9='subscale + RBQ-2A merged 3_4'!$AJ$5,3,""))))</f>
        <v>2</v>
      </c>
      <c r="AS16" s="4">
        <f>IF('original data'!AQ9='subscale + RBQ-2A merged 3_4'!$AJ$2,1,IF('original data'!AQ9='subscale + RBQ-2A merged 3_4'!$AJ$3,2,IF('original data'!AQ9='subscale + RBQ-2A merged 3_4'!$AJ$4,3,IF('original data'!AQ9='subscale + RBQ-2A merged 3_4'!$AJ$5,3,""))))</f>
        <v>1</v>
      </c>
      <c r="AT16" s="4">
        <f>IF('original data'!AR9='subscale + RBQ-2A merged 3_4'!$AJ$2,1,IF('original data'!AR9='subscale + RBQ-2A merged 3_4'!$AJ$3,2,IF('original data'!AR9='subscale + RBQ-2A merged 3_4'!$AJ$4,3,IF('original data'!AR9='subscale + RBQ-2A merged 3_4'!$AJ$5,3,""))))</f>
        <v>3</v>
      </c>
      <c r="AU16" s="4">
        <f>IF('original data'!AS9='subscale + RBQ-2A merged 3_4'!$AP$2,1,IF('original data'!AS9='subscale + RBQ-2A merged 3_4'!$AP$3,2,IF('original data'!AS9='subscale + RBQ-2A merged 3_4'!$AP$4,3,IF('original data'!AS9='subscale + RBQ-2A merged 3_4'!$AP$5,4,""))))</f>
        <v>1</v>
      </c>
      <c r="AV16" s="4">
        <f>IF('original data'!AT9='subscale + RBQ-2A merged 3_4'!$AP$2,1,IF('original data'!AT9='subscale + RBQ-2A merged 3_4'!$AP$3,2,IF('original data'!AT9='subscale + RBQ-2A merged 3_4'!$AP$4,3,IF('original data'!AT9='subscale + RBQ-2A merged 3_4'!$AP$5,4,""))))</f>
        <v>1</v>
      </c>
      <c r="AW16" s="4">
        <f>IF('original data'!AU9='subscale + RBQ-2A merged 3_4'!$AP$2,1,IF('original data'!AU9='subscale + RBQ-2A merged 3_4'!$AP$3,2,IF('original data'!AU9='subscale + RBQ-2A merged 3_4'!$AP$4,3,IF('original data'!AU9='subscale + RBQ-2A merged 3_4'!$AP$5,4,""))))</f>
        <v>2</v>
      </c>
      <c r="AX16" s="4">
        <f>IF('original data'!AV9='subscale + RBQ-2A merged 3_4'!$AP$2,1,IF('original data'!AV9='subscale + RBQ-2A merged 3_4'!$AP$3,2,IF('original data'!AV9='subscale + RBQ-2A merged 3_4'!$AP$4,3,IF('original data'!AV9='subscale + RBQ-2A merged 3_4'!$AP$5,4,""))))</f>
        <v>2</v>
      </c>
      <c r="AY16" s="4">
        <f>IF('original data'!AW9='subscale + RBQ-2A merged 3_4'!$AP$2,1,IF('original data'!AW9='subscale + RBQ-2A merged 3_4'!$AP$3,2,IF('original data'!AW9='subscale + RBQ-2A merged 3_4'!$AP$4,3,IF('original data'!AW9='subscale + RBQ-2A merged 3_4'!$AP$5,4,""))))</f>
        <v>1</v>
      </c>
      <c r="AZ16" s="4">
        <f>IF('original data'!AX9='subscale + RBQ-2A merged 3_4'!$AP$2,1,IF('original data'!AX9='subscale + RBQ-2A merged 3_4'!$AP$3,2,IF('original data'!AX9='subscale + RBQ-2A merged 3_4'!$AP$4,3,IF('original data'!AX9='subscale + RBQ-2A merged 3_4'!$AP$5,4,""))))</f>
        <v>1</v>
      </c>
      <c r="BA16" s="4">
        <f>IF('original data'!AY9='subscale + RBQ-2A merged 3_4'!$AR$2,1,IF('original data'!AY9='subscale + RBQ-2A merged 3_4'!$AR$3,2,IF('original data'!AY9='subscale + RBQ-2A merged 3_4'!$AR$4,3,IF('original data'!AY9='subscale + RBQ-2A merged 3_4'!$AR$5,3,""))))</f>
        <v>1</v>
      </c>
      <c r="BB16" s="4">
        <f>IF('original data'!AZ9='subscale + RBQ-2A merged 3_4'!$AR$2,1,IF('original data'!AZ9='subscale + RBQ-2A merged 3_4'!$AR$3,2,IF('original data'!AZ9='subscale + RBQ-2A merged 3_4'!$AR$4,3,IF('original data'!AZ9='subscale + RBQ-2A merged 3_4'!$AR$5,3,""))))</f>
        <v>1</v>
      </c>
      <c r="BC16" s="4">
        <f>IF('original data'!BA9='subscale + RBQ-2A merged 3_4'!$AR$2,1,IF('original data'!BA9='subscale + RBQ-2A merged 3_4'!$AR$3,2,IF('original data'!BA9='subscale + RBQ-2A merged 3_4'!$AR$4,3,IF('original data'!BA9='subscale + RBQ-2A merged 3_4'!$AR$5,3,""))))</f>
        <v>2</v>
      </c>
      <c r="BD16" s="4">
        <f>IF('original data'!BB9='subscale + RBQ-2A merged 3_4'!$AR$2,1,IF('original data'!BB9='subscale + RBQ-2A merged 3_4'!$AR$3,2,IF('original data'!BB9='subscale + RBQ-2A merged 3_4'!$AR$4,3,IF('original data'!BB9='subscale + RBQ-2A merged 3_4'!$AT$5,3,""))))</f>
        <v>2</v>
      </c>
      <c r="BE16" s="4">
        <f>IF('original data'!BC9='subscale + RBQ-2A merged 3_4'!$AV$2,1,IF('original data'!BC9='subscale + RBQ-2A merged 3_4'!$AV$3,2,IF('original data'!BC9='subscale + RBQ-2A merged 3_4'!$AV$4,3,IF('original data'!BC9='subscale + RBQ-2A merged 3_4'!$AV$5,3,""))))</f>
        <v>1</v>
      </c>
      <c r="BF16" s="4">
        <f>IF('original data'!BD9='subscale + RBQ-2A merged 3_4'!$AV$2,1,IF('original data'!BD9='subscale + RBQ-2A merged 3_4'!$AV$3,2,IF('original data'!BD9='subscale + RBQ-2A merged 3_4'!$AV$4,3,IF('original data'!BD9='subscale + RBQ-2A merged 3_4'!$AV$5,3,""))))</f>
        <v>1</v>
      </c>
      <c r="BG16" s="4">
        <f>IF('original data'!BE9='subscale + RBQ-2A merged 3_4'!$AV$2,1,IF('original data'!BE9='subscale + RBQ-2A merged 3_4'!$AV$3,2,IF('original data'!BE9='subscale + RBQ-2A merged 3_4'!$AV$4,3,IF('original data'!BE9='subscale + RBQ-2A merged 3_4'!$AV$5,3,""))))</f>
        <v>1</v>
      </c>
      <c r="BH16" s="4">
        <f>IF('original data'!BF9='subscale + RBQ-2A merged 3_4'!$BG$3,1,IF('original data'!BF9='subscale + RBQ-2A merged 3_4'!$BG$4,2,IF('original data'!BF9='subscale + RBQ-2A merged 3_4'!$BG$5,3,"")))</f>
        <v>2</v>
      </c>
      <c r="BI16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1.4210526315789473</v>
      </c>
      <c r="BJ16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1.8333333333333333</v>
      </c>
      <c r="BK16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1.1818181818181819</v>
      </c>
      <c r="BL16" s="4" t="s">
        <v>109</v>
      </c>
      <c r="BM16" s="4"/>
      <c r="BN16" s="4" t="s">
        <v>109</v>
      </c>
      <c r="BO16" s="4"/>
      <c r="BP16" s="4">
        <f>IF('original data'!BK9='subscale + RBQ-2A merged 3_4'!$BR$1,1,IF('original data'!BK9='subscale + RBQ-2A merged 3_4'!$BR$2,2,IF('original data'!BK9='subscale + RBQ-2A merged 3_4'!$BR$3,3,IF('original data'!BK9='subscale + RBQ-2A merged 3_4'!$BR$4,4,IF('original data'!BK9='subscale + RBQ-2A merged 3_4'!$BR$5,5,IF('original data'!BK9='subscale + RBQ-2A merged 3_4'!$BT$1,6,IF('original data'!BK9='subscale + RBQ-2A merged 3_4'!$BT$2,7,"")))))))</f>
        <v>1</v>
      </c>
      <c r="BQ16" s="4">
        <f>IF('original data'!BL9='subscale + RBQ-2A merged 3_4'!$BR$1,1,IF('original data'!BL9='subscale + RBQ-2A merged 3_4'!$BR$2,2,IF('original data'!BL9='subscale + RBQ-2A merged 3_4'!$BR$3,3,IF('original data'!BL9='subscale + RBQ-2A merged 3_4'!$BR$4,4,IF('original data'!BL9='subscale + RBQ-2A merged 3_4'!$BR$5,5,IF('original data'!BL9='subscale + RBQ-2A merged 3_4'!$BT$1,6,IF('original data'!BL9='subscale + RBQ-2A merged 3_4'!$BT$2,7,"")))))))</f>
        <v>2</v>
      </c>
      <c r="BR16" s="4">
        <f>IF('original data'!BM9='subscale + RBQ-2A merged 3_4'!$BR$1,7,IF('original data'!BM9='subscale + RBQ-2A merged 3_4'!$BR$2,6,IF('original data'!BM9='subscale + RBQ-2A merged 3_4'!$BR$3,5,IF('original data'!BM9='subscale + RBQ-2A merged 3_4'!$BR$4,4,IF('original data'!BM9='subscale + RBQ-2A merged 3_4'!$BR$5,3,IF('original data'!BM9='subscale + RBQ-2A merged 3_4'!$BT$1,2,IF('original data'!BM9='subscale + RBQ-2A merged 3_4'!$BT$2,1,"")))))))</f>
        <v>1</v>
      </c>
      <c r="BS16" s="4">
        <f>IF('original data'!BN9='subscale + RBQ-2A merged 3_4'!$BR$1,1,IF('original data'!BN9='subscale + RBQ-2A merged 3_4'!$BR$2,2,IF('original data'!BN9='subscale + RBQ-2A merged 3_4'!$BR$3,3,IF('original data'!BN9='subscale + RBQ-2A merged 3_4'!$BR$4,4,IF('original data'!BN9='subscale + RBQ-2A merged 3_4'!$BR$5,5,IF('original data'!BN9='subscale + RBQ-2A merged 3_4'!$BT$1,6,IF('original data'!BN9='subscale + RBQ-2A merged 3_4'!$BT$2,7,"")))))))</f>
        <v>5</v>
      </c>
      <c r="BT16" s="4">
        <f>IF('original data'!BO9='subscale + RBQ-2A merged 3_4'!$BR$1,1,IF('original data'!BO9='subscale + RBQ-2A merged 3_4'!$BR$2,2,IF('original data'!BO9='subscale + RBQ-2A merged 3_4'!$BR$3,3,IF('original data'!BO9='subscale + RBQ-2A merged 3_4'!$BR$4,4,IF('original data'!BO9='subscale + RBQ-2A merged 3_4'!$BR$5,5,IF('original data'!BO9='subscale + RBQ-2A merged 3_4'!$BT$1,6,IF('original data'!BO9='subscale + RBQ-2A merged 3_4'!$BT$2,7,"")))))))</f>
        <v>2</v>
      </c>
      <c r="BU16" s="4">
        <f>IF('original data'!BP9='subscale + RBQ-2A merged 3_4'!$BR$1,1,IF('original data'!BP9='subscale + RBQ-2A merged 3_4'!$BR$2,2,IF('original data'!BP9='subscale + RBQ-2A merged 3_4'!$BR$3,3,IF('original data'!BP9='subscale + RBQ-2A merged 3_4'!$BR$4,4,IF('original data'!BP9='subscale + RBQ-2A merged 3_4'!$BR$5,5,IF('original data'!BP9='subscale + RBQ-2A merged 3_4'!$BT$1,6,IF('original data'!BP9='subscale + RBQ-2A merged 3_4'!$BT$2,7,"")))))))</f>
        <v>5</v>
      </c>
      <c r="BV16" s="4">
        <f>IF('original data'!BQ9='subscale + RBQ-2A merged 3_4'!$BR$1,1,IF('original data'!BQ9='subscale + RBQ-2A merged 3_4'!$BR$2,2,IF('original data'!BQ9='subscale + RBQ-2A merged 3_4'!$BR$3,3,IF('original data'!BQ9='subscale + RBQ-2A merged 3_4'!$BR$4,4,IF('original data'!BQ9='subscale + RBQ-2A merged 3_4'!$BR$5,5,IF('original data'!BQ9='subscale + RBQ-2A merged 3_4'!$BT$1,6,IF('original data'!BQ9='subscale + RBQ-2A merged 3_4'!$BT$2,7,"")))))))</f>
        <v>1</v>
      </c>
      <c r="BW16" s="4">
        <f>IF('original data'!BR9='subscale + RBQ-2A merged 3_4'!$BR$1,1,IF('original data'!BR9='subscale + RBQ-2A merged 3_4'!$BR$2,2,IF('original data'!BR9='subscale + RBQ-2A merged 3_4'!$BR$3,3,IF('original data'!BR9='subscale + RBQ-2A merged 3_4'!$BR$4,4,IF('original data'!BR9='subscale + RBQ-2A merged 3_4'!$BR$5,5,IF('original data'!BR9='subscale + RBQ-2A merged 3_4'!$BT$1,6,IF('original data'!BR9='subscale + RBQ-2A merged 3_4'!$BT$2,7,"")))))))</f>
        <v>2</v>
      </c>
      <c r="BX16" s="4">
        <f>IF('original data'!BS9='subscale + RBQ-2A merged 3_4'!$BR$1,1,IF('original data'!BS9='subscale + RBQ-2A merged 3_4'!$BR$2,2,IF('original data'!BS9='subscale + RBQ-2A merged 3_4'!$BR$3,3,IF('original data'!BS9='subscale + RBQ-2A merged 3_4'!$BR$4,4,IF('original data'!BS9='subscale + RBQ-2A merged 3_4'!$BR$5,5,IF('original data'!BS9='subscale + RBQ-2A merged 3_4'!$BT$1,6,IF('original data'!BS9='subscale + RBQ-2A merged 3_4'!$BT$2,7,"")))))))</f>
        <v>6</v>
      </c>
      <c r="BY16" s="4">
        <f>IF('original data'!BT9='subscale + RBQ-2A merged 3_4'!$BR$1,1,IF('original data'!BT9='subscale + RBQ-2A merged 3_4'!$BR$2,2,IF('original data'!BT9='subscale + RBQ-2A merged 3_4'!$BR$3,3,IF('original data'!BT9='subscale + RBQ-2A merged 3_4'!$BR$4,4,IF('original data'!BT9='subscale + RBQ-2A merged 3_4'!$BR$5,5,IF('original data'!BT9='subscale + RBQ-2A merged 3_4'!$BT$1,6,IF('original data'!BT9='subscale + RBQ-2A merged 3_4'!$BT$2,7,"")))))))</f>
        <v>2</v>
      </c>
      <c r="BZ16" s="4">
        <f>IF('original data'!BU9='subscale + RBQ-2A merged 3_4'!$BR$1,1,IF('original data'!BU9='subscale + RBQ-2A merged 3_4'!$BR$2,2,IF('original data'!BU9='subscale + RBQ-2A merged 3_4'!$BR$3,3,IF('original data'!BU9='subscale + RBQ-2A merged 3_4'!$BR$4,4,IF('original data'!BU9='subscale + RBQ-2A merged 3_4'!$BR$5,5,IF('original data'!BU9='subscale + RBQ-2A merged 3_4'!$BT$1,6,IF('original data'!BU9='subscale + RBQ-2A merged 3_4'!$BT$2,7,"")))))))</f>
        <v>1</v>
      </c>
      <c r="CA16" s="4">
        <f>IF('original data'!BV9='subscale + RBQ-2A merged 3_4'!$BR$1,7,IF('original data'!BV9='subscale + RBQ-2A merged 3_4'!$BR$2,6,IF('original data'!BV9='subscale + RBQ-2A merged 3_4'!$BR$3,5,IF('original data'!BV9='subscale + RBQ-2A merged 3_4'!$BR$4,4,IF('original data'!BV9='subscale + RBQ-2A merged 3_4'!$BR$5,3,IF('original data'!BV9='subscale + RBQ-2A merged 3_4'!$BT$1,2,IF('original data'!BV9='subscale + RBQ-2A merged 3_4'!$BT$2,1,"")))))))</f>
        <v>5</v>
      </c>
      <c r="CB16" s="4">
        <f>IF('original data'!BW9='subscale + RBQ-2A merged 3_4'!$BR$1,1,IF('original data'!BW9='subscale + RBQ-2A merged 3_4'!$BR$2,2,IF('original data'!BW9='subscale + RBQ-2A merged 3_4'!$BR$3,3,IF('original data'!BW9='subscale + RBQ-2A merged 3_4'!$BR$4,4,IF('original data'!BW9='subscale + RBQ-2A merged 3_4'!$BR$5,5,IF('original data'!BW9='subscale + RBQ-2A merged 3_4'!$BT$1,6,IF('original data'!BW9='subscale + RBQ-2A merged 3_4'!$BT$2,7,"")))))))</f>
        <v>2</v>
      </c>
      <c r="CC16" s="4">
        <f>IF('original data'!BX9='subscale + RBQ-2A merged 3_4'!$BR$1,1,IF('original data'!BX9='subscale + RBQ-2A merged 3_4'!$BR$2,2,IF('original data'!BX9='subscale + RBQ-2A merged 3_4'!$BR$3,3,IF('original data'!BX9='subscale + RBQ-2A merged 3_4'!$BR$4,4,IF('original data'!BX9='subscale + RBQ-2A merged 3_4'!$BR$5,5,IF('original data'!BX9='subscale + RBQ-2A merged 3_4'!$BT$1,6,IF('original data'!BX9='subscale + RBQ-2A merged 3_4'!$BT$2,7,"")))))))</f>
        <v>1</v>
      </c>
      <c r="CD16" s="4">
        <f>IF('original data'!BY9='subscale + RBQ-2A merged 3_4'!$BR$1,1,IF('original data'!BY9='subscale + RBQ-2A merged 3_4'!$BR$2,2,IF('original data'!BY9='subscale + RBQ-2A merged 3_4'!$BR$3,3,IF('original data'!BY9='subscale + RBQ-2A merged 3_4'!$BR$4,4,IF('original data'!BY9='subscale + RBQ-2A merged 3_4'!$BR$5,5,IF('original data'!BY9='subscale + RBQ-2A merged 3_4'!$BT$1,6,IF('original data'!BY9='subscale + RBQ-2A merged 3_4'!$BT$2,7,"")))))))</f>
        <v>5</v>
      </c>
      <c r="CE16" s="4">
        <f>IF('original data'!BZ9='subscale + RBQ-2A merged 3_4'!$BR$1,1,IF('original data'!BZ9='subscale + RBQ-2A merged 3_4'!$BR$2,2,IF('original data'!BZ9='subscale + RBQ-2A merged 3_4'!$BR$3,3,IF('original data'!BZ9='subscale + RBQ-2A merged 3_4'!$BR$4,4,IF('original data'!BZ9='subscale + RBQ-2A merged 3_4'!$BR$5,5,IF('original data'!BZ9='subscale + RBQ-2A merged 3_4'!$BT$1,6,IF('original data'!BZ9='subscale + RBQ-2A merged 3_4'!$BT$2,7,"")))))))</f>
        <v>1</v>
      </c>
      <c r="CF16" s="4">
        <f>IF('original data'!CA9='subscale + RBQ-2A merged 3_4'!$BR$1,1,IF('original data'!CA9='subscale + RBQ-2A merged 3_4'!$BR$2,2,IF('original data'!CA9='subscale + RBQ-2A merged 3_4'!$BR$3,3,IF('original data'!CA9='subscale + RBQ-2A merged 3_4'!$BR$4,4,IF('original data'!CA9='subscale + RBQ-2A merged 3_4'!$BR$5,5,IF('original data'!CA9='subscale + RBQ-2A merged 3_4'!$BT$1,6,IF('original data'!CA9='subscale + RBQ-2A merged 3_4'!$BT$2,7,"")))))))</f>
        <v>1</v>
      </c>
      <c r="CG16" s="4">
        <f>IF('original data'!CB9='subscale + RBQ-2A merged 3_4'!$BR$1,1,IF('original data'!CB9='subscale + RBQ-2A merged 3_4'!$BR$2,2,IF('original data'!CB9='subscale + RBQ-2A merged 3_4'!$BR$3,3,IF('original data'!CB9='subscale + RBQ-2A merged 3_4'!$BR$4,4,IF('original data'!CB9='subscale + RBQ-2A merged 3_4'!$BR$5,5,IF('original data'!CB9='subscale + RBQ-2A merged 3_4'!$BT$1,6,IF('original data'!CB9='subscale + RBQ-2A merged 3_4'!$BT$2,7,"")))))))</f>
        <v>6</v>
      </c>
      <c r="CH16" s="4">
        <f>IF('original data'!CC9='subscale + RBQ-2A merged 3_4'!$BR$1,7,IF('original data'!CC9='subscale + RBQ-2A merged 3_4'!$BR$2,6,IF('original data'!CC9='subscale + RBQ-2A merged 3_4'!$BR$3,5,IF('original data'!CC9='subscale + RBQ-2A merged 3_4'!$BR$4,4,IF('original data'!CC9='subscale + RBQ-2A merged 3_4'!$BR$5,3,IF('original data'!CC9='subscale + RBQ-2A merged 3_4'!$BT$1,2,IF('original data'!CC9='subscale + RBQ-2A merged 3_4'!$BT$2,1,"")))))))</f>
        <v>3</v>
      </c>
      <c r="CI16" s="4">
        <f>IF('original data'!CD9='subscale + RBQ-2A merged 3_4'!$BR$1,1,IF('original data'!CD9='subscale + RBQ-2A merged 3_4'!$BR$2,2,IF('original data'!CD9='subscale + RBQ-2A merged 3_4'!$BR$3,3,IF('original data'!CD9='subscale + RBQ-2A merged 3_4'!$BR$4,4,IF('original data'!CD9='subscale + RBQ-2A merged 3_4'!$BR$5,5,IF('original data'!CD9='subscale + RBQ-2A merged 3_4'!$BT$1,6,IF('original data'!CD9='subscale + RBQ-2A merged 3_4'!$BT$2,7,"")))))))</f>
        <v>1</v>
      </c>
      <c r="CJ16" s="4">
        <f>IF('original data'!CE9='subscale + RBQ-2A merged 3_4'!$BR$1,1,IF('original data'!CE9='subscale + RBQ-2A merged 3_4'!$BR$2,2,IF('original data'!CE9='subscale + RBQ-2A merged 3_4'!$BR$3,3,IF('original data'!CE9='subscale + RBQ-2A merged 3_4'!$BR$4,4,IF('original data'!CE9='subscale + RBQ-2A merged 3_4'!$BR$5,5,IF('original data'!CE9='subscale + RBQ-2A merged 3_4'!$BT$1,6,IF('original data'!CE9='subscale + RBQ-2A merged 3_4'!$BT$2,7,"")))))))</f>
        <v>1</v>
      </c>
      <c r="CK16" s="4">
        <f>IF('original data'!CF9='subscale + RBQ-2A merged 3_4'!$BR$1,7,IF('original data'!CF9='subscale + RBQ-2A merged 3_4'!$BR$2,6,IF('original data'!CF9='subscale + RBQ-2A merged 3_4'!$BR$3,5,IF('original data'!CF9='subscale + RBQ-2A merged 3_4'!$BR$4,4,IF('original data'!CF9='subscale + RBQ-2A merged 3_4'!$BR$5,3,IF('original data'!CF9='subscale + RBQ-2A merged 3_4'!$BT$1,2,IF('original data'!CF9='subscale + RBQ-2A merged 3_4'!$BT$2,1,"")))))))</f>
        <v>3</v>
      </c>
      <c r="CL16" s="30">
        <f>SUM(Table1345[[#This Row],[Column2]:[Column4]])</f>
        <v>64</v>
      </c>
      <c r="CM16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15</v>
      </c>
      <c r="CN16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35</v>
      </c>
      <c r="CO16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14</v>
      </c>
      <c r="CP16" s="4">
        <f>IF('original data'!CG9='subscale + RBQ-2A merged 3_4'!$CO$2,0,IF('original data'!CG9='subscale + RBQ-2A merged 3_4'!$CO$3,1,IF('original data'!CG9='subscale + RBQ-2A merged 3_4'!$CO$4,2,IF('original data'!CG9='subscale + RBQ-2A merged 3_4'!$CO$5,3,""))))</f>
        <v>1</v>
      </c>
      <c r="CQ16" s="4">
        <f>IF('original data'!CH9='subscale + RBQ-2A merged 3_4'!$CO$2,0,IF('original data'!CH9='subscale + RBQ-2A merged 3_4'!$CO$3,1,IF('original data'!CH9='subscale + RBQ-2A merged 3_4'!$CO$4,2,IF('original data'!CH9='subscale + RBQ-2A merged 3_4'!$CO$5,3,""))))</f>
        <v>2</v>
      </c>
      <c r="CR16" s="4">
        <f>IF('original data'!CI9='subscale + RBQ-2A merged 3_4'!$CO$2,0,IF('original data'!CI9='subscale + RBQ-2A merged 3_4'!$CO$3,1,IF('original data'!CI9='subscale + RBQ-2A merged 3_4'!$CO$4,2,IF('original data'!CI9='subscale + RBQ-2A merged 3_4'!$CO$5,3,""))))</f>
        <v>2</v>
      </c>
      <c r="CS16" s="4">
        <f>IF('original data'!CJ9='subscale + RBQ-2A merged 3_4'!$CO$2,0,IF('original data'!CJ9='subscale + RBQ-2A merged 3_4'!$CO$3,1,IF('original data'!CJ9='subscale + RBQ-2A merged 3_4'!$CO$4,2,IF('original data'!CJ9='subscale + RBQ-2A merged 3_4'!$CO$5,3,""))))</f>
        <v>3</v>
      </c>
      <c r="CT16" s="4">
        <f>IF('original data'!CK9='subscale + RBQ-2A merged 3_4'!$CO$2,0,IF('original data'!CK9='subscale + RBQ-2A merged 3_4'!$CO$3,1,IF('original data'!CK9='subscale + RBQ-2A merged 3_4'!$CO$4,2,IF('original data'!CK9='subscale + RBQ-2A merged 3_4'!$CO$5,3,""))))</f>
        <v>2</v>
      </c>
      <c r="CU16" s="4">
        <f>IF('original data'!CL9='subscale + RBQ-2A merged 3_4'!$CO$2,0,IF('original data'!CL9='subscale + RBQ-2A merged 3_4'!$CO$3,1,IF('original data'!CL9='subscale + RBQ-2A merged 3_4'!$CO$4,2,IF('original data'!CL9='subscale + RBQ-2A merged 3_4'!$CO$5,3,""))))</f>
        <v>2</v>
      </c>
      <c r="CV16" s="4">
        <f>IF('original data'!CM9='subscale + RBQ-2A merged 3_4'!$CO$2,0,IF('original data'!CM9='subscale + RBQ-2A merged 3_4'!$CO$3,1,IF('original data'!CM9='subscale + RBQ-2A merged 3_4'!$CO$4,2,IF('original data'!CM9='subscale + RBQ-2A merged 3_4'!$CO$5,3,""))))</f>
        <v>1</v>
      </c>
      <c r="CW16" s="4">
        <f>IF('original data'!CN9='subscale + RBQ-2A merged 3_4'!$CO$2,0,IF('original data'!CN9='subscale + RBQ-2A merged 3_4'!$CO$3,1,IF('original data'!CN9='subscale + RBQ-2A merged 3_4'!$CO$4,2,IF('original data'!CN9='subscale + RBQ-2A merged 3_4'!$CO$5,3,""))))</f>
        <v>2</v>
      </c>
      <c r="CX16" s="4">
        <f>IF('original data'!CO9='subscale + RBQ-2A merged 3_4'!$CO$2,0,IF('original data'!CO9='subscale + RBQ-2A merged 3_4'!$CO$3,1,IF('original data'!CO9='subscale + RBQ-2A merged 3_4'!$CO$4,2,IF('original data'!CO9='subscale + RBQ-2A merged 3_4'!$CO$5,3,""))))</f>
        <v>0</v>
      </c>
      <c r="CY16" s="4">
        <f>IF('original data'!CP9='subscale + RBQ-2A merged 3_4'!$CO$2,0,IF('original data'!CP9='subscale + RBQ-2A merged 3_4'!$CO$3,1,IF('original data'!CP9='subscale + RBQ-2A merged 3_4'!$CO$4,2,IF('original data'!CP9='subscale + RBQ-2A merged 3_4'!$CO$5,3,""))))</f>
        <v>2</v>
      </c>
      <c r="CZ16" s="4">
        <f>IF('original data'!CQ9='subscale + RBQ-2A merged 3_4'!$CO$2,0,IF('original data'!CQ9='subscale + RBQ-2A merged 3_4'!$CO$3,1,IF('original data'!CQ9='subscale + RBQ-2A merged 3_4'!$CO$4,2,IF('original data'!CQ9='subscale + RBQ-2A merged 3_4'!$CO$5,3,""))))</f>
        <v>0</v>
      </c>
      <c r="DA16" s="4">
        <f>IF('original data'!CR9='subscale + RBQ-2A merged 3_4'!$CO$2,0,IF('original data'!CR9='subscale + RBQ-2A merged 3_4'!$CO$3,1,IF('original data'!CR9='subscale + RBQ-2A merged 3_4'!$CO$4,2,IF('original data'!CR9='subscale + RBQ-2A merged 3_4'!$CO$5,3,""))))</f>
        <v>3</v>
      </c>
      <c r="DB16" s="4">
        <f>IF('original data'!CS9='subscale + RBQ-2A merged 3_4'!$CO$2,0,IF('original data'!CS9='subscale + RBQ-2A merged 3_4'!$CO$3,1,IF('original data'!CS9='subscale + RBQ-2A merged 3_4'!$CO$4,2,IF('original data'!CS9='subscale + RBQ-2A merged 3_4'!$CO$5,3,""))))</f>
        <v>1</v>
      </c>
      <c r="DC16" s="4">
        <f>IF('original data'!CT9='subscale + RBQ-2A merged 3_4'!$CO$2,0,IF('original data'!CT9='subscale + RBQ-2A merged 3_4'!$CO$3,1,IF('original data'!CT9='subscale + RBQ-2A merged 3_4'!$CO$4,2,IF('original data'!CT9='subscale + RBQ-2A merged 3_4'!$CO$5,3,""))))</f>
        <v>3</v>
      </c>
      <c r="DD16" s="4">
        <f>IF('original data'!CU9='subscale + RBQ-2A merged 3_4'!$CO$2,0,IF('original data'!CU9='subscale + RBQ-2A merged 3_4'!$CO$3,1,IF('original data'!CU9='subscale + RBQ-2A merged 3_4'!$CO$4,2,IF('original data'!CU9='subscale + RBQ-2A merged 3_4'!$CO$5,3,""))))</f>
        <v>3</v>
      </c>
      <c r="DE16" s="4">
        <f>IF('original data'!CV9='subscale + RBQ-2A merged 3_4'!$CO$2,0,IF('original data'!CV9='subscale + RBQ-2A merged 3_4'!$CO$3,1,IF('original data'!CV9='subscale + RBQ-2A merged 3_4'!$CO$4,2,IF('original data'!CV9='subscale + RBQ-2A merged 3_4'!$CO$5,3,""))))</f>
        <v>2</v>
      </c>
      <c r="DF16" s="4">
        <f>IF('original data'!CW9='subscale + RBQ-2A merged 3_4'!$CO$2,0,IF('original data'!CW9='subscale + RBQ-2A merged 3_4'!$CO$3,1,IF('original data'!CW9='subscale + RBQ-2A merged 3_4'!$CO$4,2,IF('original data'!CW9='subscale + RBQ-2A merged 3_4'!$CO$5,3,""))))</f>
        <v>0</v>
      </c>
      <c r="DG16" s="4">
        <f>IF('original data'!CX9='subscale + RBQ-2A merged 3_4'!$CO$2,0,IF('original data'!CX9='subscale + RBQ-2A merged 3_4'!$CO$3,1,IF('original data'!CX9='subscale + RBQ-2A merged 3_4'!$CO$4,2,IF('original data'!CX9='subscale + RBQ-2A merged 3_4'!$CO$5,3,""))))</f>
        <v>0</v>
      </c>
      <c r="DH16" s="4">
        <f>IF('original data'!CY9='subscale + RBQ-2A merged 3_4'!$CO$2,0,IF('original data'!CY9='subscale + RBQ-2A merged 3_4'!$CO$3,1,IF('original data'!CY9='subscale + RBQ-2A merged 3_4'!$CO$4,2,IF('original data'!CY9='subscale + RBQ-2A merged 3_4'!$CO$5,3,""))))</f>
        <v>2</v>
      </c>
      <c r="DI16" s="4">
        <f>IF('original data'!CZ9='subscale + RBQ-2A merged 3_4'!$CO$2,0,IF('original data'!CZ9='subscale + RBQ-2A merged 3_4'!$CO$3,1,IF('original data'!CZ9='subscale + RBQ-2A merged 3_4'!$CO$4,2,IF('original data'!CZ9='subscale + RBQ-2A merged 3_4'!$CO$5,3,""))))</f>
        <v>0</v>
      </c>
      <c r="DJ16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15</v>
      </c>
      <c r="DK16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14</v>
      </c>
      <c r="DL16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2</v>
      </c>
      <c r="DM16" s="4">
        <f>SUM(Table1345[[#This Row],[All of a sudden I feel really scared.]:[I suddenly shut down and become unable to think, speak or do things.]])</f>
        <v>31</v>
      </c>
      <c r="DN16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5</v>
      </c>
      <c r="DO16" s="38">
        <f>IF('original data'!V9='subscale + RBQ-2A merged 3_4'!$T$4,2,IF('original data'!V9='subscale + RBQ-2A merged 3_4'!$T$5,0,IF('original data'!V9='subscale + RBQ-2A merged 3_4'!$V$5,1,"")))</f>
        <v>0</v>
      </c>
      <c r="DP16" s="38">
        <v>2</v>
      </c>
    </row>
    <row r="17" spans="1:120" x14ac:dyDescent="0.45">
      <c r="A17" s="32">
        <v>14</v>
      </c>
      <c r="B17" s="41" t="s">
        <v>268</v>
      </c>
      <c r="C17" s="28" t="s">
        <v>269</v>
      </c>
      <c r="D17" s="38" t="s">
        <v>104</v>
      </c>
      <c r="E17" s="38"/>
      <c r="F17" s="38" t="s">
        <v>105</v>
      </c>
      <c r="G17" s="38" t="s">
        <v>105</v>
      </c>
      <c r="H17" s="38" t="s">
        <v>105</v>
      </c>
      <c r="I17" s="38" t="s">
        <v>105</v>
      </c>
      <c r="J17" s="38" t="s">
        <v>105</v>
      </c>
      <c r="K17" s="38" t="s">
        <v>105</v>
      </c>
      <c r="L17" s="38" t="s">
        <v>105</v>
      </c>
      <c r="M17" s="38" t="s">
        <v>105</v>
      </c>
      <c r="N17" s="37">
        <v>17</v>
      </c>
      <c r="O17" s="38" t="s">
        <v>149</v>
      </c>
      <c r="P17" s="38" t="s">
        <v>124</v>
      </c>
      <c r="Q17" s="38" t="s">
        <v>124</v>
      </c>
      <c r="R17" s="30">
        <f>IF('original data'!Q10='subscale + RBQ-2A merged 3_4'!$R$4,0,IF('original data'!Q10='subscale + RBQ-2A merged 3_4'!$R$5,1))</f>
        <v>0</v>
      </c>
      <c r="S17" s="38" t="s">
        <v>109</v>
      </c>
      <c r="T17" s="30">
        <f>IF('original data'!V10='subscale + RBQ-2A merged 3_4'!$T$4,0,IF('original data'!V10='subscale + RBQ-2A merged 3_4'!$T$5,1,IF('original data'!V10='subscale + RBQ-2A merged 3_4'!$V$5,0,"")))</f>
        <v>1</v>
      </c>
      <c r="U17" s="38"/>
      <c r="V17" s="38"/>
      <c r="W17" s="38"/>
      <c r="X17" s="38" t="s">
        <v>109</v>
      </c>
      <c r="Y17" s="38"/>
      <c r="Z17" s="38"/>
      <c r="AA17" s="38"/>
      <c r="AB17" s="38"/>
      <c r="AC17" s="38"/>
      <c r="AD17" s="38"/>
      <c r="AE17" s="30">
        <f>IF('original data'!AC10='subscale + RBQ-2A merged 3_4'!$AD$2,0,IF('original data'!AC10='subscale + RBQ-2A merged 3_4'!$AD$3,1,IF('original data'!AC10='subscale + RBQ-2A merged 3_4'!$AD$4,2,"")))</f>
        <v>1</v>
      </c>
      <c r="AF17" s="30">
        <f>IF('original data'!AD10='subscale + RBQ-2A merged 3_4'!$AD$2,0,IF('original data'!AD10='subscale + RBQ-2A merged 3_4'!$AD$3,1,IF('original data'!AD10='subscale + RBQ-2A merged 3_4'!$AD$4,2,"")))</f>
        <v>0</v>
      </c>
      <c r="AG17" s="30">
        <f>IF('original data'!AE10='subscale + RBQ-2A merged 3_4'!$BR$1,1,IF('original data'!AE10='subscale + RBQ-2A merged 3_4'!$BR$2,2,IF('original data'!AE10='subscale + RBQ-2A merged 3_4'!$BR$3,3,IF('original data'!AE10='subscale + RBQ-2A merged 3_4'!$BR$4,4,IF('original data'!AE10='subscale + RBQ-2A merged 3_4'!$BR$5,5,IF('original data'!AE10='subscale + RBQ-2A merged 3_4'!$BT$1,6,IF('original data'!AE10='subscale + RBQ-2A merged 3_4'!$BT$2,7,"")))))))</f>
        <v>7</v>
      </c>
      <c r="AH17" s="4">
        <f>IF('original data'!AF10='subscale + RBQ-2A merged 3_4'!$AD$2,0,IF('original data'!AF10='subscale + RBQ-2A merged 3_4'!$AD$3,1,IF('original data'!AF10='subscale + RBQ-2A merged 3_4'!$AD$4,2,"")))</f>
        <v>0</v>
      </c>
      <c r="AI17" s="4">
        <f>IF('original data'!AG10='subscale + RBQ-2A merged 3_4'!$BR$1,7,IF('original data'!AG10='subscale + RBQ-2A merged 3_4'!$BR$2,6,IF('original data'!AG10='subscale + RBQ-2A merged 3_4'!$BR$3,5,IF('original data'!AG10='subscale + RBQ-2A merged 3_4'!$BR$4,4,IF('original data'!AG10='subscale + RBQ-2A merged 3_4'!$BR$5,5,IF('original data'!AG10='subscale + RBQ-2A merged 3_4'!$BT$1,6,IF('original data'!AG10='subscale + RBQ-2A merged 3_4'!$BT$2,7,"")))))))</f>
        <v>5</v>
      </c>
      <c r="AJ17" s="4">
        <f>IF('original data'!AH10='subscale + RBQ-2A merged 3_4'!$AD$2,0,IF('original data'!AH10='subscale + RBQ-2A merged 3_4'!$AD$3,1,IF('original data'!AH10='subscale + RBQ-2A merged 3_4'!$AD$4,2,"")))</f>
        <v>2</v>
      </c>
      <c r="AK17" s="4">
        <f>IF('original data'!AI10='subscale + RBQ-2A merged 3_4'!$AJ$2,1,IF('original data'!AI10='subscale + RBQ-2A merged 3_4'!$AJ$3,2,IF('original data'!AI10='subscale + RBQ-2A merged 3_4'!$AJ$4,3,IF('original data'!AI10='subscale + RBQ-2A merged 3_4'!$AJ$5,3,""))))</f>
        <v>1</v>
      </c>
      <c r="AL17" s="4">
        <f>IF('original data'!AJ10='subscale + RBQ-2A merged 3_4'!$AD$2,0,IF('original data'!AJ10='subscale + RBQ-2A merged 3_4'!$AD$3,1,IF('original data'!AJ10='subscale + RBQ-2A merged 3_4'!$AD$4,2,"")))</f>
        <v>2</v>
      </c>
      <c r="AM17" s="4">
        <f>IF('original data'!AK10='subscale + RBQ-2A merged 3_4'!$BR$1,1,IF('original data'!AK10='subscale + RBQ-2A merged 3_4'!$BR$2,2,IF('original data'!AK10='subscale + RBQ-2A merged 3_4'!$BR$3,3,IF('original data'!AK10='subscale + RBQ-2A merged 3_4'!$BR$4,4,IF('original data'!AK10='subscale + RBQ-2A merged 3_4'!$BR$5,5,IF('original data'!AK10='subscale + RBQ-2A merged 3_4'!$BT$1,6,IF('original data'!AK10='subscale + RBQ-2A merged 3_4'!$BT$2,7,"")))))))</f>
        <v>5</v>
      </c>
      <c r="AN17" s="4">
        <f>IF('original data'!AL10='subscale + RBQ-2A merged 3_4'!$AD$2,0,IF('original data'!AL10='subscale + RBQ-2A merged 3_4'!$AD$3,1,IF('original data'!AL10='subscale + RBQ-2A merged 3_4'!$AD$4,2,"")))</f>
        <v>2</v>
      </c>
      <c r="AO17" s="4">
        <f>IF('original data'!AM10='subscale + RBQ-2A merged 3_4'!$AJ$2,1,IF('original data'!AM10='subscale + RBQ-2A merged 3_4'!$AJ$3,2,IF('original data'!AM10='subscale + RBQ-2A merged 3_4'!$AJ$4,3,IF('original data'!AM10='subscale + RBQ-2A merged 3_4'!$AJ$5,3,""))))</f>
        <v>3</v>
      </c>
      <c r="AP17" s="4">
        <f>IF('original data'!AN10='subscale + RBQ-2A merged 3_4'!$AD$2,0,IF('original data'!AN10='subscale + RBQ-2A merged 3_4'!$AD$3,1,IF('original data'!AN10='subscale + RBQ-2A merged 3_4'!$AD$4,2,"")))</f>
        <v>2</v>
      </c>
      <c r="AQ17" s="4">
        <f>IF('original data'!AO10='subscale + RBQ-2A merged 3_4'!$AJ$2,1,IF('original data'!AO10='subscale + RBQ-2A merged 3_4'!$AJ$3,2,IF('original data'!AO10='subscale + RBQ-2A merged 3_4'!$AJ$4,3,IF('original data'!AO10='subscale + RBQ-2A merged 3_4'!$AJ$5,3,""))))</f>
        <v>1</v>
      </c>
      <c r="AR17" s="4">
        <f>IF('original data'!AP10='subscale + RBQ-2A merged 3_4'!$AJ$2,1,IF('original data'!AP10='subscale + RBQ-2A merged 3_4'!$AJ$3,2,IF('original data'!AP10='subscale + RBQ-2A merged 3_4'!$AJ$4,3,IF('original data'!AP10='subscale + RBQ-2A merged 3_4'!$AJ$5,3,""))))</f>
        <v>1</v>
      </c>
      <c r="AS17" s="4">
        <f>IF('original data'!AQ10='subscale + RBQ-2A merged 3_4'!$AJ$2,1,IF('original data'!AQ10='subscale + RBQ-2A merged 3_4'!$AJ$3,2,IF('original data'!AQ10='subscale + RBQ-2A merged 3_4'!$AJ$4,3,IF('original data'!AQ10='subscale + RBQ-2A merged 3_4'!$AJ$5,3,""))))</f>
        <v>1</v>
      </c>
      <c r="AT17" s="4">
        <f>IF('original data'!AR10='subscale + RBQ-2A merged 3_4'!$AJ$2,1,IF('original data'!AR10='subscale + RBQ-2A merged 3_4'!$AJ$3,2,IF('original data'!AR10='subscale + RBQ-2A merged 3_4'!$AJ$4,3,IF('original data'!AR10='subscale + RBQ-2A merged 3_4'!$AJ$5,3,""))))</f>
        <v>1</v>
      </c>
      <c r="AU17" s="4">
        <f>IF('original data'!AS10='subscale + RBQ-2A merged 3_4'!$AP$2,1,IF('original data'!AS10='subscale + RBQ-2A merged 3_4'!$AP$3,2,IF('original data'!AS10='subscale + RBQ-2A merged 3_4'!$AP$4,3,IF('original data'!AS10='subscale + RBQ-2A merged 3_4'!$AP$5,4,""))))</f>
        <v>1</v>
      </c>
      <c r="AV17" s="4">
        <f>IF('original data'!AT10='subscale + RBQ-2A merged 3_4'!$AP$2,1,IF('original data'!AT10='subscale + RBQ-2A merged 3_4'!$AP$3,2,IF('original data'!AT10='subscale + RBQ-2A merged 3_4'!$AP$4,3,IF('original data'!AT10='subscale + RBQ-2A merged 3_4'!$AP$5,4,""))))</f>
        <v>2</v>
      </c>
      <c r="AW17" s="4">
        <f>IF('original data'!AU10='subscale + RBQ-2A merged 3_4'!$AP$2,1,IF('original data'!AU10='subscale + RBQ-2A merged 3_4'!$AP$3,2,IF('original data'!AU10='subscale + RBQ-2A merged 3_4'!$AP$4,3,IF('original data'!AU10='subscale + RBQ-2A merged 3_4'!$AP$5,4,""))))</f>
        <v>3</v>
      </c>
      <c r="AX17" s="4">
        <f>IF('original data'!AV10='subscale + RBQ-2A merged 3_4'!$AP$2,1,IF('original data'!AV10='subscale + RBQ-2A merged 3_4'!$AP$3,2,IF('original data'!AV10='subscale + RBQ-2A merged 3_4'!$AP$4,3,IF('original data'!AV10='subscale + RBQ-2A merged 3_4'!$AP$5,4,""))))</f>
        <v>2</v>
      </c>
      <c r="AY17" s="4">
        <f>IF('original data'!AW10='subscale + RBQ-2A merged 3_4'!$AP$2,1,IF('original data'!AW10='subscale + RBQ-2A merged 3_4'!$AP$3,2,IF('original data'!AW10='subscale + RBQ-2A merged 3_4'!$AP$4,3,IF('original data'!AW10='subscale + RBQ-2A merged 3_4'!$AP$5,4,""))))</f>
        <v>3</v>
      </c>
      <c r="AZ17" s="4">
        <f>IF('original data'!AX10='subscale + RBQ-2A merged 3_4'!$AP$2,1,IF('original data'!AX10='subscale + RBQ-2A merged 3_4'!$AP$3,2,IF('original data'!AX10='subscale + RBQ-2A merged 3_4'!$AP$4,3,IF('original data'!AX10='subscale + RBQ-2A merged 3_4'!$AP$5,4,""))))</f>
        <v>1</v>
      </c>
      <c r="BA17" s="4">
        <f>IF('original data'!AY10='subscale + RBQ-2A merged 3_4'!$AR$2,1,IF('original data'!AY10='subscale + RBQ-2A merged 3_4'!$AR$3,2,IF('original data'!AY10='subscale + RBQ-2A merged 3_4'!$AR$4,3,IF('original data'!AY10='subscale + RBQ-2A merged 3_4'!$AR$5,3,""))))</f>
        <v>1</v>
      </c>
      <c r="BB17" s="4">
        <f>IF('original data'!AZ10='subscale + RBQ-2A merged 3_4'!$AR$2,1,IF('original data'!AZ10='subscale + RBQ-2A merged 3_4'!$AR$3,2,IF('original data'!AZ10='subscale + RBQ-2A merged 3_4'!$AR$4,3,IF('original data'!AZ10='subscale + RBQ-2A merged 3_4'!$AR$5,3,""))))</f>
        <v>1</v>
      </c>
      <c r="BC17" s="4">
        <f>IF('original data'!BA10='subscale + RBQ-2A merged 3_4'!$AR$2,1,IF('original data'!BA10='subscale + RBQ-2A merged 3_4'!$AR$3,2,IF('original data'!BA10='subscale + RBQ-2A merged 3_4'!$AR$4,3,IF('original data'!BA10='subscale + RBQ-2A merged 3_4'!$AR$5,3,""))))</f>
        <v>3</v>
      </c>
      <c r="BD17" s="4">
        <f>IF('original data'!BB10='subscale + RBQ-2A merged 3_4'!$AR$2,1,IF('original data'!BB10='subscale + RBQ-2A merged 3_4'!$AR$3,2,IF('original data'!BB10='subscale + RBQ-2A merged 3_4'!$AR$4,3,IF('original data'!BB10='subscale + RBQ-2A merged 3_4'!$AT$5,3,""))))</f>
        <v>3</v>
      </c>
      <c r="BE17" s="4">
        <f>IF('original data'!BC10='subscale + RBQ-2A merged 3_4'!$AV$2,1,IF('original data'!BC10='subscale + RBQ-2A merged 3_4'!$AV$3,2,IF('original data'!BC10='subscale + RBQ-2A merged 3_4'!$AV$4,3,IF('original data'!BC10='subscale + RBQ-2A merged 3_4'!$AV$5,3,""))))</f>
        <v>2</v>
      </c>
      <c r="BF17" s="4">
        <f>IF('original data'!BD10='subscale + RBQ-2A merged 3_4'!$AV$2,1,IF('original data'!BD10='subscale + RBQ-2A merged 3_4'!$AV$3,2,IF('original data'!BD10='subscale + RBQ-2A merged 3_4'!$AV$4,3,IF('original data'!BD10='subscale + RBQ-2A merged 3_4'!$AV$5,3,""))))</f>
        <v>1</v>
      </c>
      <c r="BG17" s="4">
        <f>IF('original data'!BE10='subscale + RBQ-2A merged 3_4'!$AV$2,1,IF('original data'!BE10='subscale + RBQ-2A merged 3_4'!$AV$3,2,IF('original data'!BE10='subscale + RBQ-2A merged 3_4'!$AV$4,3,IF('original data'!BE10='subscale + RBQ-2A merged 3_4'!$AV$5,3,""))))</f>
        <v>1</v>
      </c>
      <c r="BH17" s="4">
        <f>IF('original data'!BF10='subscale + RBQ-2A merged 3_4'!$BG$3,1,IF('original data'!BF10='subscale + RBQ-2A merged 3_4'!$BG$4,2,IF('original data'!BF10='subscale + RBQ-2A merged 3_4'!$BG$5,3,"")))</f>
        <v>2</v>
      </c>
      <c r="BI17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1.6842105263157894</v>
      </c>
      <c r="BJ17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1.5</v>
      </c>
      <c r="BK17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1.6363636363636365</v>
      </c>
      <c r="BL17" s="38" t="s">
        <v>109</v>
      </c>
      <c r="BM17" s="38"/>
      <c r="BN17" s="38" t="s">
        <v>109</v>
      </c>
      <c r="BO17" s="38"/>
      <c r="BP17" s="4">
        <f>IF('original data'!BK10='subscale + RBQ-2A merged 3_4'!$BR$1,1,IF('original data'!BK10='subscale + RBQ-2A merged 3_4'!$BR$2,2,IF('original data'!BK10='subscale + RBQ-2A merged 3_4'!$BR$3,3,IF('original data'!BK10='subscale + RBQ-2A merged 3_4'!$BR$4,4,IF('original data'!BK10='subscale + RBQ-2A merged 3_4'!$BR$5,5,IF('original data'!BK10='subscale + RBQ-2A merged 3_4'!$BT$1,6,IF('original data'!BK10='subscale + RBQ-2A merged 3_4'!$BT$2,7,"")))))))</f>
        <v>7</v>
      </c>
      <c r="BQ17" s="4">
        <f>IF('original data'!BL10='subscale + RBQ-2A merged 3_4'!$BR$1,1,IF('original data'!BL10='subscale + RBQ-2A merged 3_4'!$BR$2,2,IF('original data'!BL10='subscale + RBQ-2A merged 3_4'!$BR$3,3,IF('original data'!BL10='subscale + RBQ-2A merged 3_4'!$BR$4,4,IF('original data'!BL10='subscale + RBQ-2A merged 3_4'!$BR$5,5,IF('original data'!BL10='subscale + RBQ-2A merged 3_4'!$BT$1,6,IF('original data'!BL10='subscale + RBQ-2A merged 3_4'!$BT$2,7,"")))))))</f>
        <v>5</v>
      </c>
      <c r="BR17" s="4">
        <f>IF('original data'!BM10='subscale + RBQ-2A merged 3_4'!$BR$1,7,IF('original data'!BM10='subscale + RBQ-2A merged 3_4'!$BR$2,6,IF('original data'!BM10='subscale + RBQ-2A merged 3_4'!$BR$3,5,IF('original data'!BM10='subscale + RBQ-2A merged 3_4'!$BR$4,4,IF('original data'!BM10='subscale + RBQ-2A merged 3_4'!$BR$5,3,IF('original data'!BM10='subscale + RBQ-2A merged 3_4'!$BT$1,2,IF('original data'!BM10='subscale + RBQ-2A merged 3_4'!$BT$2,1,"")))))))</f>
        <v>5</v>
      </c>
      <c r="BS17" s="4">
        <f>IF('original data'!BN10='subscale + RBQ-2A merged 3_4'!$BR$1,1,IF('original data'!BN10='subscale + RBQ-2A merged 3_4'!$BR$2,2,IF('original data'!BN10='subscale + RBQ-2A merged 3_4'!$BR$3,3,IF('original data'!BN10='subscale + RBQ-2A merged 3_4'!$BR$4,4,IF('original data'!BN10='subscale + RBQ-2A merged 3_4'!$BR$5,5,IF('original data'!BN10='subscale + RBQ-2A merged 3_4'!$BT$1,6,IF('original data'!BN10='subscale + RBQ-2A merged 3_4'!$BT$2,7,"")))))))</f>
        <v>1</v>
      </c>
      <c r="BT17" s="4">
        <f>IF('original data'!BO10='subscale + RBQ-2A merged 3_4'!$BR$1,1,IF('original data'!BO10='subscale + RBQ-2A merged 3_4'!$BR$2,2,IF('original data'!BO10='subscale + RBQ-2A merged 3_4'!$BR$3,3,IF('original data'!BO10='subscale + RBQ-2A merged 3_4'!$BR$4,4,IF('original data'!BO10='subscale + RBQ-2A merged 3_4'!$BR$5,5,IF('original data'!BO10='subscale + RBQ-2A merged 3_4'!$BT$1,6,IF('original data'!BO10='subscale + RBQ-2A merged 3_4'!$BT$2,7,"")))))))</f>
        <v>6</v>
      </c>
      <c r="BU17" s="4">
        <f>IF('original data'!BP10='subscale + RBQ-2A merged 3_4'!$BR$1,1,IF('original data'!BP10='subscale + RBQ-2A merged 3_4'!$BR$2,2,IF('original data'!BP10='subscale + RBQ-2A merged 3_4'!$BR$3,3,IF('original data'!BP10='subscale + RBQ-2A merged 3_4'!$BR$4,4,IF('original data'!BP10='subscale + RBQ-2A merged 3_4'!$BR$5,5,IF('original data'!BP10='subscale + RBQ-2A merged 3_4'!$BT$1,6,IF('original data'!BP10='subscale + RBQ-2A merged 3_4'!$BT$2,7,"")))))))</f>
        <v>5</v>
      </c>
      <c r="BV17" s="4">
        <f>IF('original data'!BQ10='subscale + RBQ-2A merged 3_4'!$BR$1,1,IF('original data'!BQ10='subscale + RBQ-2A merged 3_4'!$BR$2,2,IF('original data'!BQ10='subscale + RBQ-2A merged 3_4'!$BR$3,3,IF('original data'!BQ10='subscale + RBQ-2A merged 3_4'!$BR$4,4,IF('original data'!BQ10='subscale + RBQ-2A merged 3_4'!$BR$5,5,IF('original data'!BQ10='subscale + RBQ-2A merged 3_4'!$BT$1,6,IF('original data'!BQ10='subscale + RBQ-2A merged 3_4'!$BT$2,7,"")))))))</f>
        <v>5</v>
      </c>
      <c r="BW17" s="4">
        <f>IF('original data'!BR10='subscale + RBQ-2A merged 3_4'!$BR$1,1,IF('original data'!BR10='subscale + RBQ-2A merged 3_4'!$BR$2,2,IF('original data'!BR10='subscale + RBQ-2A merged 3_4'!$BR$3,3,IF('original data'!BR10='subscale + RBQ-2A merged 3_4'!$BR$4,4,IF('original data'!BR10='subscale + RBQ-2A merged 3_4'!$BR$5,5,IF('original data'!BR10='subscale + RBQ-2A merged 3_4'!$BT$1,6,IF('original data'!BR10='subscale + RBQ-2A merged 3_4'!$BT$2,7,"")))))))</f>
        <v>5</v>
      </c>
      <c r="BX17" s="4">
        <f>IF('original data'!BS10='subscale + RBQ-2A merged 3_4'!$BR$1,1,IF('original data'!BS10='subscale + RBQ-2A merged 3_4'!$BR$2,2,IF('original data'!BS10='subscale + RBQ-2A merged 3_4'!$BR$3,3,IF('original data'!BS10='subscale + RBQ-2A merged 3_4'!$BR$4,4,IF('original data'!BS10='subscale + RBQ-2A merged 3_4'!$BR$5,5,IF('original data'!BS10='subscale + RBQ-2A merged 3_4'!$BT$1,6,IF('original data'!BS10='subscale + RBQ-2A merged 3_4'!$BT$2,7,"")))))))</f>
        <v>5</v>
      </c>
      <c r="BY17" s="4">
        <f>IF('original data'!BT10='subscale + RBQ-2A merged 3_4'!$BR$1,1,IF('original data'!BT10='subscale + RBQ-2A merged 3_4'!$BR$2,2,IF('original data'!BT10='subscale + RBQ-2A merged 3_4'!$BR$3,3,IF('original data'!BT10='subscale + RBQ-2A merged 3_4'!$BR$4,4,IF('original data'!BT10='subscale + RBQ-2A merged 3_4'!$BR$5,5,IF('original data'!BT10='subscale + RBQ-2A merged 3_4'!$BT$1,6,IF('original data'!BT10='subscale + RBQ-2A merged 3_4'!$BT$2,7,"")))))))</f>
        <v>7</v>
      </c>
      <c r="BZ17" s="4">
        <f>IF('original data'!BU10='subscale + RBQ-2A merged 3_4'!$BR$1,1,IF('original data'!BU10='subscale + RBQ-2A merged 3_4'!$BR$2,2,IF('original data'!BU10='subscale + RBQ-2A merged 3_4'!$BR$3,3,IF('original data'!BU10='subscale + RBQ-2A merged 3_4'!$BR$4,4,IF('original data'!BU10='subscale + RBQ-2A merged 3_4'!$BR$5,5,IF('original data'!BU10='subscale + RBQ-2A merged 3_4'!$BT$1,6,IF('original data'!BU10='subscale + RBQ-2A merged 3_4'!$BT$2,7,"")))))))</f>
        <v>4</v>
      </c>
      <c r="CA17" s="4">
        <f>IF('original data'!BV10='subscale + RBQ-2A merged 3_4'!$BR$1,7,IF('original data'!BV10='subscale + RBQ-2A merged 3_4'!$BR$2,6,IF('original data'!BV10='subscale + RBQ-2A merged 3_4'!$BR$3,5,IF('original data'!BV10='subscale + RBQ-2A merged 3_4'!$BR$4,4,IF('original data'!BV10='subscale + RBQ-2A merged 3_4'!$BR$5,3,IF('original data'!BV10='subscale + RBQ-2A merged 3_4'!$BT$1,2,IF('original data'!BV10='subscale + RBQ-2A merged 3_4'!$BT$2,1,"")))))))</f>
        <v>6</v>
      </c>
      <c r="CB17" s="4">
        <f>IF('original data'!BW10='subscale + RBQ-2A merged 3_4'!$BR$1,1,IF('original data'!BW10='subscale + RBQ-2A merged 3_4'!$BR$2,2,IF('original data'!BW10='subscale + RBQ-2A merged 3_4'!$BR$3,3,IF('original data'!BW10='subscale + RBQ-2A merged 3_4'!$BR$4,4,IF('original data'!BW10='subscale + RBQ-2A merged 3_4'!$BR$5,5,IF('original data'!BW10='subscale + RBQ-2A merged 3_4'!$BT$1,6,IF('original data'!BW10='subscale + RBQ-2A merged 3_4'!$BT$2,7,"")))))))</f>
        <v>3</v>
      </c>
      <c r="CC17" s="4">
        <f>IF('original data'!BX10='subscale + RBQ-2A merged 3_4'!$BR$1,1,IF('original data'!BX10='subscale + RBQ-2A merged 3_4'!$BR$2,2,IF('original data'!BX10='subscale + RBQ-2A merged 3_4'!$BR$3,3,IF('original data'!BX10='subscale + RBQ-2A merged 3_4'!$BR$4,4,IF('original data'!BX10='subscale + RBQ-2A merged 3_4'!$BR$5,5,IF('original data'!BX10='subscale + RBQ-2A merged 3_4'!$BT$1,6,IF('original data'!BX10='subscale + RBQ-2A merged 3_4'!$BT$2,7,"")))))))</f>
        <v>6</v>
      </c>
      <c r="CD17" s="4">
        <f>IF('original data'!BY10='subscale + RBQ-2A merged 3_4'!$BR$1,1,IF('original data'!BY10='subscale + RBQ-2A merged 3_4'!$BR$2,2,IF('original data'!BY10='subscale + RBQ-2A merged 3_4'!$BR$3,3,IF('original data'!BY10='subscale + RBQ-2A merged 3_4'!$BR$4,4,IF('original data'!BY10='subscale + RBQ-2A merged 3_4'!$BR$5,5,IF('original data'!BY10='subscale + RBQ-2A merged 3_4'!$BT$1,6,IF('original data'!BY10='subscale + RBQ-2A merged 3_4'!$BT$2,7,"")))))))</f>
        <v>5</v>
      </c>
      <c r="CE17" s="4">
        <f>IF('original data'!BZ10='subscale + RBQ-2A merged 3_4'!$BR$1,1,IF('original data'!BZ10='subscale + RBQ-2A merged 3_4'!$BR$2,2,IF('original data'!BZ10='subscale + RBQ-2A merged 3_4'!$BR$3,3,IF('original data'!BZ10='subscale + RBQ-2A merged 3_4'!$BR$4,4,IF('original data'!BZ10='subscale + RBQ-2A merged 3_4'!$BR$5,5,IF('original data'!BZ10='subscale + RBQ-2A merged 3_4'!$BT$1,6,IF('original data'!BZ10='subscale + RBQ-2A merged 3_4'!$BT$2,7,"")))))))</f>
        <v>4</v>
      </c>
      <c r="CF17" s="4">
        <f>IF('original data'!CA10='subscale + RBQ-2A merged 3_4'!$BR$1,1,IF('original data'!CA10='subscale + RBQ-2A merged 3_4'!$BR$2,2,IF('original data'!CA10='subscale + RBQ-2A merged 3_4'!$BR$3,3,IF('original data'!CA10='subscale + RBQ-2A merged 3_4'!$BR$4,4,IF('original data'!CA10='subscale + RBQ-2A merged 3_4'!$BR$5,5,IF('original data'!CA10='subscale + RBQ-2A merged 3_4'!$BT$1,6,IF('original data'!CA10='subscale + RBQ-2A merged 3_4'!$BT$2,7,"")))))))</f>
        <v>2</v>
      </c>
      <c r="CG17" s="4">
        <f>IF('original data'!CB10='subscale + RBQ-2A merged 3_4'!$BR$1,1,IF('original data'!CB10='subscale + RBQ-2A merged 3_4'!$BR$2,2,IF('original data'!CB10='subscale + RBQ-2A merged 3_4'!$BR$3,3,IF('original data'!CB10='subscale + RBQ-2A merged 3_4'!$BR$4,4,IF('original data'!CB10='subscale + RBQ-2A merged 3_4'!$BR$5,5,IF('original data'!CB10='subscale + RBQ-2A merged 3_4'!$BT$1,6,IF('original data'!CB10='subscale + RBQ-2A merged 3_4'!$BT$2,7,"")))))))</f>
        <v>5</v>
      </c>
      <c r="CH17" s="4">
        <f>IF('original data'!CC10='subscale + RBQ-2A merged 3_4'!$BR$1,7,IF('original data'!CC10='subscale + RBQ-2A merged 3_4'!$BR$2,6,IF('original data'!CC10='subscale + RBQ-2A merged 3_4'!$BR$3,5,IF('original data'!CC10='subscale + RBQ-2A merged 3_4'!$BR$4,4,IF('original data'!CC10='subscale + RBQ-2A merged 3_4'!$BR$5,3,IF('original data'!CC10='subscale + RBQ-2A merged 3_4'!$BT$1,2,IF('original data'!CC10='subscale + RBQ-2A merged 3_4'!$BT$2,1,"")))))))</f>
        <v>6</v>
      </c>
      <c r="CI17" s="4">
        <f>IF('original data'!CD10='subscale + RBQ-2A merged 3_4'!$BR$1,1,IF('original data'!CD10='subscale + RBQ-2A merged 3_4'!$BR$2,2,IF('original data'!CD10='subscale + RBQ-2A merged 3_4'!$BR$3,3,IF('original data'!CD10='subscale + RBQ-2A merged 3_4'!$BR$4,4,IF('original data'!CD10='subscale + RBQ-2A merged 3_4'!$BR$5,5,IF('original data'!CD10='subscale + RBQ-2A merged 3_4'!$BT$1,6,IF('original data'!CD10='subscale + RBQ-2A merged 3_4'!$BT$2,7,"")))))))</f>
        <v>7</v>
      </c>
      <c r="CJ17" s="4">
        <f>IF('original data'!CE10='subscale + RBQ-2A merged 3_4'!$BR$1,1,IF('original data'!CE10='subscale + RBQ-2A merged 3_4'!$BR$2,2,IF('original data'!CE10='subscale + RBQ-2A merged 3_4'!$BR$3,3,IF('original data'!CE10='subscale + RBQ-2A merged 3_4'!$BR$4,4,IF('original data'!CE10='subscale + RBQ-2A merged 3_4'!$BR$5,5,IF('original data'!CE10='subscale + RBQ-2A merged 3_4'!$BT$1,6,IF('original data'!CE10='subscale + RBQ-2A merged 3_4'!$BT$2,7,"")))))))</f>
        <v>4</v>
      </c>
      <c r="CK17" s="4">
        <f>IF('original data'!CF10='subscale + RBQ-2A merged 3_4'!$BR$1,7,IF('original data'!CF10='subscale + RBQ-2A merged 3_4'!$BR$2,6,IF('original data'!CF10='subscale + RBQ-2A merged 3_4'!$BR$3,5,IF('original data'!CF10='subscale + RBQ-2A merged 3_4'!$BR$4,4,IF('original data'!CF10='subscale + RBQ-2A merged 3_4'!$BR$5,3,IF('original data'!CF10='subscale + RBQ-2A merged 3_4'!$BT$1,2,IF('original data'!CF10='subscale + RBQ-2A merged 3_4'!$BT$2,1,"")))))))</f>
        <v>6</v>
      </c>
      <c r="CL17" s="30">
        <f>SUM(Table1345[[#This Row],[Column2]:[Column4]])</f>
        <v>126</v>
      </c>
      <c r="CM17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45</v>
      </c>
      <c r="CN17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40</v>
      </c>
      <c r="CO17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41</v>
      </c>
      <c r="CP17" s="4" t="str">
        <f>IF('original data'!CG10='subscale + RBQ-2A merged 3_4'!$CO$2,0,IF('original data'!CG10='subscale + RBQ-2A merged 3_4'!$CO$3,1,IF('original data'!CG10='subscale + RBQ-2A merged 3_4'!$CO$4,2,IF('original data'!CG10='subscale + RBQ-2A merged 3_4'!$CO$5,3,""))))</f>
        <v/>
      </c>
      <c r="CQ17" s="4" t="str">
        <f>IF('original data'!CH10='subscale + RBQ-2A merged 3_4'!$CO$2,0,IF('original data'!CH10='subscale + RBQ-2A merged 3_4'!$CO$3,1,IF('original data'!CH10='subscale + RBQ-2A merged 3_4'!$CO$4,2,IF('original data'!CH10='subscale + RBQ-2A merged 3_4'!$CO$5,3,""))))</f>
        <v/>
      </c>
      <c r="CR17" s="4" t="str">
        <f>IF('original data'!CI10='subscale + RBQ-2A merged 3_4'!$CO$2,0,IF('original data'!CI10='subscale + RBQ-2A merged 3_4'!$CO$3,1,IF('original data'!CI10='subscale + RBQ-2A merged 3_4'!$CO$4,2,IF('original data'!CI10='subscale + RBQ-2A merged 3_4'!$CO$5,3,""))))</f>
        <v/>
      </c>
      <c r="CS17" s="4" t="str">
        <f>IF('original data'!CJ10='subscale + RBQ-2A merged 3_4'!$CO$2,0,IF('original data'!CJ10='subscale + RBQ-2A merged 3_4'!$CO$3,1,IF('original data'!CJ10='subscale + RBQ-2A merged 3_4'!$CO$4,2,IF('original data'!CJ10='subscale + RBQ-2A merged 3_4'!$CO$5,3,""))))</f>
        <v/>
      </c>
      <c r="CT17" s="4" t="str">
        <f>IF('original data'!CK10='subscale + RBQ-2A merged 3_4'!$CO$2,0,IF('original data'!CK10='subscale + RBQ-2A merged 3_4'!$CO$3,1,IF('original data'!CK10='subscale + RBQ-2A merged 3_4'!$CO$4,2,IF('original data'!CK10='subscale + RBQ-2A merged 3_4'!$CO$5,3,""))))</f>
        <v/>
      </c>
      <c r="CU17" s="4" t="str">
        <f>IF('original data'!CL10='subscale + RBQ-2A merged 3_4'!$CO$2,0,IF('original data'!CL10='subscale + RBQ-2A merged 3_4'!$CO$3,1,IF('original data'!CL10='subscale + RBQ-2A merged 3_4'!$CO$4,2,IF('original data'!CL10='subscale + RBQ-2A merged 3_4'!$CO$5,3,""))))</f>
        <v/>
      </c>
      <c r="CV17" s="4" t="str">
        <f>IF('original data'!CM10='subscale + RBQ-2A merged 3_4'!$CO$2,0,IF('original data'!CM10='subscale + RBQ-2A merged 3_4'!$CO$3,1,IF('original data'!CM10='subscale + RBQ-2A merged 3_4'!$CO$4,2,IF('original data'!CM10='subscale + RBQ-2A merged 3_4'!$CO$5,3,""))))</f>
        <v/>
      </c>
      <c r="CW17" s="4" t="str">
        <f>IF('original data'!CN10='subscale + RBQ-2A merged 3_4'!$CO$2,0,IF('original data'!CN10='subscale + RBQ-2A merged 3_4'!$CO$3,1,IF('original data'!CN10='subscale + RBQ-2A merged 3_4'!$CO$4,2,IF('original data'!CN10='subscale + RBQ-2A merged 3_4'!$CO$5,3,""))))</f>
        <v/>
      </c>
      <c r="CX17" s="4" t="str">
        <f>IF('original data'!CO10='subscale + RBQ-2A merged 3_4'!$CO$2,0,IF('original data'!CO10='subscale + RBQ-2A merged 3_4'!$CO$3,1,IF('original data'!CO10='subscale + RBQ-2A merged 3_4'!$CO$4,2,IF('original data'!CO10='subscale + RBQ-2A merged 3_4'!$CO$5,3,""))))</f>
        <v/>
      </c>
      <c r="CY17" s="4" t="str">
        <f>IF('original data'!CP10='subscale + RBQ-2A merged 3_4'!$CO$2,0,IF('original data'!CP10='subscale + RBQ-2A merged 3_4'!$CO$3,1,IF('original data'!CP10='subscale + RBQ-2A merged 3_4'!$CO$4,2,IF('original data'!CP10='subscale + RBQ-2A merged 3_4'!$CO$5,3,""))))</f>
        <v/>
      </c>
      <c r="CZ17" s="4" t="str">
        <f>IF('original data'!CQ10='subscale + RBQ-2A merged 3_4'!$CO$2,0,IF('original data'!CQ10='subscale + RBQ-2A merged 3_4'!$CO$3,1,IF('original data'!CQ10='subscale + RBQ-2A merged 3_4'!$CO$4,2,IF('original data'!CQ10='subscale + RBQ-2A merged 3_4'!$CO$5,3,""))))</f>
        <v/>
      </c>
      <c r="DA17" s="4" t="str">
        <f>IF('original data'!CR10='subscale + RBQ-2A merged 3_4'!$CO$2,0,IF('original data'!CR10='subscale + RBQ-2A merged 3_4'!$CO$3,1,IF('original data'!CR10='subscale + RBQ-2A merged 3_4'!$CO$4,2,IF('original data'!CR10='subscale + RBQ-2A merged 3_4'!$CO$5,3,""))))</f>
        <v/>
      </c>
      <c r="DB17" s="4" t="str">
        <f>IF('original data'!CS10='subscale + RBQ-2A merged 3_4'!$CO$2,0,IF('original data'!CS10='subscale + RBQ-2A merged 3_4'!$CO$3,1,IF('original data'!CS10='subscale + RBQ-2A merged 3_4'!$CO$4,2,IF('original data'!CS10='subscale + RBQ-2A merged 3_4'!$CO$5,3,""))))</f>
        <v/>
      </c>
      <c r="DC17" s="4" t="str">
        <f>IF('original data'!CT10='subscale + RBQ-2A merged 3_4'!$CO$2,0,IF('original data'!CT10='subscale + RBQ-2A merged 3_4'!$CO$3,1,IF('original data'!CT10='subscale + RBQ-2A merged 3_4'!$CO$4,2,IF('original data'!CT10='subscale + RBQ-2A merged 3_4'!$CO$5,3,""))))</f>
        <v/>
      </c>
      <c r="DD17" s="4" t="str">
        <f>IF('original data'!CU10='subscale + RBQ-2A merged 3_4'!$CO$2,0,IF('original data'!CU10='subscale + RBQ-2A merged 3_4'!$CO$3,1,IF('original data'!CU10='subscale + RBQ-2A merged 3_4'!$CO$4,2,IF('original data'!CU10='subscale + RBQ-2A merged 3_4'!$CO$5,3,""))))</f>
        <v/>
      </c>
      <c r="DE17" s="4" t="str">
        <f>IF('original data'!CV10='subscale + RBQ-2A merged 3_4'!$CO$2,0,IF('original data'!CV10='subscale + RBQ-2A merged 3_4'!$CO$3,1,IF('original data'!CV10='subscale + RBQ-2A merged 3_4'!$CO$4,2,IF('original data'!CV10='subscale + RBQ-2A merged 3_4'!$CO$5,3,""))))</f>
        <v/>
      </c>
      <c r="DF17" s="4" t="str">
        <f>IF('original data'!CW10='subscale + RBQ-2A merged 3_4'!$CO$2,0,IF('original data'!CW10='subscale + RBQ-2A merged 3_4'!$CO$3,1,IF('original data'!CW10='subscale + RBQ-2A merged 3_4'!$CO$4,2,IF('original data'!CW10='subscale + RBQ-2A merged 3_4'!$CO$5,3,""))))</f>
        <v/>
      </c>
      <c r="DG17" s="4" t="str">
        <f>IF('original data'!CX10='subscale + RBQ-2A merged 3_4'!$CO$2,0,IF('original data'!CX10='subscale + RBQ-2A merged 3_4'!$CO$3,1,IF('original data'!CX10='subscale + RBQ-2A merged 3_4'!$CO$4,2,IF('original data'!CX10='subscale + RBQ-2A merged 3_4'!$CO$5,3,""))))</f>
        <v/>
      </c>
      <c r="DH17" s="4" t="str">
        <f>IF('original data'!CY10='subscale + RBQ-2A merged 3_4'!$CO$2,0,IF('original data'!CY10='subscale + RBQ-2A merged 3_4'!$CO$3,1,IF('original data'!CY10='subscale + RBQ-2A merged 3_4'!$CO$4,2,IF('original data'!CY10='subscale + RBQ-2A merged 3_4'!$CO$5,3,""))))</f>
        <v/>
      </c>
      <c r="DI17" s="4" t="str">
        <f>IF('original data'!CZ10='subscale + RBQ-2A merged 3_4'!$CO$2,0,IF('original data'!CZ10='subscale + RBQ-2A merged 3_4'!$CO$3,1,IF('original data'!CZ10='subscale + RBQ-2A merged 3_4'!$CO$4,2,IF('original data'!CZ10='subscale + RBQ-2A merged 3_4'!$CO$5,3,""))))</f>
        <v/>
      </c>
      <c r="DJ17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0</v>
      </c>
      <c r="DK17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0</v>
      </c>
      <c r="DL17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0</v>
      </c>
      <c r="DM17" s="4">
        <f>SUM(Table1345[[#This Row],[All of a sudden I feel really scared.]:[I suddenly shut down and become unable to think, speak or do things.]])</f>
        <v>0</v>
      </c>
      <c r="DN17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9</v>
      </c>
      <c r="DO17" s="38">
        <f>IF('original data'!V10='subscale + RBQ-2A merged 3_4'!$T$4,2,IF('original data'!V10='subscale + RBQ-2A merged 3_4'!$T$5,0,IF('original data'!V10='subscale + RBQ-2A merged 3_4'!$V$5,1,"")))</f>
        <v>0</v>
      </c>
      <c r="DP17" s="38">
        <v>2</v>
      </c>
    </row>
    <row r="18" spans="1:120" x14ac:dyDescent="0.45">
      <c r="A18" s="32">
        <v>15</v>
      </c>
      <c r="B18" s="41" t="s">
        <v>270</v>
      </c>
      <c r="C18" s="28" t="s">
        <v>271</v>
      </c>
      <c r="D18" s="30" t="s">
        <v>104</v>
      </c>
      <c r="E18" s="30"/>
      <c r="F18" s="30" t="s">
        <v>105</v>
      </c>
      <c r="G18" s="30" t="s">
        <v>105</v>
      </c>
      <c r="H18" s="30" t="s">
        <v>105</v>
      </c>
      <c r="I18" s="30" t="s">
        <v>105</v>
      </c>
      <c r="J18" s="30" t="s">
        <v>105</v>
      </c>
      <c r="K18" s="30" t="s">
        <v>105</v>
      </c>
      <c r="L18" s="30" t="s">
        <v>105</v>
      </c>
      <c r="M18" s="30" t="s">
        <v>105</v>
      </c>
      <c r="N18" s="29">
        <v>18</v>
      </c>
      <c r="O18" s="4" t="s">
        <v>107</v>
      </c>
      <c r="P18" s="4" t="s">
        <v>150</v>
      </c>
      <c r="Q18" s="4" t="s">
        <v>108</v>
      </c>
      <c r="R18" s="30">
        <f>IF('original data'!Q11='subscale + RBQ-2A merged 3_4'!$R$4,0,IF('original data'!Q11='subscale + RBQ-2A merged 3_4'!$R$5,1))</f>
        <v>1</v>
      </c>
      <c r="S18" s="4" t="s">
        <v>109</v>
      </c>
      <c r="T18" s="30">
        <f>IF('original data'!V11='subscale + RBQ-2A merged 3_4'!$T$4,0,IF('original data'!V11='subscale + RBQ-2A merged 3_4'!$T$5,1,IF('original data'!V11='subscale + RBQ-2A merged 3_4'!$V$5,0,"")))</f>
        <v>1</v>
      </c>
      <c r="U18" s="38"/>
      <c r="V18" s="4"/>
      <c r="W18" s="38"/>
      <c r="X18" s="38" t="s">
        <v>109</v>
      </c>
      <c r="Y18" s="4"/>
      <c r="Z18" s="4"/>
      <c r="AA18" s="4"/>
      <c r="AB18" s="4"/>
      <c r="AC18" s="4"/>
      <c r="AD18" s="4"/>
      <c r="AE18" s="30">
        <f>IF('original data'!AC11='subscale + RBQ-2A merged 3_4'!$AD$2,0,IF('original data'!AC11='subscale + RBQ-2A merged 3_4'!$AD$3,1,IF('original data'!AC11='subscale + RBQ-2A merged 3_4'!$AD$4,2,"")))</f>
        <v>0</v>
      </c>
      <c r="AF18" s="30">
        <f>IF('original data'!AD11='subscale + RBQ-2A merged 3_4'!$AD$2,0,IF('original data'!AD11='subscale + RBQ-2A merged 3_4'!$AD$3,1,IF('original data'!AD11='subscale + RBQ-2A merged 3_4'!$AD$4,2,"")))</f>
        <v>0</v>
      </c>
      <c r="AG18" s="30">
        <f>IF('original data'!AE11='subscale + RBQ-2A merged 3_4'!$BR$1,1,IF('original data'!AE11='subscale + RBQ-2A merged 3_4'!$BR$2,2,IF('original data'!AE11='subscale + RBQ-2A merged 3_4'!$BR$3,3,IF('original data'!AE11='subscale + RBQ-2A merged 3_4'!$BR$4,4,IF('original data'!AE11='subscale + RBQ-2A merged 3_4'!$BR$5,5,IF('original data'!AE11='subscale + RBQ-2A merged 3_4'!$BT$1,6,IF('original data'!AE11='subscale + RBQ-2A merged 3_4'!$BT$2,7,"")))))))</f>
        <v>2</v>
      </c>
      <c r="AH18" s="4">
        <f>IF('original data'!AF11='subscale + RBQ-2A merged 3_4'!$AD$2,0,IF('original data'!AF11='subscale + RBQ-2A merged 3_4'!$AD$3,1,IF('original data'!AF11='subscale + RBQ-2A merged 3_4'!$AD$4,2,"")))</f>
        <v>1</v>
      </c>
      <c r="AI18" s="4">
        <f>IF('original data'!AG11='subscale + RBQ-2A merged 3_4'!$BR$1,7,IF('original data'!AG11='subscale + RBQ-2A merged 3_4'!$BR$2,6,IF('original data'!AG11='subscale + RBQ-2A merged 3_4'!$BR$3,5,IF('original data'!AG11='subscale + RBQ-2A merged 3_4'!$BR$4,4,IF('original data'!AG11='subscale + RBQ-2A merged 3_4'!$BR$5,5,IF('original data'!AG11='subscale + RBQ-2A merged 3_4'!$BT$1,6,IF('original data'!AG11='subscale + RBQ-2A merged 3_4'!$BT$2,7,"")))))))</f>
        <v>5</v>
      </c>
      <c r="AJ18" s="4">
        <f>IF('original data'!AH11='subscale + RBQ-2A merged 3_4'!$AD$2,0,IF('original data'!AH11='subscale + RBQ-2A merged 3_4'!$AD$3,1,IF('original data'!AH11='subscale + RBQ-2A merged 3_4'!$AD$4,2,"")))</f>
        <v>0</v>
      </c>
      <c r="AK18" s="4">
        <f>IF('original data'!AI11='subscale + RBQ-2A merged 3_4'!$AJ$2,1,IF('original data'!AI11='subscale + RBQ-2A merged 3_4'!$AJ$3,2,IF('original data'!AI11='subscale + RBQ-2A merged 3_4'!$AJ$4,3,IF('original data'!AI11='subscale + RBQ-2A merged 3_4'!$AJ$5,3,""))))</f>
        <v>2</v>
      </c>
      <c r="AL18" s="4">
        <f>IF('original data'!AJ11='subscale + RBQ-2A merged 3_4'!$AD$2,0,IF('original data'!AJ11='subscale + RBQ-2A merged 3_4'!$AD$3,1,IF('original data'!AJ11='subscale + RBQ-2A merged 3_4'!$AD$4,2,"")))</f>
        <v>0</v>
      </c>
      <c r="AM18" s="4">
        <f>IF('original data'!AK11='subscale + RBQ-2A merged 3_4'!$BR$1,1,IF('original data'!AK11='subscale + RBQ-2A merged 3_4'!$BR$2,2,IF('original data'!AK11='subscale + RBQ-2A merged 3_4'!$BR$3,3,IF('original data'!AK11='subscale + RBQ-2A merged 3_4'!$BR$4,4,IF('original data'!AK11='subscale + RBQ-2A merged 3_4'!$BR$5,5,IF('original data'!AK11='subscale + RBQ-2A merged 3_4'!$BT$1,6,IF('original data'!AK11='subscale + RBQ-2A merged 3_4'!$BT$2,7,"")))))))</f>
        <v>3</v>
      </c>
      <c r="AN18" s="4">
        <f>IF('original data'!AL11='subscale + RBQ-2A merged 3_4'!$AD$2,0,IF('original data'!AL11='subscale + RBQ-2A merged 3_4'!$AD$3,1,IF('original data'!AL11='subscale + RBQ-2A merged 3_4'!$AD$4,2,"")))</f>
        <v>0</v>
      </c>
      <c r="AO18" s="4">
        <f>IF('original data'!AM11='subscale + RBQ-2A merged 3_4'!$AJ$2,1,IF('original data'!AM11='subscale + RBQ-2A merged 3_4'!$AJ$3,2,IF('original data'!AM11='subscale + RBQ-2A merged 3_4'!$AJ$4,3,IF('original data'!AM11='subscale + RBQ-2A merged 3_4'!$AJ$5,3,""))))</f>
        <v>3</v>
      </c>
      <c r="AP18" s="4">
        <f>IF('original data'!AN11='subscale + RBQ-2A merged 3_4'!$AD$2,0,IF('original data'!AN11='subscale + RBQ-2A merged 3_4'!$AD$3,1,IF('original data'!AN11='subscale + RBQ-2A merged 3_4'!$AD$4,2,"")))</f>
        <v>0</v>
      </c>
      <c r="AQ18" s="4">
        <f>IF('original data'!AO11='subscale + RBQ-2A merged 3_4'!$AJ$2,1,IF('original data'!AO11='subscale + RBQ-2A merged 3_4'!$AJ$3,2,IF('original data'!AO11='subscale + RBQ-2A merged 3_4'!$AJ$4,3,IF('original data'!AO11='subscale + RBQ-2A merged 3_4'!$AJ$5,3,""))))</f>
        <v>2</v>
      </c>
      <c r="AR18" s="4">
        <f>IF('original data'!AP11='subscale + RBQ-2A merged 3_4'!$AJ$2,1,IF('original data'!AP11='subscale + RBQ-2A merged 3_4'!$AJ$3,2,IF('original data'!AP11='subscale + RBQ-2A merged 3_4'!$AJ$4,3,IF('original data'!AP11='subscale + RBQ-2A merged 3_4'!$AJ$5,3,""))))</f>
        <v>1</v>
      </c>
      <c r="AS18" s="4">
        <f>IF('original data'!AQ11='subscale + RBQ-2A merged 3_4'!$AJ$2,1,IF('original data'!AQ11='subscale + RBQ-2A merged 3_4'!$AJ$3,2,IF('original data'!AQ11='subscale + RBQ-2A merged 3_4'!$AJ$4,3,IF('original data'!AQ11='subscale + RBQ-2A merged 3_4'!$AJ$5,3,""))))</f>
        <v>1</v>
      </c>
      <c r="AT18" s="4">
        <f>IF('original data'!AR11='subscale + RBQ-2A merged 3_4'!$AJ$2,1,IF('original data'!AR11='subscale + RBQ-2A merged 3_4'!$AJ$3,2,IF('original data'!AR11='subscale + RBQ-2A merged 3_4'!$AJ$4,3,IF('original data'!AR11='subscale + RBQ-2A merged 3_4'!$AJ$5,3,""))))</f>
        <v>2</v>
      </c>
      <c r="AU18" s="4">
        <f>IF('original data'!AS11='subscale + RBQ-2A merged 3_4'!$AP$2,1,IF('original data'!AS11='subscale + RBQ-2A merged 3_4'!$AP$3,2,IF('original data'!AS11='subscale + RBQ-2A merged 3_4'!$AP$4,3,IF('original data'!AS11='subscale + RBQ-2A merged 3_4'!$AP$5,4,""))))</f>
        <v>3</v>
      </c>
      <c r="AV18" s="4">
        <f>IF('original data'!AT11='subscale + RBQ-2A merged 3_4'!$AP$2,1,IF('original data'!AT11='subscale + RBQ-2A merged 3_4'!$AP$3,2,IF('original data'!AT11='subscale + RBQ-2A merged 3_4'!$AP$4,3,IF('original data'!AT11='subscale + RBQ-2A merged 3_4'!$AP$5,4,""))))</f>
        <v>1</v>
      </c>
      <c r="AW18" s="4">
        <f>IF('original data'!AU11='subscale + RBQ-2A merged 3_4'!$AP$2,1,IF('original data'!AU11='subscale + RBQ-2A merged 3_4'!$AP$3,2,IF('original data'!AU11='subscale + RBQ-2A merged 3_4'!$AP$4,3,IF('original data'!AU11='subscale + RBQ-2A merged 3_4'!$AP$5,4,""))))</f>
        <v>1</v>
      </c>
      <c r="AX18" s="4">
        <f>IF('original data'!AV11='subscale + RBQ-2A merged 3_4'!$AP$2,1,IF('original data'!AV11='subscale + RBQ-2A merged 3_4'!$AP$3,2,IF('original data'!AV11='subscale + RBQ-2A merged 3_4'!$AP$4,3,IF('original data'!AV11='subscale + RBQ-2A merged 3_4'!$AP$5,4,""))))</f>
        <v>2</v>
      </c>
      <c r="AY18" s="4">
        <f>IF('original data'!AW11='subscale + RBQ-2A merged 3_4'!$AP$2,1,IF('original data'!AW11='subscale + RBQ-2A merged 3_4'!$AP$3,2,IF('original data'!AW11='subscale + RBQ-2A merged 3_4'!$AP$4,3,IF('original data'!AW11='subscale + RBQ-2A merged 3_4'!$AP$5,4,""))))</f>
        <v>1</v>
      </c>
      <c r="AZ18" s="4">
        <f>IF('original data'!AX11='subscale + RBQ-2A merged 3_4'!$AP$2,1,IF('original data'!AX11='subscale + RBQ-2A merged 3_4'!$AP$3,2,IF('original data'!AX11='subscale + RBQ-2A merged 3_4'!$AP$4,3,IF('original data'!AX11='subscale + RBQ-2A merged 3_4'!$AP$5,4,""))))</f>
        <v>1</v>
      </c>
      <c r="BA18" s="4">
        <f>IF('original data'!AY11='subscale + RBQ-2A merged 3_4'!$AR$2,1,IF('original data'!AY11='subscale + RBQ-2A merged 3_4'!$AR$3,2,IF('original data'!AY11='subscale + RBQ-2A merged 3_4'!$AR$4,3,IF('original data'!AY11='subscale + RBQ-2A merged 3_4'!$AR$5,3,""))))</f>
        <v>3</v>
      </c>
      <c r="BB18" s="4">
        <f>IF('original data'!AZ11='subscale + RBQ-2A merged 3_4'!$AR$2,1,IF('original data'!AZ11='subscale + RBQ-2A merged 3_4'!$AR$3,2,IF('original data'!AZ11='subscale + RBQ-2A merged 3_4'!$AR$4,3,IF('original data'!AZ11='subscale + RBQ-2A merged 3_4'!$AR$5,3,""))))</f>
        <v>2</v>
      </c>
      <c r="BC18" s="4">
        <f>IF('original data'!BA11='subscale + RBQ-2A merged 3_4'!$AR$2,1,IF('original data'!BA11='subscale + RBQ-2A merged 3_4'!$AR$3,2,IF('original data'!BA11='subscale + RBQ-2A merged 3_4'!$AR$4,3,IF('original data'!BA11='subscale + RBQ-2A merged 3_4'!$AR$5,3,""))))</f>
        <v>1</v>
      </c>
      <c r="BD18" s="4">
        <f>IF('original data'!BB11='subscale + RBQ-2A merged 3_4'!$AR$2,1,IF('original data'!BB11='subscale + RBQ-2A merged 3_4'!$AR$3,2,IF('original data'!BB11='subscale + RBQ-2A merged 3_4'!$AR$4,3,IF('original data'!BB11='subscale + RBQ-2A merged 3_4'!$AT$5,3,""))))</f>
        <v>2</v>
      </c>
      <c r="BE18" s="4">
        <f>IF('original data'!BC11='subscale + RBQ-2A merged 3_4'!$AV$2,1,IF('original data'!BC11='subscale + RBQ-2A merged 3_4'!$AV$3,2,IF('original data'!BC11='subscale + RBQ-2A merged 3_4'!$AV$4,3,IF('original data'!BC11='subscale + RBQ-2A merged 3_4'!$AV$5,3,""))))</f>
        <v>1</v>
      </c>
      <c r="BF18" s="4">
        <f>IF('original data'!BD11='subscale + RBQ-2A merged 3_4'!$AV$2,1,IF('original data'!BD11='subscale + RBQ-2A merged 3_4'!$AV$3,2,IF('original data'!BD11='subscale + RBQ-2A merged 3_4'!$AV$4,3,IF('original data'!BD11='subscale + RBQ-2A merged 3_4'!$AV$5,3,""))))</f>
        <v>1</v>
      </c>
      <c r="BG18" s="4">
        <f>IF('original data'!BE11='subscale + RBQ-2A merged 3_4'!$AV$2,1,IF('original data'!BE11='subscale + RBQ-2A merged 3_4'!$AV$3,2,IF('original data'!BE11='subscale + RBQ-2A merged 3_4'!$AV$4,3,IF('original data'!BE11='subscale + RBQ-2A merged 3_4'!$AV$5,3,""))))</f>
        <v>1</v>
      </c>
      <c r="BH18" s="4">
        <f>IF('original data'!BF11='subscale + RBQ-2A merged 3_4'!$BG$3,1,IF('original data'!BF11='subscale + RBQ-2A merged 3_4'!$BG$4,2,IF('original data'!BF11='subscale + RBQ-2A merged 3_4'!$BG$5,3,"")))</f>
        <v>2</v>
      </c>
      <c r="BI18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1.631578947368421</v>
      </c>
      <c r="BJ18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1.8333333333333333</v>
      </c>
      <c r="BK18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1.6363636363636365</v>
      </c>
      <c r="BL18" s="4" t="s">
        <v>109</v>
      </c>
      <c r="BM18" s="4"/>
      <c r="BN18" s="4" t="s">
        <v>109</v>
      </c>
      <c r="BO18" s="4"/>
      <c r="BP18" s="4">
        <f>IF('original data'!BK11='subscale + RBQ-2A merged 3_4'!$BR$1,1,IF('original data'!BK11='subscale + RBQ-2A merged 3_4'!$BR$2,2,IF('original data'!BK11='subscale + RBQ-2A merged 3_4'!$BR$3,3,IF('original data'!BK11='subscale + RBQ-2A merged 3_4'!$BR$4,4,IF('original data'!BK11='subscale + RBQ-2A merged 3_4'!$BR$5,5,IF('original data'!BK11='subscale + RBQ-2A merged 3_4'!$BT$1,6,IF('original data'!BK11='subscale + RBQ-2A merged 3_4'!$BT$2,7,"")))))))</f>
        <v>3</v>
      </c>
      <c r="BQ18" s="4">
        <f>IF('original data'!BL11='subscale + RBQ-2A merged 3_4'!$BR$1,1,IF('original data'!BL11='subscale + RBQ-2A merged 3_4'!$BR$2,2,IF('original data'!BL11='subscale + RBQ-2A merged 3_4'!$BR$3,3,IF('original data'!BL11='subscale + RBQ-2A merged 3_4'!$BR$4,4,IF('original data'!BL11='subscale + RBQ-2A merged 3_4'!$BR$5,5,IF('original data'!BL11='subscale + RBQ-2A merged 3_4'!$BT$1,6,IF('original data'!BL11='subscale + RBQ-2A merged 3_4'!$BT$2,7,"")))))))</f>
        <v>5</v>
      </c>
      <c r="BR18" s="4">
        <f>IF('original data'!BM11='subscale + RBQ-2A merged 3_4'!$BR$1,7,IF('original data'!BM11='subscale + RBQ-2A merged 3_4'!$BR$2,6,IF('original data'!BM11='subscale + RBQ-2A merged 3_4'!$BR$3,5,IF('original data'!BM11='subscale + RBQ-2A merged 3_4'!$BR$4,4,IF('original data'!BM11='subscale + RBQ-2A merged 3_4'!$BR$5,3,IF('original data'!BM11='subscale + RBQ-2A merged 3_4'!$BT$1,2,IF('original data'!BM11='subscale + RBQ-2A merged 3_4'!$BT$2,1,"")))))))</f>
        <v>2</v>
      </c>
      <c r="BS18" s="4">
        <f>IF('original data'!BN11='subscale + RBQ-2A merged 3_4'!$BR$1,1,IF('original data'!BN11='subscale + RBQ-2A merged 3_4'!$BR$2,2,IF('original data'!BN11='subscale + RBQ-2A merged 3_4'!$BR$3,3,IF('original data'!BN11='subscale + RBQ-2A merged 3_4'!$BR$4,4,IF('original data'!BN11='subscale + RBQ-2A merged 3_4'!$BR$5,5,IF('original data'!BN11='subscale + RBQ-2A merged 3_4'!$BT$1,6,IF('original data'!BN11='subscale + RBQ-2A merged 3_4'!$BT$2,7,"")))))))</f>
        <v>2</v>
      </c>
      <c r="BT18" s="4">
        <f>IF('original data'!BO11='subscale + RBQ-2A merged 3_4'!$BR$1,1,IF('original data'!BO11='subscale + RBQ-2A merged 3_4'!$BR$2,2,IF('original data'!BO11='subscale + RBQ-2A merged 3_4'!$BR$3,3,IF('original data'!BO11='subscale + RBQ-2A merged 3_4'!$BR$4,4,IF('original data'!BO11='subscale + RBQ-2A merged 3_4'!$BR$5,5,IF('original data'!BO11='subscale + RBQ-2A merged 3_4'!$BT$1,6,IF('original data'!BO11='subscale + RBQ-2A merged 3_4'!$BT$2,7,"")))))))</f>
        <v>1</v>
      </c>
      <c r="BU18" s="4">
        <f>IF('original data'!BP11='subscale + RBQ-2A merged 3_4'!$BR$1,1,IF('original data'!BP11='subscale + RBQ-2A merged 3_4'!$BR$2,2,IF('original data'!BP11='subscale + RBQ-2A merged 3_4'!$BR$3,3,IF('original data'!BP11='subscale + RBQ-2A merged 3_4'!$BR$4,4,IF('original data'!BP11='subscale + RBQ-2A merged 3_4'!$BR$5,5,IF('original data'!BP11='subscale + RBQ-2A merged 3_4'!$BT$1,6,IF('original data'!BP11='subscale + RBQ-2A merged 3_4'!$BT$2,7,"")))))))</f>
        <v>5</v>
      </c>
      <c r="BV18" s="4">
        <f>IF('original data'!BQ11='subscale + RBQ-2A merged 3_4'!$BR$1,1,IF('original data'!BQ11='subscale + RBQ-2A merged 3_4'!$BR$2,2,IF('original data'!BQ11='subscale + RBQ-2A merged 3_4'!$BR$3,3,IF('original data'!BQ11='subscale + RBQ-2A merged 3_4'!$BR$4,4,IF('original data'!BQ11='subscale + RBQ-2A merged 3_4'!$BR$5,5,IF('original data'!BQ11='subscale + RBQ-2A merged 3_4'!$BT$1,6,IF('original data'!BQ11='subscale + RBQ-2A merged 3_4'!$BT$2,7,"")))))))</f>
        <v>3</v>
      </c>
      <c r="BW18" s="4">
        <f>IF('original data'!BR11='subscale + RBQ-2A merged 3_4'!$BR$1,1,IF('original data'!BR11='subscale + RBQ-2A merged 3_4'!$BR$2,2,IF('original data'!BR11='subscale + RBQ-2A merged 3_4'!$BR$3,3,IF('original data'!BR11='subscale + RBQ-2A merged 3_4'!$BR$4,4,IF('original data'!BR11='subscale + RBQ-2A merged 3_4'!$BR$5,5,IF('original data'!BR11='subscale + RBQ-2A merged 3_4'!$BT$1,6,IF('original data'!BR11='subscale + RBQ-2A merged 3_4'!$BT$2,7,"")))))))</f>
        <v>2</v>
      </c>
      <c r="BX18" s="4">
        <f>IF('original data'!BS11='subscale + RBQ-2A merged 3_4'!$BR$1,1,IF('original data'!BS11='subscale + RBQ-2A merged 3_4'!$BR$2,2,IF('original data'!BS11='subscale + RBQ-2A merged 3_4'!$BR$3,3,IF('original data'!BS11='subscale + RBQ-2A merged 3_4'!$BR$4,4,IF('original data'!BS11='subscale + RBQ-2A merged 3_4'!$BR$5,5,IF('original data'!BS11='subscale + RBQ-2A merged 3_4'!$BT$1,6,IF('original data'!BS11='subscale + RBQ-2A merged 3_4'!$BT$2,7,"")))))))</f>
        <v>6</v>
      </c>
      <c r="BY18" s="4">
        <f>IF('original data'!BT11='subscale + RBQ-2A merged 3_4'!$BR$1,1,IF('original data'!BT11='subscale + RBQ-2A merged 3_4'!$BR$2,2,IF('original data'!BT11='subscale + RBQ-2A merged 3_4'!$BR$3,3,IF('original data'!BT11='subscale + RBQ-2A merged 3_4'!$BR$4,4,IF('original data'!BT11='subscale + RBQ-2A merged 3_4'!$BR$5,5,IF('original data'!BT11='subscale + RBQ-2A merged 3_4'!$BT$1,6,IF('original data'!BT11='subscale + RBQ-2A merged 3_4'!$BT$2,7,"")))))))</f>
        <v>5</v>
      </c>
      <c r="BZ18" s="4">
        <f>IF('original data'!BU11='subscale + RBQ-2A merged 3_4'!$BR$1,1,IF('original data'!BU11='subscale + RBQ-2A merged 3_4'!$BR$2,2,IF('original data'!BU11='subscale + RBQ-2A merged 3_4'!$BR$3,3,IF('original data'!BU11='subscale + RBQ-2A merged 3_4'!$BR$4,4,IF('original data'!BU11='subscale + RBQ-2A merged 3_4'!$BR$5,5,IF('original data'!BU11='subscale + RBQ-2A merged 3_4'!$BT$1,6,IF('original data'!BU11='subscale + RBQ-2A merged 3_4'!$BT$2,7,"")))))))</f>
        <v>2</v>
      </c>
      <c r="CA18" s="4">
        <f>IF('original data'!BV11='subscale + RBQ-2A merged 3_4'!$BR$1,7,IF('original data'!BV11='subscale + RBQ-2A merged 3_4'!$BR$2,6,IF('original data'!BV11='subscale + RBQ-2A merged 3_4'!$BR$3,5,IF('original data'!BV11='subscale + RBQ-2A merged 3_4'!$BR$4,4,IF('original data'!BV11='subscale + RBQ-2A merged 3_4'!$BR$5,3,IF('original data'!BV11='subscale + RBQ-2A merged 3_4'!$BT$1,2,IF('original data'!BV11='subscale + RBQ-2A merged 3_4'!$BT$2,1,"")))))))</f>
        <v>2</v>
      </c>
      <c r="CB18" s="4">
        <f>IF('original data'!BW11='subscale + RBQ-2A merged 3_4'!$BR$1,1,IF('original data'!BW11='subscale + RBQ-2A merged 3_4'!$BR$2,2,IF('original data'!BW11='subscale + RBQ-2A merged 3_4'!$BR$3,3,IF('original data'!BW11='subscale + RBQ-2A merged 3_4'!$BR$4,4,IF('original data'!BW11='subscale + RBQ-2A merged 3_4'!$BR$5,5,IF('original data'!BW11='subscale + RBQ-2A merged 3_4'!$BT$1,6,IF('original data'!BW11='subscale + RBQ-2A merged 3_4'!$BT$2,7,"")))))))</f>
        <v>5</v>
      </c>
      <c r="CC18" s="4">
        <f>IF('original data'!BX11='subscale + RBQ-2A merged 3_4'!$BR$1,1,IF('original data'!BX11='subscale + RBQ-2A merged 3_4'!$BR$2,2,IF('original data'!BX11='subscale + RBQ-2A merged 3_4'!$BR$3,3,IF('original data'!BX11='subscale + RBQ-2A merged 3_4'!$BR$4,4,IF('original data'!BX11='subscale + RBQ-2A merged 3_4'!$BR$5,5,IF('original data'!BX11='subscale + RBQ-2A merged 3_4'!$BT$1,6,IF('original data'!BX11='subscale + RBQ-2A merged 3_4'!$BT$2,7,"")))))))</f>
        <v>3</v>
      </c>
      <c r="CD18" s="4">
        <f>IF('original data'!BY11='subscale + RBQ-2A merged 3_4'!$BR$1,1,IF('original data'!BY11='subscale + RBQ-2A merged 3_4'!$BR$2,2,IF('original data'!BY11='subscale + RBQ-2A merged 3_4'!$BR$3,3,IF('original data'!BY11='subscale + RBQ-2A merged 3_4'!$BR$4,4,IF('original data'!BY11='subscale + RBQ-2A merged 3_4'!$BR$5,5,IF('original data'!BY11='subscale + RBQ-2A merged 3_4'!$BT$1,6,IF('original data'!BY11='subscale + RBQ-2A merged 3_4'!$BT$2,7,"")))))))</f>
        <v>2</v>
      </c>
      <c r="CE18" s="4">
        <f>IF('original data'!BZ11='subscale + RBQ-2A merged 3_4'!$BR$1,1,IF('original data'!BZ11='subscale + RBQ-2A merged 3_4'!$BR$2,2,IF('original data'!BZ11='subscale + RBQ-2A merged 3_4'!$BR$3,3,IF('original data'!BZ11='subscale + RBQ-2A merged 3_4'!$BR$4,4,IF('original data'!BZ11='subscale + RBQ-2A merged 3_4'!$BR$5,5,IF('original data'!BZ11='subscale + RBQ-2A merged 3_4'!$BT$1,6,IF('original data'!BZ11='subscale + RBQ-2A merged 3_4'!$BT$2,7,"")))))))</f>
        <v>3</v>
      </c>
      <c r="CF18" s="4">
        <f>IF('original data'!CA11='subscale + RBQ-2A merged 3_4'!$BR$1,1,IF('original data'!CA11='subscale + RBQ-2A merged 3_4'!$BR$2,2,IF('original data'!CA11='subscale + RBQ-2A merged 3_4'!$BR$3,3,IF('original data'!CA11='subscale + RBQ-2A merged 3_4'!$BR$4,4,IF('original data'!CA11='subscale + RBQ-2A merged 3_4'!$BR$5,5,IF('original data'!CA11='subscale + RBQ-2A merged 3_4'!$BT$1,6,IF('original data'!CA11='subscale + RBQ-2A merged 3_4'!$BT$2,7,"")))))))</f>
        <v>2</v>
      </c>
      <c r="CG18" s="4">
        <f>IF('original data'!CB11='subscale + RBQ-2A merged 3_4'!$BR$1,1,IF('original data'!CB11='subscale + RBQ-2A merged 3_4'!$BR$2,2,IF('original data'!CB11='subscale + RBQ-2A merged 3_4'!$BR$3,3,IF('original data'!CB11='subscale + RBQ-2A merged 3_4'!$BR$4,4,IF('original data'!CB11='subscale + RBQ-2A merged 3_4'!$BR$5,5,IF('original data'!CB11='subscale + RBQ-2A merged 3_4'!$BT$1,6,IF('original data'!CB11='subscale + RBQ-2A merged 3_4'!$BT$2,7,"")))))))</f>
        <v>4</v>
      </c>
      <c r="CH18" s="4">
        <f>IF('original data'!CC11='subscale + RBQ-2A merged 3_4'!$BR$1,7,IF('original data'!CC11='subscale + RBQ-2A merged 3_4'!$BR$2,6,IF('original data'!CC11='subscale + RBQ-2A merged 3_4'!$BR$3,5,IF('original data'!CC11='subscale + RBQ-2A merged 3_4'!$BR$4,4,IF('original data'!CC11='subscale + RBQ-2A merged 3_4'!$BR$5,3,IF('original data'!CC11='subscale + RBQ-2A merged 3_4'!$BT$1,2,IF('original data'!CC11='subscale + RBQ-2A merged 3_4'!$BT$2,1,"")))))))</f>
        <v>3</v>
      </c>
      <c r="CI18" s="4">
        <f>IF('original data'!CD11='subscale + RBQ-2A merged 3_4'!$BR$1,1,IF('original data'!CD11='subscale + RBQ-2A merged 3_4'!$BR$2,2,IF('original data'!CD11='subscale + RBQ-2A merged 3_4'!$BR$3,3,IF('original data'!CD11='subscale + RBQ-2A merged 3_4'!$BR$4,4,IF('original data'!CD11='subscale + RBQ-2A merged 3_4'!$BR$5,5,IF('original data'!CD11='subscale + RBQ-2A merged 3_4'!$BT$1,6,IF('original data'!CD11='subscale + RBQ-2A merged 3_4'!$BT$2,7,"")))))))</f>
        <v>1</v>
      </c>
      <c r="CJ18" s="4">
        <f>IF('original data'!CE11='subscale + RBQ-2A merged 3_4'!$BR$1,1,IF('original data'!CE11='subscale + RBQ-2A merged 3_4'!$BR$2,2,IF('original data'!CE11='subscale + RBQ-2A merged 3_4'!$BR$3,3,IF('original data'!CE11='subscale + RBQ-2A merged 3_4'!$BR$4,4,IF('original data'!CE11='subscale + RBQ-2A merged 3_4'!$BR$5,5,IF('original data'!CE11='subscale + RBQ-2A merged 3_4'!$BT$1,6,IF('original data'!CE11='subscale + RBQ-2A merged 3_4'!$BT$2,7,"")))))))</f>
        <v>5</v>
      </c>
      <c r="CK18" s="4">
        <f>IF('original data'!CF11='subscale + RBQ-2A merged 3_4'!$BR$1,7,IF('original data'!CF11='subscale + RBQ-2A merged 3_4'!$BR$2,6,IF('original data'!CF11='subscale + RBQ-2A merged 3_4'!$BR$3,5,IF('original data'!CF11='subscale + RBQ-2A merged 3_4'!$BR$4,4,IF('original data'!CF11='subscale + RBQ-2A merged 3_4'!$BR$5,3,IF('original data'!CF11='subscale + RBQ-2A merged 3_4'!$BT$1,2,IF('original data'!CF11='subscale + RBQ-2A merged 3_4'!$BT$2,1,"")))))))</f>
        <v>6</v>
      </c>
      <c r="CL18" s="30">
        <f>SUM(Table1345[[#This Row],[Column2]:[Column4]])</f>
        <v>82</v>
      </c>
      <c r="CM18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18</v>
      </c>
      <c r="CN18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34</v>
      </c>
      <c r="CO18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30</v>
      </c>
      <c r="CP18" s="4">
        <f>IF('original data'!CG11='subscale + RBQ-2A merged 3_4'!$CO$2,0,IF('original data'!CG11='subscale + RBQ-2A merged 3_4'!$CO$3,1,IF('original data'!CG11='subscale + RBQ-2A merged 3_4'!$CO$4,2,IF('original data'!CG11='subscale + RBQ-2A merged 3_4'!$CO$5,3,""))))</f>
        <v>1</v>
      </c>
      <c r="CQ18" s="4">
        <f>IF('original data'!CH11='subscale + RBQ-2A merged 3_4'!$CO$2,0,IF('original data'!CH11='subscale + RBQ-2A merged 3_4'!$CO$3,1,IF('original data'!CH11='subscale + RBQ-2A merged 3_4'!$CO$4,2,IF('original data'!CH11='subscale + RBQ-2A merged 3_4'!$CO$5,3,""))))</f>
        <v>1</v>
      </c>
      <c r="CR18" s="4">
        <f>IF('original data'!CI11='subscale + RBQ-2A merged 3_4'!$CO$2,0,IF('original data'!CI11='subscale + RBQ-2A merged 3_4'!$CO$3,1,IF('original data'!CI11='subscale + RBQ-2A merged 3_4'!$CO$4,2,IF('original data'!CI11='subscale + RBQ-2A merged 3_4'!$CO$5,3,""))))</f>
        <v>0</v>
      </c>
      <c r="CS18" s="4">
        <f>IF('original data'!CJ11='subscale + RBQ-2A merged 3_4'!$CO$2,0,IF('original data'!CJ11='subscale + RBQ-2A merged 3_4'!$CO$3,1,IF('original data'!CJ11='subscale + RBQ-2A merged 3_4'!$CO$4,2,IF('original data'!CJ11='subscale + RBQ-2A merged 3_4'!$CO$5,3,""))))</f>
        <v>2</v>
      </c>
      <c r="CT18" s="4">
        <f>IF('original data'!CK11='subscale + RBQ-2A merged 3_4'!$CO$2,0,IF('original data'!CK11='subscale + RBQ-2A merged 3_4'!$CO$3,1,IF('original data'!CK11='subscale + RBQ-2A merged 3_4'!$CO$4,2,IF('original data'!CK11='subscale + RBQ-2A merged 3_4'!$CO$5,3,""))))</f>
        <v>2</v>
      </c>
      <c r="CU18" s="4">
        <f>IF('original data'!CL11='subscale + RBQ-2A merged 3_4'!$CO$2,0,IF('original data'!CL11='subscale + RBQ-2A merged 3_4'!$CO$3,1,IF('original data'!CL11='subscale + RBQ-2A merged 3_4'!$CO$4,2,IF('original data'!CL11='subscale + RBQ-2A merged 3_4'!$CO$5,3,""))))</f>
        <v>0</v>
      </c>
      <c r="CV18" s="4">
        <f>IF('original data'!CM11='subscale + RBQ-2A merged 3_4'!$CO$2,0,IF('original data'!CM11='subscale + RBQ-2A merged 3_4'!$CO$3,1,IF('original data'!CM11='subscale + RBQ-2A merged 3_4'!$CO$4,2,IF('original data'!CM11='subscale + RBQ-2A merged 3_4'!$CO$5,3,""))))</f>
        <v>2</v>
      </c>
      <c r="CW18" s="4">
        <f>IF('original data'!CN11='subscale + RBQ-2A merged 3_4'!$CO$2,0,IF('original data'!CN11='subscale + RBQ-2A merged 3_4'!$CO$3,1,IF('original data'!CN11='subscale + RBQ-2A merged 3_4'!$CO$4,2,IF('original data'!CN11='subscale + RBQ-2A merged 3_4'!$CO$5,3,""))))</f>
        <v>1</v>
      </c>
      <c r="CX18" s="4">
        <f>IF('original data'!CO11='subscale + RBQ-2A merged 3_4'!$CO$2,0,IF('original data'!CO11='subscale + RBQ-2A merged 3_4'!$CO$3,1,IF('original data'!CO11='subscale + RBQ-2A merged 3_4'!$CO$4,2,IF('original data'!CO11='subscale + RBQ-2A merged 3_4'!$CO$5,3,""))))</f>
        <v>0</v>
      </c>
      <c r="CY18" s="4">
        <f>IF('original data'!CP11='subscale + RBQ-2A merged 3_4'!$CO$2,0,IF('original data'!CP11='subscale + RBQ-2A merged 3_4'!$CO$3,1,IF('original data'!CP11='subscale + RBQ-2A merged 3_4'!$CO$4,2,IF('original data'!CP11='subscale + RBQ-2A merged 3_4'!$CO$5,3,""))))</f>
        <v>1</v>
      </c>
      <c r="CZ18" s="4">
        <f>IF('original data'!CQ11='subscale + RBQ-2A merged 3_4'!$CO$2,0,IF('original data'!CQ11='subscale + RBQ-2A merged 3_4'!$CO$3,1,IF('original data'!CQ11='subscale + RBQ-2A merged 3_4'!$CO$4,2,IF('original data'!CQ11='subscale + RBQ-2A merged 3_4'!$CO$5,3,""))))</f>
        <v>0</v>
      </c>
      <c r="DA18" s="4">
        <f>IF('original data'!CR11='subscale + RBQ-2A merged 3_4'!$CO$2,0,IF('original data'!CR11='subscale + RBQ-2A merged 3_4'!$CO$3,1,IF('original data'!CR11='subscale + RBQ-2A merged 3_4'!$CO$4,2,IF('original data'!CR11='subscale + RBQ-2A merged 3_4'!$CO$5,3,""))))</f>
        <v>1</v>
      </c>
      <c r="DB18" s="4">
        <f>IF('original data'!CS11='subscale + RBQ-2A merged 3_4'!$CO$2,0,IF('original data'!CS11='subscale + RBQ-2A merged 3_4'!$CO$3,1,IF('original data'!CS11='subscale + RBQ-2A merged 3_4'!$CO$4,2,IF('original data'!CS11='subscale + RBQ-2A merged 3_4'!$CO$5,3,""))))</f>
        <v>0</v>
      </c>
      <c r="DC18" s="4">
        <f>IF('original data'!CT11='subscale + RBQ-2A merged 3_4'!$CO$2,0,IF('original data'!CT11='subscale + RBQ-2A merged 3_4'!$CO$3,1,IF('original data'!CT11='subscale + RBQ-2A merged 3_4'!$CO$4,2,IF('original data'!CT11='subscale + RBQ-2A merged 3_4'!$CO$5,3,""))))</f>
        <v>1</v>
      </c>
      <c r="DD18" s="4">
        <f>IF('original data'!CU11='subscale + RBQ-2A merged 3_4'!$CO$2,0,IF('original data'!CU11='subscale + RBQ-2A merged 3_4'!$CO$3,1,IF('original data'!CU11='subscale + RBQ-2A merged 3_4'!$CO$4,2,IF('original data'!CU11='subscale + RBQ-2A merged 3_4'!$CO$5,3,""))))</f>
        <v>0</v>
      </c>
      <c r="DE18" s="4">
        <f>IF('original data'!CV11='subscale + RBQ-2A merged 3_4'!$CO$2,0,IF('original data'!CV11='subscale + RBQ-2A merged 3_4'!$CO$3,1,IF('original data'!CV11='subscale + RBQ-2A merged 3_4'!$CO$4,2,IF('original data'!CV11='subscale + RBQ-2A merged 3_4'!$CO$5,3,""))))</f>
        <v>0</v>
      </c>
      <c r="DF18" s="4">
        <f>IF('original data'!CW11='subscale + RBQ-2A merged 3_4'!$CO$2,0,IF('original data'!CW11='subscale + RBQ-2A merged 3_4'!$CO$3,1,IF('original data'!CW11='subscale + RBQ-2A merged 3_4'!$CO$4,2,IF('original data'!CW11='subscale + RBQ-2A merged 3_4'!$CO$5,3,""))))</f>
        <v>0</v>
      </c>
      <c r="DG18" s="4">
        <f>IF('original data'!CX11='subscale + RBQ-2A merged 3_4'!$CO$2,0,IF('original data'!CX11='subscale + RBQ-2A merged 3_4'!$CO$3,1,IF('original data'!CX11='subscale + RBQ-2A merged 3_4'!$CO$4,2,IF('original data'!CX11='subscale + RBQ-2A merged 3_4'!$CO$5,3,""))))</f>
        <v>1</v>
      </c>
      <c r="DH18" s="4">
        <f>IF('original data'!CY11='subscale + RBQ-2A merged 3_4'!$CO$2,0,IF('original data'!CY11='subscale + RBQ-2A merged 3_4'!$CO$3,1,IF('original data'!CY11='subscale + RBQ-2A merged 3_4'!$CO$4,2,IF('original data'!CY11='subscale + RBQ-2A merged 3_4'!$CO$5,3,""))))</f>
        <v>0</v>
      </c>
      <c r="DI18" s="4">
        <f>IF('original data'!CZ11='subscale + RBQ-2A merged 3_4'!$CO$2,0,IF('original data'!CZ11='subscale + RBQ-2A merged 3_4'!$CO$3,1,IF('original data'!CZ11='subscale + RBQ-2A merged 3_4'!$CO$4,2,IF('original data'!CZ11='subscale + RBQ-2A merged 3_4'!$CO$5,3,""))))</f>
        <v>2</v>
      </c>
      <c r="DJ18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8</v>
      </c>
      <c r="DK18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4</v>
      </c>
      <c r="DL18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3</v>
      </c>
      <c r="DM18" s="4">
        <f>SUM(Table1345[[#This Row],[All of a sudden I feel really scared.]:[I suddenly shut down and become unable to think, speak or do things.]])</f>
        <v>15</v>
      </c>
      <c r="DN18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</v>
      </c>
      <c r="DO18" s="38">
        <f>IF('original data'!V11='subscale + RBQ-2A merged 3_4'!$T$4,2,IF('original data'!V11='subscale + RBQ-2A merged 3_4'!$T$5,0,IF('original data'!V11='subscale + RBQ-2A merged 3_4'!$V$5,1,"")))</f>
        <v>0</v>
      </c>
      <c r="DP18" s="38">
        <v>2</v>
      </c>
    </row>
    <row r="19" spans="1:120" x14ac:dyDescent="0.45">
      <c r="A19" s="32">
        <v>16</v>
      </c>
      <c r="B19" s="41" t="s">
        <v>272</v>
      </c>
      <c r="C19" s="28" t="s">
        <v>273</v>
      </c>
      <c r="D19" s="30" t="s">
        <v>104</v>
      </c>
      <c r="E19" s="30"/>
      <c r="F19" s="30" t="s">
        <v>105</v>
      </c>
      <c r="G19" s="30" t="s">
        <v>105</v>
      </c>
      <c r="H19" s="30" t="s">
        <v>105</v>
      </c>
      <c r="I19" s="30" t="s">
        <v>105</v>
      </c>
      <c r="J19" s="30" t="s">
        <v>105</v>
      </c>
      <c r="K19" s="30" t="s">
        <v>105</v>
      </c>
      <c r="L19" s="30" t="s">
        <v>105</v>
      </c>
      <c r="M19" s="30" t="s">
        <v>105</v>
      </c>
      <c r="N19" s="29">
        <v>17</v>
      </c>
      <c r="O19" s="4" t="s">
        <v>107</v>
      </c>
      <c r="P19" s="4" t="s">
        <v>108</v>
      </c>
      <c r="Q19" s="4" t="s">
        <v>108</v>
      </c>
      <c r="R19" s="30">
        <f>IF('original data'!Q12='subscale + RBQ-2A merged 3_4'!$R$4,0,IF('original data'!Q12='subscale + RBQ-2A merged 3_4'!$R$5,1))</f>
        <v>1</v>
      </c>
      <c r="S19" s="4" t="s">
        <v>109</v>
      </c>
      <c r="T19" s="30">
        <f>IF('original data'!V12='subscale + RBQ-2A merged 3_4'!$T$4,0,IF('original data'!V12='subscale + RBQ-2A merged 3_4'!$T$5,1,IF('original data'!V12='subscale + RBQ-2A merged 3_4'!$V$5,0,"")))</f>
        <v>1</v>
      </c>
      <c r="U19" s="38"/>
      <c r="V19" s="4"/>
      <c r="W19" s="30"/>
      <c r="X19" s="38" t="s">
        <v>109</v>
      </c>
      <c r="Y19" s="4"/>
      <c r="Z19" s="4"/>
      <c r="AA19" s="4"/>
      <c r="AB19" s="4"/>
      <c r="AC19" s="4"/>
      <c r="AD19" s="4"/>
      <c r="AE19" s="30">
        <f>IF('original data'!AC12='subscale + RBQ-2A merged 3_4'!$AD$2,0,IF('original data'!AC12='subscale + RBQ-2A merged 3_4'!$AD$3,1,IF('original data'!AC12='subscale + RBQ-2A merged 3_4'!$AD$4,2,"")))</f>
        <v>1</v>
      </c>
      <c r="AF19" s="30">
        <f>IF('original data'!AD12='subscale + RBQ-2A merged 3_4'!$AD$2,0,IF('original data'!AD12='subscale + RBQ-2A merged 3_4'!$AD$3,1,IF('original data'!AD12='subscale + RBQ-2A merged 3_4'!$AD$4,2,"")))</f>
        <v>2</v>
      </c>
      <c r="AG19" s="30">
        <f>IF('original data'!AE12='subscale + RBQ-2A merged 3_4'!$BR$1,1,IF('original data'!AE12='subscale + RBQ-2A merged 3_4'!$BR$2,2,IF('original data'!AE12='subscale + RBQ-2A merged 3_4'!$BR$3,3,IF('original data'!AE12='subscale + RBQ-2A merged 3_4'!$BR$4,4,IF('original data'!AE12='subscale + RBQ-2A merged 3_4'!$BR$5,5,IF('original data'!AE12='subscale + RBQ-2A merged 3_4'!$BT$1,6,IF('original data'!AE12='subscale + RBQ-2A merged 3_4'!$BT$2,7,"")))))))</f>
        <v>2</v>
      </c>
      <c r="AH19" s="4">
        <f>IF('original data'!AF12='subscale + RBQ-2A merged 3_4'!$AD$2,0,IF('original data'!AF12='subscale + RBQ-2A merged 3_4'!$AD$3,1,IF('original data'!AF12='subscale + RBQ-2A merged 3_4'!$AD$4,2,"")))</f>
        <v>1</v>
      </c>
      <c r="AI19" s="4">
        <f>IF('original data'!AG12='subscale + RBQ-2A merged 3_4'!$BR$1,7,IF('original data'!AG12='subscale + RBQ-2A merged 3_4'!$BR$2,6,IF('original data'!AG12='subscale + RBQ-2A merged 3_4'!$BR$3,5,IF('original data'!AG12='subscale + RBQ-2A merged 3_4'!$BR$4,4,IF('original data'!AG12='subscale + RBQ-2A merged 3_4'!$BR$5,5,IF('original data'!AG12='subscale + RBQ-2A merged 3_4'!$BT$1,6,IF('original data'!AG12='subscale + RBQ-2A merged 3_4'!$BT$2,7,"")))))))</f>
        <v>5</v>
      </c>
      <c r="AJ19" s="4">
        <f>IF('original data'!AH12='subscale + RBQ-2A merged 3_4'!$AD$2,0,IF('original data'!AH12='subscale + RBQ-2A merged 3_4'!$AD$3,1,IF('original data'!AH12='subscale + RBQ-2A merged 3_4'!$AD$4,2,"")))</f>
        <v>0</v>
      </c>
      <c r="AK19" s="4">
        <f>IF('original data'!AI12='subscale + RBQ-2A merged 3_4'!$AJ$2,1,IF('original data'!AI12='subscale + RBQ-2A merged 3_4'!$AJ$3,2,IF('original data'!AI12='subscale + RBQ-2A merged 3_4'!$AJ$4,3,IF('original data'!AI12='subscale + RBQ-2A merged 3_4'!$AJ$5,3,""))))</f>
        <v>2</v>
      </c>
      <c r="AL19" s="4">
        <f>IF('original data'!AJ12='subscale + RBQ-2A merged 3_4'!$AD$2,0,IF('original data'!AJ12='subscale + RBQ-2A merged 3_4'!$AD$3,1,IF('original data'!AJ12='subscale + RBQ-2A merged 3_4'!$AD$4,2,"")))</f>
        <v>2</v>
      </c>
      <c r="AM19" s="4">
        <f>IF('original data'!AK12='subscale + RBQ-2A merged 3_4'!$BR$1,1,IF('original data'!AK12='subscale + RBQ-2A merged 3_4'!$BR$2,2,IF('original data'!AK12='subscale + RBQ-2A merged 3_4'!$BR$3,3,IF('original data'!AK12='subscale + RBQ-2A merged 3_4'!$BR$4,4,IF('original data'!AK12='subscale + RBQ-2A merged 3_4'!$BR$5,5,IF('original data'!AK12='subscale + RBQ-2A merged 3_4'!$BT$1,6,IF('original data'!AK12='subscale + RBQ-2A merged 3_4'!$BT$2,7,"")))))))</f>
        <v>6</v>
      </c>
      <c r="AN19" s="4">
        <f>IF('original data'!AL12='subscale + RBQ-2A merged 3_4'!$AD$2,0,IF('original data'!AL12='subscale + RBQ-2A merged 3_4'!$AD$3,1,IF('original data'!AL12='subscale + RBQ-2A merged 3_4'!$AD$4,2,"")))</f>
        <v>2</v>
      </c>
      <c r="AO19" s="4">
        <f>IF('original data'!AM12='subscale + RBQ-2A merged 3_4'!$AJ$2,1,IF('original data'!AM12='subscale + RBQ-2A merged 3_4'!$AJ$3,2,IF('original data'!AM12='subscale + RBQ-2A merged 3_4'!$AJ$4,3,IF('original data'!AM12='subscale + RBQ-2A merged 3_4'!$AJ$5,3,""))))</f>
        <v>3</v>
      </c>
      <c r="AP19" s="4">
        <f>IF('original data'!AN12='subscale + RBQ-2A merged 3_4'!$AD$2,0,IF('original data'!AN12='subscale + RBQ-2A merged 3_4'!$AD$3,1,IF('original data'!AN12='subscale + RBQ-2A merged 3_4'!$AD$4,2,"")))</f>
        <v>1</v>
      </c>
      <c r="AQ19" s="4">
        <f>IF('original data'!AO12='subscale + RBQ-2A merged 3_4'!$AJ$2,1,IF('original data'!AO12='subscale + RBQ-2A merged 3_4'!$AJ$3,2,IF('original data'!AO12='subscale + RBQ-2A merged 3_4'!$AJ$4,3,IF('original data'!AO12='subscale + RBQ-2A merged 3_4'!$AJ$5,3,""))))</f>
        <v>1</v>
      </c>
      <c r="AR19" s="4">
        <f>IF('original data'!AP12='subscale + RBQ-2A merged 3_4'!$AJ$2,1,IF('original data'!AP12='subscale + RBQ-2A merged 3_4'!$AJ$3,2,IF('original data'!AP12='subscale + RBQ-2A merged 3_4'!$AJ$4,3,IF('original data'!AP12='subscale + RBQ-2A merged 3_4'!$AJ$5,3,""))))</f>
        <v>3</v>
      </c>
      <c r="AS19" s="4">
        <f>IF('original data'!AQ12='subscale + RBQ-2A merged 3_4'!$AJ$2,1,IF('original data'!AQ12='subscale + RBQ-2A merged 3_4'!$AJ$3,2,IF('original data'!AQ12='subscale + RBQ-2A merged 3_4'!$AJ$4,3,IF('original data'!AQ12='subscale + RBQ-2A merged 3_4'!$AJ$5,3,""))))</f>
        <v>2</v>
      </c>
      <c r="AT19" s="4">
        <f>IF('original data'!AR12='subscale + RBQ-2A merged 3_4'!$AJ$2,1,IF('original data'!AR12='subscale + RBQ-2A merged 3_4'!$AJ$3,2,IF('original data'!AR12='subscale + RBQ-2A merged 3_4'!$AJ$4,3,IF('original data'!AR12='subscale + RBQ-2A merged 3_4'!$AJ$5,3,""))))</f>
        <v>3</v>
      </c>
      <c r="AU19" s="4">
        <f>IF('original data'!AS12='subscale + RBQ-2A merged 3_4'!$AP$2,1,IF('original data'!AS12='subscale + RBQ-2A merged 3_4'!$AP$3,2,IF('original data'!AS12='subscale + RBQ-2A merged 3_4'!$AP$4,3,IF('original data'!AS12='subscale + RBQ-2A merged 3_4'!$AP$5,4,""))))</f>
        <v>1</v>
      </c>
      <c r="AV19" s="4">
        <f>IF('original data'!AT12='subscale + RBQ-2A merged 3_4'!$AP$2,1,IF('original data'!AT12='subscale + RBQ-2A merged 3_4'!$AP$3,2,IF('original data'!AT12='subscale + RBQ-2A merged 3_4'!$AP$4,3,IF('original data'!AT12='subscale + RBQ-2A merged 3_4'!$AP$5,4,""))))</f>
        <v>1</v>
      </c>
      <c r="AW19" s="4">
        <f>IF('original data'!AU12='subscale + RBQ-2A merged 3_4'!$AP$2,1,IF('original data'!AU12='subscale + RBQ-2A merged 3_4'!$AP$3,2,IF('original data'!AU12='subscale + RBQ-2A merged 3_4'!$AP$4,3,IF('original data'!AU12='subscale + RBQ-2A merged 3_4'!$AP$5,4,""))))</f>
        <v>1</v>
      </c>
      <c r="AX19" s="4">
        <f>IF('original data'!AV12='subscale + RBQ-2A merged 3_4'!$AP$2,1,IF('original data'!AV12='subscale + RBQ-2A merged 3_4'!$AP$3,2,IF('original data'!AV12='subscale + RBQ-2A merged 3_4'!$AP$4,3,IF('original data'!AV12='subscale + RBQ-2A merged 3_4'!$AP$5,4,""))))</f>
        <v>1</v>
      </c>
      <c r="AY19" s="4">
        <f>IF('original data'!AW12='subscale + RBQ-2A merged 3_4'!$AP$2,1,IF('original data'!AW12='subscale + RBQ-2A merged 3_4'!$AP$3,2,IF('original data'!AW12='subscale + RBQ-2A merged 3_4'!$AP$4,3,IF('original data'!AW12='subscale + RBQ-2A merged 3_4'!$AP$5,4,""))))</f>
        <v>2</v>
      </c>
      <c r="AZ19" s="4">
        <f>IF('original data'!AX12='subscale + RBQ-2A merged 3_4'!$AP$2,1,IF('original data'!AX12='subscale + RBQ-2A merged 3_4'!$AP$3,2,IF('original data'!AX12='subscale + RBQ-2A merged 3_4'!$AP$4,3,IF('original data'!AX12='subscale + RBQ-2A merged 3_4'!$AP$5,4,""))))</f>
        <v>2</v>
      </c>
      <c r="BA19" s="4">
        <f>IF('original data'!AY12='subscale + RBQ-2A merged 3_4'!$AR$2,1,IF('original data'!AY12='subscale + RBQ-2A merged 3_4'!$AR$3,2,IF('original data'!AY12='subscale + RBQ-2A merged 3_4'!$AR$4,3,IF('original data'!AY12='subscale + RBQ-2A merged 3_4'!$AR$5,3,""))))</f>
        <v>2</v>
      </c>
      <c r="BB19" s="4">
        <f>IF('original data'!AZ12='subscale + RBQ-2A merged 3_4'!$AR$2,1,IF('original data'!AZ12='subscale + RBQ-2A merged 3_4'!$AR$3,2,IF('original data'!AZ12='subscale + RBQ-2A merged 3_4'!$AR$4,3,IF('original data'!AZ12='subscale + RBQ-2A merged 3_4'!$AR$5,3,""))))</f>
        <v>2</v>
      </c>
      <c r="BC19" s="4">
        <f>IF('original data'!BA12='subscale + RBQ-2A merged 3_4'!$AR$2,1,IF('original data'!BA12='subscale + RBQ-2A merged 3_4'!$AR$3,2,IF('original data'!BA12='subscale + RBQ-2A merged 3_4'!$AR$4,3,IF('original data'!BA12='subscale + RBQ-2A merged 3_4'!$AR$5,3,""))))</f>
        <v>2</v>
      </c>
      <c r="BD19" s="4">
        <f>IF('original data'!BB12='subscale + RBQ-2A merged 3_4'!$AR$2,1,IF('original data'!BB12='subscale + RBQ-2A merged 3_4'!$AR$3,2,IF('original data'!BB12='subscale + RBQ-2A merged 3_4'!$AR$4,3,IF('original data'!BB12='subscale + RBQ-2A merged 3_4'!$AT$5,3,""))))</f>
        <v>1</v>
      </c>
      <c r="BE19" s="4">
        <f>IF('original data'!BC12='subscale + RBQ-2A merged 3_4'!$AV$2,1,IF('original data'!BC12='subscale + RBQ-2A merged 3_4'!$AV$3,2,IF('original data'!BC12='subscale + RBQ-2A merged 3_4'!$AV$4,3,IF('original data'!BC12='subscale + RBQ-2A merged 3_4'!$AV$5,3,""))))</f>
        <v>3</v>
      </c>
      <c r="BF19" s="4">
        <f>IF('original data'!BD12='subscale + RBQ-2A merged 3_4'!$AV$2,1,IF('original data'!BD12='subscale + RBQ-2A merged 3_4'!$AV$3,2,IF('original data'!BD12='subscale + RBQ-2A merged 3_4'!$AV$4,3,IF('original data'!BD12='subscale + RBQ-2A merged 3_4'!$AV$5,3,""))))</f>
        <v>2</v>
      </c>
      <c r="BG19" s="4">
        <f>IF('original data'!BE12='subscale + RBQ-2A merged 3_4'!$AV$2,1,IF('original data'!BE12='subscale + RBQ-2A merged 3_4'!$AV$3,2,IF('original data'!BE12='subscale + RBQ-2A merged 3_4'!$AV$4,3,IF('original data'!BE12='subscale + RBQ-2A merged 3_4'!$AV$5,3,""))))</f>
        <v>1</v>
      </c>
      <c r="BH19" s="4">
        <f>IF('original data'!BF12='subscale + RBQ-2A merged 3_4'!$BG$3,1,IF('original data'!BF12='subscale + RBQ-2A merged 3_4'!$BG$4,2,IF('original data'!BF12='subscale + RBQ-2A merged 3_4'!$BG$5,3,"")))</f>
        <v>2</v>
      </c>
      <c r="BI19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1.8421052631578947</v>
      </c>
      <c r="BJ19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2.1666666666666665</v>
      </c>
      <c r="BK19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1.8181818181818181</v>
      </c>
      <c r="BL19" s="4" t="s">
        <v>109</v>
      </c>
      <c r="BM19" s="4"/>
      <c r="BN19" s="4" t="s">
        <v>105</v>
      </c>
      <c r="BO19" s="4" t="s">
        <v>152</v>
      </c>
      <c r="BP19" s="4">
        <f>IF('original data'!BK12='subscale + RBQ-2A merged 3_4'!$BR$1,1,IF('original data'!BK12='subscale + RBQ-2A merged 3_4'!$BR$2,2,IF('original data'!BK12='subscale + RBQ-2A merged 3_4'!$BR$3,3,IF('original data'!BK12='subscale + RBQ-2A merged 3_4'!$BR$4,4,IF('original data'!BK12='subscale + RBQ-2A merged 3_4'!$BR$5,5,IF('original data'!BK12='subscale + RBQ-2A merged 3_4'!$BT$1,6,IF('original data'!BK12='subscale + RBQ-2A merged 3_4'!$BT$2,7,"")))))))</f>
        <v>3</v>
      </c>
      <c r="BQ19" s="4">
        <f>IF('original data'!BL12='subscale + RBQ-2A merged 3_4'!$BR$1,1,IF('original data'!BL12='subscale + RBQ-2A merged 3_4'!$BR$2,2,IF('original data'!BL12='subscale + RBQ-2A merged 3_4'!$BR$3,3,IF('original data'!BL12='subscale + RBQ-2A merged 3_4'!$BR$4,4,IF('original data'!BL12='subscale + RBQ-2A merged 3_4'!$BR$5,5,IF('original data'!BL12='subscale + RBQ-2A merged 3_4'!$BT$1,6,IF('original data'!BL12='subscale + RBQ-2A merged 3_4'!$BT$2,7,"")))))))</f>
        <v>2</v>
      </c>
      <c r="BR19" s="4">
        <f>IF('original data'!BM12='subscale + RBQ-2A merged 3_4'!$BR$1,7,IF('original data'!BM12='subscale + RBQ-2A merged 3_4'!$BR$2,6,IF('original data'!BM12='subscale + RBQ-2A merged 3_4'!$BR$3,5,IF('original data'!BM12='subscale + RBQ-2A merged 3_4'!$BR$4,4,IF('original data'!BM12='subscale + RBQ-2A merged 3_4'!$BR$5,3,IF('original data'!BM12='subscale + RBQ-2A merged 3_4'!$BT$1,2,IF('original data'!BM12='subscale + RBQ-2A merged 3_4'!$BT$2,1,"")))))))</f>
        <v>1</v>
      </c>
      <c r="BS19" s="4">
        <f>IF('original data'!BN12='subscale + RBQ-2A merged 3_4'!$BR$1,1,IF('original data'!BN12='subscale + RBQ-2A merged 3_4'!$BR$2,2,IF('original data'!BN12='subscale + RBQ-2A merged 3_4'!$BR$3,3,IF('original data'!BN12='subscale + RBQ-2A merged 3_4'!$BR$4,4,IF('original data'!BN12='subscale + RBQ-2A merged 3_4'!$BR$5,5,IF('original data'!BN12='subscale + RBQ-2A merged 3_4'!$BT$1,6,IF('original data'!BN12='subscale + RBQ-2A merged 3_4'!$BT$2,7,"")))))))</f>
        <v>6</v>
      </c>
      <c r="BT19" s="4">
        <f>IF('original data'!BO12='subscale + RBQ-2A merged 3_4'!$BR$1,1,IF('original data'!BO12='subscale + RBQ-2A merged 3_4'!$BR$2,2,IF('original data'!BO12='subscale + RBQ-2A merged 3_4'!$BR$3,3,IF('original data'!BO12='subscale + RBQ-2A merged 3_4'!$BR$4,4,IF('original data'!BO12='subscale + RBQ-2A merged 3_4'!$BR$5,5,IF('original data'!BO12='subscale + RBQ-2A merged 3_4'!$BT$1,6,IF('original data'!BO12='subscale + RBQ-2A merged 3_4'!$BT$2,7,"")))))))</f>
        <v>4</v>
      </c>
      <c r="BU19" s="4">
        <f>IF('original data'!BP12='subscale + RBQ-2A merged 3_4'!$BR$1,1,IF('original data'!BP12='subscale + RBQ-2A merged 3_4'!$BR$2,2,IF('original data'!BP12='subscale + RBQ-2A merged 3_4'!$BR$3,3,IF('original data'!BP12='subscale + RBQ-2A merged 3_4'!$BR$4,4,IF('original data'!BP12='subscale + RBQ-2A merged 3_4'!$BR$5,5,IF('original data'!BP12='subscale + RBQ-2A merged 3_4'!$BT$1,6,IF('original data'!BP12='subscale + RBQ-2A merged 3_4'!$BT$2,7,"")))))))</f>
        <v>5</v>
      </c>
      <c r="BV19" s="4">
        <f>IF('original data'!BQ12='subscale + RBQ-2A merged 3_4'!$BR$1,1,IF('original data'!BQ12='subscale + RBQ-2A merged 3_4'!$BR$2,2,IF('original data'!BQ12='subscale + RBQ-2A merged 3_4'!$BR$3,3,IF('original data'!BQ12='subscale + RBQ-2A merged 3_4'!$BR$4,4,IF('original data'!BQ12='subscale + RBQ-2A merged 3_4'!$BR$5,5,IF('original data'!BQ12='subscale + RBQ-2A merged 3_4'!$BT$1,6,IF('original data'!BQ12='subscale + RBQ-2A merged 3_4'!$BT$2,7,"")))))))</f>
        <v>6</v>
      </c>
      <c r="BW19" s="4">
        <f>IF('original data'!BR12='subscale + RBQ-2A merged 3_4'!$BR$1,1,IF('original data'!BR12='subscale + RBQ-2A merged 3_4'!$BR$2,2,IF('original data'!BR12='subscale + RBQ-2A merged 3_4'!$BR$3,3,IF('original data'!BR12='subscale + RBQ-2A merged 3_4'!$BR$4,4,IF('original data'!BR12='subscale + RBQ-2A merged 3_4'!$BR$5,5,IF('original data'!BR12='subscale + RBQ-2A merged 3_4'!$BT$1,6,IF('original data'!BR12='subscale + RBQ-2A merged 3_4'!$BT$2,7,"")))))))</f>
        <v>3</v>
      </c>
      <c r="BX19" s="4">
        <f>IF('original data'!BS12='subscale + RBQ-2A merged 3_4'!$BR$1,1,IF('original data'!BS12='subscale + RBQ-2A merged 3_4'!$BR$2,2,IF('original data'!BS12='subscale + RBQ-2A merged 3_4'!$BR$3,3,IF('original data'!BS12='subscale + RBQ-2A merged 3_4'!$BR$4,4,IF('original data'!BS12='subscale + RBQ-2A merged 3_4'!$BR$5,5,IF('original data'!BS12='subscale + RBQ-2A merged 3_4'!$BT$1,6,IF('original data'!BS12='subscale + RBQ-2A merged 3_4'!$BT$2,7,"")))))))</f>
        <v>7</v>
      </c>
      <c r="BY19" s="4">
        <f>IF('original data'!BT12='subscale + RBQ-2A merged 3_4'!$BR$1,1,IF('original data'!BT12='subscale + RBQ-2A merged 3_4'!$BR$2,2,IF('original data'!BT12='subscale + RBQ-2A merged 3_4'!$BR$3,3,IF('original data'!BT12='subscale + RBQ-2A merged 3_4'!$BR$4,4,IF('original data'!BT12='subscale + RBQ-2A merged 3_4'!$BR$5,5,IF('original data'!BT12='subscale + RBQ-2A merged 3_4'!$BT$1,6,IF('original data'!BT12='subscale + RBQ-2A merged 3_4'!$BT$2,7,"")))))))</f>
        <v>4</v>
      </c>
      <c r="BZ19" s="4">
        <f>IF('original data'!BU12='subscale + RBQ-2A merged 3_4'!$BR$1,1,IF('original data'!BU12='subscale + RBQ-2A merged 3_4'!$BR$2,2,IF('original data'!BU12='subscale + RBQ-2A merged 3_4'!$BR$3,3,IF('original data'!BU12='subscale + RBQ-2A merged 3_4'!$BR$4,4,IF('original data'!BU12='subscale + RBQ-2A merged 3_4'!$BR$5,5,IF('original data'!BU12='subscale + RBQ-2A merged 3_4'!$BT$1,6,IF('original data'!BU12='subscale + RBQ-2A merged 3_4'!$BT$2,7,"")))))))</f>
        <v>2</v>
      </c>
      <c r="CA19" s="4">
        <f>IF('original data'!BV12='subscale + RBQ-2A merged 3_4'!$BR$1,7,IF('original data'!BV12='subscale + RBQ-2A merged 3_4'!$BR$2,6,IF('original data'!BV12='subscale + RBQ-2A merged 3_4'!$BR$3,5,IF('original data'!BV12='subscale + RBQ-2A merged 3_4'!$BR$4,4,IF('original data'!BV12='subscale + RBQ-2A merged 3_4'!$BR$5,3,IF('original data'!BV12='subscale + RBQ-2A merged 3_4'!$BT$1,2,IF('original data'!BV12='subscale + RBQ-2A merged 3_4'!$BT$2,1,"")))))))</f>
        <v>7</v>
      </c>
      <c r="CB19" s="4">
        <f>IF('original data'!BW12='subscale + RBQ-2A merged 3_4'!$BR$1,1,IF('original data'!BW12='subscale + RBQ-2A merged 3_4'!$BR$2,2,IF('original data'!BW12='subscale + RBQ-2A merged 3_4'!$BR$3,3,IF('original data'!BW12='subscale + RBQ-2A merged 3_4'!$BR$4,4,IF('original data'!BW12='subscale + RBQ-2A merged 3_4'!$BR$5,5,IF('original data'!BW12='subscale + RBQ-2A merged 3_4'!$BT$1,6,IF('original data'!BW12='subscale + RBQ-2A merged 3_4'!$BT$2,7,"")))))))</f>
        <v>5</v>
      </c>
      <c r="CC19" s="4">
        <f>IF('original data'!BX12='subscale + RBQ-2A merged 3_4'!$BR$1,1,IF('original data'!BX12='subscale + RBQ-2A merged 3_4'!$BR$2,2,IF('original data'!BX12='subscale + RBQ-2A merged 3_4'!$BR$3,3,IF('original data'!BX12='subscale + RBQ-2A merged 3_4'!$BR$4,4,IF('original data'!BX12='subscale + RBQ-2A merged 3_4'!$BR$5,5,IF('original data'!BX12='subscale + RBQ-2A merged 3_4'!$BT$1,6,IF('original data'!BX12='subscale + RBQ-2A merged 3_4'!$BT$2,7,"")))))))</f>
        <v>3</v>
      </c>
      <c r="CD19" s="4">
        <f>IF('original data'!BY12='subscale + RBQ-2A merged 3_4'!$BR$1,1,IF('original data'!BY12='subscale + RBQ-2A merged 3_4'!$BR$2,2,IF('original data'!BY12='subscale + RBQ-2A merged 3_4'!$BR$3,3,IF('original data'!BY12='subscale + RBQ-2A merged 3_4'!$BR$4,4,IF('original data'!BY12='subscale + RBQ-2A merged 3_4'!$BR$5,5,IF('original data'!BY12='subscale + RBQ-2A merged 3_4'!$BT$1,6,IF('original data'!BY12='subscale + RBQ-2A merged 3_4'!$BT$2,7,"")))))))</f>
        <v>3</v>
      </c>
      <c r="CE19" s="4">
        <f>IF('original data'!BZ12='subscale + RBQ-2A merged 3_4'!$BR$1,1,IF('original data'!BZ12='subscale + RBQ-2A merged 3_4'!$BR$2,2,IF('original data'!BZ12='subscale + RBQ-2A merged 3_4'!$BR$3,3,IF('original data'!BZ12='subscale + RBQ-2A merged 3_4'!$BR$4,4,IF('original data'!BZ12='subscale + RBQ-2A merged 3_4'!$BR$5,5,IF('original data'!BZ12='subscale + RBQ-2A merged 3_4'!$BT$1,6,IF('original data'!BZ12='subscale + RBQ-2A merged 3_4'!$BT$2,7,"")))))))</f>
        <v>3</v>
      </c>
      <c r="CF19" s="4">
        <f>IF('original data'!CA12='subscale + RBQ-2A merged 3_4'!$BR$1,1,IF('original data'!CA12='subscale + RBQ-2A merged 3_4'!$BR$2,2,IF('original data'!CA12='subscale + RBQ-2A merged 3_4'!$BR$3,3,IF('original data'!CA12='subscale + RBQ-2A merged 3_4'!$BR$4,4,IF('original data'!CA12='subscale + RBQ-2A merged 3_4'!$BR$5,5,IF('original data'!CA12='subscale + RBQ-2A merged 3_4'!$BT$1,6,IF('original data'!CA12='subscale + RBQ-2A merged 3_4'!$BT$2,7,"")))))))</f>
        <v>6</v>
      </c>
      <c r="CG19" s="4">
        <f>IF('original data'!CB12='subscale + RBQ-2A merged 3_4'!$BR$1,1,IF('original data'!CB12='subscale + RBQ-2A merged 3_4'!$BR$2,2,IF('original data'!CB12='subscale + RBQ-2A merged 3_4'!$BR$3,3,IF('original data'!CB12='subscale + RBQ-2A merged 3_4'!$BR$4,4,IF('original data'!CB12='subscale + RBQ-2A merged 3_4'!$BR$5,5,IF('original data'!CB12='subscale + RBQ-2A merged 3_4'!$BT$1,6,IF('original data'!CB12='subscale + RBQ-2A merged 3_4'!$BT$2,7,"")))))))</f>
        <v>6</v>
      </c>
      <c r="CH19" s="4">
        <f>IF('original data'!CC12='subscale + RBQ-2A merged 3_4'!$BR$1,7,IF('original data'!CC12='subscale + RBQ-2A merged 3_4'!$BR$2,6,IF('original data'!CC12='subscale + RBQ-2A merged 3_4'!$BR$3,5,IF('original data'!CC12='subscale + RBQ-2A merged 3_4'!$BR$4,4,IF('original data'!CC12='subscale + RBQ-2A merged 3_4'!$BR$5,3,IF('original data'!CC12='subscale + RBQ-2A merged 3_4'!$BT$1,2,IF('original data'!CC12='subscale + RBQ-2A merged 3_4'!$BT$2,1,"")))))))</f>
        <v>6</v>
      </c>
      <c r="CI19" s="4">
        <f>IF('original data'!CD12='subscale + RBQ-2A merged 3_4'!$BR$1,1,IF('original data'!CD12='subscale + RBQ-2A merged 3_4'!$BR$2,2,IF('original data'!CD12='subscale + RBQ-2A merged 3_4'!$BR$3,3,IF('original data'!CD12='subscale + RBQ-2A merged 3_4'!$BR$4,4,IF('original data'!CD12='subscale + RBQ-2A merged 3_4'!$BR$5,5,IF('original data'!CD12='subscale + RBQ-2A merged 3_4'!$BT$1,6,IF('original data'!CD12='subscale + RBQ-2A merged 3_4'!$BT$2,7,"")))))))</f>
        <v>1</v>
      </c>
      <c r="CJ19" s="4">
        <f>IF('original data'!CE12='subscale + RBQ-2A merged 3_4'!$BR$1,1,IF('original data'!CE12='subscale + RBQ-2A merged 3_4'!$BR$2,2,IF('original data'!CE12='subscale + RBQ-2A merged 3_4'!$BR$3,3,IF('original data'!CE12='subscale + RBQ-2A merged 3_4'!$BR$4,4,IF('original data'!CE12='subscale + RBQ-2A merged 3_4'!$BR$5,5,IF('original data'!CE12='subscale + RBQ-2A merged 3_4'!$BT$1,6,IF('original data'!CE12='subscale + RBQ-2A merged 3_4'!$BT$2,7,"")))))))</f>
        <v>3</v>
      </c>
      <c r="CK19" s="4">
        <f>IF('original data'!CF12='subscale + RBQ-2A merged 3_4'!$BR$1,7,IF('original data'!CF12='subscale + RBQ-2A merged 3_4'!$BR$2,6,IF('original data'!CF12='subscale + RBQ-2A merged 3_4'!$BR$3,5,IF('original data'!CF12='subscale + RBQ-2A merged 3_4'!$BR$4,4,IF('original data'!CF12='subscale + RBQ-2A merged 3_4'!$BR$5,3,IF('original data'!CF12='subscale + RBQ-2A merged 3_4'!$BT$1,2,IF('original data'!CF12='subscale + RBQ-2A merged 3_4'!$BT$2,1,"")))))))</f>
        <v>5</v>
      </c>
      <c r="CL19" s="30">
        <f>SUM(Table1345[[#This Row],[Column2]:[Column4]])</f>
        <v>104</v>
      </c>
      <c r="CM19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30</v>
      </c>
      <c r="CN19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38</v>
      </c>
      <c r="CO19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36</v>
      </c>
      <c r="CP19" s="4">
        <f>IF('original data'!CG12='subscale + RBQ-2A merged 3_4'!$CO$2,0,IF('original data'!CG12='subscale + RBQ-2A merged 3_4'!$CO$3,1,IF('original data'!CG12='subscale + RBQ-2A merged 3_4'!$CO$4,2,IF('original data'!CG12='subscale + RBQ-2A merged 3_4'!$CO$5,3,""))))</f>
        <v>2</v>
      </c>
      <c r="CQ19" s="4">
        <f>IF('original data'!CH12='subscale + RBQ-2A merged 3_4'!$CO$2,0,IF('original data'!CH12='subscale + RBQ-2A merged 3_4'!$CO$3,1,IF('original data'!CH12='subscale + RBQ-2A merged 3_4'!$CO$4,2,IF('original data'!CH12='subscale + RBQ-2A merged 3_4'!$CO$5,3,""))))</f>
        <v>3</v>
      </c>
      <c r="CR19" s="4">
        <f>IF('original data'!CI12='subscale + RBQ-2A merged 3_4'!$CO$2,0,IF('original data'!CI12='subscale + RBQ-2A merged 3_4'!$CO$3,1,IF('original data'!CI12='subscale + RBQ-2A merged 3_4'!$CO$4,2,IF('original data'!CI12='subscale + RBQ-2A merged 3_4'!$CO$5,3,""))))</f>
        <v>2</v>
      </c>
      <c r="CS19" s="4">
        <f>IF('original data'!CJ12='subscale + RBQ-2A merged 3_4'!$CO$2,0,IF('original data'!CJ12='subscale + RBQ-2A merged 3_4'!$CO$3,1,IF('original data'!CJ12='subscale + RBQ-2A merged 3_4'!$CO$4,2,IF('original data'!CJ12='subscale + RBQ-2A merged 3_4'!$CO$5,3,""))))</f>
        <v>3</v>
      </c>
      <c r="CT19" s="4">
        <f>IF('original data'!CK12='subscale + RBQ-2A merged 3_4'!$CO$2,0,IF('original data'!CK12='subscale + RBQ-2A merged 3_4'!$CO$3,1,IF('original data'!CK12='subscale + RBQ-2A merged 3_4'!$CO$4,2,IF('original data'!CK12='subscale + RBQ-2A merged 3_4'!$CO$5,3,""))))</f>
        <v>3</v>
      </c>
      <c r="CU19" s="4">
        <f>IF('original data'!CL12='subscale + RBQ-2A merged 3_4'!$CO$2,0,IF('original data'!CL12='subscale + RBQ-2A merged 3_4'!$CO$3,1,IF('original data'!CL12='subscale + RBQ-2A merged 3_4'!$CO$4,2,IF('original data'!CL12='subscale + RBQ-2A merged 3_4'!$CO$5,3,""))))</f>
        <v>1</v>
      </c>
      <c r="CV19" s="4">
        <f>IF('original data'!CM12='subscale + RBQ-2A merged 3_4'!$CO$2,0,IF('original data'!CM12='subscale + RBQ-2A merged 3_4'!$CO$3,1,IF('original data'!CM12='subscale + RBQ-2A merged 3_4'!$CO$4,2,IF('original data'!CM12='subscale + RBQ-2A merged 3_4'!$CO$5,3,""))))</f>
        <v>2</v>
      </c>
      <c r="CW19" s="4">
        <f>IF('original data'!CN12='subscale + RBQ-2A merged 3_4'!$CO$2,0,IF('original data'!CN12='subscale + RBQ-2A merged 3_4'!$CO$3,1,IF('original data'!CN12='subscale + RBQ-2A merged 3_4'!$CO$4,2,IF('original data'!CN12='subscale + RBQ-2A merged 3_4'!$CO$5,3,""))))</f>
        <v>1</v>
      </c>
      <c r="CX19" s="4">
        <f>IF('original data'!CO12='subscale + RBQ-2A merged 3_4'!$CO$2,0,IF('original data'!CO12='subscale + RBQ-2A merged 3_4'!$CO$3,1,IF('original data'!CO12='subscale + RBQ-2A merged 3_4'!$CO$4,2,IF('original data'!CO12='subscale + RBQ-2A merged 3_4'!$CO$5,3,""))))</f>
        <v>1</v>
      </c>
      <c r="CY19" s="4">
        <f>IF('original data'!CP12='subscale + RBQ-2A merged 3_4'!$CO$2,0,IF('original data'!CP12='subscale + RBQ-2A merged 3_4'!$CO$3,1,IF('original data'!CP12='subscale + RBQ-2A merged 3_4'!$CO$4,2,IF('original data'!CP12='subscale + RBQ-2A merged 3_4'!$CO$5,3,""))))</f>
        <v>2</v>
      </c>
      <c r="CZ19" s="4">
        <f>IF('original data'!CQ12='subscale + RBQ-2A merged 3_4'!$CO$2,0,IF('original data'!CQ12='subscale + RBQ-2A merged 3_4'!$CO$3,1,IF('original data'!CQ12='subscale + RBQ-2A merged 3_4'!$CO$4,2,IF('original data'!CQ12='subscale + RBQ-2A merged 3_4'!$CO$5,3,""))))</f>
        <v>0</v>
      </c>
      <c r="DA19" s="4">
        <f>IF('original data'!CR12='subscale + RBQ-2A merged 3_4'!$CO$2,0,IF('original data'!CR12='subscale + RBQ-2A merged 3_4'!$CO$3,1,IF('original data'!CR12='subscale + RBQ-2A merged 3_4'!$CO$4,2,IF('original data'!CR12='subscale + RBQ-2A merged 3_4'!$CO$5,3,""))))</f>
        <v>3</v>
      </c>
      <c r="DB19" s="4">
        <f>IF('original data'!CS12='subscale + RBQ-2A merged 3_4'!$CO$2,0,IF('original data'!CS12='subscale + RBQ-2A merged 3_4'!$CO$3,1,IF('original data'!CS12='subscale + RBQ-2A merged 3_4'!$CO$4,2,IF('original data'!CS12='subscale + RBQ-2A merged 3_4'!$CO$5,3,""))))</f>
        <v>1</v>
      </c>
      <c r="DC19" s="4">
        <f>IF('original data'!CT12='subscale + RBQ-2A merged 3_4'!$CO$2,0,IF('original data'!CT12='subscale + RBQ-2A merged 3_4'!$CO$3,1,IF('original data'!CT12='subscale + RBQ-2A merged 3_4'!$CO$4,2,IF('original data'!CT12='subscale + RBQ-2A merged 3_4'!$CO$5,3,""))))</f>
        <v>3</v>
      </c>
      <c r="DD19" s="4">
        <f>IF('original data'!CU12='subscale + RBQ-2A merged 3_4'!$CO$2,0,IF('original data'!CU12='subscale + RBQ-2A merged 3_4'!$CO$3,1,IF('original data'!CU12='subscale + RBQ-2A merged 3_4'!$CO$4,2,IF('original data'!CU12='subscale + RBQ-2A merged 3_4'!$CO$5,3,""))))</f>
        <v>1</v>
      </c>
      <c r="DE19" s="4">
        <f>IF('original data'!CV12='subscale + RBQ-2A merged 3_4'!$CO$2,0,IF('original data'!CV12='subscale + RBQ-2A merged 3_4'!$CO$3,1,IF('original data'!CV12='subscale + RBQ-2A merged 3_4'!$CO$4,2,IF('original data'!CV12='subscale + RBQ-2A merged 3_4'!$CO$5,3,""))))</f>
        <v>0</v>
      </c>
      <c r="DF19" s="4">
        <f>IF('original data'!CW12='subscale + RBQ-2A merged 3_4'!$CO$2,0,IF('original data'!CW12='subscale + RBQ-2A merged 3_4'!$CO$3,1,IF('original data'!CW12='subscale + RBQ-2A merged 3_4'!$CO$4,2,IF('original data'!CW12='subscale + RBQ-2A merged 3_4'!$CO$5,3,""))))</f>
        <v>1</v>
      </c>
      <c r="DG19" s="4">
        <f>IF('original data'!CX12='subscale + RBQ-2A merged 3_4'!$CO$2,0,IF('original data'!CX12='subscale + RBQ-2A merged 3_4'!$CO$3,1,IF('original data'!CX12='subscale + RBQ-2A merged 3_4'!$CO$4,2,IF('original data'!CX12='subscale + RBQ-2A merged 3_4'!$CO$5,3,""))))</f>
        <v>2</v>
      </c>
      <c r="DH19" s="4">
        <f>IF('original data'!CY12='subscale + RBQ-2A merged 3_4'!$CO$2,0,IF('original data'!CY12='subscale + RBQ-2A merged 3_4'!$CO$3,1,IF('original data'!CY12='subscale + RBQ-2A merged 3_4'!$CO$4,2,IF('original data'!CY12='subscale + RBQ-2A merged 3_4'!$CO$5,3,""))))</f>
        <v>3</v>
      </c>
      <c r="DI19" s="4">
        <f>IF('original data'!CZ12='subscale + RBQ-2A merged 3_4'!$CO$2,0,IF('original data'!CZ12='subscale + RBQ-2A merged 3_4'!$CO$3,1,IF('original data'!CZ12='subscale + RBQ-2A merged 3_4'!$CO$4,2,IF('original data'!CZ12='subscale + RBQ-2A merged 3_4'!$CO$5,3,""))))</f>
        <v>2</v>
      </c>
      <c r="DJ19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17</v>
      </c>
      <c r="DK19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13</v>
      </c>
      <c r="DL19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6</v>
      </c>
      <c r="DM19" s="4">
        <f>SUM(Table1345[[#This Row],[All of a sudden I feel really scared.]:[I suddenly shut down and become unable to think, speak or do things.]])</f>
        <v>36</v>
      </c>
      <c r="DN19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9</v>
      </c>
      <c r="DO19" s="38">
        <f>IF('original data'!V12='subscale + RBQ-2A merged 3_4'!$T$4,2,IF('original data'!V12='subscale + RBQ-2A merged 3_4'!$T$5,0,IF('original data'!V12='subscale + RBQ-2A merged 3_4'!$V$5,1,"")))</f>
        <v>0</v>
      </c>
      <c r="DP19" s="38">
        <v>2</v>
      </c>
    </row>
    <row r="20" spans="1:120" x14ac:dyDescent="0.45">
      <c r="A20" s="32">
        <v>17</v>
      </c>
      <c r="B20" s="41" t="s">
        <v>274</v>
      </c>
      <c r="C20" s="28" t="s">
        <v>275</v>
      </c>
      <c r="D20" s="30" t="s">
        <v>104</v>
      </c>
      <c r="E20" s="30"/>
      <c r="F20" s="30" t="s">
        <v>105</v>
      </c>
      <c r="G20" s="30" t="s">
        <v>105</v>
      </c>
      <c r="H20" s="30" t="s">
        <v>105</v>
      </c>
      <c r="I20" s="30" t="s">
        <v>105</v>
      </c>
      <c r="J20" s="30" t="s">
        <v>105</v>
      </c>
      <c r="K20" s="30" t="s">
        <v>105</v>
      </c>
      <c r="L20" s="30" t="s">
        <v>105</v>
      </c>
      <c r="M20" s="30" t="s">
        <v>105</v>
      </c>
      <c r="N20" s="29">
        <v>17</v>
      </c>
      <c r="O20" s="4" t="s">
        <v>153</v>
      </c>
      <c r="P20" s="4" t="s">
        <v>108</v>
      </c>
      <c r="Q20" s="4" t="s">
        <v>108</v>
      </c>
      <c r="R20" s="30">
        <f>IF('original data'!Q13='subscale + RBQ-2A merged 3_4'!$R$4,0,IF('original data'!Q13='subscale + RBQ-2A merged 3_4'!$R$5,1))</f>
        <v>1</v>
      </c>
      <c r="S20" s="4" t="s">
        <v>105</v>
      </c>
      <c r="T20" s="30">
        <f>IF('original data'!V13='subscale + RBQ-2A merged 3_4'!$T$4,0,IF('original data'!V13='subscale + RBQ-2A merged 3_4'!$T$5,1,IF('original data'!V13='subscale + RBQ-2A merged 3_4'!$V$5,0,"")))</f>
        <v>0</v>
      </c>
      <c r="U20" s="37" t="s">
        <v>154</v>
      </c>
      <c r="V20" s="4" t="s">
        <v>155</v>
      </c>
      <c r="W20" s="37" t="s">
        <v>127</v>
      </c>
      <c r="X20" s="32" t="s">
        <v>391</v>
      </c>
      <c r="Y20" s="4"/>
      <c r="Z20" s="4"/>
      <c r="AA20" s="4"/>
      <c r="AB20" s="4"/>
      <c r="AC20" s="4"/>
      <c r="AD20" s="38"/>
      <c r="AE20" s="30">
        <f>IF('original data'!AC13='subscale + RBQ-2A merged 3_4'!$AD$2,0,IF('original data'!AC13='subscale + RBQ-2A merged 3_4'!$AD$3,1,IF('original data'!AC13='subscale + RBQ-2A merged 3_4'!$AD$4,2,"")))</f>
        <v>1</v>
      </c>
      <c r="AF20" s="30">
        <f>IF('original data'!AD13='subscale + RBQ-2A merged 3_4'!$AD$2,0,IF('original data'!AD13='subscale + RBQ-2A merged 3_4'!$AD$3,1,IF('original data'!AD13='subscale + RBQ-2A merged 3_4'!$AD$4,2,"")))</f>
        <v>1</v>
      </c>
      <c r="AG20" s="30">
        <f>IF('original data'!AE13='subscale + RBQ-2A merged 3_4'!$BR$1,1,IF('original data'!AE13='subscale + RBQ-2A merged 3_4'!$BR$2,2,IF('original data'!AE13='subscale + RBQ-2A merged 3_4'!$BR$3,3,IF('original data'!AE13='subscale + RBQ-2A merged 3_4'!$BR$4,4,IF('original data'!AE13='subscale + RBQ-2A merged 3_4'!$BR$5,5,IF('original data'!AE13='subscale + RBQ-2A merged 3_4'!$BT$1,6,IF('original data'!AE13='subscale + RBQ-2A merged 3_4'!$BT$2,7,"")))))))</f>
        <v>6</v>
      </c>
      <c r="AH20" s="4">
        <f>IF('original data'!AF13='subscale + RBQ-2A merged 3_4'!$AD$2,0,IF('original data'!AF13='subscale + RBQ-2A merged 3_4'!$AD$3,1,IF('original data'!AF13='subscale + RBQ-2A merged 3_4'!$AD$4,2,"")))</f>
        <v>2</v>
      </c>
      <c r="AI20" s="4">
        <f>IF('original data'!AG13='subscale + RBQ-2A merged 3_4'!$BR$1,7,IF('original data'!AG13='subscale + RBQ-2A merged 3_4'!$BR$2,6,IF('original data'!AG13='subscale + RBQ-2A merged 3_4'!$BR$3,5,IF('original data'!AG13='subscale + RBQ-2A merged 3_4'!$BR$4,4,IF('original data'!AG13='subscale + RBQ-2A merged 3_4'!$BR$5,5,IF('original data'!AG13='subscale + RBQ-2A merged 3_4'!$BT$1,6,IF('original data'!AG13='subscale + RBQ-2A merged 3_4'!$BT$2,7,"")))))))</f>
        <v>5</v>
      </c>
      <c r="AJ20" s="4">
        <f>IF('original data'!AH13='subscale + RBQ-2A merged 3_4'!$AD$2,0,IF('original data'!AH13='subscale + RBQ-2A merged 3_4'!$AD$3,1,IF('original data'!AH13='subscale + RBQ-2A merged 3_4'!$AD$4,2,"")))</f>
        <v>0</v>
      </c>
      <c r="AK20" s="4">
        <f>IF('original data'!AI13='subscale + RBQ-2A merged 3_4'!$AJ$2,1,IF('original data'!AI13='subscale + RBQ-2A merged 3_4'!$AJ$3,2,IF('original data'!AI13='subscale + RBQ-2A merged 3_4'!$AJ$4,3,IF('original data'!AI13='subscale + RBQ-2A merged 3_4'!$AJ$5,3,""))))</f>
        <v>2</v>
      </c>
      <c r="AL20" s="4">
        <f>IF('original data'!AJ13='subscale + RBQ-2A merged 3_4'!$AD$2,0,IF('original data'!AJ13='subscale + RBQ-2A merged 3_4'!$AD$3,1,IF('original data'!AJ13='subscale + RBQ-2A merged 3_4'!$AD$4,2,"")))</f>
        <v>1</v>
      </c>
      <c r="AM20" s="4">
        <f>IF('original data'!AK13='subscale + RBQ-2A merged 3_4'!$BR$1,1,IF('original data'!AK13='subscale + RBQ-2A merged 3_4'!$BR$2,2,IF('original data'!AK13='subscale + RBQ-2A merged 3_4'!$BR$3,3,IF('original data'!AK13='subscale + RBQ-2A merged 3_4'!$BR$4,4,IF('original data'!AK13='subscale + RBQ-2A merged 3_4'!$BR$5,5,IF('original data'!AK13='subscale + RBQ-2A merged 3_4'!$BT$1,6,IF('original data'!AK13='subscale + RBQ-2A merged 3_4'!$BT$2,7,"")))))))</f>
        <v>6</v>
      </c>
      <c r="AN20" s="4">
        <f>IF('original data'!AL13='subscale + RBQ-2A merged 3_4'!$AD$2,0,IF('original data'!AL13='subscale + RBQ-2A merged 3_4'!$AD$3,1,IF('original data'!AL13='subscale + RBQ-2A merged 3_4'!$AD$4,2,"")))</f>
        <v>1</v>
      </c>
      <c r="AO20" s="4">
        <f>IF('original data'!AM13='subscale + RBQ-2A merged 3_4'!$AJ$2,1,IF('original data'!AM13='subscale + RBQ-2A merged 3_4'!$AJ$3,2,IF('original data'!AM13='subscale + RBQ-2A merged 3_4'!$AJ$4,3,IF('original data'!AM13='subscale + RBQ-2A merged 3_4'!$AJ$5,3,""))))</f>
        <v>3</v>
      </c>
      <c r="AP20" s="4">
        <f>IF('original data'!AN13='subscale + RBQ-2A merged 3_4'!$AD$2,0,IF('original data'!AN13='subscale + RBQ-2A merged 3_4'!$AD$3,1,IF('original data'!AN13='subscale + RBQ-2A merged 3_4'!$AD$4,2,"")))</f>
        <v>2</v>
      </c>
      <c r="AQ20" s="4">
        <f>IF('original data'!AO13='subscale + RBQ-2A merged 3_4'!$AJ$2,1,IF('original data'!AO13='subscale + RBQ-2A merged 3_4'!$AJ$3,2,IF('original data'!AO13='subscale + RBQ-2A merged 3_4'!$AJ$4,3,IF('original data'!AO13='subscale + RBQ-2A merged 3_4'!$AJ$5,3,""))))</f>
        <v>1</v>
      </c>
      <c r="AR20" s="4">
        <f>IF('original data'!AP13='subscale + RBQ-2A merged 3_4'!$AJ$2,1,IF('original data'!AP13='subscale + RBQ-2A merged 3_4'!$AJ$3,2,IF('original data'!AP13='subscale + RBQ-2A merged 3_4'!$AJ$4,3,IF('original data'!AP13='subscale + RBQ-2A merged 3_4'!$AJ$5,3,""))))</f>
        <v>1</v>
      </c>
      <c r="AS20" s="4">
        <f>IF('original data'!AQ13='subscale + RBQ-2A merged 3_4'!$AJ$2,1,IF('original data'!AQ13='subscale + RBQ-2A merged 3_4'!$AJ$3,2,IF('original data'!AQ13='subscale + RBQ-2A merged 3_4'!$AJ$4,3,IF('original data'!AQ13='subscale + RBQ-2A merged 3_4'!$AJ$5,3,""))))</f>
        <v>1</v>
      </c>
      <c r="AT20" s="4">
        <f>IF('original data'!AR13='subscale + RBQ-2A merged 3_4'!$AJ$2,1,IF('original data'!AR13='subscale + RBQ-2A merged 3_4'!$AJ$3,2,IF('original data'!AR13='subscale + RBQ-2A merged 3_4'!$AJ$4,3,IF('original data'!AR13='subscale + RBQ-2A merged 3_4'!$AJ$5,3,""))))</f>
        <v>3</v>
      </c>
      <c r="AU20" s="4">
        <f>IF('original data'!AS13='subscale + RBQ-2A merged 3_4'!$AP$2,1,IF('original data'!AS13='subscale + RBQ-2A merged 3_4'!$AP$3,2,IF('original data'!AS13='subscale + RBQ-2A merged 3_4'!$AP$4,3,IF('original data'!AS13='subscale + RBQ-2A merged 3_4'!$AP$5,4,""))))</f>
        <v>2</v>
      </c>
      <c r="AV20" s="4">
        <f>IF('original data'!AT13='subscale + RBQ-2A merged 3_4'!$AP$2,1,IF('original data'!AT13='subscale + RBQ-2A merged 3_4'!$AP$3,2,IF('original data'!AT13='subscale + RBQ-2A merged 3_4'!$AP$4,3,IF('original data'!AT13='subscale + RBQ-2A merged 3_4'!$AP$5,4,""))))</f>
        <v>2</v>
      </c>
      <c r="AW20" s="4">
        <f>IF('original data'!AU13='subscale + RBQ-2A merged 3_4'!$AP$2,1,IF('original data'!AU13='subscale + RBQ-2A merged 3_4'!$AP$3,2,IF('original data'!AU13='subscale + RBQ-2A merged 3_4'!$AP$4,3,IF('original data'!AU13='subscale + RBQ-2A merged 3_4'!$AP$5,4,""))))</f>
        <v>2</v>
      </c>
      <c r="AX20" s="4">
        <f>IF('original data'!AV13='subscale + RBQ-2A merged 3_4'!$AP$2,1,IF('original data'!AV13='subscale + RBQ-2A merged 3_4'!$AP$3,2,IF('original data'!AV13='subscale + RBQ-2A merged 3_4'!$AP$4,3,IF('original data'!AV13='subscale + RBQ-2A merged 3_4'!$AP$5,4,""))))</f>
        <v>3</v>
      </c>
      <c r="AY20" s="4">
        <f>IF('original data'!AW13='subscale + RBQ-2A merged 3_4'!$AP$2,1,IF('original data'!AW13='subscale + RBQ-2A merged 3_4'!$AP$3,2,IF('original data'!AW13='subscale + RBQ-2A merged 3_4'!$AP$4,3,IF('original data'!AW13='subscale + RBQ-2A merged 3_4'!$AP$5,4,""))))</f>
        <v>1</v>
      </c>
      <c r="AZ20" s="4">
        <f>IF('original data'!AX13='subscale + RBQ-2A merged 3_4'!$AP$2,1,IF('original data'!AX13='subscale + RBQ-2A merged 3_4'!$AP$3,2,IF('original data'!AX13='subscale + RBQ-2A merged 3_4'!$AP$4,3,IF('original data'!AX13='subscale + RBQ-2A merged 3_4'!$AP$5,4,""))))</f>
        <v>3</v>
      </c>
      <c r="BA20" s="4">
        <f>IF('original data'!AY13='subscale + RBQ-2A merged 3_4'!$AR$2,1,IF('original data'!AY13='subscale + RBQ-2A merged 3_4'!$AR$3,2,IF('original data'!AY13='subscale + RBQ-2A merged 3_4'!$AR$4,3,IF('original data'!AY13='subscale + RBQ-2A merged 3_4'!$AR$5,3,""))))</f>
        <v>2</v>
      </c>
      <c r="BB20" s="4">
        <f>IF('original data'!AZ13='subscale + RBQ-2A merged 3_4'!$AR$2,1,IF('original data'!AZ13='subscale + RBQ-2A merged 3_4'!$AR$3,2,IF('original data'!AZ13='subscale + RBQ-2A merged 3_4'!$AR$4,3,IF('original data'!AZ13='subscale + RBQ-2A merged 3_4'!$AR$5,3,""))))</f>
        <v>2</v>
      </c>
      <c r="BC20" s="4">
        <f>IF('original data'!BA13='subscale + RBQ-2A merged 3_4'!$AR$2,1,IF('original data'!BA13='subscale + RBQ-2A merged 3_4'!$AR$3,2,IF('original data'!BA13='subscale + RBQ-2A merged 3_4'!$AR$4,3,IF('original data'!BA13='subscale + RBQ-2A merged 3_4'!$AR$5,3,""))))</f>
        <v>2</v>
      </c>
      <c r="BD20" s="4">
        <f>IF('original data'!BB13='subscale + RBQ-2A merged 3_4'!$AR$2,1,IF('original data'!BB13='subscale + RBQ-2A merged 3_4'!$AR$3,2,IF('original data'!BB13='subscale + RBQ-2A merged 3_4'!$AR$4,3,IF('original data'!BB13='subscale + RBQ-2A merged 3_4'!$AT$5,3,""))))</f>
        <v>3</v>
      </c>
      <c r="BE20" s="4">
        <f>IF('original data'!BC13='subscale + RBQ-2A merged 3_4'!$AV$2,1,IF('original data'!BC13='subscale + RBQ-2A merged 3_4'!$AV$3,2,IF('original data'!BC13='subscale + RBQ-2A merged 3_4'!$AV$4,3,IF('original data'!BC13='subscale + RBQ-2A merged 3_4'!$AV$5,3,""))))</f>
        <v>2</v>
      </c>
      <c r="BF20" s="4">
        <f>IF('original data'!BD13='subscale + RBQ-2A merged 3_4'!$AV$2,1,IF('original data'!BD13='subscale + RBQ-2A merged 3_4'!$AV$3,2,IF('original data'!BD13='subscale + RBQ-2A merged 3_4'!$AV$4,3,IF('original data'!BD13='subscale + RBQ-2A merged 3_4'!$AV$5,3,""))))</f>
        <v>1</v>
      </c>
      <c r="BG20" s="4">
        <f>IF('original data'!BE13='subscale + RBQ-2A merged 3_4'!$AV$2,1,IF('original data'!BE13='subscale + RBQ-2A merged 3_4'!$AV$3,2,IF('original data'!BE13='subscale + RBQ-2A merged 3_4'!$AV$4,3,IF('original data'!BE13='subscale + RBQ-2A merged 3_4'!$AV$5,3,""))))</f>
        <v>2</v>
      </c>
      <c r="BH20" s="4">
        <f>IF('original data'!BF13='subscale + RBQ-2A merged 3_4'!$BG$3,1,IF('original data'!BF13='subscale + RBQ-2A merged 3_4'!$BG$4,2,IF('original data'!BF13='subscale + RBQ-2A merged 3_4'!$BG$5,3,"")))</f>
        <v>2</v>
      </c>
      <c r="BI20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</v>
      </c>
      <c r="BJ20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</v>
      </c>
      <c r="BK20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</v>
      </c>
      <c r="BL20" s="4" t="s">
        <v>105</v>
      </c>
      <c r="BM20" s="4" t="s">
        <v>156</v>
      </c>
      <c r="BN20" s="4" t="s">
        <v>105</v>
      </c>
      <c r="BO20" s="4" t="s">
        <v>157</v>
      </c>
      <c r="BP20" s="4">
        <f>IF('original data'!BK13='subscale + RBQ-2A merged 3_4'!$BR$1,1,IF('original data'!BK13='subscale + RBQ-2A merged 3_4'!$BR$2,2,IF('original data'!BK13='subscale + RBQ-2A merged 3_4'!$BR$3,3,IF('original data'!BK13='subscale + RBQ-2A merged 3_4'!$BR$4,4,IF('original data'!BK13='subscale + RBQ-2A merged 3_4'!$BR$5,5,IF('original data'!BK13='subscale + RBQ-2A merged 3_4'!$BT$1,6,IF('original data'!BK13='subscale + RBQ-2A merged 3_4'!$BT$2,7,"")))))))</f>
        <v>5</v>
      </c>
      <c r="BQ20" s="4">
        <f>IF('original data'!BL13='subscale + RBQ-2A merged 3_4'!$BR$1,1,IF('original data'!BL13='subscale + RBQ-2A merged 3_4'!$BR$2,2,IF('original data'!BL13='subscale + RBQ-2A merged 3_4'!$BR$3,3,IF('original data'!BL13='subscale + RBQ-2A merged 3_4'!$BR$4,4,IF('original data'!BL13='subscale + RBQ-2A merged 3_4'!$BR$5,5,IF('original data'!BL13='subscale + RBQ-2A merged 3_4'!$BT$1,6,IF('original data'!BL13='subscale + RBQ-2A merged 3_4'!$BT$2,7,"")))))))</f>
        <v>7</v>
      </c>
      <c r="BR20" s="4">
        <f>IF('original data'!BM13='subscale + RBQ-2A merged 3_4'!$BR$1,7,IF('original data'!BM13='subscale + RBQ-2A merged 3_4'!$BR$2,6,IF('original data'!BM13='subscale + RBQ-2A merged 3_4'!$BR$3,5,IF('original data'!BM13='subscale + RBQ-2A merged 3_4'!$BR$4,4,IF('original data'!BM13='subscale + RBQ-2A merged 3_4'!$BR$5,3,IF('original data'!BM13='subscale + RBQ-2A merged 3_4'!$BT$1,2,IF('original data'!BM13='subscale + RBQ-2A merged 3_4'!$BT$2,1,"")))))))</f>
        <v>6</v>
      </c>
      <c r="BS20" s="4">
        <f>IF('original data'!BN13='subscale + RBQ-2A merged 3_4'!$BR$1,1,IF('original data'!BN13='subscale + RBQ-2A merged 3_4'!$BR$2,2,IF('original data'!BN13='subscale + RBQ-2A merged 3_4'!$BR$3,3,IF('original data'!BN13='subscale + RBQ-2A merged 3_4'!$BR$4,4,IF('original data'!BN13='subscale + RBQ-2A merged 3_4'!$BR$5,5,IF('original data'!BN13='subscale + RBQ-2A merged 3_4'!$BT$1,6,IF('original data'!BN13='subscale + RBQ-2A merged 3_4'!$BT$2,7,"")))))))</f>
        <v>5</v>
      </c>
      <c r="BT20" s="4">
        <f>IF('original data'!BO13='subscale + RBQ-2A merged 3_4'!$BR$1,1,IF('original data'!BO13='subscale + RBQ-2A merged 3_4'!$BR$2,2,IF('original data'!BO13='subscale + RBQ-2A merged 3_4'!$BR$3,3,IF('original data'!BO13='subscale + RBQ-2A merged 3_4'!$BR$4,4,IF('original data'!BO13='subscale + RBQ-2A merged 3_4'!$BR$5,5,IF('original data'!BO13='subscale + RBQ-2A merged 3_4'!$BT$1,6,IF('original data'!BO13='subscale + RBQ-2A merged 3_4'!$BT$2,7,"")))))))</f>
        <v>6</v>
      </c>
      <c r="BU20" s="4">
        <f>IF('original data'!BP13='subscale + RBQ-2A merged 3_4'!$BR$1,1,IF('original data'!BP13='subscale + RBQ-2A merged 3_4'!$BR$2,2,IF('original data'!BP13='subscale + RBQ-2A merged 3_4'!$BR$3,3,IF('original data'!BP13='subscale + RBQ-2A merged 3_4'!$BR$4,4,IF('original data'!BP13='subscale + RBQ-2A merged 3_4'!$BR$5,5,IF('original data'!BP13='subscale + RBQ-2A merged 3_4'!$BT$1,6,IF('original data'!BP13='subscale + RBQ-2A merged 3_4'!$BT$2,7,"")))))))</f>
        <v>6</v>
      </c>
      <c r="BV20" s="4">
        <f>IF('original data'!BQ13='subscale + RBQ-2A merged 3_4'!$BR$1,1,IF('original data'!BQ13='subscale + RBQ-2A merged 3_4'!$BR$2,2,IF('original data'!BQ13='subscale + RBQ-2A merged 3_4'!$BR$3,3,IF('original data'!BQ13='subscale + RBQ-2A merged 3_4'!$BR$4,4,IF('original data'!BQ13='subscale + RBQ-2A merged 3_4'!$BR$5,5,IF('original data'!BQ13='subscale + RBQ-2A merged 3_4'!$BT$1,6,IF('original data'!BQ13='subscale + RBQ-2A merged 3_4'!$BT$2,7,"")))))))</f>
        <v>6</v>
      </c>
      <c r="BW20" s="4">
        <f>IF('original data'!BR13='subscale + RBQ-2A merged 3_4'!$BR$1,1,IF('original data'!BR13='subscale + RBQ-2A merged 3_4'!$BR$2,2,IF('original data'!BR13='subscale + RBQ-2A merged 3_4'!$BR$3,3,IF('original data'!BR13='subscale + RBQ-2A merged 3_4'!$BR$4,4,IF('original data'!BR13='subscale + RBQ-2A merged 3_4'!$BR$5,5,IF('original data'!BR13='subscale + RBQ-2A merged 3_4'!$BT$1,6,IF('original data'!BR13='subscale + RBQ-2A merged 3_4'!$BT$2,7,"")))))))</f>
        <v>6</v>
      </c>
      <c r="BX20" s="4">
        <f>IF('original data'!BS13='subscale + RBQ-2A merged 3_4'!$BR$1,1,IF('original data'!BS13='subscale + RBQ-2A merged 3_4'!$BR$2,2,IF('original data'!BS13='subscale + RBQ-2A merged 3_4'!$BR$3,3,IF('original data'!BS13='subscale + RBQ-2A merged 3_4'!$BR$4,4,IF('original data'!BS13='subscale + RBQ-2A merged 3_4'!$BR$5,5,IF('original data'!BS13='subscale + RBQ-2A merged 3_4'!$BT$1,6,IF('original data'!BS13='subscale + RBQ-2A merged 3_4'!$BT$2,7,"")))))))</f>
        <v>6</v>
      </c>
      <c r="BY20" s="4">
        <f>IF('original data'!BT13='subscale + RBQ-2A merged 3_4'!$BR$1,1,IF('original data'!BT13='subscale + RBQ-2A merged 3_4'!$BR$2,2,IF('original data'!BT13='subscale + RBQ-2A merged 3_4'!$BR$3,3,IF('original data'!BT13='subscale + RBQ-2A merged 3_4'!$BR$4,4,IF('original data'!BT13='subscale + RBQ-2A merged 3_4'!$BR$5,5,IF('original data'!BT13='subscale + RBQ-2A merged 3_4'!$BT$1,6,IF('original data'!BT13='subscale + RBQ-2A merged 3_4'!$BT$2,7,"")))))))</f>
        <v>6</v>
      </c>
      <c r="BZ20" s="4">
        <f>IF('original data'!BU13='subscale + RBQ-2A merged 3_4'!$BR$1,1,IF('original data'!BU13='subscale + RBQ-2A merged 3_4'!$BR$2,2,IF('original data'!BU13='subscale + RBQ-2A merged 3_4'!$BR$3,3,IF('original data'!BU13='subscale + RBQ-2A merged 3_4'!$BR$4,4,IF('original data'!BU13='subscale + RBQ-2A merged 3_4'!$BR$5,5,IF('original data'!BU13='subscale + RBQ-2A merged 3_4'!$BT$1,6,IF('original data'!BU13='subscale + RBQ-2A merged 3_4'!$BT$2,7,"")))))))</f>
        <v>6</v>
      </c>
      <c r="CA20" s="4">
        <f>IF('original data'!BV13='subscale + RBQ-2A merged 3_4'!$BR$1,7,IF('original data'!BV13='subscale + RBQ-2A merged 3_4'!$BR$2,6,IF('original data'!BV13='subscale + RBQ-2A merged 3_4'!$BR$3,5,IF('original data'!BV13='subscale + RBQ-2A merged 3_4'!$BR$4,4,IF('original data'!BV13='subscale + RBQ-2A merged 3_4'!$BR$5,3,IF('original data'!BV13='subscale + RBQ-2A merged 3_4'!$BT$1,2,IF('original data'!BV13='subscale + RBQ-2A merged 3_4'!$BT$2,1,"")))))))</f>
        <v>2</v>
      </c>
      <c r="CB20" s="4">
        <f>IF('original data'!BW13='subscale + RBQ-2A merged 3_4'!$BR$1,1,IF('original data'!BW13='subscale + RBQ-2A merged 3_4'!$BR$2,2,IF('original data'!BW13='subscale + RBQ-2A merged 3_4'!$BR$3,3,IF('original data'!BW13='subscale + RBQ-2A merged 3_4'!$BR$4,4,IF('original data'!BW13='subscale + RBQ-2A merged 3_4'!$BR$5,5,IF('original data'!BW13='subscale + RBQ-2A merged 3_4'!$BT$1,6,IF('original data'!BW13='subscale + RBQ-2A merged 3_4'!$BT$2,7,"")))))))</f>
        <v>7</v>
      </c>
      <c r="CC20" s="4">
        <f>IF('original data'!BX13='subscale + RBQ-2A merged 3_4'!$BR$1,1,IF('original data'!BX13='subscale + RBQ-2A merged 3_4'!$BR$2,2,IF('original data'!BX13='subscale + RBQ-2A merged 3_4'!$BR$3,3,IF('original data'!BX13='subscale + RBQ-2A merged 3_4'!$BR$4,4,IF('original data'!BX13='subscale + RBQ-2A merged 3_4'!$BR$5,5,IF('original data'!BX13='subscale + RBQ-2A merged 3_4'!$BT$1,6,IF('original data'!BX13='subscale + RBQ-2A merged 3_4'!$BT$2,7,"")))))))</f>
        <v>5</v>
      </c>
      <c r="CD20" s="4">
        <f>IF('original data'!BY13='subscale + RBQ-2A merged 3_4'!$BR$1,1,IF('original data'!BY13='subscale + RBQ-2A merged 3_4'!$BR$2,2,IF('original data'!BY13='subscale + RBQ-2A merged 3_4'!$BR$3,3,IF('original data'!BY13='subscale + RBQ-2A merged 3_4'!$BR$4,4,IF('original data'!BY13='subscale + RBQ-2A merged 3_4'!$BR$5,5,IF('original data'!BY13='subscale + RBQ-2A merged 3_4'!$BT$1,6,IF('original data'!BY13='subscale + RBQ-2A merged 3_4'!$BT$2,7,"")))))))</f>
        <v>6</v>
      </c>
      <c r="CE20" s="4">
        <f>IF('original data'!BZ13='subscale + RBQ-2A merged 3_4'!$BR$1,1,IF('original data'!BZ13='subscale + RBQ-2A merged 3_4'!$BR$2,2,IF('original data'!BZ13='subscale + RBQ-2A merged 3_4'!$BR$3,3,IF('original data'!BZ13='subscale + RBQ-2A merged 3_4'!$BR$4,4,IF('original data'!BZ13='subscale + RBQ-2A merged 3_4'!$BR$5,5,IF('original data'!BZ13='subscale + RBQ-2A merged 3_4'!$BT$1,6,IF('original data'!BZ13='subscale + RBQ-2A merged 3_4'!$BT$2,7,"")))))))</f>
        <v>7</v>
      </c>
      <c r="CF20" s="4">
        <f>IF('original data'!CA13='subscale + RBQ-2A merged 3_4'!$BR$1,1,IF('original data'!CA13='subscale + RBQ-2A merged 3_4'!$BR$2,2,IF('original data'!CA13='subscale + RBQ-2A merged 3_4'!$BR$3,3,IF('original data'!CA13='subscale + RBQ-2A merged 3_4'!$BR$4,4,IF('original data'!CA13='subscale + RBQ-2A merged 3_4'!$BR$5,5,IF('original data'!CA13='subscale + RBQ-2A merged 3_4'!$BT$1,6,IF('original data'!CA13='subscale + RBQ-2A merged 3_4'!$BT$2,7,"")))))))</f>
        <v>5</v>
      </c>
      <c r="CG20" s="4">
        <f>IF('original data'!CB13='subscale + RBQ-2A merged 3_4'!$BR$1,1,IF('original data'!CB13='subscale + RBQ-2A merged 3_4'!$BR$2,2,IF('original data'!CB13='subscale + RBQ-2A merged 3_4'!$BR$3,3,IF('original data'!CB13='subscale + RBQ-2A merged 3_4'!$BR$4,4,IF('original data'!CB13='subscale + RBQ-2A merged 3_4'!$BR$5,5,IF('original data'!CB13='subscale + RBQ-2A merged 3_4'!$BT$1,6,IF('original data'!CB13='subscale + RBQ-2A merged 3_4'!$BT$2,7,"")))))))</f>
        <v>3</v>
      </c>
      <c r="CH20" s="4">
        <f>IF('original data'!CC13='subscale + RBQ-2A merged 3_4'!$BR$1,7,IF('original data'!CC13='subscale + RBQ-2A merged 3_4'!$BR$2,6,IF('original data'!CC13='subscale + RBQ-2A merged 3_4'!$BR$3,5,IF('original data'!CC13='subscale + RBQ-2A merged 3_4'!$BR$4,4,IF('original data'!CC13='subscale + RBQ-2A merged 3_4'!$BR$5,3,IF('original data'!CC13='subscale + RBQ-2A merged 3_4'!$BT$1,2,IF('original data'!CC13='subscale + RBQ-2A merged 3_4'!$BT$2,1,"")))))))</f>
        <v>6</v>
      </c>
      <c r="CI20" s="4">
        <f>IF('original data'!CD13='subscale + RBQ-2A merged 3_4'!$BR$1,1,IF('original data'!CD13='subscale + RBQ-2A merged 3_4'!$BR$2,2,IF('original data'!CD13='subscale + RBQ-2A merged 3_4'!$BR$3,3,IF('original data'!CD13='subscale + RBQ-2A merged 3_4'!$BR$4,4,IF('original data'!CD13='subscale + RBQ-2A merged 3_4'!$BR$5,5,IF('original data'!CD13='subscale + RBQ-2A merged 3_4'!$BT$1,6,IF('original data'!CD13='subscale + RBQ-2A merged 3_4'!$BT$2,7,"")))))))</f>
        <v>5</v>
      </c>
      <c r="CJ20" s="4">
        <f>IF('original data'!CE13='subscale + RBQ-2A merged 3_4'!$BR$1,1,IF('original data'!CE13='subscale + RBQ-2A merged 3_4'!$BR$2,2,IF('original data'!CE13='subscale + RBQ-2A merged 3_4'!$BR$3,3,IF('original data'!CE13='subscale + RBQ-2A merged 3_4'!$BR$4,4,IF('original data'!CE13='subscale + RBQ-2A merged 3_4'!$BR$5,5,IF('original data'!CE13='subscale + RBQ-2A merged 3_4'!$BT$1,6,IF('original data'!CE13='subscale + RBQ-2A merged 3_4'!$BT$2,7,"")))))))</f>
        <v>6</v>
      </c>
      <c r="CK20" s="4">
        <f>IF('original data'!CF13='subscale + RBQ-2A merged 3_4'!$BR$1,7,IF('original data'!CF13='subscale + RBQ-2A merged 3_4'!$BR$2,6,IF('original data'!CF13='subscale + RBQ-2A merged 3_4'!$BR$3,5,IF('original data'!CF13='subscale + RBQ-2A merged 3_4'!$BR$4,4,IF('original data'!CF13='subscale + RBQ-2A merged 3_4'!$BR$5,3,IF('original data'!CF13='subscale + RBQ-2A merged 3_4'!$BT$1,2,IF('original data'!CF13='subscale + RBQ-2A merged 3_4'!$BT$2,1,"")))))))</f>
        <v>5</v>
      </c>
      <c r="CL20" s="30">
        <f>SUM(Table1345[[#This Row],[Column2]:[Column4]])</f>
        <v>139</v>
      </c>
      <c r="CM20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49</v>
      </c>
      <c r="CN20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41</v>
      </c>
      <c r="CO20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49</v>
      </c>
      <c r="CP20" s="4">
        <f>IF('original data'!CG13='subscale + RBQ-2A merged 3_4'!$CO$2,0,IF('original data'!CG13='subscale + RBQ-2A merged 3_4'!$CO$3,1,IF('original data'!CG13='subscale + RBQ-2A merged 3_4'!$CO$4,2,IF('original data'!CG13='subscale + RBQ-2A merged 3_4'!$CO$5,3,""))))</f>
        <v>2</v>
      </c>
      <c r="CQ20" s="4">
        <f>IF('original data'!CH13='subscale + RBQ-2A merged 3_4'!$CO$2,0,IF('original data'!CH13='subscale + RBQ-2A merged 3_4'!$CO$3,1,IF('original data'!CH13='subscale + RBQ-2A merged 3_4'!$CO$4,2,IF('original data'!CH13='subscale + RBQ-2A merged 3_4'!$CO$5,3,""))))</f>
        <v>3</v>
      </c>
      <c r="CR20" s="4">
        <f>IF('original data'!CI13='subscale + RBQ-2A merged 3_4'!$CO$2,0,IF('original data'!CI13='subscale + RBQ-2A merged 3_4'!$CO$3,1,IF('original data'!CI13='subscale + RBQ-2A merged 3_4'!$CO$4,2,IF('original data'!CI13='subscale + RBQ-2A merged 3_4'!$CO$5,3,""))))</f>
        <v>2</v>
      </c>
      <c r="CS20" s="4">
        <f>IF('original data'!CJ13='subscale + RBQ-2A merged 3_4'!$CO$2,0,IF('original data'!CJ13='subscale + RBQ-2A merged 3_4'!$CO$3,1,IF('original data'!CJ13='subscale + RBQ-2A merged 3_4'!$CO$4,2,IF('original data'!CJ13='subscale + RBQ-2A merged 3_4'!$CO$5,3,""))))</f>
        <v>3</v>
      </c>
      <c r="CT20" s="4">
        <f>IF('original data'!CK13='subscale + RBQ-2A merged 3_4'!$CO$2,0,IF('original data'!CK13='subscale + RBQ-2A merged 3_4'!$CO$3,1,IF('original data'!CK13='subscale + RBQ-2A merged 3_4'!$CO$4,2,IF('original data'!CK13='subscale + RBQ-2A merged 3_4'!$CO$5,3,""))))</f>
        <v>3</v>
      </c>
      <c r="CU20" s="4">
        <f>IF('original data'!CL13='subscale + RBQ-2A merged 3_4'!$CO$2,0,IF('original data'!CL13='subscale + RBQ-2A merged 3_4'!$CO$3,1,IF('original data'!CL13='subscale + RBQ-2A merged 3_4'!$CO$4,2,IF('original data'!CL13='subscale + RBQ-2A merged 3_4'!$CO$5,3,""))))</f>
        <v>1</v>
      </c>
      <c r="CV20" s="4">
        <f>IF('original data'!CM13='subscale + RBQ-2A merged 3_4'!$CO$2,0,IF('original data'!CM13='subscale + RBQ-2A merged 3_4'!$CO$3,1,IF('original data'!CM13='subscale + RBQ-2A merged 3_4'!$CO$4,2,IF('original data'!CM13='subscale + RBQ-2A merged 3_4'!$CO$5,3,""))))</f>
        <v>2</v>
      </c>
      <c r="CW20" s="4">
        <f>IF('original data'!CN13='subscale + RBQ-2A merged 3_4'!$CO$2,0,IF('original data'!CN13='subscale + RBQ-2A merged 3_4'!$CO$3,1,IF('original data'!CN13='subscale + RBQ-2A merged 3_4'!$CO$4,2,IF('original data'!CN13='subscale + RBQ-2A merged 3_4'!$CO$5,3,""))))</f>
        <v>2</v>
      </c>
      <c r="CX20" s="4">
        <f>IF('original data'!CO13='subscale + RBQ-2A merged 3_4'!$CO$2,0,IF('original data'!CO13='subscale + RBQ-2A merged 3_4'!$CO$3,1,IF('original data'!CO13='subscale + RBQ-2A merged 3_4'!$CO$4,2,IF('original data'!CO13='subscale + RBQ-2A merged 3_4'!$CO$5,3,""))))</f>
        <v>2</v>
      </c>
      <c r="CY20" s="4">
        <f>IF('original data'!CP13='subscale + RBQ-2A merged 3_4'!$CO$2,0,IF('original data'!CP13='subscale + RBQ-2A merged 3_4'!$CO$3,1,IF('original data'!CP13='subscale + RBQ-2A merged 3_4'!$CO$4,2,IF('original data'!CP13='subscale + RBQ-2A merged 3_4'!$CO$5,3,""))))</f>
        <v>3</v>
      </c>
      <c r="CZ20" s="4">
        <f>IF('original data'!CQ13='subscale + RBQ-2A merged 3_4'!$CO$2,0,IF('original data'!CQ13='subscale + RBQ-2A merged 3_4'!$CO$3,1,IF('original data'!CQ13='subscale + RBQ-2A merged 3_4'!$CO$4,2,IF('original data'!CQ13='subscale + RBQ-2A merged 3_4'!$CO$5,3,""))))</f>
        <v>2</v>
      </c>
      <c r="DA20" s="4">
        <f>IF('original data'!CR13='subscale + RBQ-2A merged 3_4'!$CO$2,0,IF('original data'!CR13='subscale + RBQ-2A merged 3_4'!$CO$3,1,IF('original data'!CR13='subscale + RBQ-2A merged 3_4'!$CO$4,2,IF('original data'!CR13='subscale + RBQ-2A merged 3_4'!$CO$5,3,""))))</f>
        <v>3</v>
      </c>
      <c r="DB20" s="4">
        <f>IF('original data'!CS13='subscale + RBQ-2A merged 3_4'!$CO$2,0,IF('original data'!CS13='subscale + RBQ-2A merged 3_4'!$CO$3,1,IF('original data'!CS13='subscale + RBQ-2A merged 3_4'!$CO$4,2,IF('original data'!CS13='subscale + RBQ-2A merged 3_4'!$CO$5,3,""))))</f>
        <v>3</v>
      </c>
      <c r="DC20" s="4">
        <f>IF('original data'!CT13='subscale + RBQ-2A merged 3_4'!$CO$2,0,IF('original data'!CT13='subscale + RBQ-2A merged 3_4'!$CO$3,1,IF('original data'!CT13='subscale + RBQ-2A merged 3_4'!$CO$4,2,IF('original data'!CT13='subscale + RBQ-2A merged 3_4'!$CO$5,3,""))))</f>
        <v>3</v>
      </c>
      <c r="DD20" s="4">
        <f>IF('original data'!CU13='subscale + RBQ-2A merged 3_4'!$CO$2,0,IF('original data'!CU13='subscale + RBQ-2A merged 3_4'!$CO$3,1,IF('original data'!CU13='subscale + RBQ-2A merged 3_4'!$CO$4,2,IF('original data'!CU13='subscale + RBQ-2A merged 3_4'!$CO$5,3,""))))</f>
        <v>2</v>
      </c>
      <c r="DE20" s="4">
        <f>IF('original data'!CV13='subscale + RBQ-2A merged 3_4'!$CO$2,0,IF('original data'!CV13='subscale + RBQ-2A merged 3_4'!$CO$3,1,IF('original data'!CV13='subscale + RBQ-2A merged 3_4'!$CO$4,2,IF('original data'!CV13='subscale + RBQ-2A merged 3_4'!$CO$5,3,""))))</f>
        <v>1</v>
      </c>
      <c r="DF20" s="4">
        <f>IF('original data'!CW13='subscale + RBQ-2A merged 3_4'!$CO$2,0,IF('original data'!CW13='subscale + RBQ-2A merged 3_4'!$CO$3,1,IF('original data'!CW13='subscale + RBQ-2A merged 3_4'!$CO$4,2,IF('original data'!CW13='subscale + RBQ-2A merged 3_4'!$CO$5,3,""))))</f>
        <v>1</v>
      </c>
      <c r="DG20" s="4">
        <f>IF('original data'!CX13='subscale + RBQ-2A merged 3_4'!$CO$2,0,IF('original data'!CX13='subscale + RBQ-2A merged 3_4'!$CO$3,1,IF('original data'!CX13='subscale + RBQ-2A merged 3_4'!$CO$4,2,IF('original data'!CX13='subscale + RBQ-2A merged 3_4'!$CO$5,3,""))))</f>
        <v>3</v>
      </c>
      <c r="DH20" s="4">
        <f>IF('original data'!CY13='subscale + RBQ-2A merged 3_4'!$CO$2,0,IF('original data'!CY13='subscale + RBQ-2A merged 3_4'!$CO$3,1,IF('original data'!CY13='subscale + RBQ-2A merged 3_4'!$CO$4,2,IF('original data'!CY13='subscale + RBQ-2A merged 3_4'!$CO$5,3,""))))</f>
        <v>1</v>
      </c>
      <c r="DI20" s="4">
        <f>IF('original data'!CZ13='subscale + RBQ-2A merged 3_4'!$CO$2,0,IF('original data'!CZ13='subscale + RBQ-2A merged 3_4'!$CO$3,1,IF('original data'!CZ13='subscale + RBQ-2A merged 3_4'!$CO$4,2,IF('original data'!CZ13='subscale + RBQ-2A merged 3_4'!$CO$5,3,""))))</f>
        <v>2</v>
      </c>
      <c r="DJ20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18</v>
      </c>
      <c r="DK20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14</v>
      </c>
      <c r="DL20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12</v>
      </c>
      <c r="DM20" s="4">
        <f>SUM(Table1345[[#This Row],[All of a sudden I feel really scared.]:[I suddenly shut down and become unable to think, speak or do things.]])</f>
        <v>44</v>
      </c>
      <c r="DN20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8</v>
      </c>
      <c r="DO20" s="38">
        <f>IF('original data'!V13='subscale + RBQ-2A merged 3_4'!$T$4,2,IF('original data'!V13='subscale + RBQ-2A merged 3_4'!$T$5,0,IF('original data'!V13='subscale + RBQ-2A merged 3_4'!$V$5,1,"")))</f>
        <v>1</v>
      </c>
      <c r="DP20" s="38">
        <v>0</v>
      </c>
    </row>
    <row r="21" spans="1:120" x14ac:dyDescent="0.45">
      <c r="A21" s="27">
        <v>18</v>
      </c>
      <c r="B21" s="41" t="s">
        <v>276</v>
      </c>
      <c r="C21" s="28" t="s">
        <v>277</v>
      </c>
      <c r="D21" s="38" t="s">
        <v>104</v>
      </c>
      <c r="E21" s="38"/>
      <c r="F21" s="38" t="s">
        <v>105</v>
      </c>
      <c r="G21" s="38" t="s">
        <v>105</v>
      </c>
      <c r="H21" s="38" t="s">
        <v>105</v>
      </c>
      <c r="I21" s="38" t="s">
        <v>105</v>
      </c>
      <c r="J21" s="38" t="s">
        <v>105</v>
      </c>
      <c r="K21" s="38" t="s">
        <v>105</v>
      </c>
      <c r="L21" s="38" t="s">
        <v>105</v>
      </c>
      <c r="M21" s="38" t="s">
        <v>105</v>
      </c>
      <c r="N21" s="37">
        <v>17</v>
      </c>
      <c r="O21" s="38" t="s">
        <v>107</v>
      </c>
      <c r="P21" s="38" t="s">
        <v>108</v>
      </c>
      <c r="Q21" s="38" t="s">
        <v>108</v>
      </c>
      <c r="R21" s="30">
        <f>IF('original data'!Q14='subscale + RBQ-2A merged 3_4'!$R$4,0,IF('original data'!Q14='subscale + RBQ-2A merged 3_4'!$R$5,1))</f>
        <v>1</v>
      </c>
      <c r="S21" s="38" t="s">
        <v>109</v>
      </c>
      <c r="T21" s="30">
        <f>IF('original data'!V14='subscale + RBQ-2A merged 3_4'!$T$4,0,IF('original data'!V14='subscale + RBQ-2A merged 3_4'!$T$5,1,IF('original data'!V14='subscale + RBQ-2A merged 3_4'!$V$5,0,"")))</f>
        <v>1</v>
      </c>
      <c r="U21" s="38"/>
      <c r="V21" s="38"/>
      <c r="W21" s="38"/>
      <c r="X21" s="38" t="s">
        <v>109</v>
      </c>
      <c r="Y21" s="38"/>
      <c r="Z21" s="38"/>
      <c r="AA21" s="38"/>
      <c r="AB21" s="38"/>
      <c r="AC21" s="38"/>
      <c r="AD21" s="38"/>
      <c r="AE21" s="30">
        <f>IF('original data'!AC14='subscale + RBQ-2A merged 3_4'!$AD$2,0,IF('original data'!AC14='subscale + RBQ-2A merged 3_4'!$AD$3,1,IF('original data'!AC14='subscale + RBQ-2A merged 3_4'!$AD$4,2,"")))</f>
        <v>0</v>
      </c>
      <c r="AF21" s="30">
        <f>IF('original data'!AD14='subscale + RBQ-2A merged 3_4'!$AD$2,0,IF('original data'!AD14='subscale + RBQ-2A merged 3_4'!$AD$3,1,IF('original data'!AD14='subscale + RBQ-2A merged 3_4'!$AD$4,2,"")))</f>
        <v>0</v>
      </c>
      <c r="AG21" s="30">
        <f>IF('original data'!AE14='subscale + RBQ-2A merged 3_4'!$BR$1,1,IF('original data'!AE14='subscale + RBQ-2A merged 3_4'!$BR$2,2,IF('original data'!AE14='subscale + RBQ-2A merged 3_4'!$BR$3,3,IF('original data'!AE14='subscale + RBQ-2A merged 3_4'!$BR$4,4,IF('original data'!AE14='subscale + RBQ-2A merged 3_4'!$BR$5,5,IF('original data'!AE14='subscale + RBQ-2A merged 3_4'!$BT$1,6,IF('original data'!AE14='subscale + RBQ-2A merged 3_4'!$BT$2,7,"")))))))</f>
        <v>1</v>
      </c>
      <c r="AH21" s="4">
        <f>IF('original data'!AF14='subscale + RBQ-2A merged 3_4'!$AD$2,0,IF('original data'!AF14='subscale + RBQ-2A merged 3_4'!$AD$3,1,IF('original data'!AF14='subscale + RBQ-2A merged 3_4'!$AD$4,2,"")))</f>
        <v>0</v>
      </c>
      <c r="AI21" s="4">
        <f>IF('original data'!AG14='subscale + RBQ-2A merged 3_4'!$BR$1,7,IF('original data'!AG14='subscale + RBQ-2A merged 3_4'!$BR$2,6,IF('original data'!AG14='subscale + RBQ-2A merged 3_4'!$BR$3,5,IF('original data'!AG14='subscale + RBQ-2A merged 3_4'!$BR$4,4,IF('original data'!AG14='subscale + RBQ-2A merged 3_4'!$BR$5,5,IF('original data'!AG14='subscale + RBQ-2A merged 3_4'!$BT$1,6,IF('original data'!AG14='subscale + RBQ-2A merged 3_4'!$BT$2,7,"")))))))</f>
        <v>5</v>
      </c>
      <c r="AJ21" s="4">
        <f>IF('original data'!AH14='subscale + RBQ-2A merged 3_4'!$AD$2,0,IF('original data'!AH14='subscale + RBQ-2A merged 3_4'!$AD$3,1,IF('original data'!AH14='subscale + RBQ-2A merged 3_4'!$AD$4,2,"")))</f>
        <v>0</v>
      </c>
      <c r="AK21" s="4">
        <f>IF('original data'!AI14='subscale + RBQ-2A merged 3_4'!$AJ$2,1,IF('original data'!AI14='subscale + RBQ-2A merged 3_4'!$AJ$3,2,IF('original data'!AI14='subscale + RBQ-2A merged 3_4'!$AJ$4,3,IF('original data'!AI14='subscale + RBQ-2A merged 3_4'!$AJ$5,3,""))))</f>
        <v>2</v>
      </c>
      <c r="AL21" s="4">
        <f>IF('original data'!AJ14='subscale + RBQ-2A merged 3_4'!$AD$2,0,IF('original data'!AJ14='subscale + RBQ-2A merged 3_4'!$AD$3,1,IF('original data'!AJ14='subscale + RBQ-2A merged 3_4'!$AD$4,2,"")))</f>
        <v>1</v>
      </c>
      <c r="AM21" s="4">
        <f>IF('original data'!AK14='subscale + RBQ-2A merged 3_4'!$BR$1,1,IF('original data'!AK14='subscale + RBQ-2A merged 3_4'!$BR$2,2,IF('original data'!AK14='subscale + RBQ-2A merged 3_4'!$BR$3,3,IF('original data'!AK14='subscale + RBQ-2A merged 3_4'!$BR$4,4,IF('original data'!AK14='subscale + RBQ-2A merged 3_4'!$BR$5,5,IF('original data'!AK14='subscale + RBQ-2A merged 3_4'!$BT$1,6,IF('original data'!AK14='subscale + RBQ-2A merged 3_4'!$BT$2,7,"")))))))</f>
        <v>6</v>
      </c>
      <c r="AN21" s="4">
        <f>IF('original data'!AL14='subscale + RBQ-2A merged 3_4'!$AD$2,0,IF('original data'!AL14='subscale + RBQ-2A merged 3_4'!$AD$3,1,IF('original data'!AL14='subscale + RBQ-2A merged 3_4'!$AD$4,2,"")))</f>
        <v>0</v>
      </c>
      <c r="AO21" s="4">
        <f>IF('original data'!AM14='subscale + RBQ-2A merged 3_4'!$AJ$2,1,IF('original data'!AM14='subscale + RBQ-2A merged 3_4'!$AJ$3,2,IF('original data'!AM14='subscale + RBQ-2A merged 3_4'!$AJ$4,3,IF('original data'!AM14='subscale + RBQ-2A merged 3_4'!$AJ$5,3,""))))</f>
        <v>3</v>
      </c>
      <c r="AP21" s="4">
        <f>IF('original data'!AN14='subscale + RBQ-2A merged 3_4'!$AD$2,0,IF('original data'!AN14='subscale + RBQ-2A merged 3_4'!$AD$3,1,IF('original data'!AN14='subscale + RBQ-2A merged 3_4'!$AD$4,2,"")))</f>
        <v>0</v>
      </c>
      <c r="AQ21" s="4">
        <f>IF('original data'!AO14='subscale + RBQ-2A merged 3_4'!$AJ$2,1,IF('original data'!AO14='subscale + RBQ-2A merged 3_4'!$AJ$3,2,IF('original data'!AO14='subscale + RBQ-2A merged 3_4'!$AJ$4,3,IF('original data'!AO14='subscale + RBQ-2A merged 3_4'!$AJ$5,3,""))))</f>
        <v>1</v>
      </c>
      <c r="AR21" s="4">
        <f>IF('original data'!AP14='subscale + RBQ-2A merged 3_4'!$AJ$2,1,IF('original data'!AP14='subscale + RBQ-2A merged 3_4'!$AJ$3,2,IF('original data'!AP14='subscale + RBQ-2A merged 3_4'!$AJ$4,3,IF('original data'!AP14='subscale + RBQ-2A merged 3_4'!$AJ$5,3,""))))</f>
        <v>3</v>
      </c>
      <c r="AS21" s="4">
        <f>IF('original data'!AQ14='subscale + RBQ-2A merged 3_4'!$AJ$2,1,IF('original data'!AQ14='subscale + RBQ-2A merged 3_4'!$AJ$3,2,IF('original data'!AQ14='subscale + RBQ-2A merged 3_4'!$AJ$4,3,IF('original data'!AQ14='subscale + RBQ-2A merged 3_4'!$AJ$5,3,""))))</f>
        <v>2</v>
      </c>
      <c r="AT21" s="4">
        <f>IF('original data'!AR14='subscale + RBQ-2A merged 3_4'!$AJ$2,1,IF('original data'!AR14='subscale + RBQ-2A merged 3_4'!$AJ$3,2,IF('original data'!AR14='subscale + RBQ-2A merged 3_4'!$AJ$4,3,IF('original data'!AR14='subscale + RBQ-2A merged 3_4'!$AJ$5,3,""))))</f>
        <v>2</v>
      </c>
      <c r="AU21" s="4">
        <f>IF('original data'!AS14='subscale + RBQ-2A merged 3_4'!$AP$2,1,IF('original data'!AS14='subscale + RBQ-2A merged 3_4'!$AP$3,2,IF('original data'!AS14='subscale + RBQ-2A merged 3_4'!$AP$4,3,IF('original data'!AS14='subscale + RBQ-2A merged 3_4'!$AP$5,4,""))))</f>
        <v>1</v>
      </c>
      <c r="AV21" s="4">
        <f>IF('original data'!AT14='subscale + RBQ-2A merged 3_4'!$AP$2,1,IF('original data'!AT14='subscale + RBQ-2A merged 3_4'!$AP$3,2,IF('original data'!AT14='subscale + RBQ-2A merged 3_4'!$AP$4,3,IF('original data'!AT14='subscale + RBQ-2A merged 3_4'!$AP$5,4,""))))</f>
        <v>1</v>
      </c>
      <c r="AW21" s="4">
        <f>IF('original data'!AU14='subscale + RBQ-2A merged 3_4'!$AP$2,1,IF('original data'!AU14='subscale + RBQ-2A merged 3_4'!$AP$3,2,IF('original data'!AU14='subscale + RBQ-2A merged 3_4'!$AP$4,3,IF('original data'!AU14='subscale + RBQ-2A merged 3_4'!$AP$5,4,""))))</f>
        <v>1</v>
      </c>
      <c r="AX21" s="4">
        <f>IF('original data'!AV14='subscale + RBQ-2A merged 3_4'!$AP$2,1,IF('original data'!AV14='subscale + RBQ-2A merged 3_4'!$AP$3,2,IF('original data'!AV14='subscale + RBQ-2A merged 3_4'!$AP$4,3,IF('original data'!AV14='subscale + RBQ-2A merged 3_4'!$AP$5,4,""))))</f>
        <v>1</v>
      </c>
      <c r="AY21" s="4">
        <f>IF('original data'!AW14='subscale + RBQ-2A merged 3_4'!$AP$2,1,IF('original data'!AW14='subscale + RBQ-2A merged 3_4'!$AP$3,2,IF('original data'!AW14='subscale + RBQ-2A merged 3_4'!$AP$4,3,IF('original data'!AW14='subscale + RBQ-2A merged 3_4'!$AP$5,4,""))))</f>
        <v>1</v>
      </c>
      <c r="AZ21" s="4">
        <f>IF('original data'!AX14='subscale + RBQ-2A merged 3_4'!$AP$2,1,IF('original data'!AX14='subscale + RBQ-2A merged 3_4'!$AP$3,2,IF('original data'!AX14='subscale + RBQ-2A merged 3_4'!$AP$4,3,IF('original data'!AX14='subscale + RBQ-2A merged 3_4'!$AP$5,4,""))))</f>
        <v>1</v>
      </c>
      <c r="BA21" s="4">
        <f>IF('original data'!AY14='subscale + RBQ-2A merged 3_4'!$AR$2,1,IF('original data'!AY14='subscale + RBQ-2A merged 3_4'!$AR$3,2,IF('original data'!AY14='subscale + RBQ-2A merged 3_4'!$AR$4,3,IF('original data'!AY14='subscale + RBQ-2A merged 3_4'!$AR$5,3,""))))</f>
        <v>1</v>
      </c>
      <c r="BB21" s="4">
        <f>IF('original data'!AZ14='subscale + RBQ-2A merged 3_4'!$AR$2,1,IF('original data'!AZ14='subscale + RBQ-2A merged 3_4'!$AR$3,2,IF('original data'!AZ14='subscale + RBQ-2A merged 3_4'!$AR$4,3,IF('original data'!AZ14='subscale + RBQ-2A merged 3_4'!$AR$5,3,""))))</f>
        <v>1</v>
      </c>
      <c r="BC21" s="4">
        <f>IF('original data'!BA14='subscale + RBQ-2A merged 3_4'!$AR$2,1,IF('original data'!BA14='subscale + RBQ-2A merged 3_4'!$AR$3,2,IF('original data'!BA14='subscale + RBQ-2A merged 3_4'!$AR$4,3,IF('original data'!BA14='subscale + RBQ-2A merged 3_4'!$AR$5,3,""))))</f>
        <v>1</v>
      </c>
      <c r="BD21" s="4">
        <f>IF('original data'!BB14='subscale + RBQ-2A merged 3_4'!$AR$2,1,IF('original data'!BB14='subscale + RBQ-2A merged 3_4'!$AR$3,2,IF('original data'!BB14='subscale + RBQ-2A merged 3_4'!$AR$4,3,IF('original data'!BB14='subscale + RBQ-2A merged 3_4'!$AT$5,3,""))))</f>
        <v>1</v>
      </c>
      <c r="BE21" s="4">
        <f>IF('original data'!BC14='subscale + RBQ-2A merged 3_4'!$AV$2,1,IF('original data'!BC14='subscale + RBQ-2A merged 3_4'!$AV$3,2,IF('original data'!BC14='subscale + RBQ-2A merged 3_4'!$AV$4,3,IF('original data'!BC14='subscale + RBQ-2A merged 3_4'!$AV$5,3,""))))</f>
        <v>2</v>
      </c>
      <c r="BF21" s="4">
        <f>IF('original data'!BD14='subscale + RBQ-2A merged 3_4'!$AV$2,1,IF('original data'!BD14='subscale + RBQ-2A merged 3_4'!$AV$3,2,IF('original data'!BD14='subscale + RBQ-2A merged 3_4'!$AV$4,3,IF('original data'!BD14='subscale + RBQ-2A merged 3_4'!$AV$5,3,""))))</f>
        <v>1</v>
      </c>
      <c r="BG21" s="4">
        <f>IF('original data'!BE14='subscale + RBQ-2A merged 3_4'!$AV$2,1,IF('original data'!BE14='subscale + RBQ-2A merged 3_4'!$AV$3,2,IF('original data'!BE14='subscale + RBQ-2A merged 3_4'!$AV$4,3,IF('original data'!BE14='subscale + RBQ-2A merged 3_4'!$AV$5,3,""))))</f>
        <v>1</v>
      </c>
      <c r="BH21" s="4">
        <f>IF('original data'!BF14='subscale + RBQ-2A merged 3_4'!$BG$3,1,IF('original data'!BF14='subscale + RBQ-2A merged 3_4'!$BG$4,2,IF('original data'!BF14='subscale + RBQ-2A merged 3_4'!$BG$5,3,"")))</f>
        <v>1</v>
      </c>
      <c r="BI21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1.4210526315789473</v>
      </c>
      <c r="BJ21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</v>
      </c>
      <c r="BK21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1.1818181818181819</v>
      </c>
      <c r="BL21" s="38" t="s">
        <v>109</v>
      </c>
      <c r="BM21" s="38"/>
      <c r="BN21" s="38" t="s">
        <v>105</v>
      </c>
      <c r="BO21" s="38" t="s">
        <v>158</v>
      </c>
      <c r="BP21" s="4">
        <f>IF('original data'!BK14='subscale + RBQ-2A merged 3_4'!$BR$1,1,IF('original data'!BK14='subscale + RBQ-2A merged 3_4'!$BR$2,2,IF('original data'!BK14='subscale + RBQ-2A merged 3_4'!$BR$3,3,IF('original data'!BK14='subscale + RBQ-2A merged 3_4'!$BR$4,4,IF('original data'!BK14='subscale + RBQ-2A merged 3_4'!$BR$5,5,IF('original data'!BK14='subscale + RBQ-2A merged 3_4'!$BT$1,6,IF('original data'!BK14='subscale + RBQ-2A merged 3_4'!$BT$2,7,"")))))))</f>
        <v>5</v>
      </c>
      <c r="BQ21" s="4">
        <f>IF('original data'!BL14='subscale + RBQ-2A merged 3_4'!$BR$1,1,IF('original data'!BL14='subscale + RBQ-2A merged 3_4'!$BR$2,2,IF('original data'!BL14='subscale + RBQ-2A merged 3_4'!$BR$3,3,IF('original data'!BL14='subscale + RBQ-2A merged 3_4'!$BR$4,4,IF('original data'!BL14='subscale + RBQ-2A merged 3_4'!$BR$5,5,IF('original data'!BL14='subscale + RBQ-2A merged 3_4'!$BT$1,6,IF('original data'!BL14='subscale + RBQ-2A merged 3_4'!$BT$2,7,"")))))))</f>
        <v>6</v>
      </c>
      <c r="BR21" s="4">
        <f>IF('original data'!BM14='subscale + RBQ-2A merged 3_4'!$BR$1,7,IF('original data'!BM14='subscale + RBQ-2A merged 3_4'!$BR$2,6,IF('original data'!BM14='subscale + RBQ-2A merged 3_4'!$BR$3,5,IF('original data'!BM14='subscale + RBQ-2A merged 3_4'!$BR$4,4,IF('original data'!BM14='subscale + RBQ-2A merged 3_4'!$BR$5,3,IF('original data'!BM14='subscale + RBQ-2A merged 3_4'!$BT$1,2,IF('original data'!BM14='subscale + RBQ-2A merged 3_4'!$BT$2,1,"")))))))</f>
        <v>6</v>
      </c>
      <c r="BS21" s="4">
        <f>IF('original data'!BN14='subscale + RBQ-2A merged 3_4'!$BR$1,1,IF('original data'!BN14='subscale + RBQ-2A merged 3_4'!$BR$2,2,IF('original data'!BN14='subscale + RBQ-2A merged 3_4'!$BR$3,3,IF('original data'!BN14='subscale + RBQ-2A merged 3_4'!$BR$4,4,IF('original data'!BN14='subscale + RBQ-2A merged 3_4'!$BR$5,5,IF('original data'!BN14='subscale + RBQ-2A merged 3_4'!$BT$1,6,IF('original data'!BN14='subscale + RBQ-2A merged 3_4'!$BT$2,7,"")))))))</f>
        <v>1</v>
      </c>
      <c r="BT21" s="4">
        <f>IF('original data'!BO14='subscale + RBQ-2A merged 3_4'!$BR$1,1,IF('original data'!BO14='subscale + RBQ-2A merged 3_4'!$BR$2,2,IF('original data'!BO14='subscale + RBQ-2A merged 3_4'!$BR$3,3,IF('original data'!BO14='subscale + RBQ-2A merged 3_4'!$BR$4,4,IF('original data'!BO14='subscale + RBQ-2A merged 3_4'!$BR$5,5,IF('original data'!BO14='subscale + RBQ-2A merged 3_4'!$BT$1,6,IF('original data'!BO14='subscale + RBQ-2A merged 3_4'!$BT$2,7,"")))))))</f>
        <v>5</v>
      </c>
      <c r="BU21" s="4">
        <f>IF('original data'!BP14='subscale + RBQ-2A merged 3_4'!$BR$1,1,IF('original data'!BP14='subscale + RBQ-2A merged 3_4'!$BR$2,2,IF('original data'!BP14='subscale + RBQ-2A merged 3_4'!$BR$3,3,IF('original data'!BP14='subscale + RBQ-2A merged 3_4'!$BR$4,4,IF('original data'!BP14='subscale + RBQ-2A merged 3_4'!$BR$5,5,IF('original data'!BP14='subscale + RBQ-2A merged 3_4'!$BT$1,6,IF('original data'!BP14='subscale + RBQ-2A merged 3_4'!$BT$2,7,"")))))))</f>
        <v>5</v>
      </c>
      <c r="BV21" s="4">
        <f>IF('original data'!BQ14='subscale + RBQ-2A merged 3_4'!$BR$1,1,IF('original data'!BQ14='subscale + RBQ-2A merged 3_4'!$BR$2,2,IF('original data'!BQ14='subscale + RBQ-2A merged 3_4'!$BR$3,3,IF('original data'!BQ14='subscale + RBQ-2A merged 3_4'!$BR$4,4,IF('original data'!BQ14='subscale + RBQ-2A merged 3_4'!$BR$5,5,IF('original data'!BQ14='subscale + RBQ-2A merged 3_4'!$BT$1,6,IF('original data'!BQ14='subscale + RBQ-2A merged 3_4'!$BT$2,7,"")))))))</f>
        <v>6</v>
      </c>
      <c r="BW21" s="4">
        <f>IF('original data'!BR14='subscale + RBQ-2A merged 3_4'!$BR$1,1,IF('original data'!BR14='subscale + RBQ-2A merged 3_4'!$BR$2,2,IF('original data'!BR14='subscale + RBQ-2A merged 3_4'!$BR$3,3,IF('original data'!BR14='subscale + RBQ-2A merged 3_4'!$BR$4,4,IF('original data'!BR14='subscale + RBQ-2A merged 3_4'!$BR$5,5,IF('original data'!BR14='subscale + RBQ-2A merged 3_4'!$BT$1,6,IF('original data'!BR14='subscale + RBQ-2A merged 3_4'!$BT$2,7,"")))))))</f>
        <v>3</v>
      </c>
      <c r="BX21" s="4">
        <f>IF('original data'!BS14='subscale + RBQ-2A merged 3_4'!$BR$1,1,IF('original data'!BS14='subscale + RBQ-2A merged 3_4'!$BR$2,2,IF('original data'!BS14='subscale + RBQ-2A merged 3_4'!$BR$3,3,IF('original data'!BS14='subscale + RBQ-2A merged 3_4'!$BR$4,4,IF('original data'!BS14='subscale + RBQ-2A merged 3_4'!$BR$5,5,IF('original data'!BS14='subscale + RBQ-2A merged 3_4'!$BT$1,6,IF('original data'!BS14='subscale + RBQ-2A merged 3_4'!$BT$2,7,"")))))))</f>
        <v>7</v>
      </c>
      <c r="BY21" s="4">
        <f>IF('original data'!BT14='subscale + RBQ-2A merged 3_4'!$BR$1,1,IF('original data'!BT14='subscale + RBQ-2A merged 3_4'!$BR$2,2,IF('original data'!BT14='subscale + RBQ-2A merged 3_4'!$BR$3,3,IF('original data'!BT14='subscale + RBQ-2A merged 3_4'!$BR$4,4,IF('original data'!BT14='subscale + RBQ-2A merged 3_4'!$BR$5,5,IF('original data'!BT14='subscale + RBQ-2A merged 3_4'!$BT$1,6,IF('original data'!BT14='subscale + RBQ-2A merged 3_4'!$BT$2,7,"")))))))</f>
        <v>4</v>
      </c>
      <c r="BZ21" s="4">
        <f>IF('original data'!BU14='subscale + RBQ-2A merged 3_4'!$BR$1,1,IF('original data'!BU14='subscale + RBQ-2A merged 3_4'!$BR$2,2,IF('original data'!BU14='subscale + RBQ-2A merged 3_4'!$BR$3,3,IF('original data'!BU14='subscale + RBQ-2A merged 3_4'!$BR$4,4,IF('original data'!BU14='subscale + RBQ-2A merged 3_4'!$BR$5,5,IF('original data'!BU14='subscale + RBQ-2A merged 3_4'!$BT$1,6,IF('original data'!BU14='subscale + RBQ-2A merged 3_4'!$BT$2,7,"")))))))</f>
        <v>2</v>
      </c>
      <c r="CA21" s="4">
        <f>IF('original data'!BV14='subscale + RBQ-2A merged 3_4'!$BR$1,7,IF('original data'!BV14='subscale + RBQ-2A merged 3_4'!$BR$2,6,IF('original data'!BV14='subscale + RBQ-2A merged 3_4'!$BR$3,5,IF('original data'!BV14='subscale + RBQ-2A merged 3_4'!$BR$4,4,IF('original data'!BV14='subscale + RBQ-2A merged 3_4'!$BR$5,3,IF('original data'!BV14='subscale + RBQ-2A merged 3_4'!$BT$1,2,IF('original data'!BV14='subscale + RBQ-2A merged 3_4'!$BT$2,1,"")))))))</f>
        <v>7</v>
      </c>
      <c r="CB21" s="4">
        <f>IF('original data'!BW14='subscale + RBQ-2A merged 3_4'!$BR$1,1,IF('original data'!BW14='subscale + RBQ-2A merged 3_4'!$BR$2,2,IF('original data'!BW14='subscale + RBQ-2A merged 3_4'!$BR$3,3,IF('original data'!BW14='subscale + RBQ-2A merged 3_4'!$BR$4,4,IF('original data'!BW14='subscale + RBQ-2A merged 3_4'!$BR$5,5,IF('original data'!BW14='subscale + RBQ-2A merged 3_4'!$BT$1,6,IF('original data'!BW14='subscale + RBQ-2A merged 3_4'!$BT$2,7,"")))))))</f>
        <v>2</v>
      </c>
      <c r="CC21" s="4">
        <f>IF('original data'!BX14='subscale + RBQ-2A merged 3_4'!$BR$1,1,IF('original data'!BX14='subscale + RBQ-2A merged 3_4'!$BR$2,2,IF('original data'!BX14='subscale + RBQ-2A merged 3_4'!$BR$3,3,IF('original data'!BX14='subscale + RBQ-2A merged 3_4'!$BR$4,4,IF('original data'!BX14='subscale + RBQ-2A merged 3_4'!$BR$5,5,IF('original data'!BX14='subscale + RBQ-2A merged 3_4'!$BT$1,6,IF('original data'!BX14='subscale + RBQ-2A merged 3_4'!$BT$2,7,"")))))))</f>
        <v>1</v>
      </c>
      <c r="CD21" s="4">
        <f>IF('original data'!BY14='subscale + RBQ-2A merged 3_4'!$BR$1,1,IF('original data'!BY14='subscale + RBQ-2A merged 3_4'!$BR$2,2,IF('original data'!BY14='subscale + RBQ-2A merged 3_4'!$BR$3,3,IF('original data'!BY14='subscale + RBQ-2A merged 3_4'!$BR$4,4,IF('original data'!BY14='subscale + RBQ-2A merged 3_4'!$BR$5,5,IF('original data'!BY14='subscale + RBQ-2A merged 3_4'!$BT$1,6,IF('original data'!BY14='subscale + RBQ-2A merged 3_4'!$BT$2,7,"")))))))</f>
        <v>4</v>
      </c>
      <c r="CE21" s="4">
        <f>IF('original data'!BZ14='subscale + RBQ-2A merged 3_4'!$BR$1,1,IF('original data'!BZ14='subscale + RBQ-2A merged 3_4'!$BR$2,2,IF('original data'!BZ14='subscale + RBQ-2A merged 3_4'!$BR$3,3,IF('original data'!BZ14='subscale + RBQ-2A merged 3_4'!$BR$4,4,IF('original data'!BZ14='subscale + RBQ-2A merged 3_4'!$BR$5,5,IF('original data'!BZ14='subscale + RBQ-2A merged 3_4'!$BT$1,6,IF('original data'!BZ14='subscale + RBQ-2A merged 3_4'!$BT$2,7,"")))))))</f>
        <v>3</v>
      </c>
      <c r="CF21" s="4">
        <f>IF('original data'!CA14='subscale + RBQ-2A merged 3_4'!$BR$1,1,IF('original data'!CA14='subscale + RBQ-2A merged 3_4'!$BR$2,2,IF('original data'!CA14='subscale + RBQ-2A merged 3_4'!$BR$3,3,IF('original data'!CA14='subscale + RBQ-2A merged 3_4'!$BR$4,4,IF('original data'!CA14='subscale + RBQ-2A merged 3_4'!$BR$5,5,IF('original data'!CA14='subscale + RBQ-2A merged 3_4'!$BT$1,6,IF('original data'!CA14='subscale + RBQ-2A merged 3_4'!$BT$2,7,"")))))))</f>
        <v>1</v>
      </c>
      <c r="CG21" s="4">
        <f>IF('original data'!CB14='subscale + RBQ-2A merged 3_4'!$BR$1,1,IF('original data'!CB14='subscale + RBQ-2A merged 3_4'!$BR$2,2,IF('original data'!CB14='subscale + RBQ-2A merged 3_4'!$BR$3,3,IF('original data'!CB14='subscale + RBQ-2A merged 3_4'!$BR$4,4,IF('original data'!CB14='subscale + RBQ-2A merged 3_4'!$BR$5,5,IF('original data'!CB14='subscale + RBQ-2A merged 3_4'!$BT$1,6,IF('original data'!CB14='subscale + RBQ-2A merged 3_4'!$BT$2,7,"")))))))</f>
        <v>6</v>
      </c>
      <c r="CH21" s="4">
        <f>IF('original data'!CC14='subscale + RBQ-2A merged 3_4'!$BR$1,7,IF('original data'!CC14='subscale + RBQ-2A merged 3_4'!$BR$2,6,IF('original data'!CC14='subscale + RBQ-2A merged 3_4'!$BR$3,5,IF('original data'!CC14='subscale + RBQ-2A merged 3_4'!$BR$4,4,IF('original data'!CC14='subscale + RBQ-2A merged 3_4'!$BR$5,3,IF('original data'!CC14='subscale + RBQ-2A merged 3_4'!$BT$1,2,IF('original data'!CC14='subscale + RBQ-2A merged 3_4'!$BT$2,1,"")))))))</f>
        <v>4</v>
      </c>
      <c r="CI21" s="4">
        <f>IF('original data'!CD14='subscale + RBQ-2A merged 3_4'!$BR$1,1,IF('original data'!CD14='subscale + RBQ-2A merged 3_4'!$BR$2,2,IF('original data'!CD14='subscale + RBQ-2A merged 3_4'!$BR$3,3,IF('original data'!CD14='subscale + RBQ-2A merged 3_4'!$BR$4,4,IF('original data'!CD14='subscale + RBQ-2A merged 3_4'!$BR$5,5,IF('original data'!CD14='subscale + RBQ-2A merged 3_4'!$BT$1,6,IF('original data'!CD14='subscale + RBQ-2A merged 3_4'!$BT$2,7,"")))))))</f>
        <v>1</v>
      </c>
      <c r="CJ21" s="4">
        <f>IF('original data'!CE14='subscale + RBQ-2A merged 3_4'!$BR$1,1,IF('original data'!CE14='subscale + RBQ-2A merged 3_4'!$BR$2,2,IF('original data'!CE14='subscale + RBQ-2A merged 3_4'!$BR$3,3,IF('original data'!CE14='subscale + RBQ-2A merged 3_4'!$BR$4,4,IF('original data'!CE14='subscale + RBQ-2A merged 3_4'!$BR$5,5,IF('original data'!CE14='subscale + RBQ-2A merged 3_4'!$BT$1,6,IF('original data'!CE14='subscale + RBQ-2A merged 3_4'!$BT$2,7,"")))))))</f>
        <v>6</v>
      </c>
      <c r="CK21" s="4">
        <f>IF('original data'!CF14='subscale + RBQ-2A merged 3_4'!$BR$1,7,IF('original data'!CF14='subscale + RBQ-2A merged 3_4'!$BR$2,6,IF('original data'!CF14='subscale + RBQ-2A merged 3_4'!$BR$3,5,IF('original data'!CF14='subscale + RBQ-2A merged 3_4'!$BR$4,4,IF('original data'!CF14='subscale + RBQ-2A merged 3_4'!$BR$5,3,IF('original data'!CF14='subscale + RBQ-2A merged 3_4'!$BT$1,2,IF('original data'!CF14='subscale + RBQ-2A merged 3_4'!$BT$2,1,"")))))))</f>
        <v>3</v>
      </c>
      <c r="CL21" s="30">
        <f>SUM(Table1345[[#This Row],[Column2]:[Column4]])</f>
        <v>100</v>
      </c>
      <c r="CM21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20</v>
      </c>
      <c r="CN21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46</v>
      </c>
      <c r="CO21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34</v>
      </c>
      <c r="CP21" s="4">
        <f>IF('original data'!CG14='subscale + RBQ-2A merged 3_4'!$CO$2,0,IF('original data'!CG14='subscale + RBQ-2A merged 3_4'!$CO$3,1,IF('original data'!CG14='subscale + RBQ-2A merged 3_4'!$CO$4,2,IF('original data'!CG14='subscale + RBQ-2A merged 3_4'!$CO$5,3,""))))</f>
        <v>2</v>
      </c>
      <c r="CQ21" s="4">
        <f>IF('original data'!CH14='subscale + RBQ-2A merged 3_4'!$CO$2,0,IF('original data'!CH14='subscale + RBQ-2A merged 3_4'!$CO$3,1,IF('original data'!CH14='subscale + RBQ-2A merged 3_4'!$CO$4,2,IF('original data'!CH14='subscale + RBQ-2A merged 3_4'!$CO$5,3,""))))</f>
        <v>3</v>
      </c>
      <c r="CR21" s="4">
        <f>IF('original data'!CI14='subscale + RBQ-2A merged 3_4'!$CO$2,0,IF('original data'!CI14='subscale + RBQ-2A merged 3_4'!$CO$3,1,IF('original data'!CI14='subscale + RBQ-2A merged 3_4'!$CO$4,2,IF('original data'!CI14='subscale + RBQ-2A merged 3_4'!$CO$5,3,""))))</f>
        <v>3</v>
      </c>
      <c r="CS21" s="4">
        <f>IF('original data'!CJ14='subscale + RBQ-2A merged 3_4'!$CO$2,0,IF('original data'!CJ14='subscale + RBQ-2A merged 3_4'!$CO$3,1,IF('original data'!CJ14='subscale + RBQ-2A merged 3_4'!$CO$4,2,IF('original data'!CJ14='subscale + RBQ-2A merged 3_4'!$CO$5,3,""))))</f>
        <v>3</v>
      </c>
      <c r="CT21" s="4">
        <f>IF('original data'!CK14='subscale + RBQ-2A merged 3_4'!$CO$2,0,IF('original data'!CK14='subscale + RBQ-2A merged 3_4'!$CO$3,1,IF('original data'!CK14='subscale + RBQ-2A merged 3_4'!$CO$4,2,IF('original data'!CK14='subscale + RBQ-2A merged 3_4'!$CO$5,3,""))))</f>
        <v>3</v>
      </c>
      <c r="CU21" s="4">
        <f>IF('original data'!CL14='subscale + RBQ-2A merged 3_4'!$CO$2,0,IF('original data'!CL14='subscale + RBQ-2A merged 3_4'!$CO$3,1,IF('original data'!CL14='subscale + RBQ-2A merged 3_4'!$CO$4,2,IF('original data'!CL14='subscale + RBQ-2A merged 3_4'!$CO$5,3,""))))</f>
        <v>2</v>
      </c>
      <c r="CV21" s="4">
        <f>IF('original data'!CM14='subscale + RBQ-2A merged 3_4'!$CO$2,0,IF('original data'!CM14='subscale + RBQ-2A merged 3_4'!$CO$3,1,IF('original data'!CM14='subscale + RBQ-2A merged 3_4'!$CO$4,2,IF('original data'!CM14='subscale + RBQ-2A merged 3_4'!$CO$5,3,""))))</f>
        <v>3</v>
      </c>
      <c r="CW21" s="4">
        <f>IF('original data'!CN14='subscale + RBQ-2A merged 3_4'!$CO$2,0,IF('original data'!CN14='subscale + RBQ-2A merged 3_4'!$CO$3,1,IF('original data'!CN14='subscale + RBQ-2A merged 3_4'!$CO$4,2,IF('original data'!CN14='subscale + RBQ-2A merged 3_4'!$CO$5,3,""))))</f>
        <v>2</v>
      </c>
      <c r="CX21" s="4">
        <f>IF('original data'!CO14='subscale + RBQ-2A merged 3_4'!$CO$2,0,IF('original data'!CO14='subscale + RBQ-2A merged 3_4'!$CO$3,1,IF('original data'!CO14='subscale + RBQ-2A merged 3_4'!$CO$4,2,IF('original data'!CO14='subscale + RBQ-2A merged 3_4'!$CO$5,3,""))))</f>
        <v>1</v>
      </c>
      <c r="CY21" s="4">
        <f>IF('original data'!CP14='subscale + RBQ-2A merged 3_4'!$CO$2,0,IF('original data'!CP14='subscale + RBQ-2A merged 3_4'!$CO$3,1,IF('original data'!CP14='subscale + RBQ-2A merged 3_4'!$CO$4,2,IF('original data'!CP14='subscale + RBQ-2A merged 3_4'!$CO$5,3,""))))</f>
        <v>3</v>
      </c>
      <c r="CZ21" s="4">
        <f>IF('original data'!CQ14='subscale + RBQ-2A merged 3_4'!$CO$2,0,IF('original data'!CQ14='subscale + RBQ-2A merged 3_4'!$CO$3,1,IF('original data'!CQ14='subscale + RBQ-2A merged 3_4'!$CO$4,2,IF('original data'!CQ14='subscale + RBQ-2A merged 3_4'!$CO$5,3,""))))</f>
        <v>1</v>
      </c>
      <c r="DA21" s="4">
        <f>IF('original data'!CR14='subscale + RBQ-2A merged 3_4'!$CO$2,0,IF('original data'!CR14='subscale + RBQ-2A merged 3_4'!$CO$3,1,IF('original data'!CR14='subscale + RBQ-2A merged 3_4'!$CO$4,2,IF('original data'!CR14='subscale + RBQ-2A merged 3_4'!$CO$5,3,""))))</f>
        <v>3</v>
      </c>
      <c r="DB21" s="4">
        <f>IF('original data'!CS14='subscale + RBQ-2A merged 3_4'!$CO$2,0,IF('original data'!CS14='subscale + RBQ-2A merged 3_4'!$CO$3,1,IF('original data'!CS14='subscale + RBQ-2A merged 3_4'!$CO$4,2,IF('original data'!CS14='subscale + RBQ-2A merged 3_4'!$CO$5,3,""))))</f>
        <v>3</v>
      </c>
      <c r="DC21" s="4">
        <f>IF('original data'!CT14='subscale + RBQ-2A merged 3_4'!$CO$2,0,IF('original data'!CT14='subscale + RBQ-2A merged 3_4'!$CO$3,1,IF('original data'!CT14='subscale + RBQ-2A merged 3_4'!$CO$4,2,IF('original data'!CT14='subscale + RBQ-2A merged 3_4'!$CO$5,3,""))))</f>
        <v>3</v>
      </c>
      <c r="DD21" s="4">
        <f>IF('original data'!CU14='subscale + RBQ-2A merged 3_4'!$CO$2,0,IF('original data'!CU14='subscale + RBQ-2A merged 3_4'!$CO$3,1,IF('original data'!CU14='subscale + RBQ-2A merged 3_4'!$CO$4,2,IF('original data'!CU14='subscale + RBQ-2A merged 3_4'!$CO$5,3,""))))</f>
        <v>3</v>
      </c>
      <c r="DE21" s="4">
        <f>IF('original data'!CV14='subscale + RBQ-2A merged 3_4'!$CO$2,0,IF('original data'!CV14='subscale + RBQ-2A merged 3_4'!$CO$3,1,IF('original data'!CV14='subscale + RBQ-2A merged 3_4'!$CO$4,2,IF('original data'!CV14='subscale + RBQ-2A merged 3_4'!$CO$5,3,""))))</f>
        <v>1</v>
      </c>
      <c r="DF21" s="4">
        <f>IF('original data'!CW14='subscale + RBQ-2A merged 3_4'!$CO$2,0,IF('original data'!CW14='subscale + RBQ-2A merged 3_4'!$CO$3,1,IF('original data'!CW14='subscale + RBQ-2A merged 3_4'!$CO$4,2,IF('original data'!CW14='subscale + RBQ-2A merged 3_4'!$CO$5,3,""))))</f>
        <v>0</v>
      </c>
      <c r="DG21" s="4">
        <f>IF('original data'!CX14='subscale + RBQ-2A merged 3_4'!$CO$2,0,IF('original data'!CX14='subscale + RBQ-2A merged 3_4'!$CO$3,1,IF('original data'!CX14='subscale + RBQ-2A merged 3_4'!$CO$4,2,IF('original data'!CX14='subscale + RBQ-2A merged 3_4'!$CO$5,3,""))))</f>
        <v>0</v>
      </c>
      <c r="DH21" s="4">
        <f>IF('original data'!CY14='subscale + RBQ-2A merged 3_4'!$CO$2,0,IF('original data'!CY14='subscale + RBQ-2A merged 3_4'!$CO$3,1,IF('original data'!CY14='subscale + RBQ-2A merged 3_4'!$CO$4,2,IF('original data'!CY14='subscale + RBQ-2A merged 3_4'!$CO$5,3,""))))</f>
        <v>3</v>
      </c>
      <c r="DI21" s="4">
        <f>IF('original data'!CZ14='subscale + RBQ-2A merged 3_4'!$CO$2,0,IF('original data'!CZ14='subscale + RBQ-2A merged 3_4'!$CO$3,1,IF('original data'!CZ14='subscale + RBQ-2A merged 3_4'!$CO$4,2,IF('original data'!CZ14='subscale + RBQ-2A merged 3_4'!$CO$5,3,""))))</f>
        <v>3</v>
      </c>
      <c r="DJ21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18</v>
      </c>
      <c r="DK21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19</v>
      </c>
      <c r="DL21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8</v>
      </c>
      <c r="DM21" s="4">
        <f>SUM(Table1345[[#This Row],[All of a sudden I feel really scared.]:[I suddenly shut down and become unable to think, speak or do things.]])</f>
        <v>45</v>
      </c>
      <c r="DN21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</v>
      </c>
      <c r="DO21" s="38">
        <f>IF('original data'!V14='subscale + RBQ-2A merged 3_4'!$T$4,2,IF('original data'!V14='subscale + RBQ-2A merged 3_4'!$T$5,0,IF('original data'!V14='subscale + RBQ-2A merged 3_4'!$V$5,1,"")))</f>
        <v>0</v>
      </c>
      <c r="DP21" s="38">
        <v>2</v>
      </c>
    </row>
    <row r="22" spans="1:120" x14ac:dyDescent="0.45">
      <c r="A22" s="27">
        <v>19</v>
      </c>
      <c r="B22" s="41" t="s">
        <v>278</v>
      </c>
      <c r="C22" s="28" t="s">
        <v>279</v>
      </c>
      <c r="D22" s="38" t="s">
        <v>104</v>
      </c>
      <c r="E22" s="38"/>
      <c r="F22" s="38" t="s">
        <v>105</v>
      </c>
      <c r="G22" s="38" t="s">
        <v>105</v>
      </c>
      <c r="H22" s="38" t="s">
        <v>105</v>
      </c>
      <c r="I22" s="38" t="s">
        <v>105</v>
      </c>
      <c r="J22" s="38" t="s">
        <v>105</v>
      </c>
      <c r="K22" s="38" t="s">
        <v>105</v>
      </c>
      <c r="L22" s="38" t="s">
        <v>105</v>
      </c>
      <c r="M22" s="38" t="s">
        <v>105</v>
      </c>
      <c r="N22" s="37">
        <v>17</v>
      </c>
      <c r="O22" s="38" t="s">
        <v>107</v>
      </c>
      <c r="P22" s="38" t="s">
        <v>108</v>
      </c>
      <c r="Q22" s="38" t="s">
        <v>108</v>
      </c>
      <c r="R22" s="30">
        <f>IF('original data'!Q15='subscale + RBQ-2A merged 3_4'!$R$4,0,IF('original data'!Q15='subscale + RBQ-2A merged 3_4'!$R$5,1))</f>
        <v>1</v>
      </c>
      <c r="S22" s="38" t="s">
        <v>109</v>
      </c>
      <c r="T22" s="30">
        <f>IF('original data'!V15='subscale + RBQ-2A merged 3_4'!$T$4,0,IF('original data'!V15='subscale + RBQ-2A merged 3_4'!$T$5,1,IF('original data'!V15='subscale + RBQ-2A merged 3_4'!$V$5,0,"")))</f>
        <v>1</v>
      </c>
      <c r="U22" s="38"/>
      <c r="V22" s="38"/>
      <c r="W22" s="38"/>
      <c r="X22" s="38" t="s">
        <v>109</v>
      </c>
      <c r="Y22" s="38"/>
      <c r="Z22" s="38"/>
      <c r="AA22" s="38"/>
      <c r="AB22" s="38"/>
      <c r="AC22" s="38"/>
      <c r="AD22" s="38"/>
      <c r="AE22" s="30">
        <f>IF('original data'!AC15='subscale + RBQ-2A merged 3_4'!$AD$2,0,IF('original data'!AC15='subscale + RBQ-2A merged 3_4'!$AD$3,1,IF('original data'!AC15='subscale + RBQ-2A merged 3_4'!$AD$4,2,"")))</f>
        <v>1</v>
      </c>
      <c r="AF22" s="30">
        <f>IF('original data'!AD15='subscale + RBQ-2A merged 3_4'!$AD$2,0,IF('original data'!AD15='subscale + RBQ-2A merged 3_4'!$AD$3,1,IF('original data'!AD15='subscale + RBQ-2A merged 3_4'!$AD$4,2,"")))</f>
        <v>0</v>
      </c>
      <c r="AG22" s="30">
        <f>IF('original data'!AE15='subscale + RBQ-2A merged 3_4'!$BR$1,1,IF('original data'!AE15='subscale + RBQ-2A merged 3_4'!$BR$2,2,IF('original data'!AE15='subscale + RBQ-2A merged 3_4'!$BR$3,3,IF('original data'!AE15='subscale + RBQ-2A merged 3_4'!$BR$4,4,IF('original data'!AE15='subscale + RBQ-2A merged 3_4'!$BR$5,5,IF('original data'!AE15='subscale + RBQ-2A merged 3_4'!$BT$1,6,IF('original data'!AE15='subscale + RBQ-2A merged 3_4'!$BT$2,7,"")))))))</f>
        <v>2</v>
      </c>
      <c r="AH22" s="4">
        <f>IF('original data'!AF15='subscale + RBQ-2A merged 3_4'!$AD$2,0,IF('original data'!AF15='subscale + RBQ-2A merged 3_4'!$AD$3,1,IF('original data'!AF15='subscale + RBQ-2A merged 3_4'!$AD$4,2,"")))</f>
        <v>1</v>
      </c>
      <c r="AI22" s="4">
        <f>IF('original data'!AG15='subscale + RBQ-2A merged 3_4'!$BR$1,7,IF('original data'!AG15='subscale + RBQ-2A merged 3_4'!$BR$2,6,IF('original data'!AG15='subscale + RBQ-2A merged 3_4'!$BR$3,5,IF('original data'!AG15='subscale + RBQ-2A merged 3_4'!$BR$4,4,IF('original data'!AG15='subscale + RBQ-2A merged 3_4'!$BR$5,5,IF('original data'!AG15='subscale + RBQ-2A merged 3_4'!$BT$1,6,IF('original data'!AG15='subscale + RBQ-2A merged 3_4'!$BT$2,7,"")))))))</f>
        <v>5</v>
      </c>
      <c r="AJ22" s="4">
        <f>IF('original data'!AH15='subscale + RBQ-2A merged 3_4'!$AD$2,0,IF('original data'!AH15='subscale + RBQ-2A merged 3_4'!$AD$3,1,IF('original data'!AH15='subscale + RBQ-2A merged 3_4'!$AD$4,2,"")))</f>
        <v>0</v>
      </c>
      <c r="AK22" s="4">
        <f>IF('original data'!AI15='subscale + RBQ-2A merged 3_4'!$AJ$2,1,IF('original data'!AI15='subscale + RBQ-2A merged 3_4'!$AJ$3,2,IF('original data'!AI15='subscale + RBQ-2A merged 3_4'!$AJ$4,3,IF('original data'!AI15='subscale + RBQ-2A merged 3_4'!$AJ$5,3,""))))</f>
        <v>1</v>
      </c>
      <c r="AL22" s="4">
        <f>IF('original data'!AJ15='subscale + RBQ-2A merged 3_4'!$AD$2,0,IF('original data'!AJ15='subscale + RBQ-2A merged 3_4'!$AD$3,1,IF('original data'!AJ15='subscale + RBQ-2A merged 3_4'!$AD$4,2,"")))</f>
        <v>2</v>
      </c>
      <c r="AM22" s="4">
        <f>IF('original data'!AK15='subscale + RBQ-2A merged 3_4'!$BR$1,1,IF('original data'!AK15='subscale + RBQ-2A merged 3_4'!$BR$2,2,IF('original data'!AK15='subscale + RBQ-2A merged 3_4'!$BR$3,3,IF('original data'!AK15='subscale + RBQ-2A merged 3_4'!$BR$4,4,IF('original data'!AK15='subscale + RBQ-2A merged 3_4'!$BR$5,5,IF('original data'!AK15='subscale + RBQ-2A merged 3_4'!$BT$1,6,IF('original data'!AK15='subscale + RBQ-2A merged 3_4'!$BT$2,7,"")))))))</f>
        <v>2</v>
      </c>
      <c r="AN22" s="4">
        <f>IF('original data'!AL15='subscale + RBQ-2A merged 3_4'!$AD$2,0,IF('original data'!AL15='subscale + RBQ-2A merged 3_4'!$AD$3,1,IF('original data'!AL15='subscale + RBQ-2A merged 3_4'!$AD$4,2,"")))</f>
        <v>1</v>
      </c>
      <c r="AO22" s="4">
        <f>IF('original data'!AM15='subscale + RBQ-2A merged 3_4'!$AJ$2,1,IF('original data'!AM15='subscale + RBQ-2A merged 3_4'!$AJ$3,2,IF('original data'!AM15='subscale + RBQ-2A merged 3_4'!$AJ$4,3,IF('original data'!AM15='subscale + RBQ-2A merged 3_4'!$AJ$5,3,""))))</f>
        <v>1</v>
      </c>
      <c r="AP22" s="4">
        <f>IF('original data'!AN15='subscale + RBQ-2A merged 3_4'!$AD$2,0,IF('original data'!AN15='subscale + RBQ-2A merged 3_4'!$AD$3,1,IF('original data'!AN15='subscale + RBQ-2A merged 3_4'!$AD$4,2,"")))</f>
        <v>0</v>
      </c>
      <c r="AQ22" s="4">
        <f>IF('original data'!AO15='subscale + RBQ-2A merged 3_4'!$AJ$2,1,IF('original data'!AO15='subscale + RBQ-2A merged 3_4'!$AJ$3,2,IF('original data'!AO15='subscale + RBQ-2A merged 3_4'!$AJ$4,3,IF('original data'!AO15='subscale + RBQ-2A merged 3_4'!$AJ$5,3,""))))</f>
        <v>1</v>
      </c>
      <c r="AR22" s="4">
        <f>IF('original data'!AP15='subscale + RBQ-2A merged 3_4'!$AJ$2,1,IF('original data'!AP15='subscale + RBQ-2A merged 3_4'!$AJ$3,2,IF('original data'!AP15='subscale + RBQ-2A merged 3_4'!$AJ$4,3,IF('original data'!AP15='subscale + RBQ-2A merged 3_4'!$AJ$5,3,""))))</f>
        <v>1</v>
      </c>
      <c r="AS22" s="4">
        <f>IF('original data'!AQ15='subscale + RBQ-2A merged 3_4'!$AJ$2,1,IF('original data'!AQ15='subscale + RBQ-2A merged 3_4'!$AJ$3,2,IF('original data'!AQ15='subscale + RBQ-2A merged 3_4'!$AJ$4,3,IF('original data'!AQ15='subscale + RBQ-2A merged 3_4'!$AJ$5,3,""))))</f>
        <v>1</v>
      </c>
      <c r="AT22" s="4">
        <f>IF('original data'!AR15='subscale + RBQ-2A merged 3_4'!$AJ$2,1,IF('original data'!AR15='subscale + RBQ-2A merged 3_4'!$AJ$3,2,IF('original data'!AR15='subscale + RBQ-2A merged 3_4'!$AJ$4,3,IF('original data'!AR15='subscale + RBQ-2A merged 3_4'!$AJ$5,3,""))))</f>
        <v>1</v>
      </c>
      <c r="AU22" s="4">
        <f>IF('original data'!AS15='subscale + RBQ-2A merged 3_4'!$AP$2,1,IF('original data'!AS15='subscale + RBQ-2A merged 3_4'!$AP$3,2,IF('original data'!AS15='subscale + RBQ-2A merged 3_4'!$AP$4,3,IF('original data'!AS15='subscale + RBQ-2A merged 3_4'!$AP$5,4,""))))</f>
        <v>1</v>
      </c>
      <c r="AV22" s="4">
        <f>IF('original data'!AT15='subscale + RBQ-2A merged 3_4'!$AP$2,1,IF('original data'!AT15='subscale + RBQ-2A merged 3_4'!$AP$3,2,IF('original data'!AT15='subscale + RBQ-2A merged 3_4'!$AP$4,3,IF('original data'!AT15='subscale + RBQ-2A merged 3_4'!$AP$5,4,""))))</f>
        <v>1</v>
      </c>
      <c r="AW22" s="4">
        <f>IF('original data'!AU15='subscale + RBQ-2A merged 3_4'!$AP$2,1,IF('original data'!AU15='subscale + RBQ-2A merged 3_4'!$AP$3,2,IF('original data'!AU15='subscale + RBQ-2A merged 3_4'!$AP$4,3,IF('original data'!AU15='subscale + RBQ-2A merged 3_4'!$AP$5,4,""))))</f>
        <v>1</v>
      </c>
      <c r="AX22" s="4">
        <f>IF('original data'!AV15='subscale + RBQ-2A merged 3_4'!$AP$2,1,IF('original data'!AV15='subscale + RBQ-2A merged 3_4'!$AP$3,2,IF('original data'!AV15='subscale + RBQ-2A merged 3_4'!$AP$4,3,IF('original data'!AV15='subscale + RBQ-2A merged 3_4'!$AP$5,4,""))))</f>
        <v>1</v>
      </c>
      <c r="AY22" s="4">
        <f>IF('original data'!AW15='subscale + RBQ-2A merged 3_4'!$AP$2,1,IF('original data'!AW15='subscale + RBQ-2A merged 3_4'!$AP$3,2,IF('original data'!AW15='subscale + RBQ-2A merged 3_4'!$AP$4,3,IF('original data'!AW15='subscale + RBQ-2A merged 3_4'!$AP$5,4,""))))</f>
        <v>1</v>
      </c>
      <c r="AZ22" s="4">
        <f>IF('original data'!AX15='subscale + RBQ-2A merged 3_4'!$AP$2,1,IF('original data'!AX15='subscale + RBQ-2A merged 3_4'!$AP$3,2,IF('original data'!AX15='subscale + RBQ-2A merged 3_4'!$AP$4,3,IF('original data'!AX15='subscale + RBQ-2A merged 3_4'!$AP$5,4,""))))</f>
        <v>1</v>
      </c>
      <c r="BA22" s="4">
        <f>IF('original data'!AY15='subscale + RBQ-2A merged 3_4'!$AR$2,1,IF('original data'!AY15='subscale + RBQ-2A merged 3_4'!$AR$3,2,IF('original data'!AY15='subscale + RBQ-2A merged 3_4'!$AR$4,3,IF('original data'!AY15='subscale + RBQ-2A merged 3_4'!$AR$5,3,""))))</f>
        <v>1</v>
      </c>
      <c r="BB22" s="4">
        <f>IF('original data'!AZ15='subscale + RBQ-2A merged 3_4'!$AR$2,1,IF('original data'!AZ15='subscale + RBQ-2A merged 3_4'!$AR$3,2,IF('original data'!AZ15='subscale + RBQ-2A merged 3_4'!$AR$4,3,IF('original data'!AZ15='subscale + RBQ-2A merged 3_4'!$AR$5,3,""))))</f>
        <v>1</v>
      </c>
      <c r="BC22" s="4">
        <f>IF('original data'!BA15='subscale + RBQ-2A merged 3_4'!$AR$2,1,IF('original data'!BA15='subscale + RBQ-2A merged 3_4'!$AR$3,2,IF('original data'!BA15='subscale + RBQ-2A merged 3_4'!$AR$4,3,IF('original data'!BA15='subscale + RBQ-2A merged 3_4'!$AR$5,3,""))))</f>
        <v>1</v>
      </c>
      <c r="BD22" s="4">
        <f>IF('original data'!BB15='subscale + RBQ-2A merged 3_4'!$AR$2,1,IF('original data'!BB15='subscale + RBQ-2A merged 3_4'!$AR$3,2,IF('original data'!BB15='subscale + RBQ-2A merged 3_4'!$AR$4,3,IF('original data'!BB15='subscale + RBQ-2A merged 3_4'!$AT$5,3,""))))</f>
        <v>2</v>
      </c>
      <c r="BE22" s="4">
        <f>IF('original data'!BC15='subscale + RBQ-2A merged 3_4'!$AV$2,1,IF('original data'!BC15='subscale + RBQ-2A merged 3_4'!$AV$3,2,IF('original data'!BC15='subscale + RBQ-2A merged 3_4'!$AV$4,3,IF('original data'!BC15='subscale + RBQ-2A merged 3_4'!$AV$5,3,""))))</f>
        <v>2</v>
      </c>
      <c r="BF22" s="4">
        <f>IF('original data'!BD15='subscale + RBQ-2A merged 3_4'!$AV$2,1,IF('original data'!BD15='subscale + RBQ-2A merged 3_4'!$AV$3,2,IF('original data'!BD15='subscale + RBQ-2A merged 3_4'!$AV$4,3,IF('original data'!BD15='subscale + RBQ-2A merged 3_4'!$AV$5,3,""))))</f>
        <v>1</v>
      </c>
      <c r="BG22" s="4">
        <f>IF('original data'!BE15='subscale + RBQ-2A merged 3_4'!$AV$2,1,IF('original data'!BE15='subscale + RBQ-2A merged 3_4'!$AV$3,2,IF('original data'!BE15='subscale + RBQ-2A merged 3_4'!$AV$4,3,IF('original data'!BE15='subscale + RBQ-2A merged 3_4'!$AV$5,3,""))))</f>
        <v>1</v>
      </c>
      <c r="BH22" s="4">
        <f>IF('original data'!BF15='subscale + RBQ-2A merged 3_4'!$BG$3,1,IF('original data'!BF15='subscale + RBQ-2A merged 3_4'!$BG$4,2,IF('original data'!BF15='subscale + RBQ-2A merged 3_4'!$BG$5,3,"")))</f>
        <v>1</v>
      </c>
      <c r="BI22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1.1052631578947369</v>
      </c>
      <c r="BJ22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</v>
      </c>
      <c r="BK22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1.1818181818181819</v>
      </c>
      <c r="BL22" s="38" t="s">
        <v>109</v>
      </c>
      <c r="BM22" s="38"/>
      <c r="BN22" s="38" t="s">
        <v>109</v>
      </c>
      <c r="BO22" s="38"/>
      <c r="BP22" s="4">
        <f>IF('original data'!BK15='subscale + RBQ-2A merged 3_4'!$BR$1,1,IF('original data'!BK15='subscale + RBQ-2A merged 3_4'!$BR$2,2,IF('original data'!BK15='subscale + RBQ-2A merged 3_4'!$BR$3,3,IF('original data'!BK15='subscale + RBQ-2A merged 3_4'!$BR$4,4,IF('original data'!BK15='subscale + RBQ-2A merged 3_4'!$BR$5,5,IF('original data'!BK15='subscale + RBQ-2A merged 3_4'!$BT$1,6,IF('original data'!BK15='subscale + RBQ-2A merged 3_4'!$BT$2,7,"")))))))</f>
        <v>2</v>
      </c>
      <c r="BQ22" s="4">
        <f>IF('original data'!BL15='subscale + RBQ-2A merged 3_4'!$BR$1,1,IF('original data'!BL15='subscale + RBQ-2A merged 3_4'!$BR$2,2,IF('original data'!BL15='subscale + RBQ-2A merged 3_4'!$BR$3,3,IF('original data'!BL15='subscale + RBQ-2A merged 3_4'!$BR$4,4,IF('original data'!BL15='subscale + RBQ-2A merged 3_4'!$BR$5,5,IF('original data'!BL15='subscale + RBQ-2A merged 3_4'!$BT$1,6,IF('original data'!BL15='subscale + RBQ-2A merged 3_4'!$BT$2,7,"")))))))</f>
        <v>2</v>
      </c>
      <c r="BR22" s="4">
        <f>IF('original data'!BM15='subscale + RBQ-2A merged 3_4'!$BR$1,7,IF('original data'!BM15='subscale + RBQ-2A merged 3_4'!$BR$2,6,IF('original data'!BM15='subscale + RBQ-2A merged 3_4'!$BR$3,5,IF('original data'!BM15='subscale + RBQ-2A merged 3_4'!$BR$4,4,IF('original data'!BM15='subscale + RBQ-2A merged 3_4'!$BR$5,3,IF('original data'!BM15='subscale + RBQ-2A merged 3_4'!$BT$1,2,IF('original data'!BM15='subscale + RBQ-2A merged 3_4'!$BT$2,1,"")))))))</f>
        <v>6</v>
      </c>
      <c r="BS22" s="4">
        <f>IF('original data'!BN15='subscale + RBQ-2A merged 3_4'!$BR$1,1,IF('original data'!BN15='subscale + RBQ-2A merged 3_4'!$BR$2,2,IF('original data'!BN15='subscale + RBQ-2A merged 3_4'!$BR$3,3,IF('original data'!BN15='subscale + RBQ-2A merged 3_4'!$BR$4,4,IF('original data'!BN15='subscale + RBQ-2A merged 3_4'!$BR$5,5,IF('original data'!BN15='subscale + RBQ-2A merged 3_4'!$BT$1,6,IF('original data'!BN15='subscale + RBQ-2A merged 3_4'!$BT$2,7,"")))))))</f>
        <v>2</v>
      </c>
      <c r="BT22" s="4">
        <f>IF('original data'!BO15='subscale + RBQ-2A merged 3_4'!$BR$1,1,IF('original data'!BO15='subscale + RBQ-2A merged 3_4'!$BR$2,2,IF('original data'!BO15='subscale + RBQ-2A merged 3_4'!$BR$3,3,IF('original data'!BO15='subscale + RBQ-2A merged 3_4'!$BR$4,4,IF('original data'!BO15='subscale + RBQ-2A merged 3_4'!$BR$5,5,IF('original data'!BO15='subscale + RBQ-2A merged 3_4'!$BT$1,6,IF('original data'!BO15='subscale + RBQ-2A merged 3_4'!$BT$2,7,"")))))))</f>
        <v>2</v>
      </c>
      <c r="BU22" s="4">
        <f>IF('original data'!BP15='subscale + RBQ-2A merged 3_4'!$BR$1,1,IF('original data'!BP15='subscale + RBQ-2A merged 3_4'!$BR$2,2,IF('original data'!BP15='subscale + RBQ-2A merged 3_4'!$BR$3,3,IF('original data'!BP15='subscale + RBQ-2A merged 3_4'!$BR$4,4,IF('original data'!BP15='subscale + RBQ-2A merged 3_4'!$BR$5,5,IF('original data'!BP15='subscale + RBQ-2A merged 3_4'!$BT$1,6,IF('original data'!BP15='subscale + RBQ-2A merged 3_4'!$BT$2,7,"")))))))</f>
        <v>4</v>
      </c>
      <c r="BV22" s="4">
        <f>IF('original data'!BQ15='subscale + RBQ-2A merged 3_4'!$BR$1,1,IF('original data'!BQ15='subscale + RBQ-2A merged 3_4'!$BR$2,2,IF('original data'!BQ15='subscale + RBQ-2A merged 3_4'!$BR$3,3,IF('original data'!BQ15='subscale + RBQ-2A merged 3_4'!$BR$4,4,IF('original data'!BQ15='subscale + RBQ-2A merged 3_4'!$BR$5,5,IF('original data'!BQ15='subscale + RBQ-2A merged 3_4'!$BT$1,6,IF('original data'!BQ15='subscale + RBQ-2A merged 3_4'!$BT$2,7,"")))))))</f>
        <v>2</v>
      </c>
      <c r="BW22" s="4">
        <f>IF('original data'!BR15='subscale + RBQ-2A merged 3_4'!$BR$1,1,IF('original data'!BR15='subscale + RBQ-2A merged 3_4'!$BR$2,2,IF('original data'!BR15='subscale + RBQ-2A merged 3_4'!$BR$3,3,IF('original data'!BR15='subscale + RBQ-2A merged 3_4'!$BR$4,4,IF('original data'!BR15='subscale + RBQ-2A merged 3_4'!$BR$5,5,IF('original data'!BR15='subscale + RBQ-2A merged 3_4'!$BT$1,6,IF('original data'!BR15='subscale + RBQ-2A merged 3_4'!$BT$2,7,"")))))))</f>
        <v>2</v>
      </c>
      <c r="BX22" s="4">
        <f>IF('original data'!BS15='subscale + RBQ-2A merged 3_4'!$BR$1,1,IF('original data'!BS15='subscale + RBQ-2A merged 3_4'!$BR$2,2,IF('original data'!BS15='subscale + RBQ-2A merged 3_4'!$BR$3,3,IF('original data'!BS15='subscale + RBQ-2A merged 3_4'!$BR$4,4,IF('original data'!BS15='subscale + RBQ-2A merged 3_4'!$BR$5,5,IF('original data'!BS15='subscale + RBQ-2A merged 3_4'!$BT$1,6,IF('original data'!BS15='subscale + RBQ-2A merged 3_4'!$BT$2,7,"")))))))</f>
        <v>5</v>
      </c>
      <c r="BY22" s="4">
        <f>IF('original data'!BT15='subscale + RBQ-2A merged 3_4'!$BR$1,1,IF('original data'!BT15='subscale + RBQ-2A merged 3_4'!$BR$2,2,IF('original data'!BT15='subscale + RBQ-2A merged 3_4'!$BR$3,3,IF('original data'!BT15='subscale + RBQ-2A merged 3_4'!$BR$4,4,IF('original data'!BT15='subscale + RBQ-2A merged 3_4'!$BR$5,5,IF('original data'!BT15='subscale + RBQ-2A merged 3_4'!$BT$1,6,IF('original data'!BT15='subscale + RBQ-2A merged 3_4'!$BT$2,7,"")))))))</f>
        <v>2</v>
      </c>
      <c r="BZ22" s="4">
        <f>IF('original data'!BU15='subscale + RBQ-2A merged 3_4'!$BR$1,1,IF('original data'!BU15='subscale + RBQ-2A merged 3_4'!$BR$2,2,IF('original data'!BU15='subscale + RBQ-2A merged 3_4'!$BR$3,3,IF('original data'!BU15='subscale + RBQ-2A merged 3_4'!$BR$4,4,IF('original data'!BU15='subscale + RBQ-2A merged 3_4'!$BR$5,5,IF('original data'!BU15='subscale + RBQ-2A merged 3_4'!$BT$1,6,IF('original data'!BU15='subscale + RBQ-2A merged 3_4'!$BT$2,7,"")))))))</f>
        <v>2</v>
      </c>
      <c r="CA22" s="4">
        <f>IF('original data'!BV15='subscale + RBQ-2A merged 3_4'!$BR$1,7,IF('original data'!BV15='subscale + RBQ-2A merged 3_4'!$BR$2,6,IF('original data'!BV15='subscale + RBQ-2A merged 3_4'!$BR$3,5,IF('original data'!BV15='subscale + RBQ-2A merged 3_4'!$BR$4,4,IF('original data'!BV15='subscale + RBQ-2A merged 3_4'!$BR$5,3,IF('original data'!BV15='subscale + RBQ-2A merged 3_4'!$BT$1,2,IF('original data'!BV15='subscale + RBQ-2A merged 3_4'!$BT$2,1,"")))))))</f>
        <v>4</v>
      </c>
      <c r="CB22" s="4">
        <f>IF('original data'!BW15='subscale + RBQ-2A merged 3_4'!$BR$1,1,IF('original data'!BW15='subscale + RBQ-2A merged 3_4'!$BR$2,2,IF('original data'!BW15='subscale + RBQ-2A merged 3_4'!$BR$3,3,IF('original data'!BW15='subscale + RBQ-2A merged 3_4'!$BR$4,4,IF('original data'!BW15='subscale + RBQ-2A merged 3_4'!$BR$5,5,IF('original data'!BW15='subscale + RBQ-2A merged 3_4'!$BT$1,6,IF('original data'!BW15='subscale + RBQ-2A merged 3_4'!$BT$2,7,"")))))))</f>
        <v>2</v>
      </c>
      <c r="CC22" s="4">
        <f>IF('original data'!BX15='subscale + RBQ-2A merged 3_4'!$BR$1,1,IF('original data'!BX15='subscale + RBQ-2A merged 3_4'!$BR$2,2,IF('original data'!BX15='subscale + RBQ-2A merged 3_4'!$BR$3,3,IF('original data'!BX15='subscale + RBQ-2A merged 3_4'!$BR$4,4,IF('original data'!BX15='subscale + RBQ-2A merged 3_4'!$BR$5,5,IF('original data'!BX15='subscale + RBQ-2A merged 3_4'!$BT$1,6,IF('original data'!BX15='subscale + RBQ-2A merged 3_4'!$BT$2,7,"")))))))</f>
        <v>2</v>
      </c>
      <c r="CD22" s="4">
        <f>IF('original data'!BY15='subscale + RBQ-2A merged 3_4'!$BR$1,1,IF('original data'!BY15='subscale + RBQ-2A merged 3_4'!$BR$2,2,IF('original data'!BY15='subscale + RBQ-2A merged 3_4'!$BR$3,3,IF('original data'!BY15='subscale + RBQ-2A merged 3_4'!$BR$4,4,IF('original data'!BY15='subscale + RBQ-2A merged 3_4'!$BR$5,5,IF('original data'!BY15='subscale + RBQ-2A merged 3_4'!$BT$1,6,IF('original data'!BY15='subscale + RBQ-2A merged 3_4'!$BT$2,7,"")))))))</f>
        <v>2</v>
      </c>
      <c r="CE22" s="4">
        <f>IF('original data'!BZ15='subscale + RBQ-2A merged 3_4'!$BR$1,1,IF('original data'!BZ15='subscale + RBQ-2A merged 3_4'!$BR$2,2,IF('original data'!BZ15='subscale + RBQ-2A merged 3_4'!$BR$3,3,IF('original data'!BZ15='subscale + RBQ-2A merged 3_4'!$BR$4,4,IF('original data'!BZ15='subscale + RBQ-2A merged 3_4'!$BR$5,5,IF('original data'!BZ15='subscale + RBQ-2A merged 3_4'!$BT$1,6,IF('original data'!BZ15='subscale + RBQ-2A merged 3_4'!$BT$2,7,"")))))))</f>
        <v>2</v>
      </c>
      <c r="CF22" s="4">
        <f>IF('original data'!CA15='subscale + RBQ-2A merged 3_4'!$BR$1,1,IF('original data'!CA15='subscale + RBQ-2A merged 3_4'!$BR$2,2,IF('original data'!CA15='subscale + RBQ-2A merged 3_4'!$BR$3,3,IF('original data'!CA15='subscale + RBQ-2A merged 3_4'!$BR$4,4,IF('original data'!CA15='subscale + RBQ-2A merged 3_4'!$BR$5,5,IF('original data'!CA15='subscale + RBQ-2A merged 3_4'!$BT$1,6,IF('original data'!CA15='subscale + RBQ-2A merged 3_4'!$BT$2,7,"")))))))</f>
        <v>2</v>
      </c>
      <c r="CG22" s="4">
        <f>IF('original data'!CB15='subscale + RBQ-2A merged 3_4'!$BR$1,1,IF('original data'!CB15='subscale + RBQ-2A merged 3_4'!$BR$2,2,IF('original data'!CB15='subscale + RBQ-2A merged 3_4'!$BR$3,3,IF('original data'!CB15='subscale + RBQ-2A merged 3_4'!$BR$4,4,IF('original data'!CB15='subscale + RBQ-2A merged 3_4'!$BR$5,5,IF('original data'!CB15='subscale + RBQ-2A merged 3_4'!$BT$1,6,IF('original data'!CB15='subscale + RBQ-2A merged 3_4'!$BT$2,7,"")))))))</f>
        <v>4</v>
      </c>
      <c r="CH22" s="4">
        <f>IF('original data'!CC15='subscale + RBQ-2A merged 3_4'!$BR$1,7,IF('original data'!CC15='subscale + RBQ-2A merged 3_4'!$BR$2,6,IF('original data'!CC15='subscale + RBQ-2A merged 3_4'!$BR$3,5,IF('original data'!CC15='subscale + RBQ-2A merged 3_4'!$BR$4,4,IF('original data'!CC15='subscale + RBQ-2A merged 3_4'!$BR$5,3,IF('original data'!CC15='subscale + RBQ-2A merged 3_4'!$BT$1,2,IF('original data'!CC15='subscale + RBQ-2A merged 3_4'!$BT$2,1,"")))))))</f>
        <v>3</v>
      </c>
      <c r="CI22" s="4">
        <f>IF('original data'!CD15='subscale + RBQ-2A merged 3_4'!$BR$1,1,IF('original data'!CD15='subscale + RBQ-2A merged 3_4'!$BR$2,2,IF('original data'!CD15='subscale + RBQ-2A merged 3_4'!$BR$3,3,IF('original data'!CD15='subscale + RBQ-2A merged 3_4'!$BR$4,4,IF('original data'!CD15='subscale + RBQ-2A merged 3_4'!$BR$5,5,IF('original data'!CD15='subscale + RBQ-2A merged 3_4'!$BT$1,6,IF('original data'!CD15='subscale + RBQ-2A merged 3_4'!$BT$2,7,"")))))))</f>
        <v>2</v>
      </c>
      <c r="CJ22" s="4">
        <f>IF('original data'!CE15='subscale + RBQ-2A merged 3_4'!$BR$1,1,IF('original data'!CE15='subscale + RBQ-2A merged 3_4'!$BR$2,2,IF('original data'!CE15='subscale + RBQ-2A merged 3_4'!$BR$3,3,IF('original data'!CE15='subscale + RBQ-2A merged 3_4'!$BR$4,4,IF('original data'!CE15='subscale + RBQ-2A merged 3_4'!$BR$5,5,IF('original data'!CE15='subscale + RBQ-2A merged 3_4'!$BT$1,6,IF('original data'!CE15='subscale + RBQ-2A merged 3_4'!$BT$2,7,"")))))))</f>
        <v>3</v>
      </c>
      <c r="CK22" s="4">
        <f>IF('original data'!CF15='subscale + RBQ-2A merged 3_4'!$BR$1,7,IF('original data'!CF15='subscale + RBQ-2A merged 3_4'!$BR$2,6,IF('original data'!CF15='subscale + RBQ-2A merged 3_4'!$BR$3,5,IF('original data'!CF15='subscale + RBQ-2A merged 3_4'!$BR$4,4,IF('original data'!CF15='subscale + RBQ-2A merged 3_4'!$BR$5,3,IF('original data'!CF15='subscale + RBQ-2A merged 3_4'!$BT$1,2,IF('original data'!CF15='subscale + RBQ-2A merged 3_4'!$BT$2,1,"")))))))</f>
        <v>2</v>
      </c>
      <c r="CL22" s="30">
        <f>SUM(Table1345[[#This Row],[Column2]:[Column4]])</f>
        <v>68</v>
      </c>
      <c r="CM22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18</v>
      </c>
      <c r="CN22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29</v>
      </c>
      <c r="CO22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21</v>
      </c>
      <c r="CP22" s="4">
        <f>IF('original data'!CG15='subscale + RBQ-2A merged 3_4'!$CO$2,0,IF('original data'!CG15='subscale + RBQ-2A merged 3_4'!$CO$3,1,IF('original data'!CG15='subscale + RBQ-2A merged 3_4'!$CO$4,2,IF('original data'!CG15='subscale + RBQ-2A merged 3_4'!$CO$5,3,""))))</f>
        <v>0</v>
      </c>
      <c r="CQ22" s="4">
        <f>IF('original data'!CH15='subscale + RBQ-2A merged 3_4'!$CO$2,0,IF('original data'!CH15='subscale + RBQ-2A merged 3_4'!$CO$3,1,IF('original data'!CH15='subscale + RBQ-2A merged 3_4'!$CO$4,2,IF('original data'!CH15='subscale + RBQ-2A merged 3_4'!$CO$5,3,""))))</f>
        <v>1</v>
      </c>
      <c r="CR22" s="4">
        <f>IF('original data'!CI15='subscale + RBQ-2A merged 3_4'!$CO$2,0,IF('original data'!CI15='subscale + RBQ-2A merged 3_4'!$CO$3,1,IF('original data'!CI15='subscale + RBQ-2A merged 3_4'!$CO$4,2,IF('original data'!CI15='subscale + RBQ-2A merged 3_4'!$CO$5,3,""))))</f>
        <v>0</v>
      </c>
      <c r="CS22" s="4">
        <f>IF('original data'!CJ15='subscale + RBQ-2A merged 3_4'!$CO$2,0,IF('original data'!CJ15='subscale + RBQ-2A merged 3_4'!$CO$3,1,IF('original data'!CJ15='subscale + RBQ-2A merged 3_4'!$CO$4,2,IF('original data'!CJ15='subscale + RBQ-2A merged 3_4'!$CO$5,3,""))))</f>
        <v>1</v>
      </c>
      <c r="CT22" s="4">
        <f>IF('original data'!CK15='subscale + RBQ-2A merged 3_4'!$CO$2,0,IF('original data'!CK15='subscale + RBQ-2A merged 3_4'!$CO$3,1,IF('original data'!CK15='subscale + RBQ-2A merged 3_4'!$CO$4,2,IF('original data'!CK15='subscale + RBQ-2A merged 3_4'!$CO$5,3,""))))</f>
        <v>1</v>
      </c>
      <c r="CU22" s="4">
        <f>IF('original data'!CL15='subscale + RBQ-2A merged 3_4'!$CO$2,0,IF('original data'!CL15='subscale + RBQ-2A merged 3_4'!$CO$3,1,IF('original data'!CL15='subscale + RBQ-2A merged 3_4'!$CO$4,2,IF('original data'!CL15='subscale + RBQ-2A merged 3_4'!$CO$5,3,""))))</f>
        <v>0</v>
      </c>
      <c r="CV22" s="4">
        <f>IF('original data'!CM15='subscale + RBQ-2A merged 3_4'!$CO$2,0,IF('original data'!CM15='subscale + RBQ-2A merged 3_4'!$CO$3,1,IF('original data'!CM15='subscale + RBQ-2A merged 3_4'!$CO$4,2,IF('original data'!CM15='subscale + RBQ-2A merged 3_4'!$CO$5,3,""))))</f>
        <v>0</v>
      </c>
      <c r="CW22" s="4">
        <f>IF('original data'!CN15='subscale + RBQ-2A merged 3_4'!$CO$2,0,IF('original data'!CN15='subscale + RBQ-2A merged 3_4'!$CO$3,1,IF('original data'!CN15='subscale + RBQ-2A merged 3_4'!$CO$4,2,IF('original data'!CN15='subscale + RBQ-2A merged 3_4'!$CO$5,3,""))))</f>
        <v>0</v>
      </c>
      <c r="CX22" s="4">
        <f>IF('original data'!CO15='subscale + RBQ-2A merged 3_4'!$CO$2,0,IF('original data'!CO15='subscale + RBQ-2A merged 3_4'!$CO$3,1,IF('original data'!CO15='subscale + RBQ-2A merged 3_4'!$CO$4,2,IF('original data'!CO15='subscale + RBQ-2A merged 3_4'!$CO$5,3,""))))</f>
        <v>0</v>
      </c>
      <c r="CY22" s="4">
        <f>IF('original data'!CP15='subscale + RBQ-2A merged 3_4'!$CO$2,0,IF('original data'!CP15='subscale + RBQ-2A merged 3_4'!$CO$3,1,IF('original data'!CP15='subscale + RBQ-2A merged 3_4'!$CO$4,2,IF('original data'!CP15='subscale + RBQ-2A merged 3_4'!$CO$5,3,""))))</f>
        <v>0</v>
      </c>
      <c r="CZ22" s="4">
        <f>IF('original data'!CQ15='subscale + RBQ-2A merged 3_4'!$CO$2,0,IF('original data'!CQ15='subscale + RBQ-2A merged 3_4'!$CO$3,1,IF('original data'!CQ15='subscale + RBQ-2A merged 3_4'!$CO$4,2,IF('original data'!CQ15='subscale + RBQ-2A merged 3_4'!$CO$5,3,""))))</f>
        <v>0</v>
      </c>
      <c r="DA22" s="4">
        <f>IF('original data'!CR15='subscale + RBQ-2A merged 3_4'!$CO$2,0,IF('original data'!CR15='subscale + RBQ-2A merged 3_4'!$CO$3,1,IF('original data'!CR15='subscale + RBQ-2A merged 3_4'!$CO$4,2,IF('original data'!CR15='subscale + RBQ-2A merged 3_4'!$CO$5,3,""))))</f>
        <v>2</v>
      </c>
      <c r="DB22" s="4">
        <f>IF('original data'!CS15='subscale + RBQ-2A merged 3_4'!$CO$2,0,IF('original data'!CS15='subscale + RBQ-2A merged 3_4'!$CO$3,1,IF('original data'!CS15='subscale + RBQ-2A merged 3_4'!$CO$4,2,IF('original data'!CS15='subscale + RBQ-2A merged 3_4'!$CO$5,3,""))))</f>
        <v>0</v>
      </c>
      <c r="DC22" s="4">
        <f>IF('original data'!CT15='subscale + RBQ-2A merged 3_4'!$CO$2,0,IF('original data'!CT15='subscale + RBQ-2A merged 3_4'!$CO$3,1,IF('original data'!CT15='subscale + RBQ-2A merged 3_4'!$CO$4,2,IF('original data'!CT15='subscale + RBQ-2A merged 3_4'!$CO$5,3,""))))</f>
        <v>0</v>
      </c>
      <c r="DD22" s="4">
        <f>IF('original data'!CU15='subscale + RBQ-2A merged 3_4'!$CO$2,0,IF('original data'!CU15='subscale + RBQ-2A merged 3_4'!$CO$3,1,IF('original data'!CU15='subscale + RBQ-2A merged 3_4'!$CO$4,2,IF('original data'!CU15='subscale + RBQ-2A merged 3_4'!$CO$5,3,""))))</f>
        <v>2</v>
      </c>
      <c r="DE22" s="4">
        <f>IF('original data'!CV15='subscale + RBQ-2A merged 3_4'!$CO$2,0,IF('original data'!CV15='subscale + RBQ-2A merged 3_4'!$CO$3,1,IF('original data'!CV15='subscale + RBQ-2A merged 3_4'!$CO$4,2,IF('original data'!CV15='subscale + RBQ-2A merged 3_4'!$CO$5,3,""))))</f>
        <v>0</v>
      </c>
      <c r="DF22" s="4">
        <f>IF('original data'!CW15='subscale + RBQ-2A merged 3_4'!$CO$2,0,IF('original data'!CW15='subscale + RBQ-2A merged 3_4'!$CO$3,1,IF('original data'!CW15='subscale + RBQ-2A merged 3_4'!$CO$4,2,IF('original data'!CW15='subscale + RBQ-2A merged 3_4'!$CO$5,3,""))))</f>
        <v>0</v>
      </c>
      <c r="DG22" s="4">
        <f>IF('original data'!CX15='subscale + RBQ-2A merged 3_4'!$CO$2,0,IF('original data'!CX15='subscale + RBQ-2A merged 3_4'!$CO$3,1,IF('original data'!CX15='subscale + RBQ-2A merged 3_4'!$CO$4,2,IF('original data'!CX15='subscale + RBQ-2A merged 3_4'!$CO$5,3,""))))</f>
        <v>0</v>
      </c>
      <c r="DH22" s="4">
        <f>IF('original data'!CY15='subscale + RBQ-2A merged 3_4'!$CO$2,0,IF('original data'!CY15='subscale + RBQ-2A merged 3_4'!$CO$3,1,IF('original data'!CY15='subscale + RBQ-2A merged 3_4'!$CO$4,2,IF('original data'!CY15='subscale + RBQ-2A merged 3_4'!$CO$5,3,""))))</f>
        <v>1</v>
      </c>
      <c r="DI22" s="4">
        <f>IF('original data'!CZ15='subscale + RBQ-2A merged 3_4'!$CO$2,0,IF('original data'!CZ15='subscale + RBQ-2A merged 3_4'!$CO$3,1,IF('original data'!CZ15='subscale + RBQ-2A merged 3_4'!$CO$4,2,IF('original data'!CZ15='subscale + RBQ-2A merged 3_4'!$CO$5,3,""))))</f>
        <v>0</v>
      </c>
      <c r="DJ22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5</v>
      </c>
      <c r="DK22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3</v>
      </c>
      <c r="DL22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0</v>
      </c>
      <c r="DM22" s="4">
        <f>SUM(Table1345[[#This Row],[All of a sudden I feel really scared.]:[I suddenly shut down and become unable to think, speak or do things.]])</f>
        <v>8</v>
      </c>
      <c r="DN22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5</v>
      </c>
      <c r="DO22" s="38">
        <f>IF('original data'!V15='subscale + RBQ-2A merged 3_4'!$T$4,2,IF('original data'!V15='subscale + RBQ-2A merged 3_4'!$T$5,0,IF('original data'!V15='subscale + RBQ-2A merged 3_4'!$V$5,1,"")))</f>
        <v>0</v>
      </c>
      <c r="DP22" s="38">
        <v>2</v>
      </c>
    </row>
    <row r="23" spans="1:120" x14ac:dyDescent="0.45">
      <c r="A23" s="27">
        <v>20</v>
      </c>
      <c r="B23" s="41" t="s">
        <v>280</v>
      </c>
      <c r="C23" s="28" t="s">
        <v>281</v>
      </c>
      <c r="D23" s="38" t="s">
        <v>104</v>
      </c>
      <c r="E23" s="38"/>
      <c r="F23" s="38" t="s">
        <v>105</v>
      </c>
      <c r="G23" s="38" t="s">
        <v>105</v>
      </c>
      <c r="H23" s="38" t="s">
        <v>105</v>
      </c>
      <c r="I23" s="38" t="s">
        <v>105</v>
      </c>
      <c r="J23" s="38" t="s">
        <v>105</v>
      </c>
      <c r="K23" s="38" t="s">
        <v>105</v>
      </c>
      <c r="L23" s="38" t="s">
        <v>105</v>
      </c>
      <c r="M23" s="38" t="s">
        <v>105</v>
      </c>
      <c r="N23" s="37">
        <v>16</v>
      </c>
      <c r="O23" s="38" t="s">
        <v>107</v>
      </c>
      <c r="P23" s="38" t="s">
        <v>108</v>
      </c>
      <c r="Q23" s="38" t="s">
        <v>108</v>
      </c>
      <c r="R23" s="30">
        <f>IF('original data'!Q16='subscale + RBQ-2A merged 3_4'!$R$4,0,IF('original data'!Q16='subscale + RBQ-2A merged 3_4'!$R$5,1))</f>
        <v>1</v>
      </c>
      <c r="S23" s="38" t="s">
        <v>109</v>
      </c>
      <c r="T23" s="30">
        <f>IF('original data'!V16='subscale + RBQ-2A merged 3_4'!$T$4,0,IF('original data'!V16='subscale + RBQ-2A merged 3_4'!$T$5,1,IF('original data'!V16='subscale + RBQ-2A merged 3_4'!$V$5,0,"")))</f>
        <v>1</v>
      </c>
      <c r="U23" s="38"/>
      <c r="V23" s="38"/>
      <c r="W23" s="38"/>
      <c r="X23" s="38" t="s">
        <v>109</v>
      </c>
      <c r="Y23" s="38"/>
      <c r="Z23" s="38"/>
      <c r="AA23" s="38"/>
      <c r="AB23" s="38"/>
      <c r="AC23" s="38"/>
      <c r="AD23" s="38"/>
      <c r="AE23" s="30">
        <f>IF('original data'!AC16='subscale + RBQ-2A merged 3_4'!$AD$2,0,IF('original data'!AC16='subscale + RBQ-2A merged 3_4'!$AD$3,1,IF('original data'!AC16='subscale + RBQ-2A merged 3_4'!$AD$4,2,"")))</f>
        <v>0</v>
      </c>
      <c r="AF23" s="30">
        <f>IF('original data'!AD16='subscale + RBQ-2A merged 3_4'!$AD$2,0,IF('original data'!AD16='subscale + RBQ-2A merged 3_4'!$AD$3,1,IF('original data'!AD16='subscale + RBQ-2A merged 3_4'!$AD$4,2,"")))</f>
        <v>0</v>
      </c>
      <c r="AG23" s="30">
        <f>IF('original data'!AE16='subscale + RBQ-2A merged 3_4'!$BR$1,1,IF('original data'!AE16='subscale + RBQ-2A merged 3_4'!$BR$2,2,IF('original data'!AE16='subscale + RBQ-2A merged 3_4'!$BR$3,3,IF('original data'!AE16='subscale + RBQ-2A merged 3_4'!$BR$4,4,IF('original data'!AE16='subscale + RBQ-2A merged 3_4'!$BR$5,5,IF('original data'!AE16='subscale + RBQ-2A merged 3_4'!$BT$1,6,IF('original data'!AE16='subscale + RBQ-2A merged 3_4'!$BT$2,7,"")))))))</f>
        <v>1</v>
      </c>
      <c r="AH23" s="4">
        <f>IF('original data'!AF16='subscale + RBQ-2A merged 3_4'!$AD$2,0,IF('original data'!AF16='subscale + RBQ-2A merged 3_4'!$AD$3,1,IF('original data'!AF16='subscale + RBQ-2A merged 3_4'!$AD$4,2,"")))</f>
        <v>0</v>
      </c>
      <c r="AI23" s="4">
        <f>IF('original data'!AG16='subscale + RBQ-2A merged 3_4'!$BR$1,7,IF('original data'!AG16='subscale + RBQ-2A merged 3_4'!$BR$2,6,IF('original data'!AG16='subscale + RBQ-2A merged 3_4'!$BR$3,5,IF('original data'!AG16='subscale + RBQ-2A merged 3_4'!$BR$4,4,IF('original data'!AG16='subscale + RBQ-2A merged 3_4'!$BR$5,5,IF('original data'!AG16='subscale + RBQ-2A merged 3_4'!$BT$1,6,IF('original data'!AG16='subscale + RBQ-2A merged 3_4'!$BT$2,7,"")))))))</f>
        <v>4</v>
      </c>
      <c r="AJ23" s="4">
        <f>IF('original data'!AH16='subscale + RBQ-2A merged 3_4'!$AD$2,0,IF('original data'!AH16='subscale + RBQ-2A merged 3_4'!$AD$3,1,IF('original data'!AH16='subscale + RBQ-2A merged 3_4'!$AD$4,2,"")))</f>
        <v>0</v>
      </c>
      <c r="AK23" s="4">
        <f>IF('original data'!AI16='subscale + RBQ-2A merged 3_4'!$AJ$2,1,IF('original data'!AI16='subscale + RBQ-2A merged 3_4'!$AJ$3,2,IF('original data'!AI16='subscale + RBQ-2A merged 3_4'!$AJ$4,3,IF('original data'!AI16='subscale + RBQ-2A merged 3_4'!$AJ$5,3,""))))</f>
        <v>2</v>
      </c>
      <c r="AL23" s="4">
        <f>IF('original data'!AJ16='subscale + RBQ-2A merged 3_4'!$AD$2,0,IF('original data'!AJ16='subscale + RBQ-2A merged 3_4'!$AD$3,1,IF('original data'!AJ16='subscale + RBQ-2A merged 3_4'!$AD$4,2,"")))</f>
        <v>2</v>
      </c>
      <c r="AM23" s="4">
        <f>IF('original data'!AK16='subscale + RBQ-2A merged 3_4'!$BR$1,1,IF('original data'!AK16='subscale + RBQ-2A merged 3_4'!$BR$2,2,IF('original data'!AK16='subscale + RBQ-2A merged 3_4'!$BR$3,3,IF('original data'!AK16='subscale + RBQ-2A merged 3_4'!$BR$4,4,IF('original data'!AK16='subscale + RBQ-2A merged 3_4'!$BR$5,5,IF('original data'!AK16='subscale + RBQ-2A merged 3_4'!$BT$1,6,IF('original data'!AK16='subscale + RBQ-2A merged 3_4'!$BT$2,7,"")))))))</f>
        <v>2</v>
      </c>
      <c r="AN23" s="4">
        <f>IF('original data'!AL16='subscale + RBQ-2A merged 3_4'!$AD$2,0,IF('original data'!AL16='subscale + RBQ-2A merged 3_4'!$AD$3,1,IF('original data'!AL16='subscale + RBQ-2A merged 3_4'!$AD$4,2,"")))</f>
        <v>1</v>
      </c>
      <c r="AO23" s="4">
        <f>IF('original data'!AM16='subscale + RBQ-2A merged 3_4'!$AJ$2,1,IF('original data'!AM16='subscale + RBQ-2A merged 3_4'!$AJ$3,2,IF('original data'!AM16='subscale + RBQ-2A merged 3_4'!$AJ$4,3,IF('original data'!AM16='subscale + RBQ-2A merged 3_4'!$AJ$5,3,""))))</f>
        <v>2</v>
      </c>
      <c r="AP23" s="4">
        <f>IF('original data'!AN16='subscale + RBQ-2A merged 3_4'!$AD$2,0,IF('original data'!AN16='subscale + RBQ-2A merged 3_4'!$AD$3,1,IF('original data'!AN16='subscale + RBQ-2A merged 3_4'!$AD$4,2,"")))</f>
        <v>1</v>
      </c>
      <c r="AQ23" s="4">
        <f>IF('original data'!AO16='subscale + RBQ-2A merged 3_4'!$AJ$2,1,IF('original data'!AO16='subscale + RBQ-2A merged 3_4'!$AJ$3,2,IF('original data'!AO16='subscale + RBQ-2A merged 3_4'!$AJ$4,3,IF('original data'!AO16='subscale + RBQ-2A merged 3_4'!$AJ$5,3,""))))</f>
        <v>2</v>
      </c>
      <c r="AR23" s="4">
        <f>IF('original data'!AP16='subscale + RBQ-2A merged 3_4'!$AJ$2,1,IF('original data'!AP16='subscale + RBQ-2A merged 3_4'!$AJ$3,2,IF('original data'!AP16='subscale + RBQ-2A merged 3_4'!$AJ$4,3,IF('original data'!AP16='subscale + RBQ-2A merged 3_4'!$AJ$5,3,""))))</f>
        <v>2</v>
      </c>
      <c r="AS23" s="4">
        <f>IF('original data'!AQ16='subscale + RBQ-2A merged 3_4'!$AJ$2,1,IF('original data'!AQ16='subscale + RBQ-2A merged 3_4'!$AJ$3,2,IF('original data'!AQ16='subscale + RBQ-2A merged 3_4'!$AJ$4,3,IF('original data'!AQ16='subscale + RBQ-2A merged 3_4'!$AJ$5,3,""))))</f>
        <v>1</v>
      </c>
      <c r="AT23" s="4">
        <f>IF('original data'!AR16='subscale + RBQ-2A merged 3_4'!$AJ$2,1,IF('original data'!AR16='subscale + RBQ-2A merged 3_4'!$AJ$3,2,IF('original data'!AR16='subscale + RBQ-2A merged 3_4'!$AJ$4,3,IF('original data'!AR16='subscale + RBQ-2A merged 3_4'!$AJ$5,3,""))))</f>
        <v>1</v>
      </c>
      <c r="AU23" s="4">
        <f>IF('original data'!AS16='subscale + RBQ-2A merged 3_4'!$AP$2,1,IF('original data'!AS16='subscale + RBQ-2A merged 3_4'!$AP$3,2,IF('original data'!AS16='subscale + RBQ-2A merged 3_4'!$AP$4,3,IF('original data'!AS16='subscale + RBQ-2A merged 3_4'!$AP$5,4,""))))</f>
        <v>1</v>
      </c>
      <c r="AV23" s="4">
        <f>IF('original data'!AT16='subscale + RBQ-2A merged 3_4'!$AP$2,1,IF('original data'!AT16='subscale + RBQ-2A merged 3_4'!$AP$3,2,IF('original data'!AT16='subscale + RBQ-2A merged 3_4'!$AP$4,3,IF('original data'!AT16='subscale + RBQ-2A merged 3_4'!$AP$5,4,""))))</f>
        <v>1</v>
      </c>
      <c r="AW23" s="4">
        <f>IF('original data'!AU16='subscale + RBQ-2A merged 3_4'!$AP$2,1,IF('original data'!AU16='subscale + RBQ-2A merged 3_4'!$AP$3,2,IF('original data'!AU16='subscale + RBQ-2A merged 3_4'!$AP$4,3,IF('original data'!AU16='subscale + RBQ-2A merged 3_4'!$AP$5,4,""))))</f>
        <v>1</v>
      </c>
      <c r="AX23" s="4">
        <f>IF('original data'!AV16='subscale + RBQ-2A merged 3_4'!$AP$2,1,IF('original data'!AV16='subscale + RBQ-2A merged 3_4'!$AP$3,2,IF('original data'!AV16='subscale + RBQ-2A merged 3_4'!$AP$4,3,IF('original data'!AV16='subscale + RBQ-2A merged 3_4'!$AP$5,4,""))))</f>
        <v>1</v>
      </c>
      <c r="AY23" s="4">
        <f>IF('original data'!AW16='subscale + RBQ-2A merged 3_4'!$AP$2,1,IF('original data'!AW16='subscale + RBQ-2A merged 3_4'!$AP$3,2,IF('original data'!AW16='subscale + RBQ-2A merged 3_4'!$AP$4,3,IF('original data'!AW16='subscale + RBQ-2A merged 3_4'!$AP$5,4,""))))</f>
        <v>1</v>
      </c>
      <c r="AZ23" s="4">
        <f>IF('original data'!AX16='subscale + RBQ-2A merged 3_4'!$AP$2,1,IF('original data'!AX16='subscale + RBQ-2A merged 3_4'!$AP$3,2,IF('original data'!AX16='subscale + RBQ-2A merged 3_4'!$AP$4,3,IF('original data'!AX16='subscale + RBQ-2A merged 3_4'!$AP$5,4,""))))</f>
        <v>1</v>
      </c>
      <c r="BA23" s="4">
        <f>IF('original data'!AY16='subscale + RBQ-2A merged 3_4'!$AR$2,1,IF('original data'!AY16='subscale + RBQ-2A merged 3_4'!$AR$3,2,IF('original data'!AY16='subscale + RBQ-2A merged 3_4'!$AR$4,3,IF('original data'!AY16='subscale + RBQ-2A merged 3_4'!$AR$5,3,""))))</f>
        <v>1</v>
      </c>
      <c r="BB23" s="4">
        <f>IF('original data'!AZ16='subscale + RBQ-2A merged 3_4'!$AR$2,1,IF('original data'!AZ16='subscale + RBQ-2A merged 3_4'!$AR$3,2,IF('original data'!AZ16='subscale + RBQ-2A merged 3_4'!$AR$4,3,IF('original data'!AZ16='subscale + RBQ-2A merged 3_4'!$AR$5,3,""))))</f>
        <v>2</v>
      </c>
      <c r="BC23" s="4">
        <f>IF('original data'!BA16='subscale + RBQ-2A merged 3_4'!$AR$2,1,IF('original data'!BA16='subscale + RBQ-2A merged 3_4'!$AR$3,2,IF('original data'!BA16='subscale + RBQ-2A merged 3_4'!$AR$4,3,IF('original data'!BA16='subscale + RBQ-2A merged 3_4'!$AR$5,3,""))))</f>
        <v>2</v>
      </c>
      <c r="BD23" s="4">
        <f>IF('original data'!BB16='subscale + RBQ-2A merged 3_4'!$AR$2,1,IF('original data'!BB16='subscale + RBQ-2A merged 3_4'!$AR$3,2,IF('original data'!BB16='subscale + RBQ-2A merged 3_4'!$AR$4,3,IF('original data'!BB16='subscale + RBQ-2A merged 3_4'!$AT$5,3,""))))</f>
        <v>2</v>
      </c>
      <c r="BE23" s="4">
        <f>IF('original data'!BC16='subscale + RBQ-2A merged 3_4'!$AV$2,1,IF('original data'!BC16='subscale + RBQ-2A merged 3_4'!$AV$3,2,IF('original data'!BC16='subscale + RBQ-2A merged 3_4'!$AV$4,3,IF('original data'!BC16='subscale + RBQ-2A merged 3_4'!$AV$5,3,""))))</f>
        <v>2</v>
      </c>
      <c r="BF23" s="4">
        <f>IF('original data'!BD16='subscale + RBQ-2A merged 3_4'!$AV$2,1,IF('original data'!BD16='subscale + RBQ-2A merged 3_4'!$AV$3,2,IF('original data'!BD16='subscale + RBQ-2A merged 3_4'!$AV$4,3,IF('original data'!BD16='subscale + RBQ-2A merged 3_4'!$AV$5,3,""))))</f>
        <v>1</v>
      </c>
      <c r="BG23" s="4">
        <f>IF('original data'!BE16='subscale + RBQ-2A merged 3_4'!$AV$2,1,IF('original data'!BE16='subscale + RBQ-2A merged 3_4'!$AV$3,2,IF('original data'!BE16='subscale + RBQ-2A merged 3_4'!$AV$4,3,IF('original data'!BE16='subscale + RBQ-2A merged 3_4'!$AV$5,3,""))))</f>
        <v>2</v>
      </c>
      <c r="BH23" s="4">
        <f>IF('original data'!BF16='subscale + RBQ-2A merged 3_4'!$BG$3,1,IF('original data'!BF16='subscale + RBQ-2A merged 3_4'!$BG$4,2,IF('original data'!BF16='subscale + RBQ-2A merged 3_4'!$BG$5,3,"")))</f>
        <v>2</v>
      </c>
      <c r="BI23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1.4736842105263157</v>
      </c>
      <c r="BJ23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1.5</v>
      </c>
      <c r="BK23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1.5454545454545454</v>
      </c>
      <c r="BL23" s="38" t="s">
        <v>109</v>
      </c>
      <c r="BM23" s="38"/>
      <c r="BN23" s="38" t="s">
        <v>109</v>
      </c>
      <c r="BO23" s="38"/>
      <c r="BP23" s="4">
        <f>IF('original data'!BK16='subscale + RBQ-2A merged 3_4'!$BR$1,1,IF('original data'!BK16='subscale + RBQ-2A merged 3_4'!$BR$2,2,IF('original data'!BK16='subscale + RBQ-2A merged 3_4'!$BR$3,3,IF('original data'!BK16='subscale + RBQ-2A merged 3_4'!$BR$4,4,IF('original data'!BK16='subscale + RBQ-2A merged 3_4'!$BR$5,5,IF('original data'!BK16='subscale + RBQ-2A merged 3_4'!$BT$1,6,IF('original data'!BK16='subscale + RBQ-2A merged 3_4'!$BT$2,7,"")))))))</f>
        <v>2</v>
      </c>
      <c r="BQ23" s="4">
        <f>IF('original data'!BL16='subscale + RBQ-2A merged 3_4'!$BR$1,1,IF('original data'!BL16='subscale + RBQ-2A merged 3_4'!$BR$2,2,IF('original data'!BL16='subscale + RBQ-2A merged 3_4'!$BR$3,3,IF('original data'!BL16='subscale + RBQ-2A merged 3_4'!$BR$4,4,IF('original data'!BL16='subscale + RBQ-2A merged 3_4'!$BR$5,5,IF('original data'!BL16='subscale + RBQ-2A merged 3_4'!$BT$1,6,IF('original data'!BL16='subscale + RBQ-2A merged 3_4'!$BT$2,7,"")))))))</f>
        <v>2</v>
      </c>
      <c r="BR23" s="4">
        <f>IF('original data'!BM16='subscale + RBQ-2A merged 3_4'!$BR$1,7,IF('original data'!BM16='subscale + RBQ-2A merged 3_4'!$BR$2,6,IF('original data'!BM16='subscale + RBQ-2A merged 3_4'!$BR$3,5,IF('original data'!BM16='subscale + RBQ-2A merged 3_4'!$BR$4,4,IF('original data'!BM16='subscale + RBQ-2A merged 3_4'!$BR$5,3,IF('original data'!BM16='subscale + RBQ-2A merged 3_4'!$BT$1,2,IF('original data'!BM16='subscale + RBQ-2A merged 3_4'!$BT$2,1,"")))))))</f>
        <v>2</v>
      </c>
      <c r="BS23" s="4">
        <f>IF('original data'!BN16='subscale + RBQ-2A merged 3_4'!$BR$1,1,IF('original data'!BN16='subscale + RBQ-2A merged 3_4'!$BR$2,2,IF('original data'!BN16='subscale + RBQ-2A merged 3_4'!$BR$3,3,IF('original data'!BN16='subscale + RBQ-2A merged 3_4'!$BR$4,4,IF('original data'!BN16='subscale + RBQ-2A merged 3_4'!$BR$5,5,IF('original data'!BN16='subscale + RBQ-2A merged 3_4'!$BT$1,6,IF('original data'!BN16='subscale + RBQ-2A merged 3_4'!$BT$2,7,"")))))))</f>
        <v>2</v>
      </c>
      <c r="BT23" s="4">
        <f>IF('original data'!BO16='subscale + RBQ-2A merged 3_4'!$BR$1,1,IF('original data'!BO16='subscale + RBQ-2A merged 3_4'!$BR$2,2,IF('original data'!BO16='subscale + RBQ-2A merged 3_4'!$BR$3,3,IF('original data'!BO16='subscale + RBQ-2A merged 3_4'!$BR$4,4,IF('original data'!BO16='subscale + RBQ-2A merged 3_4'!$BR$5,5,IF('original data'!BO16='subscale + RBQ-2A merged 3_4'!$BT$1,6,IF('original data'!BO16='subscale + RBQ-2A merged 3_4'!$BT$2,7,"")))))))</f>
        <v>2</v>
      </c>
      <c r="BU23" s="4">
        <f>IF('original data'!BP16='subscale + RBQ-2A merged 3_4'!$BR$1,1,IF('original data'!BP16='subscale + RBQ-2A merged 3_4'!$BR$2,2,IF('original data'!BP16='subscale + RBQ-2A merged 3_4'!$BR$3,3,IF('original data'!BP16='subscale + RBQ-2A merged 3_4'!$BR$4,4,IF('original data'!BP16='subscale + RBQ-2A merged 3_4'!$BR$5,5,IF('original data'!BP16='subscale + RBQ-2A merged 3_4'!$BT$1,6,IF('original data'!BP16='subscale + RBQ-2A merged 3_4'!$BT$2,7,"")))))))</f>
        <v>2</v>
      </c>
      <c r="BV23" s="4">
        <f>IF('original data'!BQ16='subscale + RBQ-2A merged 3_4'!$BR$1,1,IF('original data'!BQ16='subscale + RBQ-2A merged 3_4'!$BR$2,2,IF('original data'!BQ16='subscale + RBQ-2A merged 3_4'!$BR$3,3,IF('original data'!BQ16='subscale + RBQ-2A merged 3_4'!$BR$4,4,IF('original data'!BQ16='subscale + RBQ-2A merged 3_4'!$BR$5,5,IF('original data'!BQ16='subscale + RBQ-2A merged 3_4'!$BT$1,6,IF('original data'!BQ16='subscale + RBQ-2A merged 3_4'!$BT$2,7,"")))))))</f>
        <v>3</v>
      </c>
      <c r="BW23" s="4">
        <f>IF('original data'!BR16='subscale + RBQ-2A merged 3_4'!$BR$1,1,IF('original data'!BR16='subscale + RBQ-2A merged 3_4'!$BR$2,2,IF('original data'!BR16='subscale + RBQ-2A merged 3_4'!$BR$3,3,IF('original data'!BR16='subscale + RBQ-2A merged 3_4'!$BR$4,4,IF('original data'!BR16='subscale + RBQ-2A merged 3_4'!$BR$5,5,IF('original data'!BR16='subscale + RBQ-2A merged 3_4'!$BT$1,6,IF('original data'!BR16='subscale + RBQ-2A merged 3_4'!$BT$2,7,"")))))))</f>
        <v>2</v>
      </c>
      <c r="BX23" s="4">
        <f>IF('original data'!BS16='subscale + RBQ-2A merged 3_4'!$BR$1,1,IF('original data'!BS16='subscale + RBQ-2A merged 3_4'!$BR$2,2,IF('original data'!BS16='subscale + RBQ-2A merged 3_4'!$BR$3,3,IF('original data'!BS16='subscale + RBQ-2A merged 3_4'!$BR$4,4,IF('original data'!BS16='subscale + RBQ-2A merged 3_4'!$BR$5,5,IF('original data'!BS16='subscale + RBQ-2A merged 3_4'!$BT$1,6,IF('original data'!BS16='subscale + RBQ-2A merged 3_4'!$BT$2,7,"")))))))</f>
        <v>6</v>
      </c>
      <c r="BY23" s="4">
        <f>IF('original data'!BT16='subscale + RBQ-2A merged 3_4'!$BR$1,1,IF('original data'!BT16='subscale + RBQ-2A merged 3_4'!$BR$2,2,IF('original data'!BT16='subscale + RBQ-2A merged 3_4'!$BR$3,3,IF('original data'!BT16='subscale + RBQ-2A merged 3_4'!$BR$4,4,IF('original data'!BT16='subscale + RBQ-2A merged 3_4'!$BR$5,5,IF('original data'!BT16='subscale + RBQ-2A merged 3_4'!$BT$1,6,IF('original data'!BT16='subscale + RBQ-2A merged 3_4'!$BT$2,7,"")))))))</f>
        <v>2</v>
      </c>
      <c r="BZ23" s="4">
        <f>IF('original data'!BU16='subscale + RBQ-2A merged 3_4'!$BR$1,1,IF('original data'!BU16='subscale + RBQ-2A merged 3_4'!$BR$2,2,IF('original data'!BU16='subscale + RBQ-2A merged 3_4'!$BR$3,3,IF('original data'!BU16='subscale + RBQ-2A merged 3_4'!$BR$4,4,IF('original data'!BU16='subscale + RBQ-2A merged 3_4'!$BR$5,5,IF('original data'!BU16='subscale + RBQ-2A merged 3_4'!$BT$1,6,IF('original data'!BU16='subscale + RBQ-2A merged 3_4'!$BT$2,7,"")))))))</f>
        <v>1</v>
      </c>
      <c r="CA23" s="4">
        <f>IF('original data'!BV16='subscale + RBQ-2A merged 3_4'!$BR$1,7,IF('original data'!BV16='subscale + RBQ-2A merged 3_4'!$BR$2,6,IF('original data'!BV16='subscale + RBQ-2A merged 3_4'!$BR$3,5,IF('original data'!BV16='subscale + RBQ-2A merged 3_4'!$BR$4,4,IF('original data'!BV16='subscale + RBQ-2A merged 3_4'!$BR$5,3,IF('original data'!BV16='subscale + RBQ-2A merged 3_4'!$BT$1,2,IF('original data'!BV16='subscale + RBQ-2A merged 3_4'!$BT$2,1,"")))))))</f>
        <v>4</v>
      </c>
      <c r="CB23" s="4">
        <f>IF('original data'!BW16='subscale + RBQ-2A merged 3_4'!$BR$1,1,IF('original data'!BW16='subscale + RBQ-2A merged 3_4'!$BR$2,2,IF('original data'!BW16='subscale + RBQ-2A merged 3_4'!$BR$3,3,IF('original data'!BW16='subscale + RBQ-2A merged 3_4'!$BR$4,4,IF('original data'!BW16='subscale + RBQ-2A merged 3_4'!$BR$5,5,IF('original data'!BW16='subscale + RBQ-2A merged 3_4'!$BT$1,6,IF('original data'!BW16='subscale + RBQ-2A merged 3_4'!$BT$2,7,"")))))))</f>
        <v>1</v>
      </c>
      <c r="CC23" s="4">
        <f>IF('original data'!BX16='subscale + RBQ-2A merged 3_4'!$BR$1,1,IF('original data'!BX16='subscale + RBQ-2A merged 3_4'!$BR$2,2,IF('original data'!BX16='subscale + RBQ-2A merged 3_4'!$BR$3,3,IF('original data'!BX16='subscale + RBQ-2A merged 3_4'!$BR$4,4,IF('original data'!BX16='subscale + RBQ-2A merged 3_4'!$BR$5,5,IF('original data'!BX16='subscale + RBQ-2A merged 3_4'!$BT$1,6,IF('original data'!BX16='subscale + RBQ-2A merged 3_4'!$BT$2,7,"")))))))</f>
        <v>2</v>
      </c>
      <c r="CD23" s="4">
        <f>IF('original data'!BY16='subscale + RBQ-2A merged 3_4'!$BR$1,1,IF('original data'!BY16='subscale + RBQ-2A merged 3_4'!$BR$2,2,IF('original data'!BY16='subscale + RBQ-2A merged 3_4'!$BR$3,3,IF('original data'!BY16='subscale + RBQ-2A merged 3_4'!$BR$4,4,IF('original data'!BY16='subscale + RBQ-2A merged 3_4'!$BR$5,5,IF('original data'!BY16='subscale + RBQ-2A merged 3_4'!$BT$1,6,IF('original data'!BY16='subscale + RBQ-2A merged 3_4'!$BT$2,7,"")))))))</f>
        <v>3</v>
      </c>
      <c r="CE23" s="4">
        <f>IF('original data'!BZ16='subscale + RBQ-2A merged 3_4'!$BR$1,1,IF('original data'!BZ16='subscale + RBQ-2A merged 3_4'!$BR$2,2,IF('original data'!BZ16='subscale + RBQ-2A merged 3_4'!$BR$3,3,IF('original data'!BZ16='subscale + RBQ-2A merged 3_4'!$BR$4,4,IF('original data'!BZ16='subscale + RBQ-2A merged 3_4'!$BR$5,5,IF('original data'!BZ16='subscale + RBQ-2A merged 3_4'!$BT$1,6,IF('original data'!BZ16='subscale + RBQ-2A merged 3_4'!$BT$2,7,"")))))))</f>
        <v>1</v>
      </c>
      <c r="CF23" s="4">
        <f>IF('original data'!CA16='subscale + RBQ-2A merged 3_4'!$BR$1,1,IF('original data'!CA16='subscale + RBQ-2A merged 3_4'!$BR$2,2,IF('original data'!CA16='subscale + RBQ-2A merged 3_4'!$BR$3,3,IF('original data'!CA16='subscale + RBQ-2A merged 3_4'!$BR$4,4,IF('original data'!CA16='subscale + RBQ-2A merged 3_4'!$BR$5,5,IF('original data'!CA16='subscale + RBQ-2A merged 3_4'!$BT$1,6,IF('original data'!CA16='subscale + RBQ-2A merged 3_4'!$BT$2,7,"")))))))</f>
        <v>1</v>
      </c>
      <c r="CG23" s="4">
        <f>IF('original data'!CB16='subscale + RBQ-2A merged 3_4'!$BR$1,1,IF('original data'!CB16='subscale + RBQ-2A merged 3_4'!$BR$2,2,IF('original data'!CB16='subscale + RBQ-2A merged 3_4'!$BR$3,3,IF('original data'!CB16='subscale + RBQ-2A merged 3_4'!$BR$4,4,IF('original data'!CB16='subscale + RBQ-2A merged 3_4'!$BR$5,5,IF('original data'!CB16='subscale + RBQ-2A merged 3_4'!$BT$1,6,IF('original data'!CB16='subscale + RBQ-2A merged 3_4'!$BT$2,7,"")))))))</f>
        <v>6</v>
      </c>
      <c r="CH23" s="4">
        <f>IF('original data'!CC16='subscale + RBQ-2A merged 3_4'!$BR$1,7,IF('original data'!CC16='subscale + RBQ-2A merged 3_4'!$BR$2,6,IF('original data'!CC16='subscale + RBQ-2A merged 3_4'!$BR$3,5,IF('original data'!CC16='subscale + RBQ-2A merged 3_4'!$BR$4,4,IF('original data'!CC16='subscale + RBQ-2A merged 3_4'!$BR$5,3,IF('original data'!CC16='subscale + RBQ-2A merged 3_4'!$BT$1,2,IF('original data'!CC16='subscale + RBQ-2A merged 3_4'!$BT$2,1,"")))))))</f>
        <v>2</v>
      </c>
      <c r="CI23" s="4">
        <f>IF('original data'!CD16='subscale + RBQ-2A merged 3_4'!$BR$1,1,IF('original data'!CD16='subscale + RBQ-2A merged 3_4'!$BR$2,2,IF('original data'!CD16='subscale + RBQ-2A merged 3_4'!$BR$3,3,IF('original data'!CD16='subscale + RBQ-2A merged 3_4'!$BR$4,4,IF('original data'!CD16='subscale + RBQ-2A merged 3_4'!$BR$5,5,IF('original data'!CD16='subscale + RBQ-2A merged 3_4'!$BT$1,6,IF('original data'!CD16='subscale + RBQ-2A merged 3_4'!$BT$2,7,"")))))))</f>
        <v>1</v>
      </c>
      <c r="CJ23" s="4">
        <f>IF('original data'!CE16='subscale + RBQ-2A merged 3_4'!$BR$1,1,IF('original data'!CE16='subscale + RBQ-2A merged 3_4'!$BR$2,2,IF('original data'!CE16='subscale + RBQ-2A merged 3_4'!$BR$3,3,IF('original data'!CE16='subscale + RBQ-2A merged 3_4'!$BR$4,4,IF('original data'!CE16='subscale + RBQ-2A merged 3_4'!$BR$5,5,IF('original data'!CE16='subscale + RBQ-2A merged 3_4'!$BT$1,6,IF('original data'!CE16='subscale + RBQ-2A merged 3_4'!$BT$2,7,"")))))))</f>
        <v>1</v>
      </c>
      <c r="CK23" s="4">
        <f>IF('original data'!CF16='subscale + RBQ-2A merged 3_4'!$BR$1,7,IF('original data'!CF16='subscale + RBQ-2A merged 3_4'!$BR$2,6,IF('original data'!CF16='subscale + RBQ-2A merged 3_4'!$BR$3,5,IF('original data'!CF16='subscale + RBQ-2A merged 3_4'!$BR$4,4,IF('original data'!CF16='subscale + RBQ-2A merged 3_4'!$BR$5,3,IF('original data'!CF16='subscale + RBQ-2A merged 3_4'!$BT$1,2,IF('original data'!CF16='subscale + RBQ-2A merged 3_4'!$BT$2,1,"")))))))</f>
        <v>2</v>
      </c>
      <c r="CL23" s="30">
        <f>SUM(Table1345[[#This Row],[Column2]:[Column4]])</f>
        <v>57</v>
      </c>
      <c r="CM23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14</v>
      </c>
      <c r="CN23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28</v>
      </c>
      <c r="CO23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15</v>
      </c>
      <c r="CP23" s="4">
        <f>IF('original data'!CG16='subscale + RBQ-2A merged 3_4'!$CO$2,0,IF('original data'!CG16='subscale + RBQ-2A merged 3_4'!$CO$3,1,IF('original data'!CG16='subscale + RBQ-2A merged 3_4'!$CO$4,2,IF('original data'!CG16='subscale + RBQ-2A merged 3_4'!$CO$5,3,""))))</f>
        <v>1</v>
      </c>
      <c r="CQ23" s="4">
        <f>IF('original data'!CH16='subscale + RBQ-2A merged 3_4'!$CO$2,0,IF('original data'!CH16='subscale + RBQ-2A merged 3_4'!$CO$3,1,IF('original data'!CH16='subscale + RBQ-2A merged 3_4'!$CO$4,2,IF('original data'!CH16='subscale + RBQ-2A merged 3_4'!$CO$5,3,""))))</f>
        <v>3</v>
      </c>
      <c r="CR23" s="4">
        <f>IF('original data'!CI16='subscale + RBQ-2A merged 3_4'!$CO$2,0,IF('original data'!CI16='subscale + RBQ-2A merged 3_4'!$CO$3,1,IF('original data'!CI16='subscale + RBQ-2A merged 3_4'!$CO$4,2,IF('original data'!CI16='subscale + RBQ-2A merged 3_4'!$CO$5,3,""))))</f>
        <v>1</v>
      </c>
      <c r="CS23" s="4">
        <f>IF('original data'!CJ16='subscale + RBQ-2A merged 3_4'!$CO$2,0,IF('original data'!CJ16='subscale + RBQ-2A merged 3_4'!$CO$3,1,IF('original data'!CJ16='subscale + RBQ-2A merged 3_4'!$CO$4,2,IF('original data'!CJ16='subscale + RBQ-2A merged 3_4'!$CO$5,3,""))))</f>
        <v>1</v>
      </c>
      <c r="CT23" s="4">
        <f>IF('original data'!CK16='subscale + RBQ-2A merged 3_4'!$CO$2,0,IF('original data'!CK16='subscale + RBQ-2A merged 3_4'!$CO$3,1,IF('original data'!CK16='subscale + RBQ-2A merged 3_4'!$CO$4,2,IF('original data'!CK16='subscale + RBQ-2A merged 3_4'!$CO$5,3,""))))</f>
        <v>2</v>
      </c>
      <c r="CU23" s="4">
        <f>IF('original data'!CL16='subscale + RBQ-2A merged 3_4'!$CO$2,0,IF('original data'!CL16='subscale + RBQ-2A merged 3_4'!$CO$3,1,IF('original data'!CL16='subscale + RBQ-2A merged 3_4'!$CO$4,2,IF('original data'!CL16='subscale + RBQ-2A merged 3_4'!$CO$5,3,""))))</f>
        <v>0</v>
      </c>
      <c r="CV23" s="4">
        <f>IF('original data'!CM16='subscale + RBQ-2A merged 3_4'!$CO$2,0,IF('original data'!CM16='subscale + RBQ-2A merged 3_4'!$CO$3,1,IF('original data'!CM16='subscale + RBQ-2A merged 3_4'!$CO$4,2,IF('original data'!CM16='subscale + RBQ-2A merged 3_4'!$CO$5,3,""))))</f>
        <v>1</v>
      </c>
      <c r="CW23" s="4">
        <f>IF('original data'!CN16='subscale + RBQ-2A merged 3_4'!$CO$2,0,IF('original data'!CN16='subscale + RBQ-2A merged 3_4'!$CO$3,1,IF('original data'!CN16='subscale + RBQ-2A merged 3_4'!$CO$4,2,IF('original data'!CN16='subscale + RBQ-2A merged 3_4'!$CO$5,3,""))))</f>
        <v>0</v>
      </c>
      <c r="CX23" s="4">
        <f>IF('original data'!CO16='subscale + RBQ-2A merged 3_4'!$CO$2,0,IF('original data'!CO16='subscale + RBQ-2A merged 3_4'!$CO$3,1,IF('original data'!CO16='subscale + RBQ-2A merged 3_4'!$CO$4,2,IF('original data'!CO16='subscale + RBQ-2A merged 3_4'!$CO$5,3,""))))</f>
        <v>1</v>
      </c>
      <c r="CY23" s="4">
        <f>IF('original data'!CP16='subscale + RBQ-2A merged 3_4'!$CO$2,0,IF('original data'!CP16='subscale + RBQ-2A merged 3_4'!$CO$3,1,IF('original data'!CP16='subscale + RBQ-2A merged 3_4'!$CO$4,2,IF('original data'!CP16='subscale + RBQ-2A merged 3_4'!$CO$5,3,""))))</f>
        <v>1</v>
      </c>
      <c r="CZ23" s="4">
        <f>IF('original data'!CQ16='subscale + RBQ-2A merged 3_4'!$CO$2,0,IF('original data'!CQ16='subscale + RBQ-2A merged 3_4'!$CO$3,1,IF('original data'!CQ16='subscale + RBQ-2A merged 3_4'!$CO$4,2,IF('original data'!CQ16='subscale + RBQ-2A merged 3_4'!$CO$5,3,""))))</f>
        <v>0</v>
      </c>
      <c r="DA23" s="4">
        <f>IF('original data'!CR16='subscale + RBQ-2A merged 3_4'!$CO$2,0,IF('original data'!CR16='subscale + RBQ-2A merged 3_4'!$CO$3,1,IF('original data'!CR16='subscale + RBQ-2A merged 3_4'!$CO$4,2,IF('original data'!CR16='subscale + RBQ-2A merged 3_4'!$CO$5,3,""))))</f>
        <v>2</v>
      </c>
      <c r="DB23" s="4">
        <f>IF('original data'!CS16='subscale + RBQ-2A merged 3_4'!$CO$2,0,IF('original data'!CS16='subscale + RBQ-2A merged 3_4'!$CO$3,1,IF('original data'!CS16='subscale + RBQ-2A merged 3_4'!$CO$4,2,IF('original data'!CS16='subscale + RBQ-2A merged 3_4'!$CO$5,3,""))))</f>
        <v>2</v>
      </c>
      <c r="DC23" s="4">
        <f>IF('original data'!CT16='subscale + RBQ-2A merged 3_4'!$CO$2,0,IF('original data'!CT16='subscale + RBQ-2A merged 3_4'!$CO$3,1,IF('original data'!CT16='subscale + RBQ-2A merged 3_4'!$CO$4,2,IF('original data'!CT16='subscale + RBQ-2A merged 3_4'!$CO$5,3,""))))</f>
        <v>1</v>
      </c>
      <c r="DD23" s="4">
        <f>IF('original data'!CU16='subscale + RBQ-2A merged 3_4'!$CO$2,0,IF('original data'!CU16='subscale + RBQ-2A merged 3_4'!$CO$3,1,IF('original data'!CU16='subscale + RBQ-2A merged 3_4'!$CO$4,2,IF('original data'!CU16='subscale + RBQ-2A merged 3_4'!$CO$5,3,""))))</f>
        <v>2</v>
      </c>
      <c r="DE23" s="4">
        <f>IF('original data'!CV16='subscale + RBQ-2A merged 3_4'!$CO$2,0,IF('original data'!CV16='subscale + RBQ-2A merged 3_4'!$CO$3,1,IF('original data'!CV16='subscale + RBQ-2A merged 3_4'!$CO$4,2,IF('original data'!CV16='subscale + RBQ-2A merged 3_4'!$CO$5,3,""))))</f>
        <v>0</v>
      </c>
      <c r="DF23" s="4">
        <f>IF('original data'!CW16='subscale + RBQ-2A merged 3_4'!$CO$2,0,IF('original data'!CW16='subscale + RBQ-2A merged 3_4'!$CO$3,1,IF('original data'!CW16='subscale + RBQ-2A merged 3_4'!$CO$4,2,IF('original data'!CW16='subscale + RBQ-2A merged 3_4'!$CO$5,3,""))))</f>
        <v>1</v>
      </c>
      <c r="DG23" s="4">
        <f>IF('original data'!CX16='subscale + RBQ-2A merged 3_4'!$CO$2,0,IF('original data'!CX16='subscale + RBQ-2A merged 3_4'!$CO$3,1,IF('original data'!CX16='subscale + RBQ-2A merged 3_4'!$CO$4,2,IF('original data'!CX16='subscale + RBQ-2A merged 3_4'!$CO$5,3,""))))</f>
        <v>1</v>
      </c>
      <c r="DH23" s="4">
        <f>IF('original data'!CY16='subscale + RBQ-2A merged 3_4'!$CO$2,0,IF('original data'!CY16='subscale + RBQ-2A merged 3_4'!$CO$3,1,IF('original data'!CY16='subscale + RBQ-2A merged 3_4'!$CO$4,2,IF('original data'!CY16='subscale + RBQ-2A merged 3_4'!$CO$5,3,""))))</f>
        <v>2</v>
      </c>
      <c r="DI23" s="4">
        <f>IF('original data'!CZ16='subscale + RBQ-2A merged 3_4'!$CO$2,0,IF('original data'!CZ16='subscale + RBQ-2A merged 3_4'!$CO$3,1,IF('original data'!CZ16='subscale + RBQ-2A merged 3_4'!$CO$4,2,IF('original data'!CZ16='subscale + RBQ-2A merged 3_4'!$CO$5,3,""))))</f>
        <v>0</v>
      </c>
      <c r="DJ23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10</v>
      </c>
      <c r="DK23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7</v>
      </c>
      <c r="DL23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5</v>
      </c>
      <c r="DM23" s="4">
        <f>SUM(Table1345[[#This Row],[All of a sudden I feel really scared.]:[I suddenly shut down and become unable to think, speak or do things.]])</f>
        <v>22</v>
      </c>
      <c r="DN23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4</v>
      </c>
      <c r="DO23" s="38">
        <f>IF('original data'!V16='subscale + RBQ-2A merged 3_4'!$T$4,2,IF('original data'!V16='subscale + RBQ-2A merged 3_4'!$T$5,0,IF('original data'!V16='subscale + RBQ-2A merged 3_4'!$V$5,1,"")))</f>
        <v>0</v>
      </c>
      <c r="DP23" s="38">
        <v>2</v>
      </c>
    </row>
    <row r="24" spans="1:120" x14ac:dyDescent="0.45">
      <c r="A24" s="27">
        <v>21</v>
      </c>
      <c r="B24" s="41" t="s">
        <v>282</v>
      </c>
      <c r="C24" s="28" t="s">
        <v>283</v>
      </c>
      <c r="D24" s="38" t="s">
        <v>104</v>
      </c>
      <c r="E24" s="38"/>
      <c r="F24" s="38" t="s">
        <v>105</v>
      </c>
      <c r="G24" s="38" t="s">
        <v>105</v>
      </c>
      <c r="H24" s="38" t="s">
        <v>105</v>
      </c>
      <c r="I24" s="38" t="s">
        <v>105</v>
      </c>
      <c r="J24" s="38" t="s">
        <v>105</v>
      </c>
      <c r="K24" s="38" t="s">
        <v>105</v>
      </c>
      <c r="L24" s="38" t="s">
        <v>105</v>
      </c>
      <c r="M24" s="38" t="s">
        <v>105</v>
      </c>
      <c r="N24" s="37">
        <v>16</v>
      </c>
      <c r="O24" s="38" t="s">
        <v>159</v>
      </c>
      <c r="P24" s="38" t="s">
        <v>124</v>
      </c>
      <c r="Q24" s="38" t="s">
        <v>124</v>
      </c>
      <c r="R24" s="30">
        <f>IF('original data'!Q17='subscale + RBQ-2A merged 3_4'!$R$4,0,IF('original data'!Q17='subscale + RBQ-2A merged 3_4'!$R$5,1))</f>
        <v>0</v>
      </c>
      <c r="S24" s="38" t="s">
        <v>109</v>
      </c>
      <c r="T24" s="30">
        <f>IF('original data'!V17='subscale + RBQ-2A merged 3_4'!$T$4,0,IF('original data'!V17='subscale + RBQ-2A merged 3_4'!$T$5,1,IF('original data'!V17='subscale + RBQ-2A merged 3_4'!$V$5,0,"")))</f>
        <v>1</v>
      </c>
      <c r="U24" s="38"/>
      <c r="V24" s="38"/>
      <c r="W24" s="38"/>
      <c r="X24" s="38" t="s">
        <v>109</v>
      </c>
      <c r="Y24" s="38"/>
      <c r="Z24" s="38"/>
      <c r="AA24" s="38"/>
      <c r="AB24" s="38"/>
      <c r="AC24" s="38"/>
      <c r="AD24" s="38"/>
      <c r="AE24" s="30">
        <f>IF('original data'!AC17='subscale + RBQ-2A merged 3_4'!$AD$2,0,IF('original data'!AC17='subscale + RBQ-2A merged 3_4'!$AD$3,1,IF('original data'!AC17='subscale + RBQ-2A merged 3_4'!$AD$4,2,"")))</f>
        <v>0</v>
      </c>
      <c r="AF24" s="30">
        <f>IF('original data'!AD17='subscale + RBQ-2A merged 3_4'!$AD$2,0,IF('original data'!AD17='subscale + RBQ-2A merged 3_4'!$AD$3,1,IF('original data'!AD17='subscale + RBQ-2A merged 3_4'!$AD$4,2,"")))</f>
        <v>0</v>
      </c>
      <c r="AG24" s="30">
        <f>IF('original data'!AE17='subscale + RBQ-2A merged 3_4'!$BR$1,1,IF('original data'!AE17='subscale + RBQ-2A merged 3_4'!$BR$2,2,IF('original data'!AE17='subscale + RBQ-2A merged 3_4'!$BR$3,3,IF('original data'!AE17='subscale + RBQ-2A merged 3_4'!$BR$4,4,IF('original data'!AE17='subscale + RBQ-2A merged 3_4'!$BR$5,5,IF('original data'!AE17='subscale + RBQ-2A merged 3_4'!$BT$1,6,IF('original data'!AE17='subscale + RBQ-2A merged 3_4'!$BT$2,7,"")))))))</f>
        <v>2</v>
      </c>
      <c r="AH24" s="4">
        <f>IF('original data'!AF17='subscale + RBQ-2A merged 3_4'!$AD$2,0,IF('original data'!AF17='subscale + RBQ-2A merged 3_4'!$AD$3,1,IF('original data'!AF17='subscale + RBQ-2A merged 3_4'!$AD$4,2,"")))</f>
        <v>0</v>
      </c>
      <c r="AI24" s="4">
        <f>IF('original data'!AG17='subscale + RBQ-2A merged 3_4'!$BR$1,7,IF('original data'!AG17='subscale + RBQ-2A merged 3_4'!$BR$2,6,IF('original data'!AG17='subscale + RBQ-2A merged 3_4'!$BR$3,5,IF('original data'!AG17='subscale + RBQ-2A merged 3_4'!$BR$4,4,IF('original data'!AG17='subscale + RBQ-2A merged 3_4'!$BR$5,5,IF('original data'!AG17='subscale + RBQ-2A merged 3_4'!$BT$1,6,IF('original data'!AG17='subscale + RBQ-2A merged 3_4'!$BT$2,7,"")))))))</f>
        <v>7</v>
      </c>
      <c r="AJ24" s="4">
        <f>IF('original data'!AH17='subscale + RBQ-2A merged 3_4'!$AD$2,0,IF('original data'!AH17='subscale + RBQ-2A merged 3_4'!$AD$3,1,IF('original data'!AH17='subscale + RBQ-2A merged 3_4'!$AD$4,2,"")))</f>
        <v>0</v>
      </c>
      <c r="AK24" s="4">
        <f>IF('original data'!AI17='subscale + RBQ-2A merged 3_4'!$AJ$2,1,IF('original data'!AI17='subscale + RBQ-2A merged 3_4'!$AJ$3,2,IF('original data'!AI17='subscale + RBQ-2A merged 3_4'!$AJ$4,3,IF('original data'!AI17='subscale + RBQ-2A merged 3_4'!$AJ$5,3,""))))</f>
        <v>2</v>
      </c>
      <c r="AL24" s="4">
        <f>IF('original data'!AJ17='subscale + RBQ-2A merged 3_4'!$AD$2,0,IF('original data'!AJ17='subscale + RBQ-2A merged 3_4'!$AD$3,1,IF('original data'!AJ17='subscale + RBQ-2A merged 3_4'!$AD$4,2,"")))</f>
        <v>0</v>
      </c>
      <c r="AM24" s="4">
        <f>IF('original data'!AK17='subscale + RBQ-2A merged 3_4'!$BR$1,1,IF('original data'!AK17='subscale + RBQ-2A merged 3_4'!$BR$2,2,IF('original data'!AK17='subscale + RBQ-2A merged 3_4'!$BR$3,3,IF('original data'!AK17='subscale + RBQ-2A merged 3_4'!$BR$4,4,IF('original data'!AK17='subscale + RBQ-2A merged 3_4'!$BR$5,5,IF('original data'!AK17='subscale + RBQ-2A merged 3_4'!$BT$1,6,IF('original data'!AK17='subscale + RBQ-2A merged 3_4'!$BT$2,7,"")))))))</f>
        <v>1</v>
      </c>
      <c r="AN24" s="4">
        <f>IF('original data'!AL17='subscale + RBQ-2A merged 3_4'!$AD$2,0,IF('original data'!AL17='subscale + RBQ-2A merged 3_4'!$AD$3,1,IF('original data'!AL17='subscale + RBQ-2A merged 3_4'!$AD$4,2,"")))</f>
        <v>0</v>
      </c>
      <c r="AO24" s="4">
        <f>IF('original data'!AM17='subscale + RBQ-2A merged 3_4'!$AJ$2,1,IF('original data'!AM17='subscale + RBQ-2A merged 3_4'!$AJ$3,2,IF('original data'!AM17='subscale + RBQ-2A merged 3_4'!$AJ$4,3,IF('original data'!AM17='subscale + RBQ-2A merged 3_4'!$AJ$5,3,""))))</f>
        <v>2</v>
      </c>
      <c r="AP24" s="4">
        <f>IF('original data'!AN17='subscale + RBQ-2A merged 3_4'!$AD$2,0,IF('original data'!AN17='subscale + RBQ-2A merged 3_4'!$AD$3,1,IF('original data'!AN17='subscale + RBQ-2A merged 3_4'!$AD$4,2,"")))</f>
        <v>0</v>
      </c>
      <c r="AQ24" s="4">
        <f>IF('original data'!AO17='subscale + RBQ-2A merged 3_4'!$AJ$2,1,IF('original data'!AO17='subscale + RBQ-2A merged 3_4'!$AJ$3,2,IF('original data'!AO17='subscale + RBQ-2A merged 3_4'!$AJ$4,3,IF('original data'!AO17='subscale + RBQ-2A merged 3_4'!$AJ$5,3,""))))</f>
        <v>1</v>
      </c>
      <c r="AR24" s="4">
        <f>IF('original data'!AP17='subscale + RBQ-2A merged 3_4'!$AJ$2,1,IF('original data'!AP17='subscale + RBQ-2A merged 3_4'!$AJ$3,2,IF('original data'!AP17='subscale + RBQ-2A merged 3_4'!$AJ$4,3,IF('original data'!AP17='subscale + RBQ-2A merged 3_4'!$AJ$5,3,""))))</f>
        <v>2</v>
      </c>
      <c r="AS24" s="4">
        <f>IF('original data'!AQ17='subscale + RBQ-2A merged 3_4'!$AJ$2,1,IF('original data'!AQ17='subscale + RBQ-2A merged 3_4'!$AJ$3,2,IF('original data'!AQ17='subscale + RBQ-2A merged 3_4'!$AJ$4,3,IF('original data'!AQ17='subscale + RBQ-2A merged 3_4'!$AJ$5,3,""))))</f>
        <v>1</v>
      </c>
      <c r="AT24" s="4">
        <f>IF('original data'!AR17='subscale + RBQ-2A merged 3_4'!$AJ$2,1,IF('original data'!AR17='subscale + RBQ-2A merged 3_4'!$AJ$3,2,IF('original data'!AR17='subscale + RBQ-2A merged 3_4'!$AJ$4,3,IF('original data'!AR17='subscale + RBQ-2A merged 3_4'!$AJ$5,3,""))))</f>
        <v>1</v>
      </c>
      <c r="AU24" s="4">
        <f>IF('original data'!AS17='subscale + RBQ-2A merged 3_4'!$AP$2,1,IF('original data'!AS17='subscale + RBQ-2A merged 3_4'!$AP$3,2,IF('original data'!AS17='subscale + RBQ-2A merged 3_4'!$AP$4,3,IF('original data'!AS17='subscale + RBQ-2A merged 3_4'!$AP$5,4,""))))</f>
        <v>2</v>
      </c>
      <c r="AV24" s="4">
        <f>IF('original data'!AT17='subscale + RBQ-2A merged 3_4'!$AP$2,1,IF('original data'!AT17='subscale + RBQ-2A merged 3_4'!$AP$3,2,IF('original data'!AT17='subscale + RBQ-2A merged 3_4'!$AP$4,3,IF('original data'!AT17='subscale + RBQ-2A merged 3_4'!$AP$5,4,""))))</f>
        <v>2</v>
      </c>
      <c r="AW24" s="4">
        <f>IF('original data'!AU17='subscale + RBQ-2A merged 3_4'!$AP$2,1,IF('original data'!AU17='subscale + RBQ-2A merged 3_4'!$AP$3,2,IF('original data'!AU17='subscale + RBQ-2A merged 3_4'!$AP$4,3,IF('original data'!AU17='subscale + RBQ-2A merged 3_4'!$AP$5,4,""))))</f>
        <v>1</v>
      </c>
      <c r="AX24" s="4">
        <f>IF('original data'!AV17='subscale + RBQ-2A merged 3_4'!$AP$2,1,IF('original data'!AV17='subscale + RBQ-2A merged 3_4'!$AP$3,2,IF('original data'!AV17='subscale + RBQ-2A merged 3_4'!$AP$4,3,IF('original data'!AV17='subscale + RBQ-2A merged 3_4'!$AP$5,4,""))))</f>
        <v>1</v>
      </c>
      <c r="AY24" s="4">
        <f>IF('original data'!AW17='subscale + RBQ-2A merged 3_4'!$AP$2,1,IF('original data'!AW17='subscale + RBQ-2A merged 3_4'!$AP$3,2,IF('original data'!AW17='subscale + RBQ-2A merged 3_4'!$AP$4,3,IF('original data'!AW17='subscale + RBQ-2A merged 3_4'!$AP$5,4,""))))</f>
        <v>1</v>
      </c>
      <c r="AZ24" s="4">
        <f>IF('original data'!AX17='subscale + RBQ-2A merged 3_4'!$AP$2,1,IF('original data'!AX17='subscale + RBQ-2A merged 3_4'!$AP$3,2,IF('original data'!AX17='subscale + RBQ-2A merged 3_4'!$AP$4,3,IF('original data'!AX17='subscale + RBQ-2A merged 3_4'!$AP$5,4,""))))</f>
        <v>1</v>
      </c>
      <c r="BA24" s="4">
        <f>IF('original data'!AY17='subscale + RBQ-2A merged 3_4'!$AR$2,1,IF('original data'!AY17='subscale + RBQ-2A merged 3_4'!$AR$3,2,IF('original data'!AY17='subscale + RBQ-2A merged 3_4'!$AR$4,3,IF('original data'!AY17='subscale + RBQ-2A merged 3_4'!$AR$5,3,""))))</f>
        <v>2</v>
      </c>
      <c r="BB24" s="4">
        <f>IF('original data'!AZ17='subscale + RBQ-2A merged 3_4'!$AR$2,1,IF('original data'!AZ17='subscale + RBQ-2A merged 3_4'!$AR$3,2,IF('original data'!AZ17='subscale + RBQ-2A merged 3_4'!$AR$4,3,IF('original data'!AZ17='subscale + RBQ-2A merged 3_4'!$AR$5,3,""))))</f>
        <v>2</v>
      </c>
      <c r="BC24" s="4">
        <f>IF('original data'!BA17='subscale + RBQ-2A merged 3_4'!$AR$2,1,IF('original data'!BA17='subscale + RBQ-2A merged 3_4'!$AR$3,2,IF('original data'!BA17='subscale + RBQ-2A merged 3_4'!$AR$4,3,IF('original data'!BA17='subscale + RBQ-2A merged 3_4'!$AR$5,3,""))))</f>
        <v>1</v>
      </c>
      <c r="BD24" s="4">
        <f>IF('original data'!BB17='subscale + RBQ-2A merged 3_4'!$AR$2,1,IF('original data'!BB17='subscale + RBQ-2A merged 3_4'!$AR$3,2,IF('original data'!BB17='subscale + RBQ-2A merged 3_4'!$AR$4,3,IF('original data'!BB17='subscale + RBQ-2A merged 3_4'!$AT$5,3,""))))</f>
        <v>1</v>
      </c>
      <c r="BE24" s="4">
        <f>IF('original data'!BC17='subscale + RBQ-2A merged 3_4'!$AV$2,1,IF('original data'!BC17='subscale + RBQ-2A merged 3_4'!$AV$3,2,IF('original data'!BC17='subscale + RBQ-2A merged 3_4'!$AV$4,3,IF('original data'!BC17='subscale + RBQ-2A merged 3_4'!$AV$5,3,""))))</f>
        <v>2</v>
      </c>
      <c r="BF24" s="4">
        <f>IF('original data'!BD17='subscale + RBQ-2A merged 3_4'!$AV$2,1,IF('original data'!BD17='subscale + RBQ-2A merged 3_4'!$AV$3,2,IF('original data'!BD17='subscale + RBQ-2A merged 3_4'!$AV$4,3,IF('original data'!BD17='subscale + RBQ-2A merged 3_4'!$AV$5,3,""))))</f>
        <v>1</v>
      </c>
      <c r="BG24" s="4">
        <f>IF('original data'!BE17='subscale + RBQ-2A merged 3_4'!$AV$2,1,IF('original data'!BE17='subscale + RBQ-2A merged 3_4'!$AV$3,2,IF('original data'!BE17='subscale + RBQ-2A merged 3_4'!$AV$4,3,IF('original data'!BE17='subscale + RBQ-2A merged 3_4'!$AV$5,3,""))))</f>
        <v>1</v>
      </c>
      <c r="BH24" s="4">
        <f>IF('original data'!BF17='subscale + RBQ-2A merged 3_4'!$BG$3,1,IF('original data'!BF17='subscale + RBQ-2A merged 3_4'!$BG$4,2,IF('original data'!BF17='subscale + RBQ-2A merged 3_4'!$BG$5,3,"")))</f>
        <v>2</v>
      </c>
      <c r="BI24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1.4210526315789473</v>
      </c>
      <c r="BJ24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1.3333333333333333</v>
      </c>
      <c r="BK24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1.4545454545454546</v>
      </c>
      <c r="BL24" s="38" t="s">
        <v>109</v>
      </c>
      <c r="BM24" s="38"/>
      <c r="BN24" s="38" t="s">
        <v>109</v>
      </c>
      <c r="BO24" s="38"/>
      <c r="BP24" s="4">
        <f>IF('original data'!BK17='subscale + RBQ-2A merged 3_4'!$BR$1,1,IF('original data'!BK17='subscale + RBQ-2A merged 3_4'!$BR$2,2,IF('original data'!BK17='subscale + RBQ-2A merged 3_4'!$BR$3,3,IF('original data'!BK17='subscale + RBQ-2A merged 3_4'!$BR$4,4,IF('original data'!BK17='subscale + RBQ-2A merged 3_4'!$BR$5,5,IF('original data'!BK17='subscale + RBQ-2A merged 3_4'!$BT$1,6,IF('original data'!BK17='subscale + RBQ-2A merged 3_4'!$BT$2,7,"")))))))</f>
        <v>1</v>
      </c>
      <c r="BQ24" s="4">
        <f>IF('original data'!BL17='subscale + RBQ-2A merged 3_4'!$BR$1,1,IF('original data'!BL17='subscale + RBQ-2A merged 3_4'!$BR$2,2,IF('original data'!BL17='subscale + RBQ-2A merged 3_4'!$BR$3,3,IF('original data'!BL17='subscale + RBQ-2A merged 3_4'!$BR$4,4,IF('original data'!BL17='subscale + RBQ-2A merged 3_4'!$BR$5,5,IF('original data'!BL17='subscale + RBQ-2A merged 3_4'!$BT$1,6,IF('original data'!BL17='subscale + RBQ-2A merged 3_4'!$BT$2,7,"")))))))</f>
        <v>1</v>
      </c>
      <c r="BR24" s="4">
        <f>IF('original data'!BM17='subscale + RBQ-2A merged 3_4'!$BR$1,7,IF('original data'!BM17='subscale + RBQ-2A merged 3_4'!$BR$2,6,IF('original data'!BM17='subscale + RBQ-2A merged 3_4'!$BR$3,5,IF('original data'!BM17='subscale + RBQ-2A merged 3_4'!$BR$4,4,IF('original data'!BM17='subscale + RBQ-2A merged 3_4'!$BR$5,3,IF('original data'!BM17='subscale + RBQ-2A merged 3_4'!$BT$1,2,IF('original data'!BM17='subscale + RBQ-2A merged 3_4'!$BT$2,1,"")))))))</f>
        <v>7</v>
      </c>
      <c r="BS24" s="4">
        <f>IF('original data'!BN17='subscale + RBQ-2A merged 3_4'!$BR$1,1,IF('original data'!BN17='subscale + RBQ-2A merged 3_4'!$BR$2,2,IF('original data'!BN17='subscale + RBQ-2A merged 3_4'!$BR$3,3,IF('original data'!BN17='subscale + RBQ-2A merged 3_4'!$BR$4,4,IF('original data'!BN17='subscale + RBQ-2A merged 3_4'!$BR$5,5,IF('original data'!BN17='subscale + RBQ-2A merged 3_4'!$BT$1,6,IF('original data'!BN17='subscale + RBQ-2A merged 3_4'!$BT$2,7,"")))))))</f>
        <v>1</v>
      </c>
      <c r="BT24" s="4">
        <f>IF('original data'!BO17='subscale + RBQ-2A merged 3_4'!$BR$1,1,IF('original data'!BO17='subscale + RBQ-2A merged 3_4'!$BR$2,2,IF('original data'!BO17='subscale + RBQ-2A merged 3_4'!$BR$3,3,IF('original data'!BO17='subscale + RBQ-2A merged 3_4'!$BR$4,4,IF('original data'!BO17='subscale + RBQ-2A merged 3_4'!$BR$5,5,IF('original data'!BO17='subscale + RBQ-2A merged 3_4'!$BT$1,6,IF('original data'!BO17='subscale + RBQ-2A merged 3_4'!$BT$2,7,"")))))))</f>
        <v>1</v>
      </c>
      <c r="BU24" s="4">
        <f>IF('original data'!BP17='subscale + RBQ-2A merged 3_4'!$BR$1,1,IF('original data'!BP17='subscale + RBQ-2A merged 3_4'!$BR$2,2,IF('original data'!BP17='subscale + RBQ-2A merged 3_4'!$BR$3,3,IF('original data'!BP17='subscale + RBQ-2A merged 3_4'!$BR$4,4,IF('original data'!BP17='subscale + RBQ-2A merged 3_4'!$BR$5,5,IF('original data'!BP17='subscale + RBQ-2A merged 3_4'!$BT$1,6,IF('original data'!BP17='subscale + RBQ-2A merged 3_4'!$BT$2,7,"")))))))</f>
        <v>2</v>
      </c>
      <c r="BV24" s="4">
        <f>IF('original data'!BQ17='subscale + RBQ-2A merged 3_4'!$BR$1,1,IF('original data'!BQ17='subscale + RBQ-2A merged 3_4'!$BR$2,2,IF('original data'!BQ17='subscale + RBQ-2A merged 3_4'!$BR$3,3,IF('original data'!BQ17='subscale + RBQ-2A merged 3_4'!$BR$4,4,IF('original data'!BQ17='subscale + RBQ-2A merged 3_4'!$BR$5,5,IF('original data'!BQ17='subscale + RBQ-2A merged 3_4'!$BT$1,6,IF('original data'!BQ17='subscale + RBQ-2A merged 3_4'!$BT$2,7,"")))))))</f>
        <v>1</v>
      </c>
      <c r="BW24" s="4">
        <f>IF('original data'!BR17='subscale + RBQ-2A merged 3_4'!$BR$1,1,IF('original data'!BR17='subscale + RBQ-2A merged 3_4'!$BR$2,2,IF('original data'!BR17='subscale + RBQ-2A merged 3_4'!$BR$3,3,IF('original data'!BR17='subscale + RBQ-2A merged 3_4'!$BR$4,4,IF('original data'!BR17='subscale + RBQ-2A merged 3_4'!$BR$5,5,IF('original data'!BR17='subscale + RBQ-2A merged 3_4'!$BT$1,6,IF('original data'!BR17='subscale + RBQ-2A merged 3_4'!$BT$2,7,"")))))))</f>
        <v>1</v>
      </c>
      <c r="BX24" s="4">
        <f>IF('original data'!BS17='subscale + RBQ-2A merged 3_4'!$BR$1,1,IF('original data'!BS17='subscale + RBQ-2A merged 3_4'!$BR$2,2,IF('original data'!BS17='subscale + RBQ-2A merged 3_4'!$BR$3,3,IF('original data'!BS17='subscale + RBQ-2A merged 3_4'!$BR$4,4,IF('original data'!BS17='subscale + RBQ-2A merged 3_4'!$BR$5,5,IF('original data'!BS17='subscale + RBQ-2A merged 3_4'!$BT$1,6,IF('original data'!BS17='subscale + RBQ-2A merged 3_4'!$BT$2,7,"")))))))</f>
        <v>2</v>
      </c>
      <c r="BY24" s="4">
        <f>IF('original data'!BT17='subscale + RBQ-2A merged 3_4'!$BR$1,1,IF('original data'!BT17='subscale + RBQ-2A merged 3_4'!$BR$2,2,IF('original data'!BT17='subscale + RBQ-2A merged 3_4'!$BR$3,3,IF('original data'!BT17='subscale + RBQ-2A merged 3_4'!$BR$4,4,IF('original data'!BT17='subscale + RBQ-2A merged 3_4'!$BR$5,5,IF('original data'!BT17='subscale + RBQ-2A merged 3_4'!$BT$1,6,IF('original data'!BT17='subscale + RBQ-2A merged 3_4'!$BT$2,7,"")))))))</f>
        <v>1</v>
      </c>
      <c r="BZ24" s="4">
        <f>IF('original data'!BU17='subscale + RBQ-2A merged 3_4'!$BR$1,1,IF('original data'!BU17='subscale + RBQ-2A merged 3_4'!$BR$2,2,IF('original data'!BU17='subscale + RBQ-2A merged 3_4'!$BR$3,3,IF('original data'!BU17='subscale + RBQ-2A merged 3_4'!$BR$4,4,IF('original data'!BU17='subscale + RBQ-2A merged 3_4'!$BR$5,5,IF('original data'!BU17='subscale + RBQ-2A merged 3_4'!$BT$1,6,IF('original data'!BU17='subscale + RBQ-2A merged 3_4'!$BT$2,7,"")))))))</f>
        <v>1</v>
      </c>
      <c r="CA24" s="4">
        <f>IF('original data'!BV17='subscale + RBQ-2A merged 3_4'!$BR$1,7,IF('original data'!BV17='subscale + RBQ-2A merged 3_4'!$BR$2,6,IF('original data'!BV17='subscale + RBQ-2A merged 3_4'!$BR$3,5,IF('original data'!BV17='subscale + RBQ-2A merged 3_4'!$BR$4,4,IF('original data'!BV17='subscale + RBQ-2A merged 3_4'!$BR$5,3,IF('original data'!BV17='subscale + RBQ-2A merged 3_4'!$BT$1,2,IF('original data'!BV17='subscale + RBQ-2A merged 3_4'!$BT$2,1,"")))))))</f>
        <v>1</v>
      </c>
      <c r="CB24" s="4">
        <f>IF('original data'!BW17='subscale + RBQ-2A merged 3_4'!$BR$1,1,IF('original data'!BW17='subscale + RBQ-2A merged 3_4'!$BR$2,2,IF('original data'!BW17='subscale + RBQ-2A merged 3_4'!$BR$3,3,IF('original data'!BW17='subscale + RBQ-2A merged 3_4'!$BR$4,4,IF('original data'!BW17='subscale + RBQ-2A merged 3_4'!$BR$5,5,IF('original data'!BW17='subscale + RBQ-2A merged 3_4'!$BT$1,6,IF('original data'!BW17='subscale + RBQ-2A merged 3_4'!$BT$2,7,"")))))))</f>
        <v>1</v>
      </c>
      <c r="CC24" s="4">
        <f>IF('original data'!BX17='subscale + RBQ-2A merged 3_4'!$BR$1,1,IF('original data'!BX17='subscale + RBQ-2A merged 3_4'!$BR$2,2,IF('original data'!BX17='subscale + RBQ-2A merged 3_4'!$BR$3,3,IF('original data'!BX17='subscale + RBQ-2A merged 3_4'!$BR$4,4,IF('original data'!BX17='subscale + RBQ-2A merged 3_4'!$BR$5,5,IF('original data'!BX17='subscale + RBQ-2A merged 3_4'!$BT$1,6,IF('original data'!BX17='subscale + RBQ-2A merged 3_4'!$BT$2,7,"")))))))</f>
        <v>2</v>
      </c>
      <c r="CD24" s="4">
        <f>IF('original data'!BY17='subscale + RBQ-2A merged 3_4'!$BR$1,1,IF('original data'!BY17='subscale + RBQ-2A merged 3_4'!$BR$2,2,IF('original data'!BY17='subscale + RBQ-2A merged 3_4'!$BR$3,3,IF('original data'!BY17='subscale + RBQ-2A merged 3_4'!$BR$4,4,IF('original data'!BY17='subscale + RBQ-2A merged 3_4'!$BR$5,5,IF('original data'!BY17='subscale + RBQ-2A merged 3_4'!$BT$1,6,IF('original data'!BY17='subscale + RBQ-2A merged 3_4'!$BT$2,7,"")))))))</f>
        <v>1</v>
      </c>
      <c r="CE24" s="4">
        <f>IF('original data'!BZ17='subscale + RBQ-2A merged 3_4'!$BR$1,1,IF('original data'!BZ17='subscale + RBQ-2A merged 3_4'!$BR$2,2,IF('original data'!BZ17='subscale + RBQ-2A merged 3_4'!$BR$3,3,IF('original data'!BZ17='subscale + RBQ-2A merged 3_4'!$BR$4,4,IF('original data'!BZ17='subscale + RBQ-2A merged 3_4'!$BR$5,5,IF('original data'!BZ17='subscale + RBQ-2A merged 3_4'!$BT$1,6,IF('original data'!BZ17='subscale + RBQ-2A merged 3_4'!$BT$2,7,"")))))))</f>
        <v>1</v>
      </c>
      <c r="CF24" s="4">
        <f>IF('original data'!CA17='subscale + RBQ-2A merged 3_4'!$BR$1,1,IF('original data'!CA17='subscale + RBQ-2A merged 3_4'!$BR$2,2,IF('original data'!CA17='subscale + RBQ-2A merged 3_4'!$BR$3,3,IF('original data'!CA17='subscale + RBQ-2A merged 3_4'!$BR$4,4,IF('original data'!CA17='subscale + RBQ-2A merged 3_4'!$BR$5,5,IF('original data'!CA17='subscale + RBQ-2A merged 3_4'!$BT$1,6,IF('original data'!CA17='subscale + RBQ-2A merged 3_4'!$BT$2,7,"")))))))</f>
        <v>1</v>
      </c>
      <c r="CG24" s="4">
        <f>IF('original data'!CB17='subscale + RBQ-2A merged 3_4'!$BR$1,1,IF('original data'!CB17='subscale + RBQ-2A merged 3_4'!$BR$2,2,IF('original data'!CB17='subscale + RBQ-2A merged 3_4'!$BR$3,3,IF('original data'!CB17='subscale + RBQ-2A merged 3_4'!$BR$4,4,IF('original data'!CB17='subscale + RBQ-2A merged 3_4'!$BR$5,5,IF('original data'!CB17='subscale + RBQ-2A merged 3_4'!$BT$1,6,IF('original data'!CB17='subscale + RBQ-2A merged 3_4'!$BT$2,7,"")))))))</f>
        <v>1</v>
      </c>
      <c r="CH24" s="4">
        <f>IF('original data'!CC17='subscale + RBQ-2A merged 3_4'!$BR$1,7,IF('original data'!CC17='subscale + RBQ-2A merged 3_4'!$BR$2,6,IF('original data'!CC17='subscale + RBQ-2A merged 3_4'!$BR$3,5,IF('original data'!CC17='subscale + RBQ-2A merged 3_4'!$BR$4,4,IF('original data'!CC17='subscale + RBQ-2A merged 3_4'!$BR$5,3,IF('original data'!CC17='subscale + RBQ-2A merged 3_4'!$BT$1,2,IF('original data'!CC17='subscale + RBQ-2A merged 3_4'!$BT$2,1,"")))))))</f>
        <v>2</v>
      </c>
      <c r="CI24" s="4">
        <f>IF('original data'!CD17='subscale + RBQ-2A merged 3_4'!$BR$1,1,IF('original data'!CD17='subscale + RBQ-2A merged 3_4'!$BR$2,2,IF('original data'!CD17='subscale + RBQ-2A merged 3_4'!$BR$3,3,IF('original data'!CD17='subscale + RBQ-2A merged 3_4'!$BR$4,4,IF('original data'!CD17='subscale + RBQ-2A merged 3_4'!$BR$5,5,IF('original data'!CD17='subscale + RBQ-2A merged 3_4'!$BT$1,6,IF('original data'!CD17='subscale + RBQ-2A merged 3_4'!$BT$2,7,"")))))))</f>
        <v>1</v>
      </c>
      <c r="CJ24" s="4">
        <f>IF('original data'!CE17='subscale + RBQ-2A merged 3_4'!$BR$1,1,IF('original data'!CE17='subscale + RBQ-2A merged 3_4'!$BR$2,2,IF('original data'!CE17='subscale + RBQ-2A merged 3_4'!$BR$3,3,IF('original data'!CE17='subscale + RBQ-2A merged 3_4'!$BR$4,4,IF('original data'!CE17='subscale + RBQ-2A merged 3_4'!$BR$5,5,IF('original data'!CE17='subscale + RBQ-2A merged 3_4'!$BT$1,6,IF('original data'!CE17='subscale + RBQ-2A merged 3_4'!$BT$2,7,"")))))))</f>
        <v>1</v>
      </c>
      <c r="CK24" s="4">
        <f>IF('original data'!CF17='subscale + RBQ-2A merged 3_4'!$BR$1,7,IF('original data'!CF17='subscale + RBQ-2A merged 3_4'!$BR$2,6,IF('original data'!CF17='subscale + RBQ-2A merged 3_4'!$BR$3,5,IF('original data'!CF17='subscale + RBQ-2A merged 3_4'!$BR$4,4,IF('original data'!CF17='subscale + RBQ-2A merged 3_4'!$BR$5,3,IF('original data'!CF17='subscale + RBQ-2A merged 3_4'!$BT$1,2,IF('original data'!CF17='subscale + RBQ-2A merged 3_4'!$BT$2,1,"")))))))</f>
        <v>2</v>
      </c>
      <c r="CL24" s="30">
        <f>SUM(Table1345[[#This Row],[Column2]:[Column4]])</f>
        <v>43</v>
      </c>
      <c r="CM24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11</v>
      </c>
      <c r="CN24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16</v>
      </c>
      <c r="CO24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16</v>
      </c>
      <c r="CP24" s="4">
        <f>IF('original data'!CG17='subscale + RBQ-2A merged 3_4'!$CO$2,0,IF('original data'!CG17='subscale + RBQ-2A merged 3_4'!$CO$3,1,IF('original data'!CG17='subscale + RBQ-2A merged 3_4'!$CO$4,2,IF('original data'!CG17='subscale + RBQ-2A merged 3_4'!$CO$5,3,""))))</f>
        <v>0</v>
      </c>
      <c r="CQ24" s="4">
        <f>IF('original data'!CH17='subscale + RBQ-2A merged 3_4'!$CO$2,0,IF('original data'!CH17='subscale + RBQ-2A merged 3_4'!$CO$3,1,IF('original data'!CH17='subscale + RBQ-2A merged 3_4'!$CO$4,2,IF('original data'!CH17='subscale + RBQ-2A merged 3_4'!$CO$5,3,""))))</f>
        <v>1</v>
      </c>
      <c r="CR24" s="4">
        <f>IF('original data'!CI17='subscale + RBQ-2A merged 3_4'!$CO$2,0,IF('original data'!CI17='subscale + RBQ-2A merged 3_4'!$CO$3,1,IF('original data'!CI17='subscale + RBQ-2A merged 3_4'!$CO$4,2,IF('original data'!CI17='subscale + RBQ-2A merged 3_4'!$CO$5,3,""))))</f>
        <v>1</v>
      </c>
      <c r="CS24" s="4">
        <f>IF('original data'!CJ17='subscale + RBQ-2A merged 3_4'!$CO$2,0,IF('original data'!CJ17='subscale + RBQ-2A merged 3_4'!$CO$3,1,IF('original data'!CJ17='subscale + RBQ-2A merged 3_4'!$CO$4,2,IF('original data'!CJ17='subscale + RBQ-2A merged 3_4'!$CO$5,3,""))))</f>
        <v>1</v>
      </c>
      <c r="CT24" s="4">
        <f>IF('original data'!CK17='subscale + RBQ-2A merged 3_4'!$CO$2,0,IF('original data'!CK17='subscale + RBQ-2A merged 3_4'!$CO$3,1,IF('original data'!CK17='subscale + RBQ-2A merged 3_4'!$CO$4,2,IF('original data'!CK17='subscale + RBQ-2A merged 3_4'!$CO$5,3,""))))</f>
        <v>1</v>
      </c>
      <c r="CU24" s="4">
        <f>IF('original data'!CL17='subscale + RBQ-2A merged 3_4'!$CO$2,0,IF('original data'!CL17='subscale + RBQ-2A merged 3_4'!$CO$3,1,IF('original data'!CL17='subscale + RBQ-2A merged 3_4'!$CO$4,2,IF('original data'!CL17='subscale + RBQ-2A merged 3_4'!$CO$5,3,""))))</f>
        <v>0</v>
      </c>
      <c r="CV24" s="4">
        <f>IF('original data'!CM17='subscale + RBQ-2A merged 3_4'!$CO$2,0,IF('original data'!CM17='subscale + RBQ-2A merged 3_4'!$CO$3,1,IF('original data'!CM17='subscale + RBQ-2A merged 3_4'!$CO$4,2,IF('original data'!CM17='subscale + RBQ-2A merged 3_4'!$CO$5,3,""))))</f>
        <v>0</v>
      </c>
      <c r="CW24" s="4">
        <f>IF('original data'!CN17='subscale + RBQ-2A merged 3_4'!$CO$2,0,IF('original data'!CN17='subscale + RBQ-2A merged 3_4'!$CO$3,1,IF('original data'!CN17='subscale + RBQ-2A merged 3_4'!$CO$4,2,IF('original data'!CN17='subscale + RBQ-2A merged 3_4'!$CO$5,3,""))))</f>
        <v>1</v>
      </c>
      <c r="CX24" s="4">
        <f>IF('original data'!CO17='subscale + RBQ-2A merged 3_4'!$CO$2,0,IF('original data'!CO17='subscale + RBQ-2A merged 3_4'!$CO$3,1,IF('original data'!CO17='subscale + RBQ-2A merged 3_4'!$CO$4,2,IF('original data'!CO17='subscale + RBQ-2A merged 3_4'!$CO$5,3,""))))</f>
        <v>0</v>
      </c>
      <c r="CY24" s="4">
        <f>IF('original data'!CP17='subscale + RBQ-2A merged 3_4'!$CO$2,0,IF('original data'!CP17='subscale + RBQ-2A merged 3_4'!$CO$3,1,IF('original data'!CP17='subscale + RBQ-2A merged 3_4'!$CO$4,2,IF('original data'!CP17='subscale + RBQ-2A merged 3_4'!$CO$5,3,""))))</f>
        <v>0</v>
      </c>
      <c r="CZ24" s="4">
        <f>IF('original data'!CQ17='subscale + RBQ-2A merged 3_4'!$CO$2,0,IF('original data'!CQ17='subscale + RBQ-2A merged 3_4'!$CO$3,1,IF('original data'!CQ17='subscale + RBQ-2A merged 3_4'!$CO$4,2,IF('original data'!CQ17='subscale + RBQ-2A merged 3_4'!$CO$5,3,""))))</f>
        <v>1</v>
      </c>
      <c r="DA24" s="4">
        <f>IF('original data'!CR17='subscale + RBQ-2A merged 3_4'!$CO$2,0,IF('original data'!CR17='subscale + RBQ-2A merged 3_4'!$CO$3,1,IF('original data'!CR17='subscale + RBQ-2A merged 3_4'!$CO$4,2,IF('original data'!CR17='subscale + RBQ-2A merged 3_4'!$CO$5,3,""))))</f>
        <v>0</v>
      </c>
      <c r="DB24" s="4">
        <f>IF('original data'!CS17='subscale + RBQ-2A merged 3_4'!$CO$2,0,IF('original data'!CS17='subscale + RBQ-2A merged 3_4'!$CO$3,1,IF('original data'!CS17='subscale + RBQ-2A merged 3_4'!$CO$4,2,IF('original data'!CS17='subscale + RBQ-2A merged 3_4'!$CO$5,3,""))))</f>
        <v>0</v>
      </c>
      <c r="DC24" s="4">
        <f>IF('original data'!CT17='subscale + RBQ-2A merged 3_4'!$CO$2,0,IF('original data'!CT17='subscale + RBQ-2A merged 3_4'!$CO$3,1,IF('original data'!CT17='subscale + RBQ-2A merged 3_4'!$CO$4,2,IF('original data'!CT17='subscale + RBQ-2A merged 3_4'!$CO$5,3,""))))</f>
        <v>0</v>
      </c>
      <c r="DD24" s="4">
        <f>IF('original data'!CU17='subscale + RBQ-2A merged 3_4'!$CO$2,0,IF('original data'!CU17='subscale + RBQ-2A merged 3_4'!$CO$3,1,IF('original data'!CU17='subscale + RBQ-2A merged 3_4'!$CO$4,2,IF('original data'!CU17='subscale + RBQ-2A merged 3_4'!$CO$5,3,""))))</f>
        <v>0</v>
      </c>
      <c r="DE24" s="4">
        <f>IF('original data'!CV17='subscale + RBQ-2A merged 3_4'!$CO$2,0,IF('original data'!CV17='subscale + RBQ-2A merged 3_4'!$CO$3,1,IF('original data'!CV17='subscale + RBQ-2A merged 3_4'!$CO$4,2,IF('original data'!CV17='subscale + RBQ-2A merged 3_4'!$CO$5,3,""))))</f>
        <v>0</v>
      </c>
      <c r="DF24" s="4">
        <f>IF('original data'!CW17='subscale + RBQ-2A merged 3_4'!$CO$2,0,IF('original data'!CW17='subscale + RBQ-2A merged 3_4'!$CO$3,1,IF('original data'!CW17='subscale + RBQ-2A merged 3_4'!$CO$4,2,IF('original data'!CW17='subscale + RBQ-2A merged 3_4'!$CO$5,3,""))))</f>
        <v>0</v>
      </c>
      <c r="DG24" s="4">
        <f>IF('original data'!CX17='subscale + RBQ-2A merged 3_4'!$CO$2,0,IF('original data'!CX17='subscale + RBQ-2A merged 3_4'!$CO$3,1,IF('original data'!CX17='subscale + RBQ-2A merged 3_4'!$CO$4,2,IF('original data'!CX17='subscale + RBQ-2A merged 3_4'!$CO$5,3,""))))</f>
        <v>0</v>
      </c>
      <c r="DH24" s="4">
        <f>IF('original data'!CY17='subscale + RBQ-2A merged 3_4'!$CO$2,0,IF('original data'!CY17='subscale + RBQ-2A merged 3_4'!$CO$3,1,IF('original data'!CY17='subscale + RBQ-2A merged 3_4'!$CO$4,2,IF('original data'!CY17='subscale + RBQ-2A merged 3_4'!$CO$5,3,""))))</f>
        <v>0</v>
      </c>
      <c r="DI24" s="4">
        <f>IF('original data'!CZ17='subscale + RBQ-2A merged 3_4'!$CO$2,0,IF('original data'!CZ17='subscale + RBQ-2A merged 3_4'!$CO$3,1,IF('original data'!CZ17='subscale + RBQ-2A merged 3_4'!$CO$4,2,IF('original data'!CZ17='subscale + RBQ-2A merged 3_4'!$CO$5,3,""))))</f>
        <v>0</v>
      </c>
      <c r="DJ24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3</v>
      </c>
      <c r="DK24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2</v>
      </c>
      <c r="DL24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</v>
      </c>
      <c r="DM24" s="4">
        <f>SUM(Table1345[[#This Row],[All of a sudden I feel really scared.]:[I suddenly shut down and become unable to think, speak or do things.]])</f>
        <v>6</v>
      </c>
      <c r="DN24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0</v>
      </c>
      <c r="DO24" s="38">
        <f>IF('original data'!V17='subscale + RBQ-2A merged 3_4'!$T$4,2,IF('original data'!V17='subscale + RBQ-2A merged 3_4'!$T$5,0,IF('original data'!V17='subscale + RBQ-2A merged 3_4'!$V$5,1,"")))</f>
        <v>0</v>
      </c>
      <c r="DP24" s="38">
        <v>2</v>
      </c>
    </row>
    <row r="25" spans="1:120" x14ac:dyDescent="0.45">
      <c r="A25" s="27">
        <v>23</v>
      </c>
      <c r="B25" s="41" t="s">
        <v>284</v>
      </c>
      <c r="C25" s="28" t="s">
        <v>285</v>
      </c>
      <c r="D25" s="38" t="s">
        <v>104</v>
      </c>
      <c r="E25" s="38"/>
      <c r="F25" s="38" t="s">
        <v>105</v>
      </c>
      <c r="G25" s="38" t="s">
        <v>105</v>
      </c>
      <c r="H25" s="38" t="s">
        <v>105</v>
      </c>
      <c r="I25" s="38" t="s">
        <v>105</v>
      </c>
      <c r="J25" s="38" t="s">
        <v>105</v>
      </c>
      <c r="K25" s="38" t="s">
        <v>105</v>
      </c>
      <c r="L25" s="38" t="s">
        <v>105</v>
      </c>
      <c r="M25" s="38" t="s">
        <v>105</v>
      </c>
      <c r="N25" s="37">
        <v>18</v>
      </c>
      <c r="O25" s="38" t="s">
        <v>107</v>
      </c>
      <c r="P25" s="38" t="s">
        <v>124</v>
      </c>
      <c r="Q25" s="38" t="s">
        <v>124</v>
      </c>
      <c r="R25" s="30">
        <f>IF('original data'!Q18='subscale + RBQ-2A merged 3_4'!$R$4,0,IF('original data'!Q18='subscale + RBQ-2A merged 3_4'!$R$5,1))</f>
        <v>0</v>
      </c>
      <c r="S25" s="38" t="s">
        <v>109</v>
      </c>
      <c r="T25" s="30">
        <f>IF('original data'!V18='subscale + RBQ-2A merged 3_4'!$T$4,0,IF('original data'!V18='subscale + RBQ-2A merged 3_4'!$T$5,1,IF('original data'!V18='subscale + RBQ-2A merged 3_4'!$V$5,0,"")))</f>
        <v>1</v>
      </c>
      <c r="U25" s="38"/>
      <c r="V25" s="38"/>
      <c r="W25" s="38"/>
      <c r="X25" s="38" t="s">
        <v>109</v>
      </c>
      <c r="Y25" s="38"/>
      <c r="Z25" s="38"/>
      <c r="AA25" s="38"/>
      <c r="AB25" s="38"/>
      <c r="AC25" s="38"/>
      <c r="AD25" s="38"/>
      <c r="AE25" s="30">
        <f>IF('original data'!AC18='subscale + RBQ-2A merged 3_4'!$AD$2,0,IF('original data'!AC18='subscale + RBQ-2A merged 3_4'!$AD$3,1,IF('original data'!AC18='subscale + RBQ-2A merged 3_4'!$AD$4,2,"")))</f>
        <v>2</v>
      </c>
      <c r="AF25" s="30">
        <f>IF('original data'!AD18='subscale + RBQ-2A merged 3_4'!$AD$2,0,IF('original data'!AD18='subscale + RBQ-2A merged 3_4'!$AD$3,1,IF('original data'!AD18='subscale + RBQ-2A merged 3_4'!$AD$4,2,"")))</f>
        <v>1</v>
      </c>
      <c r="AG25" s="30">
        <f>IF('original data'!AE18='subscale + RBQ-2A merged 3_4'!$BR$1,1,IF('original data'!AE18='subscale + RBQ-2A merged 3_4'!$BR$2,2,IF('original data'!AE18='subscale + RBQ-2A merged 3_4'!$BR$3,3,IF('original data'!AE18='subscale + RBQ-2A merged 3_4'!$BR$4,4,IF('original data'!AE18='subscale + RBQ-2A merged 3_4'!$BR$5,5,IF('original data'!AE18='subscale + RBQ-2A merged 3_4'!$BT$1,6,IF('original data'!AE18='subscale + RBQ-2A merged 3_4'!$BT$2,7,"")))))))</f>
        <v>1</v>
      </c>
      <c r="AH25" s="4">
        <f>IF('original data'!AF18='subscale + RBQ-2A merged 3_4'!$AD$2,0,IF('original data'!AF18='subscale + RBQ-2A merged 3_4'!$AD$3,1,IF('original data'!AF18='subscale + RBQ-2A merged 3_4'!$AD$4,2,"")))</f>
        <v>0</v>
      </c>
      <c r="AI25" s="4">
        <f>IF('original data'!AG18='subscale + RBQ-2A merged 3_4'!$BR$1,7,IF('original data'!AG18='subscale + RBQ-2A merged 3_4'!$BR$2,6,IF('original data'!AG18='subscale + RBQ-2A merged 3_4'!$BR$3,5,IF('original data'!AG18='subscale + RBQ-2A merged 3_4'!$BR$4,4,IF('original data'!AG18='subscale + RBQ-2A merged 3_4'!$BR$5,5,IF('original data'!AG18='subscale + RBQ-2A merged 3_4'!$BT$1,6,IF('original data'!AG18='subscale + RBQ-2A merged 3_4'!$BT$2,7,"")))))))</f>
        <v>4</v>
      </c>
      <c r="AJ25" s="4">
        <f>IF('original data'!AH18='subscale + RBQ-2A merged 3_4'!$AD$2,0,IF('original data'!AH18='subscale + RBQ-2A merged 3_4'!$AD$3,1,IF('original data'!AH18='subscale + RBQ-2A merged 3_4'!$AD$4,2,"")))</f>
        <v>1</v>
      </c>
      <c r="AK25" s="4">
        <f>IF('original data'!AI18='subscale + RBQ-2A merged 3_4'!$AJ$2,1,IF('original data'!AI18='subscale + RBQ-2A merged 3_4'!$AJ$3,2,IF('original data'!AI18='subscale + RBQ-2A merged 3_4'!$AJ$4,3,IF('original data'!AI18='subscale + RBQ-2A merged 3_4'!$AJ$5,3,""))))</f>
        <v>2</v>
      </c>
      <c r="AL25" s="4">
        <f>IF('original data'!AJ18='subscale + RBQ-2A merged 3_4'!$AD$2,0,IF('original data'!AJ18='subscale + RBQ-2A merged 3_4'!$AD$3,1,IF('original data'!AJ18='subscale + RBQ-2A merged 3_4'!$AD$4,2,"")))</f>
        <v>0</v>
      </c>
      <c r="AM25" s="4">
        <f>IF('original data'!AK18='subscale + RBQ-2A merged 3_4'!$BR$1,1,IF('original data'!AK18='subscale + RBQ-2A merged 3_4'!$BR$2,2,IF('original data'!AK18='subscale + RBQ-2A merged 3_4'!$BR$3,3,IF('original data'!AK18='subscale + RBQ-2A merged 3_4'!$BR$4,4,IF('original data'!AK18='subscale + RBQ-2A merged 3_4'!$BR$5,5,IF('original data'!AK18='subscale + RBQ-2A merged 3_4'!$BT$1,6,IF('original data'!AK18='subscale + RBQ-2A merged 3_4'!$BT$2,7,"")))))))</f>
        <v>5</v>
      </c>
      <c r="AN25" s="4">
        <f>IF('original data'!AL18='subscale + RBQ-2A merged 3_4'!$AD$2,0,IF('original data'!AL18='subscale + RBQ-2A merged 3_4'!$AD$3,1,IF('original data'!AL18='subscale + RBQ-2A merged 3_4'!$AD$4,2,"")))</f>
        <v>2</v>
      </c>
      <c r="AO25" s="4">
        <f>IF('original data'!AM18='subscale + RBQ-2A merged 3_4'!$AJ$2,1,IF('original data'!AM18='subscale + RBQ-2A merged 3_4'!$AJ$3,2,IF('original data'!AM18='subscale + RBQ-2A merged 3_4'!$AJ$4,3,IF('original data'!AM18='subscale + RBQ-2A merged 3_4'!$AJ$5,3,""))))</f>
        <v>3</v>
      </c>
      <c r="AP25" s="4">
        <f>IF('original data'!AN18='subscale + RBQ-2A merged 3_4'!$AD$2,0,IF('original data'!AN18='subscale + RBQ-2A merged 3_4'!$AD$3,1,IF('original data'!AN18='subscale + RBQ-2A merged 3_4'!$AD$4,2,"")))</f>
        <v>1</v>
      </c>
      <c r="AQ25" s="4">
        <f>IF('original data'!AO18='subscale + RBQ-2A merged 3_4'!$AJ$2,1,IF('original data'!AO18='subscale + RBQ-2A merged 3_4'!$AJ$3,2,IF('original data'!AO18='subscale + RBQ-2A merged 3_4'!$AJ$4,3,IF('original data'!AO18='subscale + RBQ-2A merged 3_4'!$AJ$5,3,""))))</f>
        <v>1</v>
      </c>
      <c r="AR25" s="4">
        <f>IF('original data'!AP18='subscale + RBQ-2A merged 3_4'!$AJ$2,1,IF('original data'!AP18='subscale + RBQ-2A merged 3_4'!$AJ$3,2,IF('original data'!AP18='subscale + RBQ-2A merged 3_4'!$AJ$4,3,IF('original data'!AP18='subscale + RBQ-2A merged 3_4'!$AJ$5,3,""))))</f>
        <v>2</v>
      </c>
      <c r="AS25" s="4">
        <f>IF('original data'!AQ18='subscale + RBQ-2A merged 3_4'!$AJ$2,1,IF('original data'!AQ18='subscale + RBQ-2A merged 3_4'!$AJ$3,2,IF('original data'!AQ18='subscale + RBQ-2A merged 3_4'!$AJ$4,3,IF('original data'!AQ18='subscale + RBQ-2A merged 3_4'!$AJ$5,3,""))))</f>
        <v>2</v>
      </c>
      <c r="AT25" s="4">
        <f>IF('original data'!AR18='subscale + RBQ-2A merged 3_4'!$AJ$2,1,IF('original data'!AR18='subscale + RBQ-2A merged 3_4'!$AJ$3,2,IF('original data'!AR18='subscale + RBQ-2A merged 3_4'!$AJ$4,3,IF('original data'!AR18='subscale + RBQ-2A merged 3_4'!$AJ$5,3,""))))</f>
        <v>3</v>
      </c>
      <c r="AU25" s="4">
        <f>IF('original data'!AS18='subscale + RBQ-2A merged 3_4'!$AP$2,1,IF('original data'!AS18='subscale + RBQ-2A merged 3_4'!$AP$3,2,IF('original data'!AS18='subscale + RBQ-2A merged 3_4'!$AP$4,3,IF('original data'!AS18='subscale + RBQ-2A merged 3_4'!$AP$5,4,""))))</f>
        <v>2</v>
      </c>
      <c r="AV25" s="4">
        <f>IF('original data'!AT18='subscale + RBQ-2A merged 3_4'!$AP$2,1,IF('original data'!AT18='subscale + RBQ-2A merged 3_4'!$AP$3,2,IF('original data'!AT18='subscale + RBQ-2A merged 3_4'!$AP$4,3,IF('original data'!AT18='subscale + RBQ-2A merged 3_4'!$AP$5,4,""))))</f>
        <v>2</v>
      </c>
      <c r="AW25" s="4">
        <f>IF('original data'!AU18='subscale + RBQ-2A merged 3_4'!$AP$2,1,IF('original data'!AU18='subscale + RBQ-2A merged 3_4'!$AP$3,2,IF('original data'!AU18='subscale + RBQ-2A merged 3_4'!$AP$4,3,IF('original data'!AU18='subscale + RBQ-2A merged 3_4'!$AP$5,4,""))))</f>
        <v>1</v>
      </c>
      <c r="AX25" s="4">
        <f>IF('original data'!AV18='subscale + RBQ-2A merged 3_4'!$AP$2,1,IF('original data'!AV18='subscale + RBQ-2A merged 3_4'!$AP$3,2,IF('original data'!AV18='subscale + RBQ-2A merged 3_4'!$AP$4,3,IF('original data'!AV18='subscale + RBQ-2A merged 3_4'!$AP$5,4,""))))</f>
        <v>1</v>
      </c>
      <c r="AY25" s="4">
        <f>IF('original data'!AW18='subscale + RBQ-2A merged 3_4'!$AP$2,1,IF('original data'!AW18='subscale + RBQ-2A merged 3_4'!$AP$3,2,IF('original data'!AW18='subscale + RBQ-2A merged 3_4'!$AP$4,3,IF('original data'!AW18='subscale + RBQ-2A merged 3_4'!$AP$5,4,""))))</f>
        <v>2</v>
      </c>
      <c r="AZ25" s="4">
        <f>IF('original data'!AX18='subscale + RBQ-2A merged 3_4'!$AP$2,1,IF('original data'!AX18='subscale + RBQ-2A merged 3_4'!$AP$3,2,IF('original data'!AX18='subscale + RBQ-2A merged 3_4'!$AP$4,3,IF('original data'!AX18='subscale + RBQ-2A merged 3_4'!$AP$5,4,""))))</f>
        <v>1</v>
      </c>
      <c r="BA25" s="4">
        <f>IF('original data'!AY18='subscale + RBQ-2A merged 3_4'!$AR$2,1,IF('original data'!AY18='subscale + RBQ-2A merged 3_4'!$AR$3,2,IF('original data'!AY18='subscale + RBQ-2A merged 3_4'!$AR$4,3,IF('original data'!AY18='subscale + RBQ-2A merged 3_4'!$AR$5,3,""))))</f>
        <v>2</v>
      </c>
      <c r="BB25" s="4">
        <f>IF('original data'!AZ18='subscale + RBQ-2A merged 3_4'!$AR$2,1,IF('original data'!AZ18='subscale + RBQ-2A merged 3_4'!$AR$3,2,IF('original data'!AZ18='subscale + RBQ-2A merged 3_4'!$AR$4,3,IF('original data'!AZ18='subscale + RBQ-2A merged 3_4'!$AR$5,3,""))))</f>
        <v>2</v>
      </c>
      <c r="BC25" s="4">
        <f>IF('original data'!BA18='subscale + RBQ-2A merged 3_4'!$AR$2,1,IF('original data'!BA18='subscale + RBQ-2A merged 3_4'!$AR$3,2,IF('original data'!BA18='subscale + RBQ-2A merged 3_4'!$AR$4,3,IF('original data'!BA18='subscale + RBQ-2A merged 3_4'!$AR$5,3,""))))</f>
        <v>2</v>
      </c>
      <c r="BD25" s="4">
        <f>IF('original data'!BB18='subscale + RBQ-2A merged 3_4'!$AR$2,1,IF('original data'!BB18='subscale + RBQ-2A merged 3_4'!$AR$3,2,IF('original data'!BB18='subscale + RBQ-2A merged 3_4'!$AR$4,3,IF('original data'!BB18='subscale + RBQ-2A merged 3_4'!$AT$5,3,""))))</f>
        <v>1</v>
      </c>
      <c r="BE25" s="4">
        <f>IF('original data'!BC18='subscale + RBQ-2A merged 3_4'!$AV$2,1,IF('original data'!BC18='subscale + RBQ-2A merged 3_4'!$AV$3,2,IF('original data'!BC18='subscale + RBQ-2A merged 3_4'!$AV$4,3,IF('original data'!BC18='subscale + RBQ-2A merged 3_4'!$AV$5,3,""))))</f>
        <v>3</v>
      </c>
      <c r="BF25" s="4">
        <f>IF('original data'!BD18='subscale + RBQ-2A merged 3_4'!$AV$2,1,IF('original data'!BD18='subscale + RBQ-2A merged 3_4'!$AV$3,2,IF('original data'!BD18='subscale + RBQ-2A merged 3_4'!$AV$4,3,IF('original data'!BD18='subscale + RBQ-2A merged 3_4'!$AV$5,3,""))))</f>
        <v>1</v>
      </c>
      <c r="BG25" s="4">
        <f>IF('original data'!BE18='subscale + RBQ-2A merged 3_4'!$AV$2,1,IF('original data'!BE18='subscale + RBQ-2A merged 3_4'!$AV$3,2,IF('original data'!BE18='subscale + RBQ-2A merged 3_4'!$AV$4,3,IF('original data'!BE18='subscale + RBQ-2A merged 3_4'!$AV$5,3,""))))</f>
        <v>3</v>
      </c>
      <c r="BH25" s="4">
        <f>IF('original data'!BF18='subscale + RBQ-2A merged 3_4'!$BG$3,1,IF('original data'!BF18='subscale + RBQ-2A merged 3_4'!$BG$4,2,IF('original data'!BF18='subscale + RBQ-2A merged 3_4'!$BG$5,3,"")))</f>
        <v>3</v>
      </c>
      <c r="BI25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1.8947368421052631</v>
      </c>
      <c r="BJ25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</v>
      </c>
      <c r="BK25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1.9090909090909092</v>
      </c>
      <c r="BL25" s="38" t="s">
        <v>109</v>
      </c>
      <c r="BM25" s="38"/>
      <c r="BN25" s="38" t="s">
        <v>109</v>
      </c>
      <c r="BO25" s="38"/>
      <c r="BP25" s="4">
        <f>IF('original data'!BK18='subscale + RBQ-2A merged 3_4'!$BR$1,1,IF('original data'!BK18='subscale + RBQ-2A merged 3_4'!$BR$2,2,IF('original data'!BK18='subscale + RBQ-2A merged 3_4'!$BR$3,3,IF('original data'!BK18='subscale + RBQ-2A merged 3_4'!$BR$4,4,IF('original data'!BK18='subscale + RBQ-2A merged 3_4'!$BR$5,5,IF('original data'!BK18='subscale + RBQ-2A merged 3_4'!$BT$1,6,IF('original data'!BK18='subscale + RBQ-2A merged 3_4'!$BT$2,7,"")))))))</f>
        <v>2</v>
      </c>
      <c r="BQ25" s="4">
        <f>IF('original data'!BL18='subscale + RBQ-2A merged 3_4'!$BR$1,1,IF('original data'!BL18='subscale + RBQ-2A merged 3_4'!$BR$2,2,IF('original data'!BL18='subscale + RBQ-2A merged 3_4'!$BR$3,3,IF('original data'!BL18='subscale + RBQ-2A merged 3_4'!$BR$4,4,IF('original data'!BL18='subscale + RBQ-2A merged 3_4'!$BR$5,5,IF('original data'!BL18='subscale + RBQ-2A merged 3_4'!$BT$1,6,IF('original data'!BL18='subscale + RBQ-2A merged 3_4'!$BT$2,7,"")))))))</f>
        <v>5</v>
      </c>
      <c r="BR25" s="4">
        <f>IF('original data'!BM18='subscale + RBQ-2A merged 3_4'!$BR$1,7,IF('original data'!BM18='subscale + RBQ-2A merged 3_4'!$BR$2,6,IF('original data'!BM18='subscale + RBQ-2A merged 3_4'!$BR$3,5,IF('original data'!BM18='subscale + RBQ-2A merged 3_4'!$BR$4,4,IF('original data'!BM18='subscale + RBQ-2A merged 3_4'!$BR$5,3,IF('original data'!BM18='subscale + RBQ-2A merged 3_4'!$BT$1,2,IF('original data'!BM18='subscale + RBQ-2A merged 3_4'!$BT$2,1,"")))))))</f>
        <v>6</v>
      </c>
      <c r="BS25" s="4">
        <f>IF('original data'!BN18='subscale + RBQ-2A merged 3_4'!$BR$1,1,IF('original data'!BN18='subscale + RBQ-2A merged 3_4'!$BR$2,2,IF('original data'!BN18='subscale + RBQ-2A merged 3_4'!$BR$3,3,IF('original data'!BN18='subscale + RBQ-2A merged 3_4'!$BR$4,4,IF('original data'!BN18='subscale + RBQ-2A merged 3_4'!$BR$5,5,IF('original data'!BN18='subscale + RBQ-2A merged 3_4'!$BT$1,6,IF('original data'!BN18='subscale + RBQ-2A merged 3_4'!$BT$2,7,"")))))))</f>
        <v>5</v>
      </c>
      <c r="BT25" s="4">
        <f>IF('original data'!BO18='subscale + RBQ-2A merged 3_4'!$BR$1,1,IF('original data'!BO18='subscale + RBQ-2A merged 3_4'!$BR$2,2,IF('original data'!BO18='subscale + RBQ-2A merged 3_4'!$BR$3,3,IF('original data'!BO18='subscale + RBQ-2A merged 3_4'!$BR$4,4,IF('original data'!BO18='subscale + RBQ-2A merged 3_4'!$BR$5,5,IF('original data'!BO18='subscale + RBQ-2A merged 3_4'!$BT$1,6,IF('original data'!BO18='subscale + RBQ-2A merged 3_4'!$BT$2,7,"")))))))</f>
        <v>1</v>
      </c>
      <c r="BU25" s="4">
        <f>IF('original data'!BP18='subscale + RBQ-2A merged 3_4'!$BR$1,1,IF('original data'!BP18='subscale + RBQ-2A merged 3_4'!$BR$2,2,IF('original data'!BP18='subscale + RBQ-2A merged 3_4'!$BR$3,3,IF('original data'!BP18='subscale + RBQ-2A merged 3_4'!$BR$4,4,IF('original data'!BP18='subscale + RBQ-2A merged 3_4'!$BR$5,5,IF('original data'!BP18='subscale + RBQ-2A merged 3_4'!$BT$1,6,IF('original data'!BP18='subscale + RBQ-2A merged 3_4'!$BT$2,7,"")))))))</f>
        <v>4</v>
      </c>
      <c r="BV25" s="4">
        <f>IF('original data'!BQ18='subscale + RBQ-2A merged 3_4'!$BR$1,1,IF('original data'!BQ18='subscale + RBQ-2A merged 3_4'!$BR$2,2,IF('original data'!BQ18='subscale + RBQ-2A merged 3_4'!$BR$3,3,IF('original data'!BQ18='subscale + RBQ-2A merged 3_4'!$BR$4,4,IF('original data'!BQ18='subscale + RBQ-2A merged 3_4'!$BR$5,5,IF('original data'!BQ18='subscale + RBQ-2A merged 3_4'!$BT$1,6,IF('original data'!BQ18='subscale + RBQ-2A merged 3_4'!$BT$2,7,"")))))))</f>
        <v>3</v>
      </c>
      <c r="BW25" s="4">
        <f>IF('original data'!BR18='subscale + RBQ-2A merged 3_4'!$BR$1,1,IF('original data'!BR18='subscale + RBQ-2A merged 3_4'!$BR$2,2,IF('original data'!BR18='subscale + RBQ-2A merged 3_4'!$BR$3,3,IF('original data'!BR18='subscale + RBQ-2A merged 3_4'!$BR$4,4,IF('original data'!BR18='subscale + RBQ-2A merged 3_4'!$BR$5,5,IF('original data'!BR18='subscale + RBQ-2A merged 3_4'!$BT$1,6,IF('original data'!BR18='subscale + RBQ-2A merged 3_4'!$BT$2,7,"")))))))</f>
        <v>5</v>
      </c>
      <c r="BX25" s="4">
        <f>IF('original data'!BS18='subscale + RBQ-2A merged 3_4'!$BR$1,1,IF('original data'!BS18='subscale + RBQ-2A merged 3_4'!$BR$2,2,IF('original data'!BS18='subscale + RBQ-2A merged 3_4'!$BR$3,3,IF('original data'!BS18='subscale + RBQ-2A merged 3_4'!$BR$4,4,IF('original data'!BS18='subscale + RBQ-2A merged 3_4'!$BR$5,5,IF('original data'!BS18='subscale + RBQ-2A merged 3_4'!$BT$1,6,IF('original data'!BS18='subscale + RBQ-2A merged 3_4'!$BT$2,7,"")))))))</f>
        <v>5</v>
      </c>
      <c r="BY25" s="4">
        <f>IF('original data'!BT18='subscale + RBQ-2A merged 3_4'!$BR$1,1,IF('original data'!BT18='subscale + RBQ-2A merged 3_4'!$BR$2,2,IF('original data'!BT18='subscale + RBQ-2A merged 3_4'!$BR$3,3,IF('original data'!BT18='subscale + RBQ-2A merged 3_4'!$BR$4,4,IF('original data'!BT18='subscale + RBQ-2A merged 3_4'!$BR$5,5,IF('original data'!BT18='subscale + RBQ-2A merged 3_4'!$BT$1,6,IF('original data'!BT18='subscale + RBQ-2A merged 3_4'!$BT$2,7,"")))))))</f>
        <v>4</v>
      </c>
      <c r="BZ25" s="4">
        <f>IF('original data'!BU18='subscale + RBQ-2A merged 3_4'!$BR$1,1,IF('original data'!BU18='subscale + RBQ-2A merged 3_4'!$BR$2,2,IF('original data'!BU18='subscale + RBQ-2A merged 3_4'!$BR$3,3,IF('original data'!BU18='subscale + RBQ-2A merged 3_4'!$BR$4,4,IF('original data'!BU18='subscale + RBQ-2A merged 3_4'!$BR$5,5,IF('original data'!BU18='subscale + RBQ-2A merged 3_4'!$BT$1,6,IF('original data'!BU18='subscale + RBQ-2A merged 3_4'!$BT$2,7,"")))))))</f>
        <v>5</v>
      </c>
      <c r="CA25" s="4">
        <f>IF('original data'!BV18='subscale + RBQ-2A merged 3_4'!$BR$1,7,IF('original data'!BV18='subscale + RBQ-2A merged 3_4'!$BR$2,6,IF('original data'!BV18='subscale + RBQ-2A merged 3_4'!$BR$3,5,IF('original data'!BV18='subscale + RBQ-2A merged 3_4'!$BR$4,4,IF('original data'!BV18='subscale + RBQ-2A merged 3_4'!$BR$5,3,IF('original data'!BV18='subscale + RBQ-2A merged 3_4'!$BT$1,2,IF('original data'!BV18='subscale + RBQ-2A merged 3_4'!$BT$2,1,"")))))))</f>
        <v>2</v>
      </c>
      <c r="CB25" s="4">
        <f>IF('original data'!BW18='subscale + RBQ-2A merged 3_4'!$BR$1,1,IF('original data'!BW18='subscale + RBQ-2A merged 3_4'!$BR$2,2,IF('original data'!BW18='subscale + RBQ-2A merged 3_4'!$BR$3,3,IF('original data'!BW18='subscale + RBQ-2A merged 3_4'!$BR$4,4,IF('original data'!BW18='subscale + RBQ-2A merged 3_4'!$BR$5,5,IF('original data'!BW18='subscale + RBQ-2A merged 3_4'!$BT$1,6,IF('original data'!BW18='subscale + RBQ-2A merged 3_4'!$BT$2,7,"")))))))</f>
        <v>6</v>
      </c>
      <c r="CC25" s="4">
        <f>IF('original data'!BX18='subscale + RBQ-2A merged 3_4'!$BR$1,1,IF('original data'!BX18='subscale + RBQ-2A merged 3_4'!$BR$2,2,IF('original data'!BX18='subscale + RBQ-2A merged 3_4'!$BR$3,3,IF('original data'!BX18='subscale + RBQ-2A merged 3_4'!$BR$4,4,IF('original data'!BX18='subscale + RBQ-2A merged 3_4'!$BR$5,5,IF('original data'!BX18='subscale + RBQ-2A merged 3_4'!$BT$1,6,IF('original data'!BX18='subscale + RBQ-2A merged 3_4'!$BT$2,7,"")))))))</f>
        <v>6</v>
      </c>
      <c r="CD25" s="4">
        <f>IF('original data'!BY18='subscale + RBQ-2A merged 3_4'!$BR$1,1,IF('original data'!BY18='subscale + RBQ-2A merged 3_4'!$BR$2,2,IF('original data'!BY18='subscale + RBQ-2A merged 3_4'!$BR$3,3,IF('original data'!BY18='subscale + RBQ-2A merged 3_4'!$BR$4,4,IF('original data'!BY18='subscale + RBQ-2A merged 3_4'!$BR$5,5,IF('original data'!BY18='subscale + RBQ-2A merged 3_4'!$BT$1,6,IF('original data'!BY18='subscale + RBQ-2A merged 3_4'!$BT$2,7,"")))))))</f>
        <v>4</v>
      </c>
      <c r="CE25" s="4">
        <f>IF('original data'!BZ18='subscale + RBQ-2A merged 3_4'!$BR$1,1,IF('original data'!BZ18='subscale + RBQ-2A merged 3_4'!$BR$2,2,IF('original data'!BZ18='subscale + RBQ-2A merged 3_4'!$BR$3,3,IF('original data'!BZ18='subscale + RBQ-2A merged 3_4'!$BR$4,4,IF('original data'!BZ18='subscale + RBQ-2A merged 3_4'!$BR$5,5,IF('original data'!BZ18='subscale + RBQ-2A merged 3_4'!$BT$1,6,IF('original data'!BZ18='subscale + RBQ-2A merged 3_4'!$BT$2,7,"")))))))</f>
        <v>3</v>
      </c>
      <c r="CF25" s="4">
        <f>IF('original data'!CA18='subscale + RBQ-2A merged 3_4'!$BR$1,1,IF('original data'!CA18='subscale + RBQ-2A merged 3_4'!$BR$2,2,IF('original data'!CA18='subscale + RBQ-2A merged 3_4'!$BR$3,3,IF('original data'!CA18='subscale + RBQ-2A merged 3_4'!$BR$4,4,IF('original data'!CA18='subscale + RBQ-2A merged 3_4'!$BR$5,5,IF('original data'!CA18='subscale + RBQ-2A merged 3_4'!$BT$1,6,IF('original data'!CA18='subscale + RBQ-2A merged 3_4'!$BT$2,7,"")))))))</f>
        <v>6</v>
      </c>
      <c r="CG25" s="4">
        <f>IF('original data'!CB18='subscale + RBQ-2A merged 3_4'!$BR$1,1,IF('original data'!CB18='subscale + RBQ-2A merged 3_4'!$BR$2,2,IF('original data'!CB18='subscale + RBQ-2A merged 3_4'!$BR$3,3,IF('original data'!CB18='subscale + RBQ-2A merged 3_4'!$BR$4,4,IF('original data'!CB18='subscale + RBQ-2A merged 3_4'!$BR$5,5,IF('original data'!CB18='subscale + RBQ-2A merged 3_4'!$BT$1,6,IF('original data'!CB18='subscale + RBQ-2A merged 3_4'!$BT$2,7,"")))))))</f>
        <v>5</v>
      </c>
      <c r="CH25" s="4">
        <f>IF('original data'!CC18='subscale + RBQ-2A merged 3_4'!$BR$1,7,IF('original data'!CC18='subscale + RBQ-2A merged 3_4'!$BR$2,6,IF('original data'!CC18='subscale + RBQ-2A merged 3_4'!$BR$3,5,IF('original data'!CC18='subscale + RBQ-2A merged 3_4'!$BR$4,4,IF('original data'!CC18='subscale + RBQ-2A merged 3_4'!$BR$5,3,IF('original data'!CC18='subscale + RBQ-2A merged 3_4'!$BT$1,2,IF('original data'!CC18='subscale + RBQ-2A merged 3_4'!$BT$2,1,"")))))))</f>
        <v>4</v>
      </c>
      <c r="CI25" s="4">
        <f>IF('original data'!CD18='subscale + RBQ-2A merged 3_4'!$BR$1,1,IF('original data'!CD18='subscale + RBQ-2A merged 3_4'!$BR$2,2,IF('original data'!CD18='subscale + RBQ-2A merged 3_4'!$BR$3,3,IF('original data'!CD18='subscale + RBQ-2A merged 3_4'!$BR$4,4,IF('original data'!CD18='subscale + RBQ-2A merged 3_4'!$BR$5,5,IF('original data'!CD18='subscale + RBQ-2A merged 3_4'!$BT$1,6,IF('original data'!CD18='subscale + RBQ-2A merged 3_4'!$BT$2,7,"")))))))</f>
        <v>1</v>
      </c>
      <c r="CJ25" s="4">
        <f>IF('original data'!CE18='subscale + RBQ-2A merged 3_4'!$BR$1,1,IF('original data'!CE18='subscale + RBQ-2A merged 3_4'!$BR$2,2,IF('original data'!CE18='subscale + RBQ-2A merged 3_4'!$BR$3,3,IF('original data'!CE18='subscale + RBQ-2A merged 3_4'!$BR$4,4,IF('original data'!CE18='subscale + RBQ-2A merged 3_4'!$BR$5,5,IF('original data'!CE18='subscale + RBQ-2A merged 3_4'!$BT$1,6,IF('original data'!CE18='subscale + RBQ-2A merged 3_4'!$BT$2,7,"")))))))</f>
        <v>5</v>
      </c>
      <c r="CK25" s="4">
        <f>IF('original data'!CF18='subscale + RBQ-2A merged 3_4'!$BR$1,7,IF('original data'!CF18='subscale + RBQ-2A merged 3_4'!$BR$2,6,IF('original data'!CF18='subscale + RBQ-2A merged 3_4'!$BR$3,5,IF('original data'!CF18='subscale + RBQ-2A merged 3_4'!$BR$4,4,IF('original data'!CF18='subscale + RBQ-2A merged 3_4'!$BR$5,3,IF('original data'!CF18='subscale + RBQ-2A merged 3_4'!$BT$1,2,IF('original data'!CF18='subscale + RBQ-2A merged 3_4'!$BT$2,1,"")))))))</f>
        <v>3</v>
      </c>
      <c r="CL25" s="30">
        <f>SUM(Table1345[[#This Row],[Column2]:[Column4]])</f>
        <v>100</v>
      </c>
      <c r="CM25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32</v>
      </c>
      <c r="CN25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34</v>
      </c>
      <c r="CO25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34</v>
      </c>
      <c r="CP25" s="4">
        <f>IF('original data'!CG18='subscale + RBQ-2A merged 3_4'!$CO$2,0,IF('original data'!CG18='subscale + RBQ-2A merged 3_4'!$CO$3,1,IF('original data'!CG18='subscale + RBQ-2A merged 3_4'!$CO$4,2,IF('original data'!CG18='subscale + RBQ-2A merged 3_4'!$CO$5,3,""))))</f>
        <v>3</v>
      </c>
      <c r="CQ25" s="4">
        <f>IF('original data'!CH18='subscale + RBQ-2A merged 3_4'!$CO$2,0,IF('original data'!CH18='subscale + RBQ-2A merged 3_4'!$CO$3,1,IF('original data'!CH18='subscale + RBQ-2A merged 3_4'!$CO$4,2,IF('original data'!CH18='subscale + RBQ-2A merged 3_4'!$CO$5,3,""))))</f>
        <v>3</v>
      </c>
      <c r="CR25" s="4">
        <f>IF('original data'!CI18='subscale + RBQ-2A merged 3_4'!$CO$2,0,IF('original data'!CI18='subscale + RBQ-2A merged 3_4'!$CO$3,1,IF('original data'!CI18='subscale + RBQ-2A merged 3_4'!$CO$4,2,IF('original data'!CI18='subscale + RBQ-2A merged 3_4'!$CO$5,3,""))))</f>
        <v>2</v>
      </c>
      <c r="CS25" s="4">
        <f>IF('original data'!CJ18='subscale + RBQ-2A merged 3_4'!$CO$2,0,IF('original data'!CJ18='subscale + RBQ-2A merged 3_4'!$CO$3,1,IF('original data'!CJ18='subscale + RBQ-2A merged 3_4'!$CO$4,2,IF('original data'!CJ18='subscale + RBQ-2A merged 3_4'!$CO$5,3,""))))</f>
        <v>3</v>
      </c>
      <c r="CT25" s="4">
        <f>IF('original data'!CK18='subscale + RBQ-2A merged 3_4'!$CO$2,0,IF('original data'!CK18='subscale + RBQ-2A merged 3_4'!$CO$3,1,IF('original data'!CK18='subscale + RBQ-2A merged 3_4'!$CO$4,2,IF('original data'!CK18='subscale + RBQ-2A merged 3_4'!$CO$5,3,""))))</f>
        <v>3</v>
      </c>
      <c r="CU25" s="4">
        <f>IF('original data'!CL18='subscale + RBQ-2A merged 3_4'!$CO$2,0,IF('original data'!CL18='subscale + RBQ-2A merged 3_4'!$CO$3,1,IF('original data'!CL18='subscale + RBQ-2A merged 3_4'!$CO$4,2,IF('original data'!CL18='subscale + RBQ-2A merged 3_4'!$CO$5,3,""))))</f>
        <v>1</v>
      </c>
      <c r="CV25" s="4">
        <f>IF('original data'!CM18='subscale + RBQ-2A merged 3_4'!$CO$2,0,IF('original data'!CM18='subscale + RBQ-2A merged 3_4'!$CO$3,1,IF('original data'!CM18='subscale + RBQ-2A merged 3_4'!$CO$4,2,IF('original data'!CM18='subscale + RBQ-2A merged 3_4'!$CO$5,3,""))))</f>
        <v>3</v>
      </c>
      <c r="CW25" s="4">
        <f>IF('original data'!CN18='subscale + RBQ-2A merged 3_4'!$CO$2,0,IF('original data'!CN18='subscale + RBQ-2A merged 3_4'!$CO$3,1,IF('original data'!CN18='subscale + RBQ-2A merged 3_4'!$CO$4,2,IF('original data'!CN18='subscale + RBQ-2A merged 3_4'!$CO$5,3,""))))</f>
        <v>3</v>
      </c>
      <c r="CX25" s="4">
        <f>IF('original data'!CO18='subscale + RBQ-2A merged 3_4'!$CO$2,0,IF('original data'!CO18='subscale + RBQ-2A merged 3_4'!$CO$3,1,IF('original data'!CO18='subscale + RBQ-2A merged 3_4'!$CO$4,2,IF('original data'!CO18='subscale + RBQ-2A merged 3_4'!$CO$5,3,""))))</f>
        <v>1</v>
      </c>
      <c r="CY25" s="4">
        <f>IF('original data'!CP18='subscale + RBQ-2A merged 3_4'!$CO$2,0,IF('original data'!CP18='subscale + RBQ-2A merged 3_4'!$CO$3,1,IF('original data'!CP18='subscale + RBQ-2A merged 3_4'!$CO$4,2,IF('original data'!CP18='subscale + RBQ-2A merged 3_4'!$CO$5,3,""))))</f>
        <v>2</v>
      </c>
      <c r="CZ25" s="4">
        <f>IF('original data'!CQ18='subscale + RBQ-2A merged 3_4'!$CO$2,0,IF('original data'!CQ18='subscale + RBQ-2A merged 3_4'!$CO$3,1,IF('original data'!CQ18='subscale + RBQ-2A merged 3_4'!$CO$4,2,IF('original data'!CQ18='subscale + RBQ-2A merged 3_4'!$CO$5,3,""))))</f>
        <v>2</v>
      </c>
      <c r="DA25" s="4">
        <f>IF('original data'!CR18='subscale + RBQ-2A merged 3_4'!$CO$2,0,IF('original data'!CR18='subscale + RBQ-2A merged 3_4'!$CO$3,1,IF('original data'!CR18='subscale + RBQ-2A merged 3_4'!$CO$4,2,IF('original data'!CR18='subscale + RBQ-2A merged 3_4'!$CO$5,3,""))))</f>
        <v>3</v>
      </c>
      <c r="DB25" s="4">
        <f>IF('original data'!CS18='subscale + RBQ-2A merged 3_4'!$CO$2,0,IF('original data'!CS18='subscale + RBQ-2A merged 3_4'!$CO$3,1,IF('original data'!CS18='subscale + RBQ-2A merged 3_4'!$CO$4,2,IF('original data'!CS18='subscale + RBQ-2A merged 3_4'!$CO$5,3,""))))</f>
        <v>3</v>
      </c>
      <c r="DC25" s="4">
        <f>IF('original data'!CT18='subscale + RBQ-2A merged 3_4'!$CO$2,0,IF('original data'!CT18='subscale + RBQ-2A merged 3_4'!$CO$3,1,IF('original data'!CT18='subscale + RBQ-2A merged 3_4'!$CO$4,2,IF('original data'!CT18='subscale + RBQ-2A merged 3_4'!$CO$5,3,""))))</f>
        <v>3</v>
      </c>
      <c r="DD25" s="4">
        <f>IF('original data'!CU18='subscale + RBQ-2A merged 3_4'!$CO$2,0,IF('original data'!CU18='subscale + RBQ-2A merged 3_4'!$CO$3,1,IF('original data'!CU18='subscale + RBQ-2A merged 3_4'!$CO$4,2,IF('original data'!CU18='subscale + RBQ-2A merged 3_4'!$CO$5,3,""))))</f>
        <v>2</v>
      </c>
      <c r="DE25" s="4">
        <f>IF('original data'!CV18='subscale + RBQ-2A merged 3_4'!$CO$2,0,IF('original data'!CV18='subscale + RBQ-2A merged 3_4'!$CO$3,1,IF('original data'!CV18='subscale + RBQ-2A merged 3_4'!$CO$4,2,IF('original data'!CV18='subscale + RBQ-2A merged 3_4'!$CO$5,3,""))))</f>
        <v>2</v>
      </c>
      <c r="DF25" s="4">
        <f>IF('original data'!CW18='subscale + RBQ-2A merged 3_4'!$CO$2,0,IF('original data'!CW18='subscale + RBQ-2A merged 3_4'!$CO$3,1,IF('original data'!CW18='subscale + RBQ-2A merged 3_4'!$CO$4,2,IF('original data'!CW18='subscale + RBQ-2A merged 3_4'!$CO$5,3,""))))</f>
        <v>3</v>
      </c>
      <c r="DG25" s="4">
        <f>IF('original data'!CX18='subscale + RBQ-2A merged 3_4'!$CO$2,0,IF('original data'!CX18='subscale + RBQ-2A merged 3_4'!$CO$3,1,IF('original data'!CX18='subscale + RBQ-2A merged 3_4'!$CO$4,2,IF('original data'!CX18='subscale + RBQ-2A merged 3_4'!$CO$5,3,""))))</f>
        <v>2</v>
      </c>
      <c r="DH25" s="4">
        <f>IF('original data'!CY18='subscale + RBQ-2A merged 3_4'!$CO$2,0,IF('original data'!CY18='subscale + RBQ-2A merged 3_4'!$CO$3,1,IF('original data'!CY18='subscale + RBQ-2A merged 3_4'!$CO$4,2,IF('original data'!CY18='subscale + RBQ-2A merged 3_4'!$CO$5,3,""))))</f>
        <v>2</v>
      </c>
      <c r="DI25" s="4">
        <f>IF('original data'!CZ18='subscale + RBQ-2A merged 3_4'!$CO$2,0,IF('original data'!CZ18='subscale + RBQ-2A merged 3_4'!$CO$3,1,IF('original data'!CZ18='subscale + RBQ-2A merged 3_4'!$CO$4,2,IF('original data'!CZ18='subscale + RBQ-2A merged 3_4'!$CO$5,3,""))))</f>
        <v>3</v>
      </c>
      <c r="DJ25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17</v>
      </c>
      <c r="DK25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21</v>
      </c>
      <c r="DL25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11</v>
      </c>
      <c r="DM25" s="4">
        <f>SUM(Table1345[[#This Row],[All of a sudden I feel really scared.]:[I suddenly shut down and become unable to think, speak or do things.]])</f>
        <v>49</v>
      </c>
      <c r="DN25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7</v>
      </c>
      <c r="DO25" s="38">
        <f>IF('original data'!V18='subscale + RBQ-2A merged 3_4'!$T$4,2,IF('original data'!V18='subscale + RBQ-2A merged 3_4'!$T$5,0,IF('original data'!V18='subscale + RBQ-2A merged 3_4'!$V$5,1,"")))</f>
        <v>0</v>
      </c>
      <c r="DP25" s="38">
        <v>2</v>
      </c>
    </row>
    <row r="26" spans="1:120" x14ac:dyDescent="0.45">
      <c r="A26" s="32">
        <v>24</v>
      </c>
      <c r="B26" s="41" t="s">
        <v>286</v>
      </c>
      <c r="C26" s="28" t="s">
        <v>287</v>
      </c>
      <c r="D26" s="30" t="s">
        <v>104</v>
      </c>
      <c r="E26" s="30"/>
      <c r="F26" s="30" t="s">
        <v>105</v>
      </c>
      <c r="G26" s="30" t="s">
        <v>105</v>
      </c>
      <c r="H26" s="30" t="s">
        <v>105</v>
      </c>
      <c r="I26" s="30" t="s">
        <v>105</v>
      </c>
      <c r="J26" s="30" t="s">
        <v>105</v>
      </c>
      <c r="K26" s="30" t="s">
        <v>105</v>
      </c>
      <c r="L26" s="30" t="s">
        <v>105</v>
      </c>
      <c r="M26" s="30" t="s">
        <v>105</v>
      </c>
      <c r="N26" s="37">
        <v>17</v>
      </c>
      <c r="O26" s="4" t="s">
        <v>107</v>
      </c>
      <c r="P26" s="4" t="s">
        <v>108</v>
      </c>
      <c r="Q26" s="4" t="s">
        <v>108</v>
      </c>
      <c r="R26" s="30">
        <f>IF('original data'!Q19='subscale + RBQ-2A merged 3_4'!$R$4,0,IF('original data'!Q19='subscale + RBQ-2A merged 3_4'!$R$5,1))</f>
        <v>1</v>
      </c>
      <c r="S26" s="4" t="s">
        <v>109</v>
      </c>
      <c r="T26" s="30">
        <f>IF('original data'!V19='subscale + RBQ-2A merged 3_4'!$T$4,0,IF('original data'!V19='subscale + RBQ-2A merged 3_4'!$T$5,1,IF('original data'!V19='subscale + RBQ-2A merged 3_4'!$V$5,0,"")))</f>
        <v>1</v>
      </c>
      <c r="U26" s="38"/>
      <c r="V26" s="4"/>
      <c r="W26" s="38"/>
      <c r="X26" s="38" t="s">
        <v>109</v>
      </c>
      <c r="Y26" s="4"/>
      <c r="Z26" s="4"/>
      <c r="AA26" s="4"/>
      <c r="AB26" s="4"/>
      <c r="AC26" s="4"/>
      <c r="AD26" s="4"/>
      <c r="AE26" s="30">
        <f>IF('original data'!AC19='subscale + RBQ-2A merged 3_4'!$AD$2,0,IF('original data'!AC19='subscale + RBQ-2A merged 3_4'!$AD$3,1,IF('original data'!AC19='subscale + RBQ-2A merged 3_4'!$AD$4,2,"")))</f>
        <v>1</v>
      </c>
      <c r="AF26" s="30">
        <f>IF('original data'!AD19='subscale + RBQ-2A merged 3_4'!$AD$2,0,IF('original data'!AD19='subscale + RBQ-2A merged 3_4'!$AD$3,1,IF('original data'!AD19='subscale + RBQ-2A merged 3_4'!$AD$4,2,"")))</f>
        <v>0</v>
      </c>
      <c r="AG26" s="30">
        <f>IF('original data'!AE19='subscale + RBQ-2A merged 3_4'!$BR$1,1,IF('original data'!AE19='subscale + RBQ-2A merged 3_4'!$BR$2,2,IF('original data'!AE19='subscale + RBQ-2A merged 3_4'!$BR$3,3,IF('original data'!AE19='subscale + RBQ-2A merged 3_4'!$BR$4,4,IF('original data'!AE19='subscale + RBQ-2A merged 3_4'!$BR$5,5,IF('original data'!AE19='subscale + RBQ-2A merged 3_4'!$BT$1,6,IF('original data'!AE19='subscale + RBQ-2A merged 3_4'!$BT$2,7,"")))))))</f>
        <v>2</v>
      </c>
      <c r="AH26" s="4">
        <f>IF('original data'!AF19='subscale + RBQ-2A merged 3_4'!$AD$2,0,IF('original data'!AF19='subscale + RBQ-2A merged 3_4'!$AD$3,1,IF('original data'!AF19='subscale + RBQ-2A merged 3_4'!$AD$4,2,"")))</f>
        <v>0</v>
      </c>
      <c r="AI26" s="4">
        <f>IF('original data'!AG19='subscale + RBQ-2A merged 3_4'!$BR$1,7,IF('original data'!AG19='subscale + RBQ-2A merged 3_4'!$BR$2,6,IF('original data'!AG19='subscale + RBQ-2A merged 3_4'!$BR$3,5,IF('original data'!AG19='subscale + RBQ-2A merged 3_4'!$BR$4,4,IF('original data'!AG19='subscale + RBQ-2A merged 3_4'!$BR$5,5,IF('original data'!AG19='subscale + RBQ-2A merged 3_4'!$BT$1,6,IF('original data'!AG19='subscale + RBQ-2A merged 3_4'!$BT$2,7,"")))))))</f>
        <v>6</v>
      </c>
      <c r="AJ26" s="4">
        <f>IF('original data'!AH19='subscale + RBQ-2A merged 3_4'!$AD$2,0,IF('original data'!AH19='subscale + RBQ-2A merged 3_4'!$AD$3,1,IF('original data'!AH19='subscale + RBQ-2A merged 3_4'!$AD$4,2,"")))</f>
        <v>0</v>
      </c>
      <c r="AK26" s="4">
        <f>IF('original data'!AI19='subscale + RBQ-2A merged 3_4'!$AJ$2,1,IF('original data'!AI19='subscale + RBQ-2A merged 3_4'!$AJ$3,2,IF('original data'!AI19='subscale + RBQ-2A merged 3_4'!$AJ$4,3,IF('original data'!AI19='subscale + RBQ-2A merged 3_4'!$AJ$5,3,""))))</f>
        <v>1</v>
      </c>
      <c r="AL26" s="4">
        <f>IF('original data'!AJ19='subscale + RBQ-2A merged 3_4'!$AD$2,0,IF('original data'!AJ19='subscale + RBQ-2A merged 3_4'!$AD$3,1,IF('original data'!AJ19='subscale + RBQ-2A merged 3_4'!$AD$4,2,"")))</f>
        <v>1</v>
      </c>
      <c r="AM26" s="4">
        <f>IF('original data'!AK19='subscale + RBQ-2A merged 3_4'!$BR$1,1,IF('original data'!AK19='subscale + RBQ-2A merged 3_4'!$BR$2,2,IF('original data'!AK19='subscale + RBQ-2A merged 3_4'!$BR$3,3,IF('original data'!AK19='subscale + RBQ-2A merged 3_4'!$BR$4,4,IF('original data'!AK19='subscale + RBQ-2A merged 3_4'!$BR$5,5,IF('original data'!AK19='subscale + RBQ-2A merged 3_4'!$BT$1,6,IF('original data'!AK19='subscale + RBQ-2A merged 3_4'!$BT$2,7,"")))))))</f>
        <v>3</v>
      </c>
      <c r="AN26" s="4">
        <f>IF('original data'!AL19='subscale + RBQ-2A merged 3_4'!$AD$2,0,IF('original data'!AL19='subscale + RBQ-2A merged 3_4'!$AD$3,1,IF('original data'!AL19='subscale + RBQ-2A merged 3_4'!$AD$4,2,"")))</f>
        <v>1</v>
      </c>
      <c r="AO26" s="4">
        <f>IF('original data'!AM19='subscale + RBQ-2A merged 3_4'!$AJ$2,1,IF('original data'!AM19='subscale + RBQ-2A merged 3_4'!$AJ$3,2,IF('original data'!AM19='subscale + RBQ-2A merged 3_4'!$AJ$4,3,IF('original data'!AM19='subscale + RBQ-2A merged 3_4'!$AJ$5,3,""))))</f>
        <v>2</v>
      </c>
      <c r="AP26" s="4">
        <f>IF('original data'!AN19='subscale + RBQ-2A merged 3_4'!$AD$2,0,IF('original data'!AN19='subscale + RBQ-2A merged 3_4'!$AD$3,1,IF('original data'!AN19='subscale + RBQ-2A merged 3_4'!$AD$4,2,"")))</f>
        <v>0</v>
      </c>
      <c r="AQ26" s="4">
        <f>IF('original data'!AO19='subscale + RBQ-2A merged 3_4'!$AJ$2,1,IF('original data'!AO19='subscale + RBQ-2A merged 3_4'!$AJ$3,2,IF('original data'!AO19='subscale + RBQ-2A merged 3_4'!$AJ$4,3,IF('original data'!AO19='subscale + RBQ-2A merged 3_4'!$AJ$5,3,""))))</f>
        <v>1</v>
      </c>
      <c r="AR26" s="4">
        <f>IF('original data'!AP19='subscale + RBQ-2A merged 3_4'!$AJ$2,1,IF('original data'!AP19='subscale + RBQ-2A merged 3_4'!$AJ$3,2,IF('original data'!AP19='subscale + RBQ-2A merged 3_4'!$AJ$4,3,IF('original data'!AP19='subscale + RBQ-2A merged 3_4'!$AJ$5,3,""))))</f>
        <v>1</v>
      </c>
      <c r="AS26" s="4">
        <f>IF('original data'!AQ19='subscale + RBQ-2A merged 3_4'!$AJ$2,1,IF('original data'!AQ19='subscale + RBQ-2A merged 3_4'!$AJ$3,2,IF('original data'!AQ19='subscale + RBQ-2A merged 3_4'!$AJ$4,3,IF('original data'!AQ19='subscale + RBQ-2A merged 3_4'!$AJ$5,3,""))))</f>
        <v>1</v>
      </c>
      <c r="AT26" s="4">
        <f>IF('original data'!AR19='subscale + RBQ-2A merged 3_4'!$AJ$2,1,IF('original data'!AR19='subscale + RBQ-2A merged 3_4'!$AJ$3,2,IF('original data'!AR19='subscale + RBQ-2A merged 3_4'!$AJ$4,3,IF('original data'!AR19='subscale + RBQ-2A merged 3_4'!$AJ$5,3,""))))</f>
        <v>1</v>
      </c>
      <c r="AU26" s="4">
        <f>IF('original data'!AS19='subscale + RBQ-2A merged 3_4'!$AP$2,1,IF('original data'!AS19='subscale + RBQ-2A merged 3_4'!$AP$3,2,IF('original data'!AS19='subscale + RBQ-2A merged 3_4'!$AP$4,3,IF('original data'!AS19='subscale + RBQ-2A merged 3_4'!$AP$5,4,""))))</f>
        <v>1</v>
      </c>
      <c r="AV26" s="4">
        <f>IF('original data'!AT19='subscale + RBQ-2A merged 3_4'!$AP$2,1,IF('original data'!AT19='subscale + RBQ-2A merged 3_4'!$AP$3,2,IF('original data'!AT19='subscale + RBQ-2A merged 3_4'!$AP$4,3,IF('original data'!AT19='subscale + RBQ-2A merged 3_4'!$AP$5,4,""))))</f>
        <v>1</v>
      </c>
      <c r="AW26" s="4">
        <f>IF('original data'!AU19='subscale + RBQ-2A merged 3_4'!$AP$2,1,IF('original data'!AU19='subscale + RBQ-2A merged 3_4'!$AP$3,2,IF('original data'!AU19='subscale + RBQ-2A merged 3_4'!$AP$4,3,IF('original data'!AU19='subscale + RBQ-2A merged 3_4'!$AP$5,4,""))))</f>
        <v>2</v>
      </c>
      <c r="AX26" s="4">
        <f>IF('original data'!AV19='subscale + RBQ-2A merged 3_4'!$AP$2,1,IF('original data'!AV19='subscale + RBQ-2A merged 3_4'!$AP$3,2,IF('original data'!AV19='subscale + RBQ-2A merged 3_4'!$AP$4,3,IF('original data'!AV19='subscale + RBQ-2A merged 3_4'!$AP$5,4,""))))</f>
        <v>2</v>
      </c>
      <c r="AY26" s="4">
        <f>IF('original data'!AW19='subscale + RBQ-2A merged 3_4'!$AP$2,1,IF('original data'!AW19='subscale + RBQ-2A merged 3_4'!$AP$3,2,IF('original data'!AW19='subscale + RBQ-2A merged 3_4'!$AP$4,3,IF('original data'!AW19='subscale + RBQ-2A merged 3_4'!$AP$5,4,""))))</f>
        <v>1</v>
      </c>
      <c r="AZ26" s="4">
        <f>IF('original data'!AX19='subscale + RBQ-2A merged 3_4'!$AP$2,1,IF('original data'!AX19='subscale + RBQ-2A merged 3_4'!$AP$3,2,IF('original data'!AX19='subscale + RBQ-2A merged 3_4'!$AP$4,3,IF('original data'!AX19='subscale + RBQ-2A merged 3_4'!$AP$5,4,""))))</f>
        <v>1</v>
      </c>
      <c r="BA26" s="4">
        <f>IF('original data'!AY19='subscale + RBQ-2A merged 3_4'!$AR$2,1,IF('original data'!AY19='subscale + RBQ-2A merged 3_4'!$AR$3,2,IF('original data'!AY19='subscale + RBQ-2A merged 3_4'!$AR$4,3,IF('original data'!AY19='subscale + RBQ-2A merged 3_4'!$AR$5,3,""))))</f>
        <v>1</v>
      </c>
      <c r="BB26" s="4">
        <f>IF('original data'!AZ19='subscale + RBQ-2A merged 3_4'!$AR$2,1,IF('original data'!AZ19='subscale + RBQ-2A merged 3_4'!$AR$3,2,IF('original data'!AZ19='subscale + RBQ-2A merged 3_4'!$AR$4,3,IF('original data'!AZ19='subscale + RBQ-2A merged 3_4'!$AR$5,3,""))))</f>
        <v>1</v>
      </c>
      <c r="BC26" s="4">
        <f>IF('original data'!BA19='subscale + RBQ-2A merged 3_4'!$AR$2,1,IF('original data'!BA19='subscale + RBQ-2A merged 3_4'!$AR$3,2,IF('original data'!BA19='subscale + RBQ-2A merged 3_4'!$AR$4,3,IF('original data'!BA19='subscale + RBQ-2A merged 3_4'!$AR$5,3,""))))</f>
        <v>3</v>
      </c>
      <c r="BD26" s="4">
        <f>IF('original data'!BB19='subscale + RBQ-2A merged 3_4'!$AR$2,1,IF('original data'!BB19='subscale + RBQ-2A merged 3_4'!$AR$3,2,IF('original data'!BB19='subscale + RBQ-2A merged 3_4'!$AR$4,3,IF('original data'!BB19='subscale + RBQ-2A merged 3_4'!$AT$5,3,""))))</f>
        <v>2</v>
      </c>
      <c r="BE26" s="4">
        <f>IF('original data'!BC19='subscale + RBQ-2A merged 3_4'!$AV$2,1,IF('original data'!BC19='subscale + RBQ-2A merged 3_4'!$AV$3,2,IF('original data'!BC19='subscale + RBQ-2A merged 3_4'!$AV$4,3,IF('original data'!BC19='subscale + RBQ-2A merged 3_4'!$AV$5,3,""))))</f>
        <v>3</v>
      </c>
      <c r="BF26" s="4">
        <f>IF('original data'!BD19='subscale + RBQ-2A merged 3_4'!$AV$2,1,IF('original data'!BD19='subscale + RBQ-2A merged 3_4'!$AV$3,2,IF('original data'!BD19='subscale + RBQ-2A merged 3_4'!$AV$4,3,IF('original data'!BD19='subscale + RBQ-2A merged 3_4'!$AV$5,3,""))))</f>
        <v>1</v>
      </c>
      <c r="BG26" s="4">
        <f>IF('original data'!BE19='subscale + RBQ-2A merged 3_4'!$AV$2,1,IF('original data'!BE19='subscale + RBQ-2A merged 3_4'!$AV$3,2,IF('original data'!BE19='subscale + RBQ-2A merged 3_4'!$AV$4,3,IF('original data'!BE19='subscale + RBQ-2A merged 3_4'!$AV$5,3,""))))</f>
        <v>1</v>
      </c>
      <c r="BH26" s="4">
        <f>IF('original data'!BF19='subscale + RBQ-2A merged 3_4'!$BG$3,1,IF('original data'!BF19='subscale + RBQ-2A merged 3_4'!$BG$4,2,IF('original data'!BF19='subscale + RBQ-2A merged 3_4'!$BG$5,3,"")))</f>
        <v>2</v>
      </c>
      <c r="BI26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1.4210526315789473</v>
      </c>
      <c r="BJ26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1.3333333333333333</v>
      </c>
      <c r="BK26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1.4545454545454546</v>
      </c>
      <c r="BL26" s="4" t="s">
        <v>109</v>
      </c>
      <c r="BM26" s="4"/>
      <c r="BN26" s="4" t="s">
        <v>109</v>
      </c>
      <c r="BO26" s="4"/>
      <c r="BP26" s="4">
        <f>IF('original data'!BK19='subscale + RBQ-2A merged 3_4'!$BR$1,1,IF('original data'!BK19='subscale + RBQ-2A merged 3_4'!$BR$2,2,IF('original data'!BK19='subscale + RBQ-2A merged 3_4'!$BR$3,3,IF('original data'!BK19='subscale + RBQ-2A merged 3_4'!$BR$4,4,IF('original data'!BK19='subscale + RBQ-2A merged 3_4'!$BR$5,5,IF('original data'!BK19='subscale + RBQ-2A merged 3_4'!$BT$1,6,IF('original data'!BK19='subscale + RBQ-2A merged 3_4'!$BT$2,7,"")))))))</f>
        <v>5</v>
      </c>
      <c r="BQ26" s="4">
        <f>IF('original data'!BL19='subscale + RBQ-2A merged 3_4'!$BR$1,1,IF('original data'!BL19='subscale + RBQ-2A merged 3_4'!$BR$2,2,IF('original data'!BL19='subscale + RBQ-2A merged 3_4'!$BR$3,3,IF('original data'!BL19='subscale + RBQ-2A merged 3_4'!$BR$4,4,IF('original data'!BL19='subscale + RBQ-2A merged 3_4'!$BR$5,5,IF('original data'!BL19='subscale + RBQ-2A merged 3_4'!$BT$1,6,IF('original data'!BL19='subscale + RBQ-2A merged 3_4'!$BT$2,7,"")))))))</f>
        <v>5</v>
      </c>
      <c r="BR26" s="4">
        <f>IF('original data'!BM19='subscale + RBQ-2A merged 3_4'!$BR$1,7,IF('original data'!BM19='subscale + RBQ-2A merged 3_4'!$BR$2,6,IF('original data'!BM19='subscale + RBQ-2A merged 3_4'!$BR$3,5,IF('original data'!BM19='subscale + RBQ-2A merged 3_4'!$BR$4,4,IF('original data'!BM19='subscale + RBQ-2A merged 3_4'!$BR$5,3,IF('original data'!BM19='subscale + RBQ-2A merged 3_4'!$BT$1,2,IF('original data'!BM19='subscale + RBQ-2A merged 3_4'!$BT$2,1,"")))))))</f>
        <v>4</v>
      </c>
      <c r="BS26" s="4">
        <f>IF('original data'!BN19='subscale + RBQ-2A merged 3_4'!$BR$1,1,IF('original data'!BN19='subscale + RBQ-2A merged 3_4'!$BR$2,2,IF('original data'!BN19='subscale + RBQ-2A merged 3_4'!$BR$3,3,IF('original data'!BN19='subscale + RBQ-2A merged 3_4'!$BR$4,4,IF('original data'!BN19='subscale + RBQ-2A merged 3_4'!$BR$5,5,IF('original data'!BN19='subscale + RBQ-2A merged 3_4'!$BT$1,6,IF('original data'!BN19='subscale + RBQ-2A merged 3_4'!$BT$2,7,"")))))))</f>
        <v>4</v>
      </c>
      <c r="BT26" s="4">
        <f>IF('original data'!BO19='subscale + RBQ-2A merged 3_4'!$BR$1,1,IF('original data'!BO19='subscale + RBQ-2A merged 3_4'!$BR$2,2,IF('original data'!BO19='subscale + RBQ-2A merged 3_4'!$BR$3,3,IF('original data'!BO19='subscale + RBQ-2A merged 3_4'!$BR$4,4,IF('original data'!BO19='subscale + RBQ-2A merged 3_4'!$BR$5,5,IF('original data'!BO19='subscale + RBQ-2A merged 3_4'!$BT$1,6,IF('original data'!BO19='subscale + RBQ-2A merged 3_4'!$BT$2,7,"")))))))</f>
        <v>5</v>
      </c>
      <c r="BU26" s="4">
        <f>IF('original data'!BP19='subscale + RBQ-2A merged 3_4'!$BR$1,1,IF('original data'!BP19='subscale + RBQ-2A merged 3_4'!$BR$2,2,IF('original data'!BP19='subscale + RBQ-2A merged 3_4'!$BR$3,3,IF('original data'!BP19='subscale + RBQ-2A merged 3_4'!$BR$4,4,IF('original data'!BP19='subscale + RBQ-2A merged 3_4'!$BR$5,5,IF('original data'!BP19='subscale + RBQ-2A merged 3_4'!$BT$1,6,IF('original data'!BP19='subscale + RBQ-2A merged 3_4'!$BT$2,7,"")))))))</f>
        <v>6</v>
      </c>
      <c r="BV26" s="4">
        <f>IF('original data'!BQ19='subscale + RBQ-2A merged 3_4'!$BR$1,1,IF('original data'!BQ19='subscale + RBQ-2A merged 3_4'!$BR$2,2,IF('original data'!BQ19='subscale + RBQ-2A merged 3_4'!$BR$3,3,IF('original data'!BQ19='subscale + RBQ-2A merged 3_4'!$BR$4,4,IF('original data'!BQ19='subscale + RBQ-2A merged 3_4'!$BR$5,5,IF('original data'!BQ19='subscale + RBQ-2A merged 3_4'!$BT$1,6,IF('original data'!BQ19='subscale + RBQ-2A merged 3_4'!$BT$2,7,"")))))))</f>
        <v>4</v>
      </c>
      <c r="BW26" s="4">
        <f>IF('original data'!BR19='subscale + RBQ-2A merged 3_4'!$BR$1,1,IF('original data'!BR19='subscale + RBQ-2A merged 3_4'!$BR$2,2,IF('original data'!BR19='subscale + RBQ-2A merged 3_4'!$BR$3,3,IF('original data'!BR19='subscale + RBQ-2A merged 3_4'!$BR$4,4,IF('original data'!BR19='subscale + RBQ-2A merged 3_4'!$BR$5,5,IF('original data'!BR19='subscale + RBQ-2A merged 3_4'!$BT$1,6,IF('original data'!BR19='subscale + RBQ-2A merged 3_4'!$BT$2,7,"")))))))</f>
        <v>3</v>
      </c>
      <c r="BX26" s="4">
        <f>IF('original data'!BS19='subscale + RBQ-2A merged 3_4'!$BR$1,1,IF('original data'!BS19='subscale + RBQ-2A merged 3_4'!$BR$2,2,IF('original data'!BS19='subscale + RBQ-2A merged 3_4'!$BR$3,3,IF('original data'!BS19='subscale + RBQ-2A merged 3_4'!$BR$4,4,IF('original data'!BS19='subscale + RBQ-2A merged 3_4'!$BR$5,5,IF('original data'!BS19='subscale + RBQ-2A merged 3_4'!$BT$1,6,IF('original data'!BS19='subscale + RBQ-2A merged 3_4'!$BT$2,7,"")))))))</f>
        <v>7</v>
      </c>
      <c r="BY26" s="4">
        <f>IF('original data'!BT19='subscale + RBQ-2A merged 3_4'!$BR$1,1,IF('original data'!BT19='subscale + RBQ-2A merged 3_4'!$BR$2,2,IF('original data'!BT19='subscale + RBQ-2A merged 3_4'!$BR$3,3,IF('original data'!BT19='subscale + RBQ-2A merged 3_4'!$BR$4,4,IF('original data'!BT19='subscale + RBQ-2A merged 3_4'!$BR$5,5,IF('original data'!BT19='subscale + RBQ-2A merged 3_4'!$BT$1,6,IF('original data'!BT19='subscale + RBQ-2A merged 3_4'!$BT$2,7,"")))))))</f>
        <v>2</v>
      </c>
      <c r="BZ26" s="4">
        <f>IF('original data'!BU19='subscale + RBQ-2A merged 3_4'!$BR$1,1,IF('original data'!BU19='subscale + RBQ-2A merged 3_4'!$BR$2,2,IF('original data'!BU19='subscale + RBQ-2A merged 3_4'!$BR$3,3,IF('original data'!BU19='subscale + RBQ-2A merged 3_4'!$BR$4,4,IF('original data'!BU19='subscale + RBQ-2A merged 3_4'!$BR$5,5,IF('original data'!BU19='subscale + RBQ-2A merged 3_4'!$BT$1,6,IF('original data'!BU19='subscale + RBQ-2A merged 3_4'!$BT$2,7,"")))))))</f>
        <v>2</v>
      </c>
      <c r="CA26" s="4">
        <f>IF('original data'!BV19='subscale + RBQ-2A merged 3_4'!$BR$1,7,IF('original data'!BV19='subscale + RBQ-2A merged 3_4'!$BR$2,6,IF('original data'!BV19='subscale + RBQ-2A merged 3_4'!$BR$3,5,IF('original data'!BV19='subscale + RBQ-2A merged 3_4'!$BR$4,4,IF('original data'!BV19='subscale + RBQ-2A merged 3_4'!$BR$5,3,IF('original data'!BV19='subscale + RBQ-2A merged 3_4'!$BT$1,2,IF('original data'!BV19='subscale + RBQ-2A merged 3_4'!$BT$2,1,"")))))))</f>
        <v>3</v>
      </c>
      <c r="CB26" s="4">
        <f>IF('original data'!BW19='subscale + RBQ-2A merged 3_4'!$BR$1,1,IF('original data'!BW19='subscale + RBQ-2A merged 3_4'!$BR$2,2,IF('original data'!BW19='subscale + RBQ-2A merged 3_4'!$BR$3,3,IF('original data'!BW19='subscale + RBQ-2A merged 3_4'!$BR$4,4,IF('original data'!BW19='subscale + RBQ-2A merged 3_4'!$BR$5,5,IF('original data'!BW19='subscale + RBQ-2A merged 3_4'!$BT$1,6,IF('original data'!BW19='subscale + RBQ-2A merged 3_4'!$BT$2,7,"")))))))</f>
        <v>2</v>
      </c>
      <c r="CC26" s="4">
        <f>IF('original data'!BX19='subscale + RBQ-2A merged 3_4'!$BR$1,1,IF('original data'!BX19='subscale + RBQ-2A merged 3_4'!$BR$2,2,IF('original data'!BX19='subscale + RBQ-2A merged 3_4'!$BR$3,3,IF('original data'!BX19='subscale + RBQ-2A merged 3_4'!$BR$4,4,IF('original data'!BX19='subscale + RBQ-2A merged 3_4'!$BR$5,5,IF('original data'!BX19='subscale + RBQ-2A merged 3_4'!$BT$1,6,IF('original data'!BX19='subscale + RBQ-2A merged 3_4'!$BT$2,7,"")))))))</f>
        <v>1</v>
      </c>
      <c r="CD26" s="4">
        <f>IF('original data'!BY19='subscale + RBQ-2A merged 3_4'!$BR$1,1,IF('original data'!BY19='subscale + RBQ-2A merged 3_4'!$BR$2,2,IF('original data'!BY19='subscale + RBQ-2A merged 3_4'!$BR$3,3,IF('original data'!BY19='subscale + RBQ-2A merged 3_4'!$BR$4,4,IF('original data'!BY19='subscale + RBQ-2A merged 3_4'!$BR$5,5,IF('original data'!BY19='subscale + RBQ-2A merged 3_4'!$BT$1,6,IF('original data'!BY19='subscale + RBQ-2A merged 3_4'!$BT$2,7,"")))))))</f>
        <v>3</v>
      </c>
      <c r="CE26" s="4">
        <f>IF('original data'!BZ19='subscale + RBQ-2A merged 3_4'!$BR$1,1,IF('original data'!BZ19='subscale + RBQ-2A merged 3_4'!$BR$2,2,IF('original data'!BZ19='subscale + RBQ-2A merged 3_4'!$BR$3,3,IF('original data'!BZ19='subscale + RBQ-2A merged 3_4'!$BR$4,4,IF('original data'!BZ19='subscale + RBQ-2A merged 3_4'!$BR$5,5,IF('original data'!BZ19='subscale + RBQ-2A merged 3_4'!$BT$1,6,IF('original data'!BZ19='subscale + RBQ-2A merged 3_4'!$BT$2,7,"")))))))</f>
        <v>4</v>
      </c>
      <c r="CF26" s="4">
        <f>IF('original data'!CA19='subscale + RBQ-2A merged 3_4'!$BR$1,1,IF('original data'!CA19='subscale + RBQ-2A merged 3_4'!$BR$2,2,IF('original data'!CA19='subscale + RBQ-2A merged 3_4'!$BR$3,3,IF('original data'!CA19='subscale + RBQ-2A merged 3_4'!$BR$4,4,IF('original data'!CA19='subscale + RBQ-2A merged 3_4'!$BR$5,5,IF('original data'!CA19='subscale + RBQ-2A merged 3_4'!$BT$1,6,IF('original data'!CA19='subscale + RBQ-2A merged 3_4'!$BT$2,7,"")))))))</f>
        <v>5</v>
      </c>
      <c r="CG26" s="4">
        <f>IF('original data'!CB19='subscale + RBQ-2A merged 3_4'!$BR$1,1,IF('original data'!CB19='subscale + RBQ-2A merged 3_4'!$BR$2,2,IF('original data'!CB19='subscale + RBQ-2A merged 3_4'!$BR$3,3,IF('original data'!CB19='subscale + RBQ-2A merged 3_4'!$BR$4,4,IF('original data'!CB19='subscale + RBQ-2A merged 3_4'!$BR$5,5,IF('original data'!CB19='subscale + RBQ-2A merged 3_4'!$BT$1,6,IF('original data'!CB19='subscale + RBQ-2A merged 3_4'!$BT$2,7,"")))))))</f>
        <v>7</v>
      </c>
      <c r="CH26" s="4">
        <f>IF('original data'!CC19='subscale + RBQ-2A merged 3_4'!$BR$1,7,IF('original data'!CC19='subscale + RBQ-2A merged 3_4'!$BR$2,6,IF('original data'!CC19='subscale + RBQ-2A merged 3_4'!$BR$3,5,IF('original data'!CC19='subscale + RBQ-2A merged 3_4'!$BR$4,4,IF('original data'!CC19='subscale + RBQ-2A merged 3_4'!$BR$5,3,IF('original data'!CC19='subscale + RBQ-2A merged 3_4'!$BT$1,2,IF('original data'!CC19='subscale + RBQ-2A merged 3_4'!$BT$2,1,"")))))))</f>
        <v>3</v>
      </c>
      <c r="CI26" s="4">
        <f>IF('original data'!CD19='subscale + RBQ-2A merged 3_4'!$BR$1,1,IF('original data'!CD19='subscale + RBQ-2A merged 3_4'!$BR$2,2,IF('original data'!CD19='subscale + RBQ-2A merged 3_4'!$BR$3,3,IF('original data'!CD19='subscale + RBQ-2A merged 3_4'!$BR$4,4,IF('original data'!CD19='subscale + RBQ-2A merged 3_4'!$BR$5,5,IF('original data'!CD19='subscale + RBQ-2A merged 3_4'!$BT$1,6,IF('original data'!CD19='subscale + RBQ-2A merged 3_4'!$BT$2,7,"")))))))</f>
        <v>1</v>
      </c>
      <c r="CJ26" s="4">
        <f>IF('original data'!CE19='subscale + RBQ-2A merged 3_4'!$BR$1,1,IF('original data'!CE19='subscale + RBQ-2A merged 3_4'!$BR$2,2,IF('original data'!CE19='subscale + RBQ-2A merged 3_4'!$BR$3,3,IF('original data'!CE19='subscale + RBQ-2A merged 3_4'!$BR$4,4,IF('original data'!CE19='subscale + RBQ-2A merged 3_4'!$BR$5,5,IF('original data'!CE19='subscale + RBQ-2A merged 3_4'!$BT$1,6,IF('original data'!CE19='subscale + RBQ-2A merged 3_4'!$BT$2,7,"")))))))</f>
        <v>5</v>
      </c>
      <c r="CK26" s="4">
        <f>IF('original data'!CF19='subscale + RBQ-2A merged 3_4'!$BR$1,7,IF('original data'!CF19='subscale + RBQ-2A merged 3_4'!$BR$2,6,IF('original data'!CF19='subscale + RBQ-2A merged 3_4'!$BR$3,5,IF('original data'!CF19='subscale + RBQ-2A merged 3_4'!$BR$4,4,IF('original data'!CF19='subscale + RBQ-2A merged 3_4'!$BR$5,3,IF('original data'!CF19='subscale + RBQ-2A merged 3_4'!$BT$1,2,IF('original data'!CF19='subscale + RBQ-2A merged 3_4'!$BT$2,1,"")))))))</f>
        <v>2</v>
      </c>
      <c r="CL26" s="30">
        <f>SUM(Table1345[[#This Row],[Column2]:[Column4]])</f>
        <v>94</v>
      </c>
      <c r="CM26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28</v>
      </c>
      <c r="CN26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42</v>
      </c>
      <c r="CO26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24</v>
      </c>
      <c r="CP26" s="4">
        <f>IF('original data'!CG19='subscale + RBQ-2A merged 3_4'!$CO$2,0,IF('original data'!CG19='subscale + RBQ-2A merged 3_4'!$CO$3,1,IF('original data'!CG19='subscale + RBQ-2A merged 3_4'!$CO$4,2,IF('original data'!CG19='subscale + RBQ-2A merged 3_4'!$CO$5,3,""))))</f>
        <v>2</v>
      </c>
      <c r="CQ26" s="4">
        <f>IF('original data'!CH19='subscale + RBQ-2A merged 3_4'!$CO$2,0,IF('original data'!CH19='subscale + RBQ-2A merged 3_4'!$CO$3,1,IF('original data'!CH19='subscale + RBQ-2A merged 3_4'!$CO$4,2,IF('original data'!CH19='subscale + RBQ-2A merged 3_4'!$CO$5,3,""))))</f>
        <v>3</v>
      </c>
      <c r="CR26" s="4">
        <f>IF('original data'!CI19='subscale + RBQ-2A merged 3_4'!$CO$2,0,IF('original data'!CI19='subscale + RBQ-2A merged 3_4'!$CO$3,1,IF('original data'!CI19='subscale + RBQ-2A merged 3_4'!$CO$4,2,IF('original data'!CI19='subscale + RBQ-2A merged 3_4'!$CO$5,3,""))))</f>
        <v>3</v>
      </c>
      <c r="CS26" s="4">
        <f>IF('original data'!CJ19='subscale + RBQ-2A merged 3_4'!$CO$2,0,IF('original data'!CJ19='subscale + RBQ-2A merged 3_4'!$CO$3,1,IF('original data'!CJ19='subscale + RBQ-2A merged 3_4'!$CO$4,2,IF('original data'!CJ19='subscale + RBQ-2A merged 3_4'!$CO$5,3,""))))</f>
        <v>3</v>
      </c>
      <c r="CT26" s="4">
        <f>IF('original data'!CK19='subscale + RBQ-2A merged 3_4'!$CO$2,0,IF('original data'!CK19='subscale + RBQ-2A merged 3_4'!$CO$3,1,IF('original data'!CK19='subscale + RBQ-2A merged 3_4'!$CO$4,2,IF('original data'!CK19='subscale + RBQ-2A merged 3_4'!$CO$5,3,""))))</f>
        <v>3</v>
      </c>
      <c r="CU26" s="4">
        <f>IF('original data'!CL19='subscale + RBQ-2A merged 3_4'!$CO$2,0,IF('original data'!CL19='subscale + RBQ-2A merged 3_4'!$CO$3,1,IF('original data'!CL19='subscale + RBQ-2A merged 3_4'!$CO$4,2,IF('original data'!CL19='subscale + RBQ-2A merged 3_4'!$CO$5,3,""))))</f>
        <v>2</v>
      </c>
      <c r="CV26" s="4">
        <f>IF('original data'!CM19='subscale + RBQ-2A merged 3_4'!$CO$2,0,IF('original data'!CM19='subscale + RBQ-2A merged 3_4'!$CO$3,1,IF('original data'!CM19='subscale + RBQ-2A merged 3_4'!$CO$4,2,IF('original data'!CM19='subscale + RBQ-2A merged 3_4'!$CO$5,3,""))))</f>
        <v>2</v>
      </c>
      <c r="CW26" s="4">
        <f>IF('original data'!CN19='subscale + RBQ-2A merged 3_4'!$CO$2,0,IF('original data'!CN19='subscale + RBQ-2A merged 3_4'!$CO$3,1,IF('original data'!CN19='subscale + RBQ-2A merged 3_4'!$CO$4,2,IF('original data'!CN19='subscale + RBQ-2A merged 3_4'!$CO$5,3,""))))</f>
        <v>2</v>
      </c>
      <c r="CX26" s="4">
        <f>IF('original data'!CO19='subscale + RBQ-2A merged 3_4'!$CO$2,0,IF('original data'!CO19='subscale + RBQ-2A merged 3_4'!$CO$3,1,IF('original data'!CO19='subscale + RBQ-2A merged 3_4'!$CO$4,2,IF('original data'!CO19='subscale + RBQ-2A merged 3_4'!$CO$5,3,""))))</f>
        <v>1</v>
      </c>
      <c r="CY26" s="4">
        <f>IF('original data'!CP19='subscale + RBQ-2A merged 3_4'!$CO$2,0,IF('original data'!CP19='subscale + RBQ-2A merged 3_4'!$CO$3,1,IF('original data'!CP19='subscale + RBQ-2A merged 3_4'!$CO$4,2,IF('original data'!CP19='subscale + RBQ-2A merged 3_4'!$CO$5,3,""))))</f>
        <v>1</v>
      </c>
      <c r="CZ26" s="4">
        <f>IF('original data'!CQ19='subscale + RBQ-2A merged 3_4'!$CO$2,0,IF('original data'!CQ19='subscale + RBQ-2A merged 3_4'!$CO$3,1,IF('original data'!CQ19='subscale + RBQ-2A merged 3_4'!$CO$4,2,IF('original data'!CQ19='subscale + RBQ-2A merged 3_4'!$CO$5,3,""))))</f>
        <v>1</v>
      </c>
      <c r="DA26" s="4">
        <f>IF('original data'!CR19='subscale + RBQ-2A merged 3_4'!$CO$2,0,IF('original data'!CR19='subscale + RBQ-2A merged 3_4'!$CO$3,1,IF('original data'!CR19='subscale + RBQ-2A merged 3_4'!$CO$4,2,IF('original data'!CR19='subscale + RBQ-2A merged 3_4'!$CO$5,3,""))))</f>
        <v>2</v>
      </c>
      <c r="DB26" s="4">
        <f>IF('original data'!CS19='subscale + RBQ-2A merged 3_4'!$CO$2,0,IF('original data'!CS19='subscale + RBQ-2A merged 3_4'!$CO$3,1,IF('original data'!CS19='subscale + RBQ-2A merged 3_4'!$CO$4,2,IF('original data'!CS19='subscale + RBQ-2A merged 3_4'!$CO$5,3,""))))</f>
        <v>2</v>
      </c>
      <c r="DC26" s="4">
        <f>IF('original data'!CT19='subscale + RBQ-2A merged 3_4'!$CO$2,0,IF('original data'!CT19='subscale + RBQ-2A merged 3_4'!$CO$3,1,IF('original data'!CT19='subscale + RBQ-2A merged 3_4'!$CO$4,2,IF('original data'!CT19='subscale + RBQ-2A merged 3_4'!$CO$5,3,""))))</f>
        <v>3</v>
      </c>
      <c r="DD26" s="4">
        <f>IF('original data'!CU19='subscale + RBQ-2A merged 3_4'!$CO$2,0,IF('original data'!CU19='subscale + RBQ-2A merged 3_4'!$CO$3,1,IF('original data'!CU19='subscale + RBQ-2A merged 3_4'!$CO$4,2,IF('original data'!CU19='subscale + RBQ-2A merged 3_4'!$CO$5,3,""))))</f>
        <v>1</v>
      </c>
      <c r="DE26" s="4">
        <f>IF('original data'!CV19='subscale + RBQ-2A merged 3_4'!$CO$2,0,IF('original data'!CV19='subscale + RBQ-2A merged 3_4'!$CO$3,1,IF('original data'!CV19='subscale + RBQ-2A merged 3_4'!$CO$4,2,IF('original data'!CV19='subscale + RBQ-2A merged 3_4'!$CO$5,3,""))))</f>
        <v>1</v>
      </c>
      <c r="DF26" s="4">
        <f>IF('original data'!CW19='subscale + RBQ-2A merged 3_4'!$CO$2,0,IF('original data'!CW19='subscale + RBQ-2A merged 3_4'!$CO$3,1,IF('original data'!CW19='subscale + RBQ-2A merged 3_4'!$CO$4,2,IF('original data'!CW19='subscale + RBQ-2A merged 3_4'!$CO$5,3,""))))</f>
        <v>0</v>
      </c>
      <c r="DG26" s="4">
        <f>IF('original data'!CX19='subscale + RBQ-2A merged 3_4'!$CO$2,0,IF('original data'!CX19='subscale + RBQ-2A merged 3_4'!$CO$3,1,IF('original data'!CX19='subscale + RBQ-2A merged 3_4'!$CO$4,2,IF('original data'!CX19='subscale + RBQ-2A merged 3_4'!$CO$5,3,""))))</f>
        <v>1</v>
      </c>
      <c r="DH26" s="4">
        <f>IF('original data'!CY19='subscale + RBQ-2A merged 3_4'!$CO$2,0,IF('original data'!CY19='subscale + RBQ-2A merged 3_4'!$CO$3,1,IF('original data'!CY19='subscale + RBQ-2A merged 3_4'!$CO$4,2,IF('original data'!CY19='subscale + RBQ-2A merged 3_4'!$CO$5,3,""))))</f>
        <v>0</v>
      </c>
      <c r="DI26" s="4">
        <f>IF('original data'!CZ19='subscale + RBQ-2A merged 3_4'!$CO$2,0,IF('original data'!CZ19='subscale + RBQ-2A merged 3_4'!$CO$3,1,IF('original data'!CZ19='subscale + RBQ-2A merged 3_4'!$CO$4,2,IF('original data'!CZ19='subscale + RBQ-2A merged 3_4'!$CO$5,3,""))))</f>
        <v>0</v>
      </c>
      <c r="DJ26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15</v>
      </c>
      <c r="DK26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11</v>
      </c>
      <c r="DL26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7</v>
      </c>
      <c r="DM26" s="4">
        <f>SUM(Table1345[[#This Row],[All of a sudden I feel really scared.]:[I suddenly shut down and become unable to think, speak or do things.]])</f>
        <v>33</v>
      </c>
      <c r="DN26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3</v>
      </c>
      <c r="DO26" s="38">
        <f>IF('original data'!V19='subscale + RBQ-2A merged 3_4'!$T$4,2,IF('original data'!V19='subscale + RBQ-2A merged 3_4'!$T$5,0,IF('original data'!V19='subscale + RBQ-2A merged 3_4'!$V$5,1,"")))</f>
        <v>0</v>
      </c>
      <c r="DP26" s="38">
        <v>2</v>
      </c>
    </row>
    <row r="27" spans="1:120" x14ac:dyDescent="0.45">
      <c r="A27" s="27">
        <v>25</v>
      </c>
      <c r="B27" s="41" t="s">
        <v>288</v>
      </c>
      <c r="C27" s="28" t="s">
        <v>289</v>
      </c>
      <c r="D27" s="30" t="s">
        <v>104</v>
      </c>
      <c r="E27" s="30"/>
      <c r="F27" s="30" t="s">
        <v>105</v>
      </c>
      <c r="G27" s="30" t="s">
        <v>105</v>
      </c>
      <c r="H27" s="30" t="s">
        <v>105</v>
      </c>
      <c r="I27" s="30" t="s">
        <v>105</v>
      </c>
      <c r="J27" s="30" t="s">
        <v>105</v>
      </c>
      <c r="K27" s="30" t="s">
        <v>105</v>
      </c>
      <c r="L27" s="30" t="s">
        <v>105</v>
      </c>
      <c r="M27" s="30" t="s">
        <v>105</v>
      </c>
      <c r="N27" s="29">
        <v>17</v>
      </c>
      <c r="O27" s="4" t="s">
        <v>107</v>
      </c>
      <c r="P27" s="4" t="s">
        <v>124</v>
      </c>
      <c r="Q27" s="4" t="s">
        <v>124</v>
      </c>
      <c r="R27" s="30">
        <f>IF('original data'!Q20='subscale + RBQ-2A merged 3_4'!$R$4,0,IF('original data'!Q20='subscale + RBQ-2A merged 3_4'!$R$5,1))</f>
        <v>0</v>
      </c>
      <c r="S27" s="4" t="s">
        <v>109</v>
      </c>
      <c r="T27" s="30">
        <f>IF('original data'!V20='subscale + RBQ-2A merged 3_4'!$T$4,0,IF('original data'!V20='subscale + RBQ-2A merged 3_4'!$T$5,1,IF('original data'!V20='subscale + RBQ-2A merged 3_4'!$V$5,0,"")))</f>
        <v>0</v>
      </c>
      <c r="U27" s="38"/>
      <c r="V27" s="4"/>
      <c r="W27" s="4"/>
      <c r="X27" s="38" t="s">
        <v>105</v>
      </c>
      <c r="Y27" s="4" t="s">
        <v>109</v>
      </c>
      <c r="Z27" s="4"/>
      <c r="AA27" s="4"/>
      <c r="AB27" s="4"/>
      <c r="AC27" s="4" t="s">
        <v>109</v>
      </c>
      <c r="AD27" s="38"/>
      <c r="AE27" s="30">
        <f>IF('original data'!AC20='subscale + RBQ-2A merged 3_4'!$AD$2,0,IF('original data'!AC20='subscale + RBQ-2A merged 3_4'!$AD$3,1,IF('original data'!AC20='subscale + RBQ-2A merged 3_4'!$AD$4,2,"")))</f>
        <v>2</v>
      </c>
      <c r="AF27" s="30">
        <f>IF('original data'!AD20='subscale + RBQ-2A merged 3_4'!$AD$2,0,IF('original data'!AD20='subscale + RBQ-2A merged 3_4'!$AD$3,1,IF('original data'!AD20='subscale + RBQ-2A merged 3_4'!$AD$4,2,"")))</f>
        <v>1</v>
      </c>
      <c r="AG27" s="30">
        <f>IF('original data'!AE20='subscale + RBQ-2A merged 3_4'!$BR$1,1,IF('original data'!AE20='subscale + RBQ-2A merged 3_4'!$BR$2,2,IF('original data'!AE20='subscale + RBQ-2A merged 3_4'!$BR$3,3,IF('original data'!AE20='subscale + RBQ-2A merged 3_4'!$BR$4,4,IF('original data'!AE20='subscale + RBQ-2A merged 3_4'!$BR$5,5,IF('original data'!AE20='subscale + RBQ-2A merged 3_4'!$BT$1,6,IF('original data'!AE20='subscale + RBQ-2A merged 3_4'!$BT$2,7,"")))))))</f>
        <v>5</v>
      </c>
      <c r="AH27" s="4">
        <f>IF('original data'!AF20='subscale + RBQ-2A merged 3_4'!$AD$2,0,IF('original data'!AF20='subscale + RBQ-2A merged 3_4'!$AD$3,1,IF('original data'!AF20='subscale + RBQ-2A merged 3_4'!$AD$4,2,"")))</f>
        <v>0</v>
      </c>
      <c r="AI27" s="4">
        <f>IF('original data'!AG20='subscale + RBQ-2A merged 3_4'!$BR$1,7,IF('original data'!AG20='subscale + RBQ-2A merged 3_4'!$BR$2,6,IF('original data'!AG20='subscale + RBQ-2A merged 3_4'!$BR$3,5,IF('original data'!AG20='subscale + RBQ-2A merged 3_4'!$BR$4,4,IF('original data'!AG20='subscale + RBQ-2A merged 3_4'!$BR$5,5,IF('original data'!AG20='subscale + RBQ-2A merged 3_4'!$BT$1,6,IF('original data'!AG20='subscale + RBQ-2A merged 3_4'!$BT$2,7,"")))))))</f>
        <v>7</v>
      </c>
      <c r="AJ27" s="4">
        <f>IF('original data'!AH20='subscale + RBQ-2A merged 3_4'!$AD$2,0,IF('original data'!AH20='subscale + RBQ-2A merged 3_4'!$AD$3,1,IF('original data'!AH20='subscale + RBQ-2A merged 3_4'!$AD$4,2,"")))</f>
        <v>0</v>
      </c>
      <c r="AK27" s="4">
        <f>IF('original data'!AI20='subscale + RBQ-2A merged 3_4'!$AJ$2,1,IF('original data'!AI20='subscale + RBQ-2A merged 3_4'!$AJ$3,2,IF('original data'!AI20='subscale + RBQ-2A merged 3_4'!$AJ$4,3,IF('original data'!AI20='subscale + RBQ-2A merged 3_4'!$AJ$5,3,""))))</f>
        <v>2</v>
      </c>
      <c r="AL27" s="4">
        <f>IF('original data'!AJ20='subscale + RBQ-2A merged 3_4'!$AD$2,0,IF('original data'!AJ20='subscale + RBQ-2A merged 3_4'!$AD$3,1,IF('original data'!AJ20='subscale + RBQ-2A merged 3_4'!$AD$4,2,"")))</f>
        <v>1</v>
      </c>
      <c r="AM27" s="4">
        <f>IF('original data'!AK20='subscale + RBQ-2A merged 3_4'!$BR$1,1,IF('original data'!AK20='subscale + RBQ-2A merged 3_4'!$BR$2,2,IF('original data'!AK20='subscale + RBQ-2A merged 3_4'!$BR$3,3,IF('original data'!AK20='subscale + RBQ-2A merged 3_4'!$BR$4,4,IF('original data'!AK20='subscale + RBQ-2A merged 3_4'!$BR$5,5,IF('original data'!AK20='subscale + RBQ-2A merged 3_4'!$BT$1,6,IF('original data'!AK20='subscale + RBQ-2A merged 3_4'!$BT$2,7,"")))))))</f>
        <v>3</v>
      </c>
      <c r="AN27" s="4">
        <f>IF('original data'!AL20='subscale + RBQ-2A merged 3_4'!$AD$2,0,IF('original data'!AL20='subscale + RBQ-2A merged 3_4'!$AD$3,1,IF('original data'!AL20='subscale + RBQ-2A merged 3_4'!$AD$4,2,"")))</f>
        <v>1</v>
      </c>
      <c r="AO27" s="4">
        <f>IF('original data'!AM20='subscale + RBQ-2A merged 3_4'!$AJ$2,1,IF('original data'!AM20='subscale + RBQ-2A merged 3_4'!$AJ$3,2,IF('original data'!AM20='subscale + RBQ-2A merged 3_4'!$AJ$4,3,IF('original data'!AM20='subscale + RBQ-2A merged 3_4'!$AJ$5,3,""))))</f>
        <v>3</v>
      </c>
      <c r="AP27" s="4">
        <f>IF('original data'!AN20='subscale + RBQ-2A merged 3_4'!$AD$2,0,IF('original data'!AN20='subscale + RBQ-2A merged 3_4'!$AD$3,1,IF('original data'!AN20='subscale + RBQ-2A merged 3_4'!$AD$4,2,"")))</f>
        <v>0</v>
      </c>
      <c r="AQ27" s="4">
        <f>IF('original data'!AO20='subscale + RBQ-2A merged 3_4'!$AJ$2,1,IF('original data'!AO20='subscale + RBQ-2A merged 3_4'!$AJ$3,2,IF('original data'!AO20='subscale + RBQ-2A merged 3_4'!$AJ$4,3,IF('original data'!AO20='subscale + RBQ-2A merged 3_4'!$AJ$5,3,""))))</f>
        <v>2</v>
      </c>
      <c r="AR27" s="4">
        <f>IF('original data'!AP20='subscale + RBQ-2A merged 3_4'!$AJ$2,1,IF('original data'!AP20='subscale + RBQ-2A merged 3_4'!$AJ$3,2,IF('original data'!AP20='subscale + RBQ-2A merged 3_4'!$AJ$4,3,IF('original data'!AP20='subscale + RBQ-2A merged 3_4'!$AJ$5,3,""))))</f>
        <v>3</v>
      </c>
      <c r="AS27" s="4">
        <f>IF('original data'!AQ20='subscale + RBQ-2A merged 3_4'!$AJ$2,1,IF('original data'!AQ20='subscale + RBQ-2A merged 3_4'!$AJ$3,2,IF('original data'!AQ20='subscale + RBQ-2A merged 3_4'!$AJ$4,3,IF('original data'!AQ20='subscale + RBQ-2A merged 3_4'!$AJ$5,3,""))))</f>
        <v>2</v>
      </c>
      <c r="AT27" s="4">
        <f>IF('original data'!AR20='subscale + RBQ-2A merged 3_4'!$AJ$2,1,IF('original data'!AR20='subscale + RBQ-2A merged 3_4'!$AJ$3,2,IF('original data'!AR20='subscale + RBQ-2A merged 3_4'!$AJ$4,3,IF('original data'!AR20='subscale + RBQ-2A merged 3_4'!$AJ$5,3,""))))</f>
        <v>3</v>
      </c>
      <c r="AU27" s="4">
        <f>IF('original data'!AS20='subscale + RBQ-2A merged 3_4'!$AP$2,1,IF('original data'!AS20='subscale + RBQ-2A merged 3_4'!$AP$3,2,IF('original data'!AS20='subscale + RBQ-2A merged 3_4'!$AP$4,3,IF('original data'!AS20='subscale + RBQ-2A merged 3_4'!$AP$5,4,""))))</f>
        <v>2</v>
      </c>
      <c r="AV27" s="4">
        <f>IF('original data'!AT20='subscale + RBQ-2A merged 3_4'!$AP$2,1,IF('original data'!AT20='subscale + RBQ-2A merged 3_4'!$AP$3,2,IF('original data'!AT20='subscale + RBQ-2A merged 3_4'!$AP$4,3,IF('original data'!AT20='subscale + RBQ-2A merged 3_4'!$AP$5,4,""))))</f>
        <v>2</v>
      </c>
      <c r="AW27" s="4">
        <f>IF('original data'!AU20='subscale + RBQ-2A merged 3_4'!$AP$2,1,IF('original data'!AU20='subscale + RBQ-2A merged 3_4'!$AP$3,2,IF('original data'!AU20='subscale + RBQ-2A merged 3_4'!$AP$4,3,IF('original data'!AU20='subscale + RBQ-2A merged 3_4'!$AP$5,4,""))))</f>
        <v>1</v>
      </c>
      <c r="AX27" s="4">
        <f>IF('original data'!AV20='subscale + RBQ-2A merged 3_4'!$AP$2,1,IF('original data'!AV20='subscale + RBQ-2A merged 3_4'!$AP$3,2,IF('original data'!AV20='subscale + RBQ-2A merged 3_4'!$AP$4,3,IF('original data'!AV20='subscale + RBQ-2A merged 3_4'!$AP$5,4,""))))</f>
        <v>2</v>
      </c>
      <c r="AY27" s="4">
        <f>IF('original data'!AW20='subscale + RBQ-2A merged 3_4'!$AP$2,1,IF('original data'!AW20='subscale + RBQ-2A merged 3_4'!$AP$3,2,IF('original data'!AW20='subscale + RBQ-2A merged 3_4'!$AP$4,3,IF('original data'!AW20='subscale + RBQ-2A merged 3_4'!$AP$5,4,""))))</f>
        <v>2</v>
      </c>
      <c r="AZ27" s="4">
        <f>IF('original data'!AX20='subscale + RBQ-2A merged 3_4'!$AP$2,1,IF('original data'!AX20='subscale + RBQ-2A merged 3_4'!$AP$3,2,IF('original data'!AX20='subscale + RBQ-2A merged 3_4'!$AP$4,3,IF('original data'!AX20='subscale + RBQ-2A merged 3_4'!$AP$5,4,""))))</f>
        <v>1</v>
      </c>
      <c r="BA27" s="4">
        <f>IF('original data'!AY20='subscale + RBQ-2A merged 3_4'!$AR$2,1,IF('original data'!AY20='subscale + RBQ-2A merged 3_4'!$AR$3,2,IF('original data'!AY20='subscale + RBQ-2A merged 3_4'!$AR$4,3,IF('original data'!AY20='subscale + RBQ-2A merged 3_4'!$AR$5,3,""))))</f>
        <v>2</v>
      </c>
      <c r="BB27" s="4">
        <f>IF('original data'!AZ20='subscale + RBQ-2A merged 3_4'!$AR$2,1,IF('original data'!AZ20='subscale + RBQ-2A merged 3_4'!$AR$3,2,IF('original data'!AZ20='subscale + RBQ-2A merged 3_4'!$AR$4,3,IF('original data'!AZ20='subscale + RBQ-2A merged 3_4'!$AR$5,3,""))))</f>
        <v>3</v>
      </c>
      <c r="BC27" s="4">
        <f>IF('original data'!BA20='subscale + RBQ-2A merged 3_4'!$AR$2,1,IF('original data'!BA20='subscale + RBQ-2A merged 3_4'!$AR$3,2,IF('original data'!BA20='subscale + RBQ-2A merged 3_4'!$AR$4,3,IF('original data'!BA20='subscale + RBQ-2A merged 3_4'!$AR$5,3,""))))</f>
        <v>1</v>
      </c>
      <c r="BD27" s="4">
        <f>IF('original data'!BB20='subscale + RBQ-2A merged 3_4'!$AR$2,1,IF('original data'!BB20='subscale + RBQ-2A merged 3_4'!$AR$3,2,IF('original data'!BB20='subscale + RBQ-2A merged 3_4'!$AR$4,3,IF('original data'!BB20='subscale + RBQ-2A merged 3_4'!$AT$5,3,""))))</f>
        <v>2</v>
      </c>
      <c r="BE27" s="4">
        <f>IF('original data'!BC20='subscale + RBQ-2A merged 3_4'!$AV$2,1,IF('original data'!BC20='subscale + RBQ-2A merged 3_4'!$AV$3,2,IF('original data'!BC20='subscale + RBQ-2A merged 3_4'!$AV$4,3,IF('original data'!BC20='subscale + RBQ-2A merged 3_4'!$AV$5,3,""))))</f>
        <v>3</v>
      </c>
      <c r="BF27" s="4">
        <f>IF('original data'!BD20='subscale + RBQ-2A merged 3_4'!$AV$2,1,IF('original data'!BD20='subscale + RBQ-2A merged 3_4'!$AV$3,2,IF('original data'!BD20='subscale + RBQ-2A merged 3_4'!$AV$4,3,IF('original data'!BD20='subscale + RBQ-2A merged 3_4'!$AV$5,3,""))))</f>
        <v>2</v>
      </c>
      <c r="BG27" s="4">
        <f>IF('original data'!BE20='subscale + RBQ-2A merged 3_4'!$AV$2,1,IF('original data'!BE20='subscale + RBQ-2A merged 3_4'!$AV$3,2,IF('original data'!BE20='subscale + RBQ-2A merged 3_4'!$AV$4,3,IF('original data'!BE20='subscale + RBQ-2A merged 3_4'!$AV$5,3,""))))</f>
        <v>2</v>
      </c>
      <c r="BH27" s="4">
        <f>IF('original data'!BF20='subscale + RBQ-2A merged 3_4'!$BG$3,1,IF('original data'!BF20='subscale + RBQ-2A merged 3_4'!$BG$4,2,IF('original data'!BF20='subscale + RBQ-2A merged 3_4'!$BG$5,3,"")))</f>
        <v>2</v>
      </c>
      <c r="BI27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2.1052631578947367</v>
      </c>
      <c r="BJ27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2.5</v>
      </c>
      <c r="BK27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</v>
      </c>
      <c r="BL27" s="4" t="s">
        <v>109</v>
      </c>
      <c r="BM27" s="4"/>
      <c r="BN27" s="4" t="s">
        <v>109</v>
      </c>
      <c r="BO27" s="4"/>
      <c r="BP27" s="4">
        <f>IF('original data'!BK20='subscale + RBQ-2A merged 3_4'!$BR$1,1,IF('original data'!BK20='subscale + RBQ-2A merged 3_4'!$BR$2,2,IF('original data'!BK20='subscale + RBQ-2A merged 3_4'!$BR$3,3,IF('original data'!BK20='subscale + RBQ-2A merged 3_4'!$BR$4,4,IF('original data'!BK20='subscale + RBQ-2A merged 3_4'!$BR$5,5,IF('original data'!BK20='subscale + RBQ-2A merged 3_4'!$BT$1,6,IF('original data'!BK20='subscale + RBQ-2A merged 3_4'!$BT$2,7,"")))))))</f>
        <v>4</v>
      </c>
      <c r="BQ27" s="4">
        <f>IF('original data'!BL20='subscale + RBQ-2A merged 3_4'!$BR$1,1,IF('original data'!BL20='subscale + RBQ-2A merged 3_4'!$BR$2,2,IF('original data'!BL20='subscale + RBQ-2A merged 3_4'!$BR$3,3,IF('original data'!BL20='subscale + RBQ-2A merged 3_4'!$BR$4,4,IF('original data'!BL20='subscale + RBQ-2A merged 3_4'!$BR$5,5,IF('original data'!BL20='subscale + RBQ-2A merged 3_4'!$BT$1,6,IF('original data'!BL20='subscale + RBQ-2A merged 3_4'!$BT$2,7,"")))))))</f>
        <v>6</v>
      </c>
      <c r="BR27" s="4">
        <f>IF('original data'!BM20='subscale + RBQ-2A merged 3_4'!$BR$1,7,IF('original data'!BM20='subscale + RBQ-2A merged 3_4'!$BR$2,6,IF('original data'!BM20='subscale + RBQ-2A merged 3_4'!$BR$3,5,IF('original data'!BM20='subscale + RBQ-2A merged 3_4'!$BR$4,4,IF('original data'!BM20='subscale + RBQ-2A merged 3_4'!$BR$5,3,IF('original data'!BM20='subscale + RBQ-2A merged 3_4'!$BT$1,2,IF('original data'!BM20='subscale + RBQ-2A merged 3_4'!$BT$2,1,"")))))))</f>
        <v>6</v>
      </c>
      <c r="BS27" s="4">
        <f>IF('original data'!BN20='subscale + RBQ-2A merged 3_4'!$BR$1,1,IF('original data'!BN20='subscale + RBQ-2A merged 3_4'!$BR$2,2,IF('original data'!BN20='subscale + RBQ-2A merged 3_4'!$BR$3,3,IF('original data'!BN20='subscale + RBQ-2A merged 3_4'!$BR$4,4,IF('original data'!BN20='subscale + RBQ-2A merged 3_4'!$BR$5,5,IF('original data'!BN20='subscale + RBQ-2A merged 3_4'!$BT$1,6,IF('original data'!BN20='subscale + RBQ-2A merged 3_4'!$BT$2,7,"")))))))</f>
        <v>4</v>
      </c>
      <c r="BT27" s="4">
        <f>IF('original data'!BO20='subscale + RBQ-2A merged 3_4'!$BR$1,1,IF('original data'!BO20='subscale + RBQ-2A merged 3_4'!$BR$2,2,IF('original data'!BO20='subscale + RBQ-2A merged 3_4'!$BR$3,3,IF('original data'!BO20='subscale + RBQ-2A merged 3_4'!$BR$4,4,IF('original data'!BO20='subscale + RBQ-2A merged 3_4'!$BR$5,5,IF('original data'!BO20='subscale + RBQ-2A merged 3_4'!$BT$1,6,IF('original data'!BO20='subscale + RBQ-2A merged 3_4'!$BT$2,7,"")))))))</f>
        <v>3</v>
      </c>
      <c r="BU27" s="4">
        <f>IF('original data'!BP20='subscale + RBQ-2A merged 3_4'!$BR$1,1,IF('original data'!BP20='subscale + RBQ-2A merged 3_4'!$BR$2,2,IF('original data'!BP20='subscale + RBQ-2A merged 3_4'!$BR$3,3,IF('original data'!BP20='subscale + RBQ-2A merged 3_4'!$BR$4,4,IF('original data'!BP20='subscale + RBQ-2A merged 3_4'!$BR$5,5,IF('original data'!BP20='subscale + RBQ-2A merged 3_4'!$BT$1,6,IF('original data'!BP20='subscale + RBQ-2A merged 3_4'!$BT$2,7,"")))))))</f>
        <v>6</v>
      </c>
      <c r="BV27" s="4">
        <f>IF('original data'!BQ20='subscale + RBQ-2A merged 3_4'!$BR$1,1,IF('original data'!BQ20='subscale + RBQ-2A merged 3_4'!$BR$2,2,IF('original data'!BQ20='subscale + RBQ-2A merged 3_4'!$BR$3,3,IF('original data'!BQ20='subscale + RBQ-2A merged 3_4'!$BR$4,4,IF('original data'!BQ20='subscale + RBQ-2A merged 3_4'!$BR$5,5,IF('original data'!BQ20='subscale + RBQ-2A merged 3_4'!$BT$1,6,IF('original data'!BQ20='subscale + RBQ-2A merged 3_4'!$BT$2,7,"")))))))</f>
        <v>6</v>
      </c>
      <c r="BW27" s="4">
        <f>IF('original data'!BR20='subscale + RBQ-2A merged 3_4'!$BR$1,1,IF('original data'!BR20='subscale + RBQ-2A merged 3_4'!$BR$2,2,IF('original data'!BR20='subscale + RBQ-2A merged 3_4'!$BR$3,3,IF('original data'!BR20='subscale + RBQ-2A merged 3_4'!$BR$4,4,IF('original data'!BR20='subscale + RBQ-2A merged 3_4'!$BR$5,5,IF('original data'!BR20='subscale + RBQ-2A merged 3_4'!$BT$1,6,IF('original data'!BR20='subscale + RBQ-2A merged 3_4'!$BT$2,7,"")))))))</f>
        <v>5</v>
      </c>
      <c r="BX27" s="4">
        <f>IF('original data'!BS20='subscale + RBQ-2A merged 3_4'!$BR$1,1,IF('original data'!BS20='subscale + RBQ-2A merged 3_4'!$BR$2,2,IF('original data'!BS20='subscale + RBQ-2A merged 3_4'!$BR$3,3,IF('original data'!BS20='subscale + RBQ-2A merged 3_4'!$BR$4,4,IF('original data'!BS20='subscale + RBQ-2A merged 3_4'!$BR$5,5,IF('original data'!BS20='subscale + RBQ-2A merged 3_4'!$BT$1,6,IF('original data'!BS20='subscale + RBQ-2A merged 3_4'!$BT$2,7,"")))))))</f>
        <v>6</v>
      </c>
      <c r="BY27" s="4">
        <f>IF('original data'!BT20='subscale + RBQ-2A merged 3_4'!$BR$1,1,IF('original data'!BT20='subscale + RBQ-2A merged 3_4'!$BR$2,2,IF('original data'!BT20='subscale + RBQ-2A merged 3_4'!$BR$3,3,IF('original data'!BT20='subscale + RBQ-2A merged 3_4'!$BR$4,4,IF('original data'!BT20='subscale + RBQ-2A merged 3_4'!$BR$5,5,IF('original data'!BT20='subscale + RBQ-2A merged 3_4'!$BT$1,6,IF('original data'!BT20='subscale + RBQ-2A merged 3_4'!$BT$2,7,"")))))))</f>
        <v>7</v>
      </c>
      <c r="BZ27" s="4">
        <f>IF('original data'!BU20='subscale + RBQ-2A merged 3_4'!$BR$1,1,IF('original data'!BU20='subscale + RBQ-2A merged 3_4'!$BR$2,2,IF('original data'!BU20='subscale + RBQ-2A merged 3_4'!$BR$3,3,IF('original data'!BU20='subscale + RBQ-2A merged 3_4'!$BR$4,4,IF('original data'!BU20='subscale + RBQ-2A merged 3_4'!$BR$5,5,IF('original data'!BU20='subscale + RBQ-2A merged 3_4'!$BT$1,6,IF('original data'!BU20='subscale + RBQ-2A merged 3_4'!$BT$2,7,"")))))))</f>
        <v>7</v>
      </c>
      <c r="CA27" s="4">
        <f>IF('original data'!BV20='subscale + RBQ-2A merged 3_4'!$BR$1,7,IF('original data'!BV20='subscale + RBQ-2A merged 3_4'!$BR$2,6,IF('original data'!BV20='subscale + RBQ-2A merged 3_4'!$BR$3,5,IF('original data'!BV20='subscale + RBQ-2A merged 3_4'!$BR$4,4,IF('original data'!BV20='subscale + RBQ-2A merged 3_4'!$BR$5,3,IF('original data'!BV20='subscale + RBQ-2A merged 3_4'!$BT$1,2,IF('original data'!BV20='subscale + RBQ-2A merged 3_4'!$BT$2,1,"")))))))</f>
        <v>4</v>
      </c>
      <c r="CB27" s="4">
        <f>IF('original data'!BW20='subscale + RBQ-2A merged 3_4'!$BR$1,1,IF('original data'!BW20='subscale + RBQ-2A merged 3_4'!$BR$2,2,IF('original data'!BW20='subscale + RBQ-2A merged 3_4'!$BR$3,3,IF('original data'!BW20='subscale + RBQ-2A merged 3_4'!$BR$4,4,IF('original data'!BW20='subscale + RBQ-2A merged 3_4'!$BR$5,5,IF('original data'!BW20='subscale + RBQ-2A merged 3_4'!$BT$1,6,IF('original data'!BW20='subscale + RBQ-2A merged 3_4'!$BT$2,7,"")))))))</f>
        <v>5</v>
      </c>
      <c r="CC27" s="4">
        <f>IF('original data'!BX20='subscale + RBQ-2A merged 3_4'!$BR$1,1,IF('original data'!BX20='subscale + RBQ-2A merged 3_4'!$BR$2,2,IF('original data'!BX20='subscale + RBQ-2A merged 3_4'!$BR$3,3,IF('original data'!BX20='subscale + RBQ-2A merged 3_4'!$BR$4,4,IF('original data'!BX20='subscale + RBQ-2A merged 3_4'!$BR$5,5,IF('original data'!BX20='subscale + RBQ-2A merged 3_4'!$BT$1,6,IF('original data'!BX20='subscale + RBQ-2A merged 3_4'!$BT$2,7,"")))))))</f>
        <v>5</v>
      </c>
      <c r="CD27" s="4">
        <f>IF('original data'!BY20='subscale + RBQ-2A merged 3_4'!$BR$1,1,IF('original data'!BY20='subscale + RBQ-2A merged 3_4'!$BR$2,2,IF('original data'!BY20='subscale + RBQ-2A merged 3_4'!$BR$3,3,IF('original data'!BY20='subscale + RBQ-2A merged 3_4'!$BR$4,4,IF('original data'!BY20='subscale + RBQ-2A merged 3_4'!$BR$5,5,IF('original data'!BY20='subscale + RBQ-2A merged 3_4'!$BT$1,6,IF('original data'!BY20='subscale + RBQ-2A merged 3_4'!$BT$2,7,"")))))))</f>
        <v>6</v>
      </c>
      <c r="CE27" s="4">
        <f>IF('original data'!BZ20='subscale + RBQ-2A merged 3_4'!$BR$1,1,IF('original data'!BZ20='subscale + RBQ-2A merged 3_4'!$BR$2,2,IF('original data'!BZ20='subscale + RBQ-2A merged 3_4'!$BR$3,3,IF('original data'!BZ20='subscale + RBQ-2A merged 3_4'!$BR$4,4,IF('original data'!BZ20='subscale + RBQ-2A merged 3_4'!$BR$5,5,IF('original data'!BZ20='subscale + RBQ-2A merged 3_4'!$BT$1,6,IF('original data'!BZ20='subscale + RBQ-2A merged 3_4'!$BT$2,7,"")))))))</f>
        <v>7</v>
      </c>
      <c r="CF27" s="4">
        <f>IF('original data'!CA20='subscale + RBQ-2A merged 3_4'!$BR$1,1,IF('original data'!CA20='subscale + RBQ-2A merged 3_4'!$BR$2,2,IF('original data'!CA20='subscale + RBQ-2A merged 3_4'!$BR$3,3,IF('original data'!CA20='subscale + RBQ-2A merged 3_4'!$BR$4,4,IF('original data'!CA20='subscale + RBQ-2A merged 3_4'!$BR$5,5,IF('original data'!CA20='subscale + RBQ-2A merged 3_4'!$BT$1,6,IF('original data'!CA20='subscale + RBQ-2A merged 3_4'!$BT$2,7,"")))))))</f>
        <v>4</v>
      </c>
      <c r="CG27" s="4">
        <f>IF('original data'!CB20='subscale + RBQ-2A merged 3_4'!$BR$1,1,IF('original data'!CB20='subscale + RBQ-2A merged 3_4'!$BR$2,2,IF('original data'!CB20='subscale + RBQ-2A merged 3_4'!$BR$3,3,IF('original data'!CB20='subscale + RBQ-2A merged 3_4'!$BR$4,4,IF('original data'!CB20='subscale + RBQ-2A merged 3_4'!$BR$5,5,IF('original data'!CB20='subscale + RBQ-2A merged 3_4'!$BT$1,6,IF('original data'!CB20='subscale + RBQ-2A merged 3_4'!$BT$2,7,"")))))))</f>
        <v>5</v>
      </c>
      <c r="CH27" s="4">
        <f>IF('original data'!CC20='subscale + RBQ-2A merged 3_4'!$BR$1,7,IF('original data'!CC20='subscale + RBQ-2A merged 3_4'!$BR$2,6,IF('original data'!CC20='subscale + RBQ-2A merged 3_4'!$BR$3,5,IF('original data'!CC20='subscale + RBQ-2A merged 3_4'!$BR$4,4,IF('original data'!CC20='subscale + RBQ-2A merged 3_4'!$BR$5,3,IF('original data'!CC20='subscale + RBQ-2A merged 3_4'!$BT$1,2,IF('original data'!CC20='subscale + RBQ-2A merged 3_4'!$BT$2,1,"")))))))</f>
        <v>4</v>
      </c>
      <c r="CI27" s="4">
        <f>IF('original data'!CD20='subscale + RBQ-2A merged 3_4'!$BR$1,1,IF('original data'!CD20='subscale + RBQ-2A merged 3_4'!$BR$2,2,IF('original data'!CD20='subscale + RBQ-2A merged 3_4'!$BR$3,3,IF('original data'!CD20='subscale + RBQ-2A merged 3_4'!$BR$4,4,IF('original data'!CD20='subscale + RBQ-2A merged 3_4'!$BR$5,5,IF('original data'!CD20='subscale + RBQ-2A merged 3_4'!$BT$1,6,IF('original data'!CD20='subscale + RBQ-2A merged 3_4'!$BT$2,7,"")))))))</f>
        <v>6</v>
      </c>
      <c r="CJ27" s="4">
        <f>IF('original data'!CE20='subscale + RBQ-2A merged 3_4'!$BR$1,1,IF('original data'!CE20='subscale + RBQ-2A merged 3_4'!$BR$2,2,IF('original data'!CE20='subscale + RBQ-2A merged 3_4'!$BR$3,3,IF('original data'!CE20='subscale + RBQ-2A merged 3_4'!$BR$4,4,IF('original data'!CE20='subscale + RBQ-2A merged 3_4'!$BR$5,5,IF('original data'!CE20='subscale + RBQ-2A merged 3_4'!$BT$1,6,IF('original data'!CE20='subscale + RBQ-2A merged 3_4'!$BT$2,7,"")))))))</f>
        <v>5</v>
      </c>
      <c r="CK27" s="4">
        <f>IF('original data'!CF20='subscale + RBQ-2A merged 3_4'!$BR$1,7,IF('original data'!CF20='subscale + RBQ-2A merged 3_4'!$BR$2,6,IF('original data'!CF20='subscale + RBQ-2A merged 3_4'!$BR$3,5,IF('original data'!CF20='subscale + RBQ-2A merged 3_4'!$BR$4,4,IF('original data'!CF20='subscale + RBQ-2A merged 3_4'!$BR$5,3,IF('original data'!CF20='subscale + RBQ-2A merged 3_4'!$BT$1,2,IF('original data'!CF20='subscale + RBQ-2A merged 3_4'!$BT$2,1,"")))))))</f>
        <v>4</v>
      </c>
      <c r="CL27" s="30">
        <f>SUM(Table1345[[#This Row],[Column2]:[Column4]])</f>
        <v>130</v>
      </c>
      <c r="CM27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43</v>
      </c>
      <c r="CN27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45</v>
      </c>
      <c r="CO27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42</v>
      </c>
      <c r="CP27" s="4">
        <f>IF('original data'!CG20='subscale + RBQ-2A merged 3_4'!$CO$2,0,IF('original data'!CG20='subscale + RBQ-2A merged 3_4'!$CO$3,1,IF('original data'!CG20='subscale + RBQ-2A merged 3_4'!$CO$4,2,IF('original data'!CG20='subscale + RBQ-2A merged 3_4'!$CO$5,3,""))))</f>
        <v>2</v>
      </c>
      <c r="CQ27" s="4">
        <f>IF('original data'!CH20='subscale + RBQ-2A merged 3_4'!$CO$2,0,IF('original data'!CH20='subscale + RBQ-2A merged 3_4'!$CO$3,1,IF('original data'!CH20='subscale + RBQ-2A merged 3_4'!$CO$4,2,IF('original data'!CH20='subscale + RBQ-2A merged 3_4'!$CO$5,3,""))))</f>
        <v>2</v>
      </c>
      <c r="CR27" s="4">
        <f>IF('original data'!CI20='subscale + RBQ-2A merged 3_4'!$CO$2,0,IF('original data'!CI20='subscale + RBQ-2A merged 3_4'!$CO$3,1,IF('original data'!CI20='subscale + RBQ-2A merged 3_4'!$CO$4,2,IF('original data'!CI20='subscale + RBQ-2A merged 3_4'!$CO$5,3,""))))</f>
        <v>2</v>
      </c>
      <c r="CS27" s="4">
        <f>IF('original data'!CJ20='subscale + RBQ-2A merged 3_4'!$CO$2,0,IF('original data'!CJ20='subscale + RBQ-2A merged 3_4'!$CO$3,1,IF('original data'!CJ20='subscale + RBQ-2A merged 3_4'!$CO$4,2,IF('original data'!CJ20='subscale + RBQ-2A merged 3_4'!$CO$5,3,""))))</f>
        <v>3</v>
      </c>
      <c r="CT27" s="4">
        <f>IF('original data'!CK20='subscale + RBQ-2A merged 3_4'!$CO$2,0,IF('original data'!CK20='subscale + RBQ-2A merged 3_4'!$CO$3,1,IF('original data'!CK20='subscale + RBQ-2A merged 3_4'!$CO$4,2,IF('original data'!CK20='subscale + RBQ-2A merged 3_4'!$CO$5,3,""))))</f>
        <v>3</v>
      </c>
      <c r="CU27" s="4">
        <f>IF('original data'!CL20='subscale + RBQ-2A merged 3_4'!$CO$2,0,IF('original data'!CL20='subscale + RBQ-2A merged 3_4'!$CO$3,1,IF('original data'!CL20='subscale + RBQ-2A merged 3_4'!$CO$4,2,IF('original data'!CL20='subscale + RBQ-2A merged 3_4'!$CO$5,3,""))))</f>
        <v>2</v>
      </c>
      <c r="CV27" s="4">
        <f>IF('original data'!CM20='subscale + RBQ-2A merged 3_4'!$CO$2,0,IF('original data'!CM20='subscale + RBQ-2A merged 3_4'!$CO$3,1,IF('original data'!CM20='subscale + RBQ-2A merged 3_4'!$CO$4,2,IF('original data'!CM20='subscale + RBQ-2A merged 3_4'!$CO$5,3,""))))</f>
        <v>3</v>
      </c>
      <c r="CW27" s="4">
        <f>IF('original data'!CN20='subscale + RBQ-2A merged 3_4'!$CO$2,0,IF('original data'!CN20='subscale + RBQ-2A merged 3_4'!$CO$3,1,IF('original data'!CN20='subscale + RBQ-2A merged 3_4'!$CO$4,2,IF('original data'!CN20='subscale + RBQ-2A merged 3_4'!$CO$5,3,""))))</f>
        <v>3</v>
      </c>
      <c r="CX27" s="4">
        <f>IF('original data'!CO20='subscale + RBQ-2A merged 3_4'!$CO$2,0,IF('original data'!CO20='subscale + RBQ-2A merged 3_4'!$CO$3,1,IF('original data'!CO20='subscale + RBQ-2A merged 3_4'!$CO$4,2,IF('original data'!CO20='subscale + RBQ-2A merged 3_4'!$CO$5,3,""))))</f>
        <v>1</v>
      </c>
      <c r="CY27" s="4">
        <f>IF('original data'!CP20='subscale + RBQ-2A merged 3_4'!$CO$2,0,IF('original data'!CP20='subscale + RBQ-2A merged 3_4'!$CO$3,1,IF('original data'!CP20='subscale + RBQ-2A merged 3_4'!$CO$4,2,IF('original data'!CP20='subscale + RBQ-2A merged 3_4'!$CO$5,3,""))))</f>
        <v>3</v>
      </c>
      <c r="CZ27" s="4">
        <f>IF('original data'!CQ20='subscale + RBQ-2A merged 3_4'!$CO$2,0,IF('original data'!CQ20='subscale + RBQ-2A merged 3_4'!$CO$3,1,IF('original data'!CQ20='subscale + RBQ-2A merged 3_4'!$CO$4,2,IF('original data'!CQ20='subscale + RBQ-2A merged 3_4'!$CO$5,3,""))))</f>
        <v>3</v>
      </c>
      <c r="DA27" s="4">
        <f>IF('original data'!CR20='subscale + RBQ-2A merged 3_4'!$CO$2,0,IF('original data'!CR20='subscale + RBQ-2A merged 3_4'!$CO$3,1,IF('original data'!CR20='subscale + RBQ-2A merged 3_4'!$CO$4,2,IF('original data'!CR20='subscale + RBQ-2A merged 3_4'!$CO$5,3,""))))</f>
        <v>2</v>
      </c>
      <c r="DB27" s="4">
        <f>IF('original data'!CS20='subscale + RBQ-2A merged 3_4'!$CO$2,0,IF('original data'!CS20='subscale + RBQ-2A merged 3_4'!$CO$3,1,IF('original data'!CS20='subscale + RBQ-2A merged 3_4'!$CO$4,2,IF('original data'!CS20='subscale + RBQ-2A merged 3_4'!$CO$5,3,""))))</f>
        <v>2</v>
      </c>
      <c r="DC27" s="4">
        <f>IF('original data'!CT20='subscale + RBQ-2A merged 3_4'!$CO$2,0,IF('original data'!CT20='subscale + RBQ-2A merged 3_4'!$CO$3,1,IF('original data'!CT20='subscale + RBQ-2A merged 3_4'!$CO$4,2,IF('original data'!CT20='subscale + RBQ-2A merged 3_4'!$CO$5,3,""))))</f>
        <v>3</v>
      </c>
      <c r="DD27" s="4">
        <f>IF('original data'!CU20='subscale + RBQ-2A merged 3_4'!$CO$2,0,IF('original data'!CU20='subscale + RBQ-2A merged 3_4'!$CO$3,1,IF('original data'!CU20='subscale + RBQ-2A merged 3_4'!$CO$4,2,IF('original data'!CU20='subscale + RBQ-2A merged 3_4'!$CO$5,3,""))))</f>
        <v>3</v>
      </c>
      <c r="DE27" s="4">
        <f>IF('original data'!CV20='subscale + RBQ-2A merged 3_4'!$CO$2,0,IF('original data'!CV20='subscale + RBQ-2A merged 3_4'!$CO$3,1,IF('original data'!CV20='subscale + RBQ-2A merged 3_4'!$CO$4,2,IF('original data'!CV20='subscale + RBQ-2A merged 3_4'!$CO$5,3,""))))</f>
        <v>2</v>
      </c>
      <c r="DF27" s="4">
        <f>IF('original data'!CW20='subscale + RBQ-2A merged 3_4'!$CO$2,0,IF('original data'!CW20='subscale + RBQ-2A merged 3_4'!$CO$3,1,IF('original data'!CW20='subscale + RBQ-2A merged 3_4'!$CO$4,2,IF('original data'!CW20='subscale + RBQ-2A merged 3_4'!$CO$5,3,""))))</f>
        <v>2</v>
      </c>
      <c r="DG27" s="4">
        <f>IF('original data'!CX20='subscale + RBQ-2A merged 3_4'!$CO$2,0,IF('original data'!CX20='subscale + RBQ-2A merged 3_4'!$CO$3,1,IF('original data'!CX20='subscale + RBQ-2A merged 3_4'!$CO$4,2,IF('original data'!CX20='subscale + RBQ-2A merged 3_4'!$CO$5,3,""))))</f>
        <v>2</v>
      </c>
      <c r="DH27" s="4">
        <f>IF('original data'!CY20='subscale + RBQ-2A merged 3_4'!$CO$2,0,IF('original data'!CY20='subscale + RBQ-2A merged 3_4'!$CO$3,1,IF('original data'!CY20='subscale + RBQ-2A merged 3_4'!$CO$4,2,IF('original data'!CY20='subscale + RBQ-2A merged 3_4'!$CO$5,3,""))))</f>
        <v>2</v>
      </c>
      <c r="DI27" s="4">
        <f>IF('original data'!CZ20='subscale + RBQ-2A merged 3_4'!$CO$2,0,IF('original data'!CZ20='subscale + RBQ-2A merged 3_4'!$CO$3,1,IF('original data'!CZ20='subscale + RBQ-2A merged 3_4'!$CO$4,2,IF('original data'!CZ20='subscale + RBQ-2A merged 3_4'!$CO$5,3,""))))</f>
        <v>3</v>
      </c>
      <c r="DJ27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16</v>
      </c>
      <c r="DK27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21</v>
      </c>
      <c r="DL27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11</v>
      </c>
      <c r="DM27" s="4">
        <f>SUM(Table1345[[#This Row],[All of a sudden I feel really scared.]:[I suddenly shut down and become unable to think, speak or do things.]])</f>
        <v>48</v>
      </c>
      <c r="DN27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5</v>
      </c>
      <c r="DO27" s="38">
        <f>IF('original data'!V20='subscale + RBQ-2A merged 3_4'!$T$4,2,IF('original data'!V20='subscale + RBQ-2A merged 3_4'!$T$5,0,IF('original data'!V20='subscale + RBQ-2A merged 3_4'!$V$5,1,"")))</f>
        <v>2</v>
      </c>
      <c r="DP27" s="38">
        <v>1</v>
      </c>
    </row>
    <row r="28" spans="1:120" x14ac:dyDescent="0.45">
      <c r="A28" s="27">
        <v>26</v>
      </c>
      <c r="B28" s="41" t="s">
        <v>290</v>
      </c>
      <c r="C28" s="28" t="s">
        <v>291</v>
      </c>
      <c r="D28" s="38" t="s">
        <v>104</v>
      </c>
      <c r="E28" s="38"/>
      <c r="F28" s="38" t="s">
        <v>105</v>
      </c>
      <c r="G28" s="38" t="s">
        <v>105</v>
      </c>
      <c r="H28" s="38" t="s">
        <v>105</v>
      </c>
      <c r="I28" s="38" t="s">
        <v>105</v>
      </c>
      <c r="J28" s="38" t="s">
        <v>105</v>
      </c>
      <c r="K28" s="38" t="s">
        <v>105</v>
      </c>
      <c r="L28" s="38" t="s">
        <v>105</v>
      </c>
      <c r="M28" s="38" t="s">
        <v>105</v>
      </c>
      <c r="N28" s="37">
        <v>16</v>
      </c>
      <c r="O28" s="38" t="s">
        <v>160</v>
      </c>
      <c r="P28" s="38" t="s">
        <v>108</v>
      </c>
      <c r="Q28" s="38" t="s">
        <v>108</v>
      </c>
      <c r="R28" s="30">
        <f>IF('original data'!Q21='subscale + RBQ-2A merged 3_4'!$R$4,0,IF('original data'!Q21='subscale + RBQ-2A merged 3_4'!$R$5,1))</f>
        <v>1</v>
      </c>
      <c r="S28" s="38" t="s">
        <v>109</v>
      </c>
      <c r="T28" s="30">
        <f>IF('original data'!V21='subscale + RBQ-2A merged 3_4'!$T$4,0,IF('original data'!V21='subscale + RBQ-2A merged 3_4'!$T$5,1,IF('original data'!V21='subscale + RBQ-2A merged 3_4'!$V$5,0,"")))</f>
        <v>1</v>
      </c>
      <c r="U28" s="38"/>
      <c r="V28" s="38"/>
      <c r="W28" s="38"/>
      <c r="X28" s="38" t="s">
        <v>109</v>
      </c>
      <c r="Y28" s="38"/>
      <c r="Z28" s="38"/>
      <c r="AA28" s="38"/>
      <c r="AB28" s="38"/>
      <c r="AC28" s="38"/>
      <c r="AD28" s="38"/>
      <c r="AE28" s="30">
        <f>IF('original data'!AC21='subscale + RBQ-2A merged 3_4'!$AD$2,0,IF('original data'!AC21='subscale + RBQ-2A merged 3_4'!$AD$3,1,IF('original data'!AC21='subscale + RBQ-2A merged 3_4'!$AD$4,2,"")))</f>
        <v>1</v>
      </c>
      <c r="AF28" s="30">
        <f>IF('original data'!AD21='subscale + RBQ-2A merged 3_4'!$AD$2,0,IF('original data'!AD21='subscale + RBQ-2A merged 3_4'!$AD$3,1,IF('original data'!AD21='subscale + RBQ-2A merged 3_4'!$AD$4,2,"")))</f>
        <v>1</v>
      </c>
      <c r="AG28" s="30">
        <f>IF('original data'!AE21='subscale + RBQ-2A merged 3_4'!$BR$1,1,IF('original data'!AE21='subscale + RBQ-2A merged 3_4'!$BR$2,2,IF('original data'!AE21='subscale + RBQ-2A merged 3_4'!$BR$3,3,IF('original data'!AE21='subscale + RBQ-2A merged 3_4'!$BR$4,4,IF('original data'!AE21='subscale + RBQ-2A merged 3_4'!$BR$5,5,IF('original data'!AE21='subscale + RBQ-2A merged 3_4'!$BT$1,6,IF('original data'!AE21='subscale + RBQ-2A merged 3_4'!$BT$2,7,"")))))))</f>
        <v>1</v>
      </c>
      <c r="AH28" s="4">
        <f>IF('original data'!AF21='subscale + RBQ-2A merged 3_4'!$AD$2,0,IF('original data'!AF21='subscale + RBQ-2A merged 3_4'!$AD$3,1,IF('original data'!AF21='subscale + RBQ-2A merged 3_4'!$AD$4,2,"")))</f>
        <v>0</v>
      </c>
      <c r="AI28" s="4">
        <f>IF('original data'!AG21='subscale + RBQ-2A merged 3_4'!$BR$1,7,IF('original data'!AG21='subscale + RBQ-2A merged 3_4'!$BR$2,6,IF('original data'!AG21='subscale + RBQ-2A merged 3_4'!$BR$3,5,IF('original data'!AG21='subscale + RBQ-2A merged 3_4'!$BR$4,4,IF('original data'!AG21='subscale + RBQ-2A merged 3_4'!$BR$5,5,IF('original data'!AG21='subscale + RBQ-2A merged 3_4'!$BT$1,6,IF('original data'!AG21='subscale + RBQ-2A merged 3_4'!$BT$2,7,"")))))))</f>
        <v>7</v>
      </c>
      <c r="AJ28" s="4">
        <f>IF('original data'!AH21='subscale + RBQ-2A merged 3_4'!$AD$2,0,IF('original data'!AH21='subscale + RBQ-2A merged 3_4'!$AD$3,1,IF('original data'!AH21='subscale + RBQ-2A merged 3_4'!$AD$4,2,"")))</f>
        <v>0</v>
      </c>
      <c r="AK28" s="4">
        <f>IF('original data'!AI21='subscale + RBQ-2A merged 3_4'!$AJ$2,1,IF('original data'!AI21='subscale + RBQ-2A merged 3_4'!$AJ$3,2,IF('original data'!AI21='subscale + RBQ-2A merged 3_4'!$AJ$4,3,IF('original data'!AI21='subscale + RBQ-2A merged 3_4'!$AJ$5,3,""))))</f>
        <v>2</v>
      </c>
      <c r="AL28" s="4">
        <f>IF('original data'!AJ21='subscale + RBQ-2A merged 3_4'!$AD$2,0,IF('original data'!AJ21='subscale + RBQ-2A merged 3_4'!$AD$3,1,IF('original data'!AJ21='subscale + RBQ-2A merged 3_4'!$AD$4,2,"")))</f>
        <v>2</v>
      </c>
      <c r="AM28" s="4">
        <f>IF('original data'!AK21='subscale + RBQ-2A merged 3_4'!$BR$1,1,IF('original data'!AK21='subscale + RBQ-2A merged 3_4'!$BR$2,2,IF('original data'!AK21='subscale + RBQ-2A merged 3_4'!$BR$3,3,IF('original data'!AK21='subscale + RBQ-2A merged 3_4'!$BR$4,4,IF('original data'!AK21='subscale + RBQ-2A merged 3_4'!$BR$5,5,IF('original data'!AK21='subscale + RBQ-2A merged 3_4'!$BT$1,6,IF('original data'!AK21='subscale + RBQ-2A merged 3_4'!$BT$2,7,"")))))))</f>
        <v>7</v>
      </c>
      <c r="AN28" s="4">
        <f>IF('original data'!AL21='subscale + RBQ-2A merged 3_4'!$AD$2,0,IF('original data'!AL21='subscale + RBQ-2A merged 3_4'!$AD$3,1,IF('original data'!AL21='subscale + RBQ-2A merged 3_4'!$AD$4,2,"")))</f>
        <v>1</v>
      </c>
      <c r="AO28" s="4">
        <f>IF('original data'!AM21='subscale + RBQ-2A merged 3_4'!$AJ$2,1,IF('original data'!AM21='subscale + RBQ-2A merged 3_4'!$AJ$3,2,IF('original data'!AM21='subscale + RBQ-2A merged 3_4'!$AJ$4,3,IF('original data'!AM21='subscale + RBQ-2A merged 3_4'!$AJ$5,3,""))))</f>
        <v>3</v>
      </c>
      <c r="AP28" s="4">
        <f>IF('original data'!AN21='subscale + RBQ-2A merged 3_4'!$AD$2,0,IF('original data'!AN21='subscale + RBQ-2A merged 3_4'!$AD$3,1,IF('original data'!AN21='subscale + RBQ-2A merged 3_4'!$AD$4,2,"")))</f>
        <v>1</v>
      </c>
      <c r="AQ28" s="4">
        <f>IF('original data'!AO21='subscale + RBQ-2A merged 3_4'!$AJ$2,1,IF('original data'!AO21='subscale + RBQ-2A merged 3_4'!$AJ$3,2,IF('original data'!AO21='subscale + RBQ-2A merged 3_4'!$AJ$4,3,IF('original data'!AO21='subscale + RBQ-2A merged 3_4'!$AJ$5,3,""))))</f>
        <v>3</v>
      </c>
      <c r="AR28" s="4">
        <f>IF('original data'!AP21='subscale + RBQ-2A merged 3_4'!$AJ$2,1,IF('original data'!AP21='subscale + RBQ-2A merged 3_4'!$AJ$3,2,IF('original data'!AP21='subscale + RBQ-2A merged 3_4'!$AJ$4,3,IF('original data'!AP21='subscale + RBQ-2A merged 3_4'!$AJ$5,3,""))))</f>
        <v>2</v>
      </c>
      <c r="AS28" s="4">
        <f>IF('original data'!AQ21='subscale + RBQ-2A merged 3_4'!$AJ$2,1,IF('original data'!AQ21='subscale + RBQ-2A merged 3_4'!$AJ$3,2,IF('original data'!AQ21='subscale + RBQ-2A merged 3_4'!$AJ$4,3,IF('original data'!AQ21='subscale + RBQ-2A merged 3_4'!$AJ$5,3,""))))</f>
        <v>3</v>
      </c>
      <c r="AT28" s="4">
        <f>IF('original data'!AR21='subscale + RBQ-2A merged 3_4'!$AJ$2,1,IF('original data'!AR21='subscale + RBQ-2A merged 3_4'!$AJ$3,2,IF('original data'!AR21='subscale + RBQ-2A merged 3_4'!$AJ$4,3,IF('original data'!AR21='subscale + RBQ-2A merged 3_4'!$AJ$5,3,""))))</f>
        <v>3</v>
      </c>
      <c r="AU28" s="4">
        <f>IF('original data'!AS21='subscale + RBQ-2A merged 3_4'!$AP$2,1,IF('original data'!AS21='subscale + RBQ-2A merged 3_4'!$AP$3,2,IF('original data'!AS21='subscale + RBQ-2A merged 3_4'!$AP$4,3,IF('original data'!AS21='subscale + RBQ-2A merged 3_4'!$AP$5,4,""))))</f>
        <v>2</v>
      </c>
      <c r="AV28" s="4">
        <f>IF('original data'!AT21='subscale + RBQ-2A merged 3_4'!$AP$2,1,IF('original data'!AT21='subscale + RBQ-2A merged 3_4'!$AP$3,2,IF('original data'!AT21='subscale + RBQ-2A merged 3_4'!$AP$4,3,IF('original data'!AT21='subscale + RBQ-2A merged 3_4'!$AP$5,4,""))))</f>
        <v>3</v>
      </c>
      <c r="AW28" s="4">
        <f>IF('original data'!AU21='subscale + RBQ-2A merged 3_4'!$AP$2,1,IF('original data'!AU21='subscale + RBQ-2A merged 3_4'!$AP$3,2,IF('original data'!AU21='subscale + RBQ-2A merged 3_4'!$AP$4,3,IF('original data'!AU21='subscale + RBQ-2A merged 3_4'!$AP$5,4,""))))</f>
        <v>3</v>
      </c>
      <c r="AX28" s="4">
        <f>IF('original data'!AV21='subscale + RBQ-2A merged 3_4'!$AP$2,1,IF('original data'!AV21='subscale + RBQ-2A merged 3_4'!$AP$3,2,IF('original data'!AV21='subscale + RBQ-2A merged 3_4'!$AP$4,3,IF('original data'!AV21='subscale + RBQ-2A merged 3_4'!$AP$5,4,""))))</f>
        <v>3</v>
      </c>
      <c r="AY28" s="4">
        <f>IF('original data'!AW21='subscale + RBQ-2A merged 3_4'!$AP$2,1,IF('original data'!AW21='subscale + RBQ-2A merged 3_4'!$AP$3,2,IF('original data'!AW21='subscale + RBQ-2A merged 3_4'!$AP$4,3,IF('original data'!AW21='subscale + RBQ-2A merged 3_4'!$AP$5,4,""))))</f>
        <v>3</v>
      </c>
      <c r="AZ28" s="4">
        <f>IF('original data'!AX21='subscale + RBQ-2A merged 3_4'!$AP$2,1,IF('original data'!AX21='subscale + RBQ-2A merged 3_4'!$AP$3,2,IF('original data'!AX21='subscale + RBQ-2A merged 3_4'!$AP$4,3,IF('original data'!AX21='subscale + RBQ-2A merged 3_4'!$AP$5,4,""))))</f>
        <v>3</v>
      </c>
      <c r="BA28" s="4">
        <f>IF('original data'!AY21='subscale + RBQ-2A merged 3_4'!$AR$2,1,IF('original data'!AY21='subscale + RBQ-2A merged 3_4'!$AR$3,2,IF('original data'!AY21='subscale + RBQ-2A merged 3_4'!$AR$4,3,IF('original data'!AY21='subscale + RBQ-2A merged 3_4'!$AR$5,3,""))))</f>
        <v>2</v>
      </c>
      <c r="BB28" s="4">
        <f>IF('original data'!AZ21='subscale + RBQ-2A merged 3_4'!$AR$2,1,IF('original data'!AZ21='subscale + RBQ-2A merged 3_4'!$AR$3,2,IF('original data'!AZ21='subscale + RBQ-2A merged 3_4'!$AR$4,3,IF('original data'!AZ21='subscale + RBQ-2A merged 3_4'!$AR$5,3,""))))</f>
        <v>3</v>
      </c>
      <c r="BC28" s="4">
        <f>IF('original data'!BA21='subscale + RBQ-2A merged 3_4'!$AR$2,1,IF('original data'!BA21='subscale + RBQ-2A merged 3_4'!$AR$3,2,IF('original data'!BA21='subscale + RBQ-2A merged 3_4'!$AR$4,3,IF('original data'!BA21='subscale + RBQ-2A merged 3_4'!$AR$5,3,""))))</f>
        <v>2</v>
      </c>
      <c r="BD28" s="4">
        <f>IF('original data'!BB21='subscale + RBQ-2A merged 3_4'!$AR$2,1,IF('original data'!BB21='subscale + RBQ-2A merged 3_4'!$AR$3,2,IF('original data'!BB21='subscale + RBQ-2A merged 3_4'!$AR$4,3,IF('original data'!BB21='subscale + RBQ-2A merged 3_4'!$AT$5,3,""))))</f>
        <v>3</v>
      </c>
      <c r="BE28" s="4">
        <f>IF('original data'!BC21='subscale + RBQ-2A merged 3_4'!$AV$2,1,IF('original data'!BC21='subscale + RBQ-2A merged 3_4'!$AV$3,2,IF('original data'!BC21='subscale + RBQ-2A merged 3_4'!$AV$4,3,IF('original data'!BC21='subscale + RBQ-2A merged 3_4'!$AV$5,3,""))))</f>
        <v>3</v>
      </c>
      <c r="BF28" s="4">
        <f>IF('original data'!BD21='subscale + RBQ-2A merged 3_4'!$AV$2,1,IF('original data'!BD21='subscale + RBQ-2A merged 3_4'!$AV$3,2,IF('original data'!BD21='subscale + RBQ-2A merged 3_4'!$AV$4,3,IF('original data'!BD21='subscale + RBQ-2A merged 3_4'!$AV$5,3,""))))</f>
        <v>1</v>
      </c>
      <c r="BG28" s="4">
        <f>IF('original data'!BE21='subscale + RBQ-2A merged 3_4'!$AV$2,1,IF('original data'!BE21='subscale + RBQ-2A merged 3_4'!$AV$3,2,IF('original data'!BE21='subscale + RBQ-2A merged 3_4'!$AV$4,3,IF('original data'!BE21='subscale + RBQ-2A merged 3_4'!$AV$5,3,""))))</f>
        <v>3</v>
      </c>
      <c r="BH28" s="4">
        <f>IF('original data'!BF21='subscale + RBQ-2A merged 3_4'!$BG$3,1,IF('original data'!BF21='subscale + RBQ-2A merged 3_4'!$BG$4,2,IF('original data'!BF21='subscale + RBQ-2A merged 3_4'!$BG$5,3,"")))</f>
        <v>2</v>
      </c>
      <c r="BI28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2.6315789473684212</v>
      </c>
      <c r="BJ28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2.8333333333333335</v>
      </c>
      <c r="BK28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2.4545454545454546</v>
      </c>
      <c r="BL28" s="38" t="s">
        <v>109</v>
      </c>
      <c r="BM28" s="38"/>
      <c r="BN28" s="38" t="s">
        <v>105</v>
      </c>
      <c r="BO28" s="38" t="s">
        <v>161</v>
      </c>
      <c r="BP28" s="4">
        <f>IF('original data'!BK21='subscale + RBQ-2A merged 3_4'!$BR$1,1,IF('original data'!BK21='subscale + RBQ-2A merged 3_4'!$BR$2,2,IF('original data'!BK21='subscale + RBQ-2A merged 3_4'!$BR$3,3,IF('original data'!BK21='subscale + RBQ-2A merged 3_4'!$BR$4,4,IF('original data'!BK21='subscale + RBQ-2A merged 3_4'!$BR$5,5,IF('original data'!BK21='subscale + RBQ-2A merged 3_4'!$BT$1,6,IF('original data'!BK21='subscale + RBQ-2A merged 3_4'!$BT$2,7,"")))))))</f>
        <v>5</v>
      </c>
      <c r="BQ28" s="4">
        <f>IF('original data'!BL21='subscale + RBQ-2A merged 3_4'!$BR$1,1,IF('original data'!BL21='subscale + RBQ-2A merged 3_4'!$BR$2,2,IF('original data'!BL21='subscale + RBQ-2A merged 3_4'!$BR$3,3,IF('original data'!BL21='subscale + RBQ-2A merged 3_4'!$BR$4,4,IF('original data'!BL21='subscale + RBQ-2A merged 3_4'!$BR$5,5,IF('original data'!BL21='subscale + RBQ-2A merged 3_4'!$BT$1,6,IF('original data'!BL21='subscale + RBQ-2A merged 3_4'!$BT$2,7,"")))))))</f>
        <v>7</v>
      </c>
      <c r="BR28" s="4">
        <f>IF('original data'!BM21='subscale + RBQ-2A merged 3_4'!$BR$1,7,IF('original data'!BM21='subscale + RBQ-2A merged 3_4'!$BR$2,6,IF('original data'!BM21='subscale + RBQ-2A merged 3_4'!$BR$3,5,IF('original data'!BM21='subscale + RBQ-2A merged 3_4'!$BR$4,4,IF('original data'!BM21='subscale + RBQ-2A merged 3_4'!$BR$5,3,IF('original data'!BM21='subscale + RBQ-2A merged 3_4'!$BT$1,2,IF('original data'!BM21='subscale + RBQ-2A merged 3_4'!$BT$2,1,"")))))))</f>
        <v>6</v>
      </c>
      <c r="BS28" s="4">
        <f>IF('original data'!BN21='subscale + RBQ-2A merged 3_4'!$BR$1,1,IF('original data'!BN21='subscale + RBQ-2A merged 3_4'!$BR$2,2,IF('original data'!BN21='subscale + RBQ-2A merged 3_4'!$BR$3,3,IF('original data'!BN21='subscale + RBQ-2A merged 3_4'!$BR$4,4,IF('original data'!BN21='subscale + RBQ-2A merged 3_4'!$BR$5,5,IF('original data'!BN21='subscale + RBQ-2A merged 3_4'!$BT$1,6,IF('original data'!BN21='subscale + RBQ-2A merged 3_4'!$BT$2,7,"")))))))</f>
        <v>5</v>
      </c>
      <c r="BT28" s="4">
        <f>IF('original data'!BO21='subscale + RBQ-2A merged 3_4'!$BR$1,1,IF('original data'!BO21='subscale + RBQ-2A merged 3_4'!$BR$2,2,IF('original data'!BO21='subscale + RBQ-2A merged 3_4'!$BR$3,3,IF('original data'!BO21='subscale + RBQ-2A merged 3_4'!$BR$4,4,IF('original data'!BO21='subscale + RBQ-2A merged 3_4'!$BR$5,5,IF('original data'!BO21='subscale + RBQ-2A merged 3_4'!$BT$1,6,IF('original data'!BO21='subscale + RBQ-2A merged 3_4'!$BT$2,7,"")))))))</f>
        <v>6</v>
      </c>
      <c r="BU28" s="4">
        <f>IF('original data'!BP21='subscale + RBQ-2A merged 3_4'!$BR$1,1,IF('original data'!BP21='subscale + RBQ-2A merged 3_4'!$BR$2,2,IF('original data'!BP21='subscale + RBQ-2A merged 3_4'!$BR$3,3,IF('original data'!BP21='subscale + RBQ-2A merged 3_4'!$BR$4,4,IF('original data'!BP21='subscale + RBQ-2A merged 3_4'!$BR$5,5,IF('original data'!BP21='subscale + RBQ-2A merged 3_4'!$BT$1,6,IF('original data'!BP21='subscale + RBQ-2A merged 3_4'!$BT$2,7,"")))))))</f>
        <v>6</v>
      </c>
      <c r="BV28" s="4">
        <f>IF('original data'!BQ21='subscale + RBQ-2A merged 3_4'!$BR$1,1,IF('original data'!BQ21='subscale + RBQ-2A merged 3_4'!$BR$2,2,IF('original data'!BQ21='subscale + RBQ-2A merged 3_4'!$BR$3,3,IF('original data'!BQ21='subscale + RBQ-2A merged 3_4'!$BR$4,4,IF('original data'!BQ21='subscale + RBQ-2A merged 3_4'!$BR$5,5,IF('original data'!BQ21='subscale + RBQ-2A merged 3_4'!$BT$1,6,IF('original data'!BQ21='subscale + RBQ-2A merged 3_4'!$BT$2,7,"")))))))</f>
        <v>5</v>
      </c>
      <c r="BW28" s="4">
        <f>IF('original data'!BR21='subscale + RBQ-2A merged 3_4'!$BR$1,1,IF('original data'!BR21='subscale + RBQ-2A merged 3_4'!$BR$2,2,IF('original data'!BR21='subscale + RBQ-2A merged 3_4'!$BR$3,3,IF('original data'!BR21='subscale + RBQ-2A merged 3_4'!$BR$4,4,IF('original data'!BR21='subscale + RBQ-2A merged 3_4'!$BR$5,5,IF('original data'!BR21='subscale + RBQ-2A merged 3_4'!$BT$1,6,IF('original data'!BR21='subscale + RBQ-2A merged 3_4'!$BT$2,7,"")))))))</f>
        <v>5</v>
      </c>
      <c r="BX28" s="4">
        <f>IF('original data'!BS21='subscale + RBQ-2A merged 3_4'!$BR$1,1,IF('original data'!BS21='subscale + RBQ-2A merged 3_4'!$BR$2,2,IF('original data'!BS21='subscale + RBQ-2A merged 3_4'!$BR$3,3,IF('original data'!BS21='subscale + RBQ-2A merged 3_4'!$BR$4,4,IF('original data'!BS21='subscale + RBQ-2A merged 3_4'!$BR$5,5,IF('original data'!BS21='subscale + RBQ-2A merged 3_4'!$BT$1,6,IF('original data'!BS21='subscale + RBQ-2A merged 3_4'!$BT$2,7,"")))))))</f>
        <v>7</v>
      </c>
      <c r="BY28" s="4">
        <f>IF('original data'!BT21='subscale + RBQ-2A merged 3_4'!$BR$1,1,IF('original data'!BT21='subscale + RBQ-2A merged 3_4'!$BR$2,2,IF('original data'!BT21='subscale + RBQ-2A merged 3_4'!$BR$3,3,IF('original data'!BT21='subscale + RBQ-2A merged 3_4'!$BR$4,4,IF('original data'!BT21='subscale + RBQ-2A merged 3_4'!$BR$5,5,IF('original data'!BT21='subscale + RBQ-2A merged 3_4'!$BT$1,6,IF('original data'!BT21='subscale + RBQ-2A merged 3_4'!$BT$2,7,"")))))))</f>
        <v>6</v>
      </c>
      <c r="BZ28" s="4">
        <f>IF('original data'!BU21='subscale + RBQ-2A merged 3_4'!$BR$1,1,IF('original data'!BU21='subscale + RBQ-2A merged 3_4'!$BR$2,2,IF('original data'!BU21='subscale + RBQ-2A merged 3_4'!$BR$3,3,IF('original data'!BU21='subscale + RBQ-2A merged 3_4'!$BR$4,4,IF('original data'!BU21='subscale + RBQ-2A merged 3_4'!$BR$5,5,IF('original data'!BU21='subscale + RBQ-2A merged 3_4'!$BT$1,6,IF('original data'!BU21='subscale + RBQ-2A merged 3_4'!$BT$2,7,"")))))))</f>
        <v>4</v>
      </c>
      <c r="CA28" s="4">
        <f>IF('original data'!BV21='subscale + RBQ-2A merged 3_4'!$BR$1,7,IF('original data'!BV21='subscale + RBQ-2A merged 3_4'!$BR$2,6,IF('original data'!BV21='subscale + RBQ-2A merged 3_4'!$BR$3,5,IF('original data'!BV21='subscale + RBQ-2A merged 3_4'!$BR$4,4,IF('original data'!BV21='subscale + RBQ-2A merged 3_4'!$BR$5,3,IF('original data'!BV21='subscale + RBQ-2A merged 3_4'!$BT$1,2,IF('original data'!BV21='subscale + RBQ-2A merged 3_4'!$BT$2,1,"")))))))</f>
        <v>2</v>
      </c>
      <c r="CB28" s="4">
        <f>IF('original data'!BW21='subscale + RBQ-2A merged 3_4'!$BR$1,1,IF('original data'!BW21='subscale + RBQ-2A merged 3_4'!$BR$2,2,IF('original data'!BW21='subscale + RBQ-2A merged 3_4'!$BR$3,3,IF('original data'!BW21='subscale + RBQ-2A merged 3_4'!$BR$4,4,IF('original data'!BW21='subscale + RBQ-2A merged 3_4'!$BR$5,5,IF('original data'!BW21='subscale + RBQ-2A merged 3_4'!$BT$1,6,IF('original data'!BW21='subscale + RBQ-2A merged 3_4'!$BT$2,7,"")))))))</f>
        <v>6</v>
      </c>
      <c r="CC28" s="4">
        <f>IF('original data'!BX21='subscale + RBQ-2A merged 3_4'!$BR$1,1,IF('original data'!BX21='subscale + RBQ-2A merged 3_4'!$BR$2,2,IF('original data'!BX21='subscale + RBQ-2A merged 3_4'!$BR$3,3,IF('original data'!BX21='subscale + RBQ-2A merged 3_4'!$BR$4,4,IF('original data'!BX21='subscale + RBQ-2A merged 3_4'!$BR$5,5,IF('original data'!BX21='subscale + RBQ-2A merged 3_4'!$BT$1,6,IF('original data'!BX21='subscale + RBQ-2A merged 3_4'!$BT$2,7,"")))))))</f>
        <v>3</v>
      </c>
      <c r="CD28" s="4">
        <f>IF('original data'!BY21='subscale + RBQ-2A merged 3_4'!$BR$1,1,IF('original data'!BY21='subscale + RBQ-2A merged 3_4'!$BR$2,2,IF('original data'!BY21='subscale + RBQ-2A merged 3_4'!$BR$3,3,IF('original data'!BY21='subscale + RBQ-2A merged 3_4'!$BR$4,4,IF('original data'!BY21='subscale + RBQ-2A merged 3_4'!$BR$5,5,IF('original data'!BY21='subscale + RBQ-2A merged 3_4'!$BT$1,6,IF('original data'!BY21='subscale + RBQ-2A merged 3_4'!$BT$2,7,"")))))))</f>
        <v>5</v>
      </c>
      <c r="CE28" s="4">
        <f>IF('original data'!BZ21='subscale + RBQ-2A merged 3_4'!$BR$1,1,IF('original data'!BZ21='subscale + RBQ-2A merged 3_4'!$BR$2,2,IF('original data'!BZ21='subscale + RBQ-2A merged 3_4'!$BR$3,3,IF('original data'!BZ21='subscale + RBQ-2A merged 3_4'!$BR$4,4,IF('original data'!BZ21='subscale + RBQ-2A merged 3_4'!$BR$5,5,IF('original data'!BZ21='subscale + RBQ-2A merged 3_4'!$BT$1,6,IF('original data'!BZ21='subscale + RBQ-2A merged 3_4'!$BT$2,7,"")))))))</f>
        <v>4</v>
      </c>
      <c r="CF28" s="4">
        <f>IF('original data'!CA21='subscale + RBQ-2A merged 3_4'!$BR$1,1,IF('original data'!CA21='subscale + RBQ-2A merged 3_4'!$BR$2,2,IF('original data'!CA21='subscale + RBQ-2A merged 3_4'!$BR$3,3,IF('original data'!CA21='subscale + RBQ-2A merged 3_4'!$BR$4,4,IF('original data'!CA21='subscale + RBQ-2A merged 3_4'!$BR$5,5,IF('original data'!CA21='subscale + RBQ-2A merged 3_4'!$BT$1,6,IF('original data'!CA21='subscale + RBQ-2A merged 3_4'!$BT$2,7,"")))))))</f>
        <v>2</v>
      </c>
      <c r="CG28" s="4">
        <f>IF('original data'!CB21='subscale + RBQ-2A merged 3_4'!$BR$1,1,IF('original data'!CB21='subscale + RBQ-2A merged 3_4'!$BR$2,2,IF('original data'!CB21='subscale + RBQ-2A merged 3_4'!$BR$3,3,IF('original data'!CB21='subscale + RBQ-2A merged 3_4'!$BR$4,4,IF('original data'!CB21='subscale + RBQ-2A merged 3_4'!$BR$5,5,IF('original data'!CB21='subscale + RBQ-2A merged 3_4'!$BT$1,6,IF('original data'!CB21='subscale + RBQ-2A merged 3_4'!$BT$2,7,"")))))))</f>
        <v>7</v>
      </c>
      <c r="CH28" s="4">
        <f>IF('original data'!CC21='subscale + RBQ-2A merged 3_4'!$BR$1,7,IF('original data'!CC21='subscale + RBQ-2A merged 3_4'!$BR$2,6,IF('original data'!CC21='subscale + RBQ-2A merged 3_4'!$BR$3,5,IF('original data'!CC21='subscale + RBQ-2A merged 3_4'!$BR$4,4,IF('original data'!CC21='subscale + RBQ-2A merged 3_4'!$BR$5,3,IF('original data'!CC21='subscale + RBQ-2A merged 3_4'!$BT$1,2,IF('original data'!CC21='subscale + RBQ-2A merged 3_4'!$BT$2,1,"")))))))</f>
        <v>7</v>
      </c>
      <c r="CI28" s="4">
        <f>IF('original data'!CD21='subscale + RBQ-2A merged 3_4'!$BR$1,1,IF('original data'!CD21='subscale + RBQ-2A merged 3_4'!$BR$2,2,IF('original data'!CD21='subscale + RBQ-2A merged 3_4'!$BR$3,3,IF('original data'!CD21='subscale + RBQ-2A merged 3_4'!$BR$4,4,IF('original data'!CD21='subscale + RBQ-2A merged 3_4'!$BR$5,5,IF('original data'!CD21='subscale + RBQ-2A merged 3_4'!$BT$1,6,IF('original data'!CD21='subscale + RBQ-2A merged 3_4'!$BT$2,7,"")))))))</f>
        <v>4</v>
      </c>
      <c r="CJ28" s="4">
        <f>IF('original data'!CE21='subscale + RBQ-2A merged 3_4'!$BR$1,1,IF('original data'!CE21='subscale + RBQ-2A merged 3_4'!$BR$2,2,IF('original data'!CE21='subscale + RBQ-2A merged 3_4'!$BR$3,3,IF('original data'!CE21='subscale + RBQ-2A merged 3_4'!$BR$4,4,IF('original data'!CE21='subscale + RBQ-2A merged 3_4'!$BR$5,5,IF('original data'!CE21='subscale + RBQ-2A merged 3_4'!$BT$1,6,IF('original data'!CE21='subscale + RBQ-2A merged 3_4'!$BT$2,7,"")))))))</f>
        <v>6</v>
      </c>
      <c r="CK28" s="4">
        <f>IF('original data'!CF21='subscale + RBQ-2A merged 3_4'!$BR$1,7,IF('original data'!CF21='subscale + RBQ-2A merged 3_4'!$BR$2,6,IF('original data'!CF21='subscale + RBQ-2A merged 3_4'!$BR$3,5,IF('original data'!CF21='subscale + RBQ-2A merged 3_4'!$BR$4,4,IF('original data'!CF21='subscale + RBQ-2A merged 3_4'!$BR$5,3,IF('original data'!CF21='subscale + RBQ-2A merged 3_4'!$BT$1,2,IF('original data'!CF21='subscale + RBQ-2A merged 3_4'!$BT$2,1,"")))))))</f>
        <v>7</v>
      </c>
      <c r="CL28" s="30">
        <f>SUM(Table1345[[#This Row],[Column2]:[Column4]])</f>
        <v>130</v>
      </c>
      <c r="CM28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35</v>
      </c>
      <c r="CN28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47</v>
      </c>
      <c r="CO28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48</v>
      </c>
      <c r="CP28" s="4">
        <f>IF('original data'!CG21='subscale + RBQ-2A merged 3_4'!$CO$2,0,IF('original data'!CG21='subscale + RBQ-2A merged 3_4'!$CO$3,1,IF('original data'!CG21='subscale + RBQ-2A merged 3_4'!$CO$4,2,IF('original data'!CG21='subscale + RBQ-2A merged 3_4'!$CO$5,3,""))))</f>
        <v>2</v>
      </c>
      <c r="CQ28" s="4">
        <f>IF('original data'!CH21='subscale + RBQ-2A merged 3_4'!$CO$2,0,IF('original data'!CH21='subscale + RBQ-2A merged 3_4'!$CO$3,1,IF('original data'!CH21='subscale + RBQ-2A merged 3_4'!$CO$4,2,IF('original data'!CH21='subscale + RBQ-2A merged 3_4'!$CO$5,3,""))))</f>
        <v>3</v>
      </c>
      <c r="CR28" s="4">
        <f>IF('original data'!CI21='subscale + RBQ-2A merged 3_4'!$CO$2,0,IF('original data'!CI21='subscale + RBQ-2A merged 3_4'!$CO$3,1,IF('original data'!CI21='subscale + RBQ-2A merged 3_4'!$CO$4,2,IF('original data'!CI21='subscale + RBQ-2A merged 3_4'!$CO$5,3,""))))</f>
        <v>2</v>
      </c>
      <c r="CS28" s="4">
        <f>IF('original data'!CJ21='subscale + RBQ-2A merged 3_4'!$CO$2,0,IF('original data'!CJ21='subscale + RBQ-2A merged 3_4'!$CO$3,1,IF('original data'!CJ21='subscale + RBQ-2A merged 3_4'!$CO$4,2,IF('original data'!CJ21='subscale + RBQ-2A merged 3_4'!$CO$5,3,""))))</f>
        <v>3</v>
      </c>
      <c r="CT28" s="4">
        <f>IF('original data'!CK21='subscale + RBQ-2A merged 3_4'!$CO$2,0,IF('original data'!CK21='subscale + RBQ-2A merged 3_4'!$CO$3,1,IF('original data'!CK21='subscale + RBQ-2A merged 3_4'!$CO$4,2,IF('original data'!CK21='subscale + RBQ-2A merged 3_4'!$CO$5,3,""))))</f>
        <v>3</v>
      </c>
      <c r="CU28" s="4">
        <f>IF('original data'!CL21='subscale + RBQ-2A merged 3_4'!$CO$2,0,IF('original data'!CL21='subscale + RBQ-2A merged 3_4'!$CO$3,1,IF('original data'!CL21='subscale + RBQ-2A merged 3_4'!$CO$4,2,IF('original data'!CL21='subscale + RBQ-2A merged 3_4'!$CO$5,3,""))))</f>
        <v>1</v>
      </c>
      <c r="CV28" s="4">
        <f>IF('original data'!CM21='subscale + RBQ-2A merged 3_4'!$CO$2,0,IF('original data'!CM21='subscale + RBQ-2A merged 3_4'!$CO$3,1,IF('original data'!CM21='subscale + RBQ-2A merged 3_4'!$CO$4,2,IF('original data'!CM21='subscale + RBQ-2A merged 3_4'!$CO$5,3,""))))</f>
        <v>3</v>
      </c>
      <c r="CW28" s="4">
        <f>IF('original data'!CN21='subscale + RBQ-2A merged 3_4'!$CO$2,0,IF('original data'!CN21='subscale + RBQ-2A merged 3_4'!$CO$3,1,IF('original data'!CN21='subscale + RBQ-2A merged 3_4'!$CO$4,2,IF('original data'!CN21='subscale + RBQ-2A merged 3_4'!$CO$5,3,""))))</f>
        <v>2</v>
      </c>
      <c r="CX28" s="4">
        <f>IF('original data'!CO21='subscale + RBQ-2A merged 3_4'!$CO$2,0,IF('original data'!CO21='subscale + RBQ-2A merged 3_4'!$CO$3,1,IF('original data'!CO21='subscale + RBQ-2A merged 3_4'!$CO$4,2,IF('original data'!CO21='subscale + RBQ-2A merged 3_4'!$CO$5,3,""))))</f>
        <v>1</v>
      </c>
      <c r="CY28" s="4">
        <f>IF('original data'!CP21='subscale + RBQ-2A merged 3_4'!$CO$2,0,IF('original data'!CP21='subscale + RBQ-2A merged 3_4'!$CO$3,1,IF('original data'!CP21='subscale + RBQ-2A merged 3_4'!$CO$4,2,IF('original data'!CP21='subscale + RBQ-2A merged 3_4'!$CO$5,3,""))))</f>
        <v>3</v>
      </c>
      <c r="CZ28" s="4">
        <f>IF('original data'!CQ21='subscale + RBQ-2A merged 3_4'!$CO$2,0,IF('original data'!CQ21='subscale + RBQ-2A merged 3_4'!$CO$3,1,IF('original data'!CQ21='subscale + RBQ-2A merged 3_4'!$CO$4,2,IF('original data'!CQ21='subscale + RBQ-2A merged 3_4'!$CO$5,3,""))))</f>
        <v>1</v>
      </c>
      <c r="DA28" s="4">
        <f>IF('original data'!CR21='subscale + RBQ-2A merged 3_4'!$CO$2,0,IF('original data'!CR21='subscale + RBQ-2A merged 3_4'!$CO$3,1,IF('original data'!CR21='subscale + RBQ-2A merged 3_4'!$CO$4,2,IF('original data'!CR21='subscale + RBQ-2A merged 3_4'!$CO$5,3,""))))</f>
        <v>3</v>
      </c>
      <c r="DB28" s="4">
        <f>IF('original data'!CS21='subscale + RBQ-2A merged 3_4'!$CO$2,0,IF('original data'!CS21='subscale + RBQ-2A merged 3_4'!$CO$3,1,IF('original data'!CS21='subscale + RBQ-2A merged 3_4'!$CO$4,2,IF('original data'!CS21='subscale + RBQ-2A merged 3_4'!$CO$5,3,""))))</f>
        <v>3</v>
      </c>
      <c r="DC28" s="4">
        <f>IF('original data'!CT21='subscale + RBQ-2A merged 3_4'!$CO$2,0,IF('original data'!CT21='subscale + RBQ-2A merged 3_4'!$CO$3,1,IF('original data'!CT21='subscale + RBQ-2A merged 3_4'!$CO$4,2,IF('original data'!CT21='subscale + RBQ-2A merged 3_4'!$CO$5,3,""))))</f>
        <v>3</v>
      </c>
      <c r="DD28" s="4">
        <f>IF('original data'!CU21='subscale + RBQ-2A merged 3_4'!$CO$2,0,IF('original data'!CU21='subscale + RBQ-2A merged 3_4'!$CO$3,1,IF('original data'!CU21='subscale + RBQ-2A merged 3_4'!$CO$4,2,IF('original data'!CU21='subscale + RBQ-2A merged 3_4'!$CO$5,3,""))))</f>
        <v>3</v>
      </c>
      <c r="DE28" s="4">
        <f>IF('original data'!CV21='subscale + RBQ-2A merged 3_4'!$CO$2,0,IF('original data'!CV21='subscale + RBQ-2A merged 3_4'!$CO$3,1,IF('original data'!CV21='subscale + RBQ-2A merged 3_4'!$CO$4,2,IF('original data'!CV21='subscale + RBQ-2A merged 3_4'!$CO$5,3,""))))</f>
        <v>1</v>
      </c>
      <c r="DF28" s="4">
        <f>IF('original data'!CW21='subscale + RBQ-2A merged 3_4'!$CO$2,0,IF('original data'!CW21='subscale + RBQ-2A merged 3_4'!$CO$3,1,IF('original data'!CW21='subscale + RBQ-2A merged 3_4'!$CO$4,2,IF('original data'!CW21='subscale + RBQ-2A merged 3_4'!$CO$5,3,""))))</f>
        <v>2</v>
      </c>
      <c r="DG28" s="4">
        <f>IF('original data'!CX21='subscale + RBQ-2A merged 3_4'!$CO$2,0,IF('original data'!CX21='subscale + RBQ-2A merged 3_4'!$CO$3,1,IF('original data'!CX21='subscale + RBQ-2A merged 3_4'!$CO$4,2,IF('original data'!CX21='subscale + RBQ-2A merged 3_4'!$CO$5,3,""))))</f>
        <v>3</v>
      </c>
      <c r="DH28" s="4">
        <f>IF('original data'!CY21='subscale + RBQ-2A merged 3_4'!$CO$2,0,IF('original data'!CY21='subscale + RBQ-2A merged 3_4'!$CO$3,1,IF('original data'!CY21='subscale + RBQ-2A merged 3_4'!$CO$4,2,IF('original data'!CY21='subscale + RBQ-2A merged 3_4'!$CO$5,3,""))))</f>
        <v>3</v>
      </c>
      <c r="DI28" s="4">
        <f>IF('original data'!CZ21='subscale + RBQ-2A merged 3_4'!$CO$2,0,IF('original data'!CZ21='subscale + RBQ-2A merged 3_4'!$CO$3,1,IF('original data'!CZ21='subscale + RBQ-2A merged 3_4'!$CO$4,2,IF('original data'!CZ21='subscale + RBQ-2A merged 3_4'!$CO$5,3,""))))</f>
        <v>0</v>
      </c>
      <c r="DJ28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18</v>
      </c>
      <c r="DK28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16</v>
      </c>
      <c r="DL28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11</v>
      </c>
      <c r="DM28" s="4">
        <f>SUM(Table1345[[#This Row],[All of a sudden I feel really scared.]:[I suddenly shut down and become unable to think, speak or do things.]])</f>
        <v>45</v>
      </c>
      <c r="DN28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6</v>
      </c>
      <c r="DO28" s="38">
        <f>IF('original data'!V21='subscale + RBQ-2A merged 3_4'!$T$4,2,IF('original data'!V21='subscale + RBQ-2A merged 3_4'!$T$5,0,IF('original data'!V21='subscale + RBQ-2A merged 3_4'!$V$5,1,"")))</f>
        <v>0</v>
      </c>
      <c r="DP28" s="38">
        <v>2</v>
      </c>
    </row>
    <row r="29" spans="1:120" x14ac:dyDescent="0.45">
      <c r="A29" s="27">
        <v>27</v>
      </c>
      <c r="B29" s="41" t="s">
        <v>292</v>
      </c>
      <c r="C29" s="28" t="s">
        <v>293</v>
      </c>
      <c r="D29" s="38" t="s">
        <v>104</v>
      </c>
      <c r="E29" s="38"/>
      <c r="F29" s="38" t="s">
        <v>105</v>
      </c>
      <c r="G29" s="38" t="s">
        <v>105</v>
      </c>
      <c r="H29" s="38" t="s">
        <v>105</v>
      </c>
      <c r="I29" s="38" t="s">
        <v>105</v>
      </c>
      <c r="J29" s="38" t="s">
        <v>105</v>
      </c>
      <c r="K29" s="38" t="s">
        <v>105</v>
      </c>
      <c r="L29" s="38" t="s">
        <v>105</v>
      </c>
      <c r="M29" s="38" t="s">
        <v>105</v>
      </c>
      <c r="N29" s="38">
        <v>17</v>
      </c>
      <c r="O29" s="38" t="s">
        <v>163</v>
      </c>
      <c r="P29" s="38" t="s">
        <v>108</v>
      </c>
      <c r="Q29" s="38" t="s">
        <v>124</v>
      </c>
      <c r="R29" s="30">
        <f>IF('original data'!Q22='subscale + RBQ-2A merged 3_4'!$R$4,0,IF('original data'!Q22='subscale + RBQ-2A merged 3_4'!$R$5,1))</f>
        <v>0</v>
      </c>
      <c r="S29" s="38" t="s">
        <v>109</v>
      </c>
      <c r="T29" s="30">
        <f>IF('original data'!V22='subscale + RBQ-2A merged 3_4'!$T$4,0,IF('original data'!V22='subscale + RBQ-2A merged 3_4'!$T$5,1,IF('original data'!V22='subscale + RBQ-2A merged 3_4'!$V$5,0,"")))</f>
        <v>1</v>
      </c>
      <c r="U29" s="38"/>
      <c r="V29" s="38"/>
      <c r="W29" s="38"/>
      <c r="X29" s="38" t="s">
        <v>109</v>
      </c>
      <c r="Y29" s="38"/>
      <c r="Z29" s="38"/>
      <c r="AA29" s="38"/>
      <c r="AB29" s="38"/>
      <c r="AC29" s="38"/>
      <c r="AD29" s="38"/>
      <c r="AE29" s="30">
        <f>IF('original data'!AC22='subscale + RBQ-2A merged 3_4'!$AD$2,0,IF('original data'!AC22='subscale + RBQ-2A merged 3_4'!$AD$3,1,IF('original data'!AC22='subscale + RBQ-2A merged 3_4'!$AD$4,2,"")))</f>
        <v>0</v>
      </c>
      <c r="AF29" s="30">
        <f>IF('original data'!AD22='subscale + RBQ-2A merged 3_4'!$AD$2,0,IF('original data'!AD22='subscale + RBQ-2A merged 3_4'!$AD$3,1,IF('original data'!AD22='subscale + RBQ-2A merged 3_4'!$AD$4,2,"")))</f>
        <v>0</v>
      </c>
      <c r="AG29" s="30">
        <f>IF('original data'!AE22='subscale + RBQ-2A merged 3_4'!$BR$1,1,IF('original data'!AE22='subscale + RBQ-2A merged 3_4'!$BR$2,2,IF('original data'!AE22='subscale + RBQ-2A merged 3_4'!$BR$3,3,IF('original data'!AE22='subscale + RBQ-2A merged 3_4'!$BR$4,4,IF('original data'!AE22='subscale + RBQ-2A merged 3_4'!$BR$5,5,IF('original data'!AE22='subscale + RBQ-2A merged 3_4'!$BT$1,6,IF('original data'!AE22='subscale + RBQ-2A merged 3_4'!$BT$2,7,"")))))))</f>
        <v>5</v>
      </c>
      <c r="AH29" s="4">
        <f>IF('original data'!AF22='subscale + RBQ-2A merged 3_4'!$AD$2,0,IF('original data'!AF22='subscale + RBQ-2A merged 3_4'!$AD$3,1,IF('original data'!AF22='subscale + RBQ-2A merged 3_4'!$AD$4,2,"")))</f>
        <v>0</v>
      </c>
      <c r="AI29" s="4">
        <f>IF('original data'!AG22='subscale + RBQ-2A merged 3_4'!$BR$1,7,IF('original data'!AG22='subscale + RBQ-2A merged 3_4'!$BR$2,6,IF('original data'!AG22='subscale + RBQ-2A merged 3_4'!$BR$3,5,IF('original data'!AG22='subscale + RBQ-2A merged 3_4'!$BR$4,4,IF('original data'!AG22='subscale + RBQ-2A merged 3_4'!$BR$5,5,IF('original data'!AG22='subscale + RBQ-2A merged 3_4'!$BT$1,6,IF('original data'!AG22='subscale + RBQ-2A merged 3_4'!$BT$2,7,"")))))))</f>
        <v>6</v>
      </c>
      <c r="AJ29" s="4">
        <f>IF('original data'!AH22='subscale + RBQ-2A merged 3_4'!$AD$2,0,IF('original data'!AH22='subscale + RBQ-2A merged 3_4'!$AD$3,1,IF('original data'!AH22='subscale + RBQ-2A merged 3_4'!$AD$4,2,"")))</f>
        <v>1</v>
      </c>
      <c r="AK29" s="4">
        <f>IF('original data'!AI22='subscale + RBQ-2A merged 3_4'!$AJ$2,1,IF('original data'!AI22='subscale + RBQ-2A merged 3_4'!$AJ$3,2,IF('original data'!AI22='subscale + RBQ-2A merged 3_4'!$AJ$4,3,IF('original data'!AI22='subscale + RBQ-2A merged 3_4'!$AJ$5,3,""))))</f>
        <v>1</v>
      </c>
      <c r="AL29" s="4">
        <f>IF('original data'!AJ22='subscale + RBQ-2A merged 3_4'!$AD$2,0,IF('original data'!AJ22='subscale + RBQ-2A merged 3_4'!$AD$3,1,IF('original data'!AJ22='subscale + RBQ-2A merged 3_4'!$AD$4,2,"")))</f>
        <v>2</v>
      </c>
      <c r="AM29" s="4">
        <f>IF('original data'!AK22='subscale + RBQ-2A merged 3_4'!$BR$1,1,IF('original data'!AK22='subscale + RBQ-2A merged 3_4'!$BR$2,2,IF('original data'!AK22='subscale + RBQ-2A merged 3_4'!$BR$3,3,IF('original data'!AK22='subscale + RBQ-2A merged 3_4'!$BR$4,4,IF('original data'!AK22='subscale + RBQ-2A merged 3_4'!$BR$5,5,IF('original data'!AK22='subscale + RBQ-2A merged 3_4'!$BT$1,6,IF('original data'!AK22='subscale + RBQ-2A merged 3_4'!$BT$2,7,"")))))))</f>
        <v>2</v>
      </c>
      <c r="AN29" s="4">
        <f>IF('original data'!AL22='subscale + RBQ-2A merged 3_4'!$AD$2,0,IF('original data'!AL22='subscale + RBQ-2A merged 3_4'!$AD$3,1,IF('original data'!AL22='subscale + RBQ-2A merged 3_4'!$AD$4,2,"")))</f>
        <v>1</v>
      </c>
      <c r="AO29" s="4">
        <f>IF('original data'!AM22='subscale + RBQ-2A merged 3_4'!$AJ$2,1,IF('original data'!AM22='subscale + RBQ-2A merged 3_4'!$AJ$3,2,IF('original data'!AM22='subscale + RBQ-2A merged 3_4'!$AJ$4,3,IF('original data'!AM22='subscale + RBQ-2A merged 3_4'!$AJ$5,3,""))))</f>
        <v>2</v>
      </c>
      <c r="AP29" s="4">
        <f>IF('original data'!AN22='subscale + RBQ-2A merged 3_4'!$AD$2,0,IF('original data'!AN22='subscale + RBQ-2A merged 3_4'!$AD$3,1,IF('original data'!AN22='subscale + RBQ-2A merged 3_4'!$AD$4,2,"")))</f>
        <v>0</v>
      </c>
      <c r="AQ29" s="4">
        <f>IF('original data'!AO22='subscale + RBQ-2A merged 3_4'!$AJ$2,1,IF('original data'!AO22='subscale + RBQ-2A merged 3_4'!$AJ$3,2,IF('original data'!AO22='subscale + RBQ-2A merged 3_4'!$AJ$4,3,IF('original data'!AO22='subscale + RBQ-2A merged 3_4'!$AJ$5,3,""))))</f>
        <v>1</v>
      </c>
      <c r="AR29" s="4">
        <f>IF('original data'!AP22='subscale + RBQ-2A merged 3_4'!$AJ$2,1,IF('original data'!AP22='subscale + RBQ-2A merged 3_4'!$AJ$3,2,IF('original data'!AP22='subscale + RBQ-2A merged 3_4'!$AJ$4,3,IF('original data'!AP22='subscale + RBQ-2A merged 3_4'!$AJ$5,3,""))))</f>
        <v>2</v>
      </c>
      <c r="AS29" s="4">
        <f>IF('original data'!AQ22='subscale + RBQ-2A merged 3_4'!$AJ$2,1,IF('original data'!AQ22='subscale + RBQ-2A merged 3_4'!$AJ$3,2,IF('original data'!AQ22='subscale + RBQ-2A merged 3_4'!$AJ$4,3,IF('original data'!AQ22='subscale + RBQ-2A merged 3_4'!$AJ$5,3,""))))</f>
        <v>2</v>
      </c>
      <c r="AT29" s="4">
        <f>IF('original data'!AR22='subscale + RBQ-2A merged 3_4'!$AJ$2,1,IF('original data'!AR22='subscale + RBQ-2A merged 3_4'!$AJ$3,2,IF('original data'!AR22='subscale + RBQ-2A merged 3_4'!$AJ$4,3,IF('original data'!AR22='subscale + RBQ-2A merged 3_4'!$AJ$5,3,""))))</f>
        <v>1</v>
      </c>
      <c r="AU29" s="4">
        <f>IF('original data'!AS22='subscale + RBQ-2A merged 3_4'!$AP$2,1,IF('original data'!AS22='subscale + RBQ-2A merged 3_4'!$AP$3,2,IF('original data'!AS22='subscale + RBQ-2A merged 3_4'!$AP$4,3,IF('original data'!AS22='subscale + RBQ-2A merged 3_4'!$AP$5,4,""))))</f>
        <v>1</v>
      </c>
      <c r="AV29" s="4">
        <f>IF('original data'!AT22='subscale + RBQ-2A merged 3_4'!$AP$2,1,IF('original data'!AT22='subscale + RBQ-2A merged 3_4'!$AP$3,2,IF('original data'!AT22='subscale + RBQ-2A merged 3_4'!$AP$4,3,IF('original data'!AT22='subscale + RBQ-2A merged 3_4'!$AP$5,4,""))))</f>
        <v>1</v>
      </c>
      <c r="AW29" s="4">
        <f>IF('original data'!AU22='subscale + RBQ-2A merged 3_4'!$AP$2,1,IF('original data'!AU22='subscale + RBQ-2A merged 3_4'!$AP$3,2,IF('original data'!AU22='subscale + RBQ-2A merged 3_4'!$AP$4,3,IF('original data'!AU22='subscale + RBQ-2A merged 3_4'!$AP$5,4,""))))</f>
        <v>1</v>
      </c>
      <c r="AX29" s="4">
        <f>IF('original data'!AV22='subscale + RBQ-2A merged 3_4'!$AP$2,1,IF('original data'!AV22='subscale + RBQ-2A merged 3_4'!$AP$3,2,IF('original data'!AV22='subscale + RBQ-2A merged 3_4'!$AP$4,3,IF('original data'!AV22='subscale + RBQ-2A merged 3_4'!$AP$5,4,""))))</f>
        <v>1</v>
      </c>
      <c r="AY29" s="4">
        <f>IF('original data'!AW22='subscale + RBQ-2A merged 3_4'!$AP$2,1,IF('original data'!AW22='subscale + RBQ-2A merged 3_4'!$AP$3,2,IF('original data'!AW22='subscale + RBQ-2A merged 3_4'!$AP$4,3,IF('original data'!AW22='subscale + RBQ-2A merged 3_4'!$AP$5,4,""))))</f>
        <v>1</v>
      </c>
      <c r="AZ29" s="4">
        <f>IF('original data'!AX22='subscale + RBQ-2A merged 3_4'!$AP$2,1,IF('original data'!AX22='subscale + RBQ-2A merged 3_4'!$AP$3,2,IF('original data'!AX22='subscale + RBQ-2A merged 3_4'!$AP$4,3,IF('original data'!AX22='subscale + RBQ-2A merged 3_4'!$AP$5,4,""))))</f>
        <v>2</v>
      </c>
      <c r="BA29" s="4">
        <f>IF('original data'!AY22='subscale + RBQ-2A merged 3_4'!$AR$2,1,IF('original data'!AY22='subscale + RBQ-2A merged 3_4'!$AR$3,2,IF('original data'!AY22='subscale + RBQ-2A merged 3_4'!$AR$4,3,IF('original data'!AY22='subscale + RBQ-2A merged 3_4'!$AR$5,3,""))))</f>
        <v>2</v>
      </c>
      <c r="BB29" s="4">
        <f>IF('original data'!AZ22='subscale + RBQ-2A merged 3_4'!$AR$2,1,IF('original data'!AZ22='subscale + RBQ-2A merged 3_4'!$AR$3,2,IF('original data'!AZ22='subscale + RBQ-2A merged 3_4'!$AR$4,3,IF('original data'!AZ22='subscale + RBQ-2A merged 3_4'!$AR$5,3,""))))</f>
        <v>1</v>
      </c>
      <c r="BC29" s="4">
        <f>IF('original data'!BA22='subscale + RBQ-2A merged 3_4'!$AR$2,1,IF('original data'!BA22='subscale + RBQ-2A merged 3_4'!$AR$3,2,IF('original data'!BA22='subscale + RBQ-2A merged 3_4'!$AR$4,3,IF('original data'!BA22='subscale + RBQ-2A merged 3_4'!$AR$5,3,""))))</f>
        <v>2</v>
      </c>
      <c r="BD29" s="4">
        <f>IF('original data'!BB22='subscale + RBQ-2A merged 3_4'!$AR$2,1,IF('original data'!BB22='subscale + RBQ-2A merged 3_4'!$AR$3,2,IF('original data'!BB22='subscale + RBQ-2A merged 3_4'!$AR$4,3,IF('original data'!BB22='subscale + RBQ-2A merged 3_4'!$AT$5,3,""))))</f>
        <v>1</v>
      </c>
      <c r="BE29" s="4">
        <f>IF('original data'!BC22='subscale + RBQ-2A merged 3_4'!$AV$2,1,IF('original data'!BC22='subscale + RBQ-2A merged 3_4'!$AV$3,2,IF('original data'!BC22='subscale + RBQ-2A merged 3_4'!$AV$4,3,IF('original data'!BC22='subscale + RBQ-2A merged 3_4'!$AV$5,3,""))))</f>
        <v>2</v>
      </c>
      <c r="BF29" s="4">
        <f>IF('original data'!BD22='subscale + RBQ-2A merged 3_4'!$AV$2,1,IF('original data'!BD22='subscale + RBQ-2A merged 3_4'!$AV$3,2,IF('original data'!BD22='subscale + RBQ-2A merged 3_4'!$AV$4,3,IF('original data'!BD22='subscale + RBQ-2A merged 3_4'!$AV$5,3,""))))</f>
        <v>2</v>
      </c>
      <c r="BG29" s="4">
        <f>IF('original data'!BE22='subscale + RBQ-2A merged 3_4'!$AV$2,1,IF('original data'!BE22='subscale + RBQ-2A merged 3_4'!$AV$3,2,IF('original data'!BE22='subscale + RBQ-2A merged 3_4'!$AV$4,3,IF('original data'!BE22='subscale + RBQ-2A merged 3_4'!$AV$5,3,""))))</f>
        <v>1</v>
      </c>
      <c r="BH29" s="4">
        <f>IF('original data'!BF22='subscale + RBQ-2A merged 3_4'!$BG$3,1,IF('original data'!BF22='subscale + RBQ-2A merged 3_4'!$BG$4,2,IF('original data'!BF22='subscale + RBQ-2A merged 3_4'!$BG$5,3,"")))</f>
        <v>1</v>
      </c>
      <c r="BI29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1.4210526315789473</v>
      </c>
      <c r="BJ29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1.5</v>
      </c>
      <c r="BK29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1.4545454545454546</v>
      </c>
      <c r="BL29" s="38" t="s">
        <v>109</v>
      </c>
      <c r="BM29" s="38"/>
      <c r="BN29" s="38" t="s">
        <v>105</v>
      </c>
      <c r="BO29" s="38" t="s">
        <v>164</v>
      </c>
      <c r="BP29" s="4">
        <f>IF('original data'!BK22='subscale + RBQ-2A merged 3_4'!$BR$1,1,IF('original data'!BK22='subscale + RBQ-2A merged 3_4'!$BR$2,2,IF('original data'!BK22='subscale + RBQ-2A merged 3_4'!$BR$3,3,IF('original data'!BK22='subscale + RBQ-2A merged 3_4'!$BR$4,4,IF('original data'!BK22='subscale + RBQ-2A merged 3_4'!$BR$5,5,IF('original data'!BK22='subscale + RBQ-2A merged 3_4'!$BT$1,6,IF('original data'!BK22='subscale + RBQ-2A merged 3_4'!$BT$2,7,"")))))))</f>
        <v>7</v>
      </c>
      <c r="BQ29" s="4">
        <f>IF('original data'!BL22='subscale + RBQ-2A merged 3_4'!$BR$1,1,IF('original data'!BL22='subscale + RBQ-2A merged 3_4'!$BR$2,2,IF('original data'!BL22='subscale + RBQ-2A merged 3_4'!$BR$3,3,IF('original data'!BL22='subscale + RBQ-2A merged 3_4'!$BR$4,4,IF('original data'!BL22='subscale + RBQ-2A merged 3_4'!$BR$5,5,IF('original data'!BL22='subscale + RBQ-2A merged 3_4'!$BT$1,6,IF('original data'!BL22='subscale + RBQ-2A merged 3_4'!$BT$2,7,"")))))))</f>
        <v>6</v>
      </c>
      <c r="BR29" s="4">
        <f>IF('original data'!BM22='subscale + RBQ-2A merged 3_4'!$BR$1,7,IF('original data'!BM22='subscale + RBQ-2A merged 3_4'!$BR$2,6,IF('original data'!BM22='subscale + RBQ-2A merged 3_4'!$BR$3,5,IF('original data'!BM22='subscale + RBQ-2A merged 3_4'!$BR$4,4,IF('original data'!BM22='subscale + RBQ-2A merged 3_4'!$BR$5,3,IF('original data'!BM22='subscale + RBQ-2A merged 3_4'!$BT$1,2,IF('original data'!BM22='subscale + RBQ-2A merged 3_4'!$BT$2,1,"")))))))</f>
        <v>3</v>
      </c>
      <c r="BS29" s="4">
        <f>IF('original data'!BN22='subscale + RBQ-2A merged 3_4'!$BR$1,1,IF('original data'!BN22='subscale + RBQ-2A merged 3_4'!$BR$2,2,IF('original data'!BN22='subscale + RBQ-2A merged 3_4'!$BR$3,3,IF('original data'!BN22='subscale + RBQ-2A merged 3_4'!$BR$4,4,IF('original data'!BN22='subscale + RBQ-2A merged 3_4'!$BR$5,5,IF('original data'!BN22='subscale + RBQ-2A merged 3_4'!$BT$1,6,IF('original data'!BN22='subscale + RBQ-2A merged 3_4'!$BT$2,7,"")))))))</f>
        <v>3</v>
      </c>
      <c r="BT29" s="4">
        <f>IF('original data'!BO22='subscale + RBQ-2A merged 3_4'!$BR$1,1,IF('original data'!BO22='subscale + RBQ-2A merged 3_4'!$BR$2,2,IF('original data'!BO22='subscale + RBQ-2A merged 3_4'!$BR$3,3,IF('original data'!BO22='subscale + RBQ-2A merged 3_4'!$BR$4,4,IF('original data'!BO22='subscale + RBQ-2A merged 3_4'!$BR$5,5,IF('original data'!BO22='subscale + RBQ-2A merged 3_4'!$BT$1,6,IF('original data'!BO22='subscale + RBQ-2A merged 3_4'!$BT$2,7,"")))))))</f>
        <v>3</v>
      </c>
      <c r="BU29" s="4">
        <f>IF('original data'!BP22='subscale + RBQ-2A merged 3_4'!$BR$1,1,IF('original data'!BP22='subscale + RBQ-2A merged 3_4'!$BR$2,2,IF('original data'!BP22='subscale + RBQ-2A merged 3_4'!$BR$3,3,IF('original data'!BP22='subscale + RBQ-2A merged 3_4'!$BR$4,4,IF('original data'!BP22='subscale + RBQ-2A merged 3_4'!$BR$5,5,IF('original data'!BP22='subscale + RBQ-2A merged 3_4'!$BT$1,6,IF('original data'!BP22='subscale + RBQ-2A merged 3_4'!$BT$2,7,"")))))))</f>
        <v>7</v>
      </c>
      <c r="BV29" s="4">
        <f>IF('original data'!BQ22='subscale + RBQ-2A merged 3_4'!$BR$1,1,IF('original data'!BQ22='subscale + RBQ-2A merged 3_4'!$BR$2,2,IF('original data'!BQ22='subscale + RBQ-2A merged 3_4'!$BR$3,3,IF('original data'!BQ22='subscale + RBQ-2A merged 3_4'!$BR$4,4,IF('original data'!BQ22='subscale + RBQ-2A merged 3_4'!$BR$5,5,IF('original data'!BQ22='subscale + RBQ-2A merged 3_4'!$BT$1,6,IF('original data'!BQ22='subscale + RBQ-2A merged 3_4'!$BT$2,7,"")))))))</f>
        <v>3</v>
      </c>
      <c r="BW29" s="4">
        <f>IF('original data'!BR22='subscale + RBQ-2A merged 3_4'!$BR$1,1,IF('original data'!BR22='subscale + RBQ-2A merged 3_4'!$BR$2,2,IF('original data'!BR22='subscale + RBQ-2A merged 3_4'!$BR$3,3,IF('original data'!BR22='subscale + RBQ-2A merged 3_4'!$BR$4,4,IF('original data'!BR22='subscale + RBQ-2A merged 3_4'!$BR$5,5,IF('original data'!BR22='subscale + RBQ-2A merged 3_4'!$BT$1,6,IF('original data'!BR22='subscale + RBQ-2A merged 3_4'!$BT$2,7,"")))))))</f>
        <v>3</v>
      </c>
      <c r="BX29" s="4">
        <f>IF('original data'!BS22='subscale + RBQ-2A merged 3_4'!$BR$1,1,IF('original data'!BS22='subscale + RBQ-2A merged 3_4'!$BR$2,2,IF('original data'!BS22='subscale + RBQ-2A merged 3_4'!$BR$3,3,IF('original data'!BS22='subscale + RBQ-2A merged 3_4'!$BR$4,4,IF('original data'!BS22='subscale + RBQ-2A merged 3_4'!$BR$5,5,IF('original data'!BS22='subscale + RBQ-2A merged 3_4'!$BT$1,6,IF('original data'!BS22='subscale + RBQ-2A merged 3_4'!$BT$2,7,"")))))))</f>
        <v>7</v>
      </c>
      <c r="BY29" s="4">
        <f>IF('original data'!BT22='subscale + RBQ-2A merged 3_4'!$BR$1,1,IF('original data'!BT22='subscale + RBQ-2A merged 3_4'!$BR$2,2,IF('original data'!BT22='subscale + RBQ-2A merged 3_4'!$BR$3,3,IF('original data'!BT22='subscale + RBQ-2A merged 3_4'!$BR$4,4,IF('original data'!BT22='subscale + RBQ-2A merged 3_4'!$BR$5,5,IF('original data'!BT22='subscale + RBQ-2A merged 3_4'!$BT$1,6,IF('original data'!BT22='subscale + RBQ-2A merged 3_4'!$BT$2,7,"")))))))</f>
        <v>5</v>
      </c>
      <c r="BZ29" s="4">
        <f>IF('original data'!BU22='subscale + RBQ-2A merged 3_4'!$BR$1,1,IF('original data'!BU22='subscale + RBQ-2A merged 3_4'!$BR$2,2,IF('original data'!BU22='subscale + RBQ-2A merged 3_4'!$BR$3,3,IF('original data'!BU22='subscale + RBQ-2A merged 3_4'!$BR$4,4,IF('original data'!BU22='subscale + RBQ-2A merged 3_4'!$BR$5,5,IF('original data'!BU22='subscale + RBQ-2A merged 3_4'!$BT$1,6,IF('original data'!BU22='subscale + RBQ-2A merged 3_4'!$BT$2,7,"")))))))</f>
        <v>5</v>
      </c>
      <c r="CA29" s="4">
        <f>IF('original data'!BV22='subscale + RBQ-2A merged 3_4'!$BR$1,7,IF('original data'!BV22='subscale + RBQ-2A merged 3_4'!$BR$2,6,IF('original data'!BV22='subscale + RBQ-2A merged 3_4'!$BR$3,5,IF('original data'!BV22='subscale + RBQ-2A merged 3_4'!$BR$4,4,IF('original data'!BV22='subscale + RBQ-2A merged 3_4'!$BR$5,3,IF('original data'!BV22='subscale + RBQ-2A merged 3_4'!$BT$1,2,IF('original data'!BV22='subscale + RBQ-2A merged 3_4'!$BT$2,1,"")))))))</f>
        <v>4</v>
      </c>
      <c r="CB29" s="4">
        <f>IF('original data'!BW22='subscale + RBQ-2A merged 3_4'!$BR$1,1,IF('original data'!BW22='subscale + RBQ-2A merged 3_4'!$BR$2,2,IF('original data'!BW22='subscale + RBQ-2A merged 3_4'!$BR$3,3,IF('original data'!BW22='subscale + RBQ-2A merged 3_4'!$BR$4,4,IF('original data'!BW22='subscale + RBQ-2A merged 3_4'!$BR$5,5,IF('original data'!BW22='subscale + RBQ-2A merged 3_4'!$BT$1,6,IF('original data'!BW22='subscale + RBQ-2A merged 3_4'!$BT$2,7,"")))))))</f>
        <v>2</v>
      </c>
      <c r="CC29" s="4">
        <f>IF('original data'!BX22='subscale + RBQ-2A merged 3_4'!$BR$1,1,IF('original data'!BX22='subscale + RBQ-2A merged 3_4'!$BR$2,2,IF('original data'!BX22='subscale + RBQ-2A merged 3_4'!$BR$3,3,IF('original data'!BX22='subscale + RBQ-2A merged 3_4'!$BR$4,4,IF('original data'!BX22='subscale + RBQ-2A merged 3_4'!$BR$5,5,IF('original data'!BX22='subscale + RBQ-2A merged 3_4'!$BT$1,6,IF('original data'!BX22='subscale + RBQ-2A merged 3_4'!$BT$2,7,"")))))))</f>
        <v>2</v>
      </c>
      <c r="CD29" s="4">
        <f>IF('original data'!BY22='subscale + RBQ-2A merged 3_4'!$BR$1,1,IF('original data'!BY22='subscale + RBQ-2A merged 3_4'!$BR$2,2,IF('original data'!BY22='subscale + RBQ-2A merged 3_4'!$BR$3,3,IF('original data'!BY22='subscale + RBQ-2A merged 3_4'!$BR$4,4,IF('original data'!BY22='subscale + RBQ-2A merged 3_4'!$BR$5,5,IF('original data'!BY22='subscale + RBQ-2A merged 3_4'!$BT$1,6,IF('original data'!BY22='subscale + RBQ-2A merged 3_4'!$BT$2,7,"")))))))</f>
        <v>7</v>
      </c>
      <c r="CE29" s="4">
        <f>IF('original data'!BZ22='subscale + RBQ-2A merged 3_4'!$BR$1,1,IF('original data'!BZ22='subscale + RBQ-2A merged 3_4'!$BR$2,2,IF('original data'!BZ22='subscale + RBQ-2A merged 3_4'!$BR$3,3,IF('original data'!BZ22='subscale + RBQ-2A merged 3_4'!$BR$4,4,IF('original data'!BZ22='subscale + RBQ-2A merged 3_4'!$BR$5,5,IF('original data'!BZ22='subscale + RBQ-2A merged 3_4'!$BT$1,6,IF('original data'!BZ22='subscale + RBQ-2A merged 3_4'!$BT$2,7,"")))))))</f>
        <v>1</v>
      </c>
      <c r="CF29" s="4">
        <f>IF('original data'!CA22='subscale + RBQ-2A merged 3_4'!$BR$1,1,IF('original data'!CA22='subscale + RBQ-2A merged 3_4'!$BR$2,2,IF('original data'!CA22='subscale + RBQ-2A merged 3_4'!$BR$3,3,IF('original data'!CA22='subscale + RBQ-2A merged 3_4'!$BR$4,4,IF('original data'!CA22='subscale + RBQ-2A merged 3_4'!$BR$5,5,IF('original data'!CA22='subscale + RBQ-2A merged 3_4'!$BT$1,6,IF('original data'!CA22='subscale + RBQ-2A merged 3_4'!$BT$2,7,"")))))))</f>
        <v>1</v>
      </c>
      <c r="CG29" s="4">
        <f>IF('original data'!CB22='subscale + RBQ-2A merged 3_4'!$BR$1,1,IF('original data'!CB22='subscale + RBQ-2A merged 3_4'!$BR$2,2,IF('original data'!CB22='subscale + RBQ-2A merged 3_4'!$BR$3,3,IF('original data'!CB22='subscale + RBQ-2A merged 3_4'!$BR$4,4,IF('original data'!CB22='subscale + RBQ-2A merged 3_4'!$BR$5,5,IF('original data'!CB22='subscale + RBQ-2A merged 3_4'!$BT$1,6,IF('original data'!CB22='subscale + RBQ-2A merged 3_4'!$BT$2,7,"")))))))</f>
        <v>5</v>
      </c>
      <c r="CH29" s="4">
        <f>IF('original data'!CC22='subscale + RBQ-2A merged 3_4'!$BR$1,7,IF('original data'!CC22='subscale + RBQ-2A merged 3_4'!$BR$2,6,IF('original data'!CC22='subscale + RBQ-2A merged 3_4'!$BR$3,5,IF('original data'!CC22='subscale + RBQ-2A merged 3_4'!$BR$4,4,IF('original data'!CC22='subscale + RBQ-2A merged 3_4'!$BR$5,3,IF('original data'!CC22='subscale + RBQ-2A merged 3_4'!$BT$1,2,IF('original data'!CC22='subscale + RBQ-2A merged 3_4'!$BT$2,1,"")))))))</f>
        <v>2</v>
      </c>
      <c r="CI29" s="4">
        <f>IF('original data'!CD22='subscale + RBQ-2A merged 3_4'!$BR$1,1,IF('original data'!CD22='subscale + RBQ-2A merged 3_4'!$BR$2,2,IF('original data'!CD22='subscale + RBQ-2A merged 3_4'!$BR$3,3,IF('original data'!CD22='subscale + RBQ-2A merged 3_4'!$BR$4,4,IF('original data'!CD22='subscale + RBQ-2A merged 3_4'!$BR$5,5,IF('original data'!CD22='subscale + RBQ-2A merged 3_4'!$BT$1,6,IF('original data'!CD22='subscale + RBQ-2A merged 3_4'!$BT$2,7,"")))))))</f>
        <v>6</v>
      </c>
      <c r="CJ29" s="4">
        <f>IF('original data'!CE22='subscale + RBQ-2A merged 3_4'!$BR$1,1,IF('original data'!CE22='subscale + RBQ-2A merged 3_4'!$BR$2,2,IF('original data'!CE22='subscale + RBQ-2A merged 3_4'!$BR$3,3,IF('original data'!CE22='subscale + RBQ-2A merged 3_4'!$BR$4,4,IF('original data'!CE22='subscale + RBQ-2A merged 3_4'!$BR$5,5,IF('original data'!CE22='subscale + RBQ-2A merged 3_4'!$BT$1,6,IF('original data'!CE22='subscale + RBQ-2A merged 3_4'!$BT$2,7,"")))))))</f>
        <v>3</v>
      </c>
      <c r="CK29" s="4">
        <f>IF('original data'!CF22='subscale + RBQ-2A merged 3_4'!$BR$1,7,IF('original data'!CF22='subscale + RBQ-2A merged 3_4'!$BR$2,6,IF('original data'!CF22='subscale + RBQ-2A merged 3_4'!$BR$3,5,IF('original data'!CF22='subscale + RBQ-2A merged 3_4'!$BR$4,4,IF('original data'!CF22='subscale + RBQ-2A merged 3_4'!$BR$5,3,IF('original data'!CF22='subscale + RBQ-2A merged 3_4'!$BT$1,2,IF('original data'!CF22='subscale + RBQ-2A merged 3_4'!$BT$2,1,"")))))))</f>
        <v>3</v>
      </c>
      <c r="CL29" s="30">
        <f>SUM(Table1345[[#This Row],[Column2]:[Column4]])</f>
        <v>101</v>
      </c>
      <c r="CM29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35</v>
      </c>
      <c r="CN29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45</v>
      </c>
      <c r="CO29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21</v>
      </c>
      <c r="CP29" s="4">
        <f>IF('original data'!CG22='subscale + RBQ-2A merged 3_4'!$CO$2,0,IF('original data'!CG22='subscale + RBQ-2A merged 3_4'!$CO$3,1,IF('original data'!CG22='subscale + RBQ-2A merged 3_4'!$CO$4,2,IF('original data'!CG22='subscale + RBQ-2A merged 3_4'!$CO$5,3,""))))</f>
        <v>0</v>
      </c>
      <c r="CQ29" s="4">
        <f>IF('original data'!CH22='subscale + RBQ-2A merged 3_4'!$CO$2,0,IF('original data'!CH22='subscale + RBQ-2A merged 3_4'!$CO$3,1,IF('original data'!CH22='subscale + RBQ-2A merged 3_4'!$CO$4,2,IF('original data'!CH22='subscale + RBQ-2A merged 3_4'!$CO$5,3,""))))</f>
        <v>2</v>
      </c>
      <c r="CR29" s="4">
        <f>IF('original data'!CI22='subscale + RBQ-2A merged 3_4'!$CO$2,0,IF('original data'!CI22='subscale + RBQ-2A merged 3_4'!$CO$3,1,IF('original data'!CI22='subscale + RBQ-2A merged 3_4'!$CO$4,2,IF('original data'!CI22='subscale + RBQ-2A merged 3_4'!$CO$5,3,""))))</f>
        <v>0</v>
      </c>
      <c r="CS29" s="4">
        <f>IF('original data'!CJ22='subscale + RBQ-2A merged 3_4'!$CO$2,0,IF('original data'!CJ22='subscale + RBQ-2A merged 3_4'!$CO$3,1,IF('original data'!CJ22='subscale + RBQ-2A merged 3_4'!$CO$4,2,IF('original data'!CJ22='subscale + RBQ-2A merged 3_4'!$CO$5,3,""))))</f>
        <v>2</v>
      </c>
      <c r="CT29" s="4">
        <f>IF('original data'!CK22='subscale + RBQ-2A merged 3_4'!$CO$2,0,IF('original data'!CK22='subscale + RBQ-2A merged 3_4'!$CO$3,1,IF('original data'!CK22='subscale + RBQ-2A merged 3_4'!$CO$4,2,IF('original data'!CK22='subscale + RBQ-2A merged 3_4'!$CO$5,3,""))))</f>
        <v>1</v>
      </c>
      <c r="CU29" s="4">
        <f>IF('original data'!CL22='subscale + RBQ-2A merged 3_4'!$CO$2,0,IF('original data'!CL22='subscale + RBQ-2A merged 3_4'!$CO$3,1,IF('original data'!CL22='subscale + RBQ-2A merged 3_4'!$CO$4,2,IF('original data'!CL22='subscale + RBQ-2A merged 3_4'!$CO$5,3,""))))</f>
        <v>0</v>
      </c>
      <c r="CV29" s="4">
        <f>IF('original data'!CM22='subscale + RBQ-2A merged 3_4'!$CO$2,0,IF('original data'!CM22='subscale + RBQ-2A merged 3_4'!$CO$3,1,IF('original data'!CM22='subscale + RBQ-2A merged 3_4'!$CO$4,2,IF('original data'!CM22='subscale + RBQ-2A merged 3_4'!$CO$5,3,""))))</f>
        <v>1</v>
      </c>
      <c r="CW29" s="4">
        <f>IF('original data'!CN22='subscale + RBQ-2A merged 3_4'!$CO$2,0,IF('original data'!CN22='subscale + RBQ-2A merged 3_4'!$CO$3,1,IF('original data'!CN22='subscale + RBQ-2A merged 3_4'!$CO$4,2,IF('original data'!CN22='subscale + RBQ-2A merged 3_4'!$CO$5,3,""))))</f>
        <v>0</v>
      </c>
      <c r="CX29" s="4">
        <f>IF('original data'!CO22='subscale + RBQ-2A merged 3_4'!$CO$2,0,IF('original data'!CO22='subscale + RBQ-2A merged 3_4'!$CO$3,1,IF('original data'!CO22='subscale + RBQ-2A merged 3_4'!$CO$4,2,IF('original data'!CO22='subscale + RBQ-2A merged 3_4'!$CO$5,3,""))))</f>
        <v>1</v>
      </c>
      <c r="CY29" s="4">
        <f>IF('original data'!CP22='subscale + RBQ-2A merged 3_4'!$CO$2,0,IF('original data'!CP22='subscale + RBQ-2A merged 3_4'!$CO$3,1,IF('original data'!CP22='subscale + RBQ-2A merged 3_4'!$CO$4,2,IF('original data'!CP22='subscale + RBQ-2A merged 3_4'!$CO$5,3,""))))</f>
        <v>2</v>
      </c>
      <c r="CZ29" s="4">
        <f>IF('original data'!CQ22='subscale + RBQ-2A merged 3_4'!$CO$2,0,IF('original data'!CQ22='subscale + RBQ-2A merged 3_4'!$CO$3,1,IF('original data'!CQ22='subscale + RBQ-2A merged 3_4'!$CO$4,2,IF('original data'!CQ22='subscale + RBQ-2A merged 3_4'!$CO$5,3,""))))</f>
        <v>0</v>
      </c>
      <c r="DA29" s="4">
        <f>IF('original data'!CR22='subscale + RBQ-2A merged 3_4'!$CO$2,0,IF('original data'!CR22='subscale + RBQ-2A merged 3_4'!$CO$3,1,IF('original data'!CR22='subscale + RBQ-2A merged 3_4'!$CO$4,2,IF('original data'!CR22='subscale + RBQ-2A merged 3_4'!$CO$5,3,""))))</f>
        <v>1</v>
      </c>
      <c r="DB29" s="4">
        <f>IF('original data'!CS22='subscale + RBQ-2A merged 3_4'!$CO$2,0,IF('original data'!CS22='subscale + RBQ-2A merged 3_4'!$CO$3,1,IF('original data'!CS22='subscale + RBQ-2A merged 3_4'!$CO$4,2,IF('original data'!CS22='subscale + RBQ-2A merged 3_4'!$CO$5,3,""))))</f>
        <v>0</v>
      </c>
      <c r="DC29" s="4">
        <f>IF('original data'!CT22='subscale + RBQ-2A merged 3_4'!$CO$2,0,IF('original data'!CT22='subscale + RBQ-2A merged 3_4'!$CO$3,1,IF('original data'!CT22='subscale + RBQ-2A merged 3_4'!$CO$4,2,IF('original data'!CT22='subscale + RBQ-2A merged 3_4'!$CO$5,3,""))))</f>
        <v>2</v>
      </c>
      <c r="DD29" s="4">
        <f>IF('original data'!CU22='subscale + RBQ-2A merged 3_4'!$CO$2,0,IF('original data'!CU22='subscale + RBQ-2A merged 3_4'!$CO$3,1,IF('original data'!CU22='subscale + RBQ-2A merged 3_4'!$CO$4,2,IF('original data'!CU22='subscale + RBQ-2A merged 3_4'!$CO$5,3,""))))</f>
        <v>0</v>
      </c>
      <c r="DE29" s="4">
        <f>IF('original data'!CV22='subscale + RBQ-2A merged 3_4'!$CO$2,0,IF('original data'!CV22='subscale + RBQ-2A merged 3_4'!$CO$3,1,IF('original data'!CV22='subscale + RBQ-2A merged 3_4'!$CO$4,2,IF('original data'!CV22='subscale + RBQ-2A merged 3_4'!$CO$5,3,""))))</f>
        <v>0</v>
      </c>
      <c r="DF29" s="4">
        <f>IF('original data'!CW22='subscale + RBQ-2A merged 3_4'!$CO$2,0,IF('original data'!CW22='subscale + RBQ-2A merged 3_4'!$CO$3,1,IF('original data'!CW22='subscale + RBQ-2A merged 3_4'!$CO$4,2,IF('original data'!CW22='subscale + RBQ-2A merged 3_4'!$CO$5,3,""))))</f>
        <v>0</v>
      </c>
      <c r="DG29" s="4">
        <f>IF('original data'!CX22='subscale + RBQ-2A merged 3_4'!$CO$2,0,IF('original data'!CX22='subscale + RBQ-2A merged 3_4'!$CO$3,1,IF('original data'!CX22='subscale + RBQ-2A merged 3_4'!$CO$4,2,IF('original data'!CX22='subscale + RBQ-2A merged 3_4'!$CO$5,3,""))))</f>
        <v>0</v>
      </c>
      <c r="DH29" s="4">
        <f>IF('original data'!CY22='subscale + RBQ-2A merged 3_4'!$CO$2,0,IF('original data'!CY22='subscale + RBQ-2A merged 3_4'!$CO$3,1,IF('original data'!CY22='subscale + RBQ-2A merged 3_4'!$CO$4,2,IF('original data'!CY22='subscale + RBQ-2A merged 3_4'!$CO$5,3,""))))</f>
        <v>1</v>
      </c>
      <c r="DI29" s="4">
        <f>IF('original data'!CZ22='subscale + RBQ-2A merged 3_4'!$CO$2,0,IF('original data'!CZ22='subscale + RBQ-2A merged 3_4'!$CO$3,1,IF('original data'!CZ22='subscale + RBQ-2A merged 3_4'!$CO$4,2,IF('original data'!CZ22='subscale + RBQ-2A merged 3_4'!$CO$5,3,""))))</f>
        <v>0</v>
      </c>
      <c r="DJ29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10</v>
      </c>
      <c r="DK29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</v>
      </c>
      <c r="DL29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2</v>
      </c>
      <c r="DM29" s="4">
        <f>SUM(Table1345[[#This Row],[All of a sudden I feel really scared.]:[I suddenly shut down and become unable to think, speak or do things.]])</f>
        <v>13</v>
      </c>
      <c r="DN29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4</v>
      </c>
      <c r="DO29" s="38">
        <f>IF('original data'!V22='subscale + RBQ-2A merged 3_4'!$T$4,2,IF('original data'!V22='subscale + RBQ-2A merged 3_4'!$T$5,0,IF('original data'!V22='subscale + RBQ-2A merged 3_4'!$V$5,1,"")))</f>
        <v>0</v>
      </c>
      <c r="DP29" s="38">
        <v>2</v>
      </c>
    </row>
    <row r="30" spans="1:120" x14ac:dyDescent="0.45">
      <c r="A30" s="27">
        <v>28</v>
      </c>
      <c r="B30" s="41" t="s">
        <v>294</v>
      </c>
      <c r="C30" s="28" t="s">
        <v>295</v>
      </c>
      <c r="D30" s="38" t="s">
        <v>104</v>
      </c>
      <c r="E30" s="38"/>
      <c r="F30" s="38" t="s">
        <v>105</v>
      </c>
      <c r="G30" s="38" t="s">
        <v>105</v>
      </c>
      <c r="H30" s="38" t="s">
        <v>105</v>
      </c>
      <c r="I30" s="38" t="s">
        <v>105</v>
      </c>
      <c r="J30" s="38" t="s">
        <v>105</v>
      </c>
      <c r="K30" s="38" t="s">
        <v>105</v>
      </c>
      <c r="L30" s="38" t="s">
        <v>105</v>
      </c>
      <c r="M30" s="38" t="s">
        <v>105</v>
      </c>
      <c r="N30" s="37">
        <v>22</v>
      </c>
      <c r="O30" s="38" t="s">
        <v>107</v>
      </c>
      <c r="P30" s="38" t="s">
        <v>108</v>
      </c>
      <c r="Q30" s="38" t="s">
        <v>108</v>
      </c>
      <c r="R30" s="30">
        <f>IF('original data'!Q23='subscale + RBQ-2A merged 3_4'!$R$4,0,IF('original data'!Q23='subscale + RBQ-2A merged 3_4'!$R$5,1))</f>
        <v>1</v>
      </c>
      <c r="S30" s="38" t="s">
        <v>109</v>
      </c>
      <c r="T30" s="30">
        <f>IF('original data'!V23='subscale + RBQ-2A merged 3_4'!$T$4,0,IF('original data'!V23='subscale + RBQ-2A merged 3_4'!$T$5,1,IF('original data'!V23='subscale + RBQ-2A merged 3_4'!$V$5,0,"")))</f>
        <v>1</v>
      </c>
      <c r="U30" s="38"/>
      <c r="V30" s="38"/>
      <c r="W30" s="38"/>
      <c r="X30" s="38" t="s">
        <v>109</v>
      </c>
      <c r="Y30" s="38"/>
      <c r="Z30" s="38"/>
      <c r="AA30" s="38"/>
      <c r="AB30" s="38"/>
      <c r="AC30" s="38"/>
      <c r="AD30" s="38"/>
      <c r="AE30" s="30">
        <f>IF('original data'!AC23='subscale + RBQ-2A merged 3_4'!$AD$2,0,IF('original data'!AC23='subscale + RBQ-2A merged 3_4'!$AD$3,1,IF('original data'!AC23='subscale + RBQ-2A merged 3_4'!$AD$4,2,"")))</f>
        <v>1</v>
      </c>
      <c r="AF30" s="30">
        <f>IF('original data'!AD23='subscale + RBQ-2A merged 3_4'!$AD$2,0,IF('original data'!AD23='subscale + RBQ-2A merged 3_4'!$AD$3,1,IF('original data'!AD23='subscale + RBQ-2A merged 3_4'!$AD$4,2,"")))</f>
        <v>2</v>
      </c>
      <c r="AG30" s="30">
        <f>IF('original data'!AE23='subscale + RBQ-2A merged 3_4'!$BR$1,1,IF('original data'!AE23='subscale + RBQ-2A merged 3_4'!$BR$2,2,IF('original data'!AE23='subscale + RBQ-2A merged 3_4'!$BR$3,3,IF('original data'!AE23='subscale + RBQ-2A merged 3_4'!$BR$4,4,IF('original data'!AE23='subscale + RBQ-2A merged 3_4'!$BR$5,5,IF('original data'!AE23='subscale + RBQ-2A merged 3_4'!$BT$1,6,IF('original data'!AE23='subscale + RBQ-2A merged 3_4'!$BT$2,7,"")))))))</f>
        <v>1</v>
      </c>
      <c r="AH30" s="4">
        <f>IF('original data'!AF23='subscale + RBQ-2A merged 3_4'!$AD$2,0,IF('original data'!AF23='subscale + RBQ-2A merged 3_4'!$AD$3,1,IF('original data'!AF23='subscale + RBQ-2A merged 3_4'!$AD$4,2,"")))</f>
        <v>0</v>
      </c>
      <c r="AI30" s="4">
        <f>IF('original data'!AG23='subscale + RBQ-2A merged 3_4'!$BR$1,7,IF('original data'!AG23='subscale + RBQ-2A merged 3_4'!$BR$2,6,IF('original data'!AG23='subscale + RBQ-2A merged 3_4'!$BR$3,5,IF('original data'!AG23='subscale + RBQ-2A merged 3_4'!$BR$4,4,IF('original data'!AG23='subscale + RBQ-2A merged 3_4'!$BR$5,5,IF('original data'!AG23='subscale + RBQ-2A merged 3_4'!$BT$1,6,IF('original data'!AG23='subscale + RBQ-2A merged 3_4'!$BT$2,7,"")))))))</f>
        <v>6</v>
      </c>
      <c r="AJ30" s="4">
        <f>IF('original data'!AH23='subscale + RBQ-2A merged 3_4'!$AD$2,0,IF('original data'!AH23='subscale + RBQ-2A merged 3_4'!$AD$3,1,IF('original data'!AH23='subscale + RBQ-2A merged 3_4'!$AD$4,2,"")))</f>
        <v>0</v>
      </c>
      <c r="AK30" s="4">
        <f>IF('original data'!AI23='subscale + RBQ-2A merged 3_4'!$AJ$2,1,IF('original data'!AI23='subscale + RBQ-2A merged 3_4'!$AJ$3,2,IF('original data'!AI23='subscale + RBQ-2A merged 3_4'!$AJ$4,3,IF('original data'!AI23='subscale + RBQ-2A merged 3_4'!$AJ$5,3,""))))</f>
        <v>1</v>
      </c>
      <c r="AL30" s="4">
        <f>IF('original data'!AJ23='subscale + RBQ-2A merged 3_4'!$AD$2,0,IF('original data'!AJ23='subscale + RBQ-2A merged 3_4'!$AD$3,1,IF('original data'!AJ23='subscale + RBQ-2A merged 3_4'!$AD$4,2,"")))</f>
        <v>0</v>
      </c>
      <c r="AM30" s="4">
        <f>IF('original data'!AK23='subscale + RBQ-2A merged 3_4'!$BR$1,1,IF('original data'!AK23='subscale + RBQ-2A merged 3_4'!$BR$2,2,IF('original data'!AK23='subscale + RBQ-2A merged 3_4'!$BR$3,3,IF('original data'!AK23='subscale + RBQ-2A merged 3_4'!$BR$4,4,IF('original data'!AK23='subscale + RBQ-2A merged 3_4'!$BR$5,5,IF('original data'!AK23='subscale + RBQ-2A merged 3_4'!$BT$1,6,IF('original data'!AK23='subscale + RBQ-2A merged 3_4'!$BT$2,7,"")))))))</f>
        <v>2</v>
      </c>
      <c r="AN30" s="4">
        <f>IF('original data'!AL23='subscale + RBQ-2A merged 3_4'!$AD$2,0,IF('original data'!AL23='subscale + RBQ-2A merged 3_4'!$AD$3,1,IF('original data'!AL23='subscale + RBQ-2A merged 3_4'!$AD$4,2,"")))</f>
        <v>0</v>
      </c>
      <c r="AO30" s="4">
        <f>IF('original data'!AM23='subscale + RBQ-2A merged 3_4'!$AJ$2,1,IF('original data'!AM23='subscale + RBQ-2A merged 3_4'!$AJ$3,2,IF('original data'!AM23='subscale + RBQ-2A merged 3_4'!$AJ$4,3,IF('original data'!AM23='subscale + RBQ-2A merged 3_4'!$AJ$5,3,""))))</f>
        <v>1</v>
      </c>
      <c r="AP30" s="4">
        <f>IF('original data'!AN23='subscale + RBQ-2A merged 3_4'!$AD$2,0,IF('original data'!AN23='subscale + RBQ-2A merged 3_4'!$AD$3,1,IF('original data'!AN23='subscale + RBQ-2A merged 3_4'!$AD$4,2,"")))</f>
        <v>0</v>
      </c>
      <c r="AQ30" s="4">
        <f>IF('original data'!AO23='subscale + RBQ-2A merged 3_4'!$AJ$2,1,IF('original data'!AO23='subscale + RBQ-2A merged 3_4'!$AJ$3,2,IF('original data'!AO23='subscale + RBQ-2A merged 3_4'!$AJ$4,3,IF('original data'!AO23='subscale + RBQ-2A merged 3_4'!$AJ$5,3,""))))</f>
        <v>1</v>
      </c>
      <c r="AR30" s="4">
        <f>IF('original data'!AP23='subscale + RBQ-2A merged 3_4'!$AJ$2,1,IF('original data'!AP23='subscale + RBQ-2A merged 3_4'!$AJ$3,2,IF('original data'!AP23='subscale + RBQ-2A merged 3_4'!$AJ$4,3,IF('original data'!AP23='subscale + RBQ-2A merged 3_4'!$AJ$5,3,""))))</f>
        <v>1</v>
      </c>
      <c r="AS30" s="4">
        <f>IF('original data'!AQ23='subscale + RBQ-2A merged 3_4'!$AJ$2,1,IF('original data'!AQ23='subscale + RBQ-2A merged 3_4'!$AJ$3,2,IF('original data'!AQ23='subscale + RBQ-2A merged 3_4'!$AJ$4,3,IF('original data'!AQ23='subscale + RBQ-2A merged 3_4'!$AJ$5,3,""))))</f>
        <v>1</v>
      </c>
      <c r="AT30" s="4">
        <f>IF('original data'!AR23='subscale + RBQ-2A merged 3_4'!$AJ$2,1,IF('original data'!AR23='subscale + RBQ-2A merged 3_4'!$AJ$3,2,IF('original data'!AR23='subscale + RBQ-2A merged 3_4'!$AJ$4,3,IF('original data'!AR23='subscale + RBQ-2A merged 3_4'!$AJ$5,3,""))))</f>
        <v>1</v>
      </c>
      <c r="AU30" s="4">
        <f>IF('original data'!AS23='subscale + RBQ-2A merged 3_4'!$AP$2,1,IF('original data'!AS23='subscale + RBQ-2A merged 3_4'!$AP$3,2,IF('original data'!AS23='subscale + RBQ-2A merged 3_4'!$AP$4,3,IF('original data'!AS23='subscale + RBQ-2A merged 3_4'!$AP$5,4,""))))</f>
        <v>1</v>
      </c>
      <c r="AV30" s="4">
        <f>IF('original data'!AT23='subscale + RBQ-2A merged 3_4'!$AP$2,1,IF('original data'!AT23='subscale + RBQ-2A merged 3_4'!$AP$3,2,IF('original data'!AT23='subscale + RBQ-2A merged 3_4'!$AP$4,3,IF('original data'!AT23='subscale + RBQ-2A merged 3_4'!$AP$5,4,""))))</f>
        <v>1</v>
      </c>
      <c r="AW30" s="4">
        <f>IF('original data'!AU23='subscale + RBQ-2A merged 3_4'!$AP$2,1,IF('original data'!AU23='subscale + RBQ-2A merged 3_4'!$AP$3,2,IF('original data'!AU23='subscale + RBQ-2A merged 3_4'!$AP$4,3,IF('original data'!AU23='subscale + RBQ-2A merged 3_4'!$AP$5,4,""))))</f>
        <v>1</v>
      </c>
      <c r="AX30" s="4">
        <f>IF('original data'!AV23='subscale + RBQ-2A merged 3_4'!$AP$2,1,IF('original data'!AV23='subscale + RBQ-2A merged 3_4'!$AP$3,2,IF('original data'!AV23='subscale + RBQ-2A merged 3_4'!$AP$4,3,IF('original data'!AV23='subscale + RBQ-2A merged 3_4'!$AP$5,4,""))))</f>
        <v>1</v>
      </c>
      <c r="AY30" s="4">
        <f>IF('original data'!AW23='subscale + RBQ-2A merged 3_4'!$AP$2,1,IF('original data'!AW23='subscale + RBQ-2A merged 3_4'!$AP$3,2,IF('original data'!AW23='subscale + RBQ-2A merged 3_4'!$AP$4,3,IF('original data'!AW23='subscale + RBQ-2A merged 3_4'!$AP$5,4,""))))</f>
        <v>1</v>
      </c>
      <c r="AZ30" s="4">
        <f>IF('original data'!AX23='subscale + RBQ-2A merged 3_4'!$AP$2,1,IF('original data'!AX23='subscale + RBQ-2A merged 3_4'!$AP$3,2,IF('original data'!AX23='subscale + RBQ-2A merged 3_4'!$AP$4,3,IF('original data'!AX23='subscale + RBQ-2A merged 3_4'!$AP$5,4,""))))</f>
        <v>1</v>
      </c>
      <c r="BA30" s="4">
        <f>IF('original data'!AY23='subscale + RBQ-2A merged 3_4'!$AR$2,1,IF('original data'!AY23='subscale + RBQ-2A merged 3_4'!$AR$3,2,IF('original data'!AY23='subscale + RBQ-2A merged 3_4'!$AR$4,3,IF('original data'!AY23='subscale + RBQ-2A merged 3_4'!$AR$5,3,""))))</f>
        <v>1</v>
      </c>
      <c r="BB30" s="4">
        <f>IF('original data'!AZ23='subscale + RBQ-2A merged 3_4'!$AR$2,1,IF('original data'!AZ23='subscale + RBQ-2A merged 3_4'!$AR$3,2,IF('original data'!AZ23='subscale + RBQ-2A merged 3_4'!$AR$4,3,IF('original data'!AZ23='subscale + RBQ-2A merged 3_4'!$AR$5,3,""))))</f>
        <v>1</v>
      </c>
      <c r="BC30" s="4">
        <f>IF('original data'!BA23='subscale + RBQ-2A merged 3_4'!$AR$2,1,IF('original data'!BA23='subscale + RBQ-2A merged 3_4'!$AR$3,2,IF('original data'!BA23='subscale + RBQ-2A merged 3_4'!$AR$4,3,IF('original data'!BA23='subscale + RBQ-2A merged 3_4'!$AR$5,3,""))))</f>
        <v>1</v>
      </c>
      <c r="BD30" s="4">
        <f>IF('original data'!BB23='subscale + RBQ-2A merged 3_4'!$AR$2,1,IF('original data'!BB23='subscale + RBQ-2A merged 3_4'!$AR$3,2,IF('original data'!BB23='subscale + RBQ-2A merged 3_4'!$AR$4,3,IF('original data'!BB23='subscale + RBQ-2A merged 3_4'!$AT$5,3,""))))</f>
        <v>2</v>
      </c>
      <c r="BE30" s="4">
        <f>IF('original data'!BC23='subscale + RBQ-2A merged 3_4'!$AV$2,1,IF('original data'!BC23='subscale + RBQ-2A merged 3_4'!$AV$3,2,IF('original data'!BC23='subscale + RBQ-2A merged 3_4'!$AV$4,3,IF('original data'!BC23='subscale + RBQ-2A merged 3_4'!$AV$5,3,""))))</f>
        <v>1</v>
      </c>
      <c r="BF30" s="4">
        <f>IF('original data'!BD23='subscale + RBQ-2A merged 3_4'!$AV$2,1,IF('original data'!BD23='subscale + RBQ-2A merged 3_4'!$AV$3,2,IF('original data'!BD23='subscale + RBQ-2A merged 3_4'!$AV$4,3,IF('original data'!BD23='subscale + RBQ-2A merged 3_4'!$AV$5,3,""))))</f>
        <v>1</v>
      </c>
      <c r="BG30" s="4">
        <f>IF('original data'!BE23='subscale + RBQ-2A merged 3_4'!$AV$2,1,IF('original data'!BE23='subscale + RBQ-2A merged 3_4'!$AV$3,2,IF('original data'!BE23='subscale + RBQ-2A merged 3_4'!$AV$4,3,IF('original data'!BE23='subscale + RBQ-2A merged 3_4'!$AV$5,3,""))))</f>
        <v>2</v>
      </c>
      <c r="BH30" s="4">
        <f>IF('original data'!BF23='subscale + RBQ-2A merged 3_4'!$BG$3,1,IF('original data'!BF23='subscale + RBQ-2A merged 3_4'!$BG$4,2,IF('original data'!BF23='subscale + RBQ-2A merged 3_4'!$BG$5,3,"")))</f>
        <v>2</v>
      </c>
      <c r="BI30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1.1052631578947369</v>
      </c>
      <c r="BJ30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</v>
      </c>
      <c r="BK30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1.1818181818181819</v>
      </c>
      <c r="BL30" s="38" t="s">
        <v>109</v>
      </c>
      <c r="BM30" s="38"/>
      <c r="BN30" s="38" t="s">
        <v>109</v>
      </c>
      <c r="BO30" s="38"/>
      <c r="BP30" s="4">
        <f>IF('original data'!BK23='subscale + RBQ-2A merged 3_4'!$BR$1,1,IF('original data'!BK23='subscale + RBQ-2A merged 3_4'!$BR$2,2,IF('original data'!BK23='subscale + RBQ-2A merged 3_4'!$BR$3,3,IF('original data'!BK23='subscale + RBQ-2A merged 3_4'!$BR$4,4,IF('original data'!BK23='subscale + RBQ-2A merged 3_4'!$BR$5,5,IF('original data'!BK23='subscale + RBQ-2A merged 3_4'!$BT$1,6,IF('original data'!BK23='subscale + RBQ-2A merged 3_4'!$BT$2,7,"")))))))</f>
        <v>4</v>
      </c>
      <c r="BQ30" s="4">
        <f>IF('original data'!BL23='subscale + RBQ-2A merged 3_4'!$BR$1,1,IF('original data'!BL23='subscale + RBQ-2A merged 3_4'!$BR$2,2,IF('original data'!BL23='subscale + RBQ-2A merged 3_4'!$BR$3,3,IF('original data'!BL23='subscale + RBQ-2A merged 3_4'!$BR$4,4,IF('original data'!BL23='subscale + RBQ-2A merged 3_4'!$BR$5,5,IF('original data'!BL23='subscale + RBQ-2A merged 3_4'!$BT$1,6,IF('original data'!BL23='subscale + RBQ-2A merged 3_4'!$BT$2,7,"")))))))</f>
        <v>2</v>
      </c>
      <c r="BR30" s="4">
        <f>IF('original data'!BM23='subscale + RBQ-2A merged 3_4'!$BR$1,7,IF('original data'!BM23='subscale + RBQ-2A merged 3_4'!$BR$2,6,IF('original data'!BM23='subscale + RBQ-2A merged 3_4'!$BR$3,5,IF('original data'!BM23='subscale + RBQ-2A merged 3_4'!$BR$4,4,IF('original data'!BM23='subscale + RBQ-2A merged 3_4'!$BR$5,3,IF('original data'!BM23='subscale + RBQ-2A merged 3_4'!$BT$1,2,IF('original data'!BM23='subscale + RBQ-2A merged 3_4'!$BT$2,1,"")))))))</f>
        <v>5</v>
      </c>
      <c r="BS30" s="4">
        <f>IF('original data'!BN23='subscale + RBQ-2A merged 3_4'!$BR$1,1,IF('original data'!BN23='subscale + RBQ-2A merged 3_4'!$BR$2,2,IF('original data'!BN23='subscale + RBQ-2A merged 3_4'!$BR$3,3,IF('original data'!BN23='subscale + RBQ-2A merged 3_4'!$BR$4,4,IF('original data'!BN23='subscale + RBQ-2A merged 3_4'!$BR$5,5,IF('original data'!BN23='subscale + RBQ-2A merged 3_4'!$BT$1,6,IF('original data'!BN23='subscale + RBQ-2A merged 3_4'!$BT$2,7,"")))))))</f>
        <v>1</v>
      </c>
      <c r="BT30" s="4">
        <f>IF('original data'!BO23='subscale + RBQ-2A merged 3_4'!$BR$1,1,IF('original data'!BO23='subscale + RBQ-2A merged 3_4'!$BR$2,2,IF('original data'!BO23='subscale + RBQ-2A merged 3_4'!$BR$3,3,IF('original data'!BO23='subscale + RBQ-2A merged 3_4'!$BR$4,4,IF('original data'!BO23='subscale + RBQ-2A merged 3_4'!$BR$5,5,IF('original data'!BO23='subscale + RBQ-2A merged 3_4'!$BT$1,6,IF('original data'!BO23='subscale + RBQ-2A merged 3_4'!$BT$2,7,"")))))))</f>
        <v>1</v>
      </c>
      <c r="BU30" s="4">
        <f>IF('original data'!BP23='subscale + RBQ-2A merged 3_4'!$BR$1,1,IF('original data'!BP23='subscale + RBQ-2A merged 3_4'!$BR$2,2,IF('original data'!BP23='subscale + RBQ-2A merged 3_4'!$BR$3,3,IF('original data'!BP23='subscale + RBQ-2A merged 3_4'!$BR$4,4,IF('original data'!BP23='subscale + RBQ-2A merged 3_4'!$BR$5,5,IF('original data'!BP23='subscale + RBQ-2A merged 3_4'!$BT$1,6,IF('original data'!BP23='subscale + RBQ-2A merged 3_4'!$BT$2,7,"")))))))</f>
        <v>2</v>
      </c>
      <c r="BV30" s="4">
        <f>IF('original data'!BQ23='subscale + RBQ-2A merged 3_4'!$BR$1,1,IF('original data'!BQ23='subscale + RBQ-2A merged 3_4'!$BR$2,2,IF('original data'!BQ23='subscale + RBQ-2A merged 3_4'!$BR$3,3,IF('original data'!BQ23='subscale + RBQ-2A merged 3_4'!$BR$4,4,IF('original data'!BQ23='subscale + RBQ-2A merged 3_4'!$BR$5,5,IF('original data'!BQ23='subscale + RBQ-2A merged 3_4'!$BT$1,6,IF('original data'!BQ23='subscale + RBQ-2A merged 3_4'!$BT$2,7,"")))))))</f>
        <v>2</v>
      </c>
      <c r="BW30" s="4">
        <f>IF('original data'!BR23='subscale + RBQ-2A merged 3_4'!$BR$1,1,IF('original data'!BR23='subscale + RBQ-2A merged 3_4'!$BR$2,2,IF('original data'!BR23='subscale + RBQ-2A merged 3_4'!$BR$3,3,IF('original data'!BR23='subscale + RBQ-2A merged 3_4'!$BR$4,4,IF('original data'!BR23='subscale + RBQ-2A merged 3_4'!$BR$5,5,IF('original data'!BR23='subscale + RBQ-2A merged 3_4'!$BT$1,6,IF('original data'!BR23='subscale + RBQ-2A merged 3_4'!$BT$2,7,"")))))))</f>
        <v>1</v>
      </c>
      <c r="BX30" s="4">
        <f>IF('original data'!BS23='subscale + RBQ-2A merged 3_4'!$BR$1,1,IF('original data'!BS23='subscale + RBQ-2A merged 3_4'!$BR$2,2,IF('original data'!BS23='subscale + RBQ-2A merged 3_4'!$BR$3,3,IF('original data'!BS23='subscale + RBQ-2A merged 3_4'!$BR$4,4,IF('original data'!BS23='subscale + RBQ-2A merged 3_4'!$BR$5,5,IF('original data'!BS23='subscale + RBQ-2A merged 3_4'!$BT$1,6,IF('original data'!BS23='subscale + RBQ-2A merged 3_4'!$BT$2,7,"")))))))</f>
        <v>5</v>
      </c>
      <c r="BY30" s="4">
        <f>IF('original data'!BT23='subscale + RBQ-2A merged 3_4'!$BR$1,1,IF('original data'!BT23='subscale + RBQ-2A merged 3_4'!$BR$2,2,IF('original data'!BT23='subscale + RBQ-2A merged 3_4'!$BR$3,3,IF('original data'!BT23='subscale + RBQ-2A merged 3_4'!$BR$4,4,IF('original data'!BT23='subscale + RBQ-2A merged 3_4'!$BR$5,5,IF('original data'!BT23='subscale + RBQ-2A merged 3_4'!$BT$1,6,IF('original data'!BT23='subscale + RBQ-2A merged 3_4'!$BT$2,7,"")))))))</f>
        <v>2</v>
      </c>
      <c r="BZ30" s="4">
        <f>IF('original data'!BU23='subscale + RBQ-2A merged 3_4'!$BR$1,1,IF('original data'!BU23='subscale + RBQ-2A merged 3_4'!$BR$2,2,IF('original data'!BU23='subscale + RBQ-2A merged 3_4'!$BR$3,3,IF('original data'!BU23='subscale + RBQ-2A merged 3_4'!$BR$4,4,IF('original data'!BU23='subscale + RBQ-2A merged 3_4'!$BR$5,5,IF('original data'!BU23='subscale + RBQ-2A merged 3_4'!$BT$1,6,IF('original data'!BU23='subscale + RBQ-2A merged 3_4'!$BT$2,7,"")))))))</f>
        <v>1</v>
      </c>
      <c r="CA30" s="4">
        <f>IF('original data'!BV23='subscale + RBQ-2A merged 3_4'!$BR$1,7,IF('original data'!BV23='subscale + RBQ-2A merged 3_4'!$BR$2,6,IF('original data'!BV23='subscale + RBQ-2A merged 3_4'!$BR$3,5,IF('original data'!BV23='subscale + RBQ-2A merged 3_4'!$BR$4,4,IF('original data'!BV23='subscale + RBQ-2A merged 3_4'!$BR$5,3,IF('original data'!BV23='subscale + RBQ-2A merged 3_4'!$BT$1,2,IF('original data'!BV23='subscale + RBQ-2A merged 3_4'!$BT$2,1,"")))))))</f>
        <v>6</v>
      </c>
      <c r="CB30" s="4">
        <f>IF('original data'!BW23='subscale + RBQ-2A merged 3_4'!$BR$1,1,IF('original data'!BW23='subscale + RBQ-2A merged 3_4'!$BR$2,2,IF('original data'!BW23='subscale + RBQ-2A merged 3_4'!$BR$3,3,IF('original data'!BW23='subscale + RBQ-2A merged 3_4'!$BR$4,4,IF('original data'!BW23='subscale + RBQ-2A merged 3_4'!$BR$5,5,IF('original data'!BW23='subscale + RBQ-2A merged 3_4'!$BT$1,6,IF('original data'!BW23='subscale + RBQ-2A merged 3_4'!$BT$2,7,"")))))))</f>
        <v>3</v>
      </c>
      <c r="CC30" s="4">
        <f>IF('original data'!BX23='subscale + RBQ-2A merged 3_4'!$BR$1,1,IF('original data'!BX23='subscale + RBQ-2A merged 3_4'!$BR$2,2,IF('original data'!BX23='subscale + RBQ-2A merged 3_4'!$BR$3,3,IF('original data'!BX23='subscale + RBQ-2A merged 3_4'!$BR$4,4,IF('original data'!BX23='subscale + RBQ-2A merged 3_4'!$BR$5,5,IF('original data'!BX23='subscale + RBQ-2A merged 3_4'!$BT$1,6,IF('original data'!BX23='subscale + RBQ-2A merged 3_4'!$BT$2,7,"")))))))</f>
        <v>1</v>
      </c>
      <c r="CD30" s="4">
        <f>IF('original data'!BY23='subscale + RBQ-2A merged 3_4'!$BR$1,1,IF('original data'!BY23='subscale + RBQ-2A merged 3_4'!$BR$2,2,IF('original data'!BY23='subscale + RBQ-2A merged 3_4'!$BR$3,3,IF('original data'!BY23='subscale + RBQ-2A merged 3_4'!$BR$4,4,IF('original data'!BY23='subscale + RBQ-2A merged 3_4'!$BR$5,5,IF('original data'!BY23='subscale + RBQ-2A merged 3_4'!$BT$1,6,IF('original data'!BY23='subscale + RBQ-2A merged 3_4'!$BT$2,7,"")))))))</f>
        <v>1</v>
      </c>
      <c r="CE30" s="4">
        <f>IF('original data'!BZ23='subscale + RBQ-2A merged 3_4'!$BR$1,1,IF('original data'!BZ23='subscale + RBQ-2A merged 3_4'!$BR$2,2,IF('original data'!BZ23='subscale + RBQ-2A merged 3_4'!$BR$3,3,IF('original data'!BZ23='subscale + RBQ-2A merged 3_4'!$BR$4,4,IF('original data'!BZ23='subscale + RBQ-2A merged 3_4'!$BR$5,5,IF('original data'!BZ23='subscale + RBQ-2A merged 3_4'!$BT$1,6,IF('original data'!BZ23='subscale + RBQ-2A merged 3_4'!$BT$2,7,"")))))))</f>
        <v>2</v>
      </c>
      <c r="CF30" s="4">
        <f>IF('original data'!CA23='subscale + RBQ-2A merged 3_4'!$BR$1,1,IF('original data'!CA23='subscale + RBQ-2A merged 3_4'!$BR$2,2,IF('original data'!CA23='subscale + RBQ-2A merged 3_4'!$BR$3,3,IF('original data'!CA23='subscale + RBQ-2A merged 3_4'!$BR$4,4,IF('original data'!CA23='subscale + RBQ-2A merged 3_4'!$BR$5,5,IF('original data'!CA23='subscale + RBQ-2A merged 3_4'!$BT$1,6,IF('original data'!CA23='subscale + RBQ-2A merged 3_4'!$BT$2,7,"")))))))</f>
        <v>1</v>
      </c>
      <c r="CG30" s="4">
        <f>IF('original data'!CB23='subscale + RBQ-2A merged 3_4'!$BR$1,1,IF('original data'!CB23='subscale + RBQ-2A merged 3_4'!$BR$2,2,IF('original data'!CB23='subscale + RBQ-2A merged 3_4'!$BR$3,3,IF('original data'!CB23='subscale + RBQ-2A merged 3_4'!$BR$4,4,IF('original data'!CB23='subscale + RBQ-2A merged 3_4'!$BR$5,5,IF('original data'!CB23='subscale + RBQ-2A merged 3_4'!$BT$1,6,IF('original data'!CB23='subscale + RBQ-2A merged 3_4'!$BT$2,7,"")))))))</f>
        <v>5</v>
      </c>
      <c r="CH30" s="4">
        <f>IF('original data'!CC23='subscale + RBQ-2A merged 3_4'!$BR$1,7,IF('original data'!CC23='subscale + RBQ-2A merged 3_4'!$BR$2,6,IF('original data'!CC23='subscale + RBQ-2A merged 3_4'!$BR$3,5,IF('original data'!CC23='subscale + RBQ-2A merged 3_4'!$BR$4,4,IF('original data'!CC23='subscale + RBQ-2A merged 3_4'!$BR$5,3,IF('original data'!CC23='subscale + RBQ-2A merged 3_4'!$BT$1,2,IF('original data'!CC23='subscale + RBQ-2A merged 3_4'!$BT$2,1,"")))))))</f>
        <v>5</v>
      </c>
      <c r="CI30" s="4">
        <f>IF('original data'!CD23='subscale + RBQ-2A merged 3_4'!$BR$1,1,IF('original data'!CD23='subscale + RBQ-2A merged 3_4'!$BR$2,2,IF('original data'!CD23='subscale + RBQ-2A merged 3_4'!$BR$3,3,IF('original data'!CD23='subscale + RBQ-2A merged 3_4'!$BR$4,4,IF('original data'!CD23='subscale + RBQ-2A merged 3_4'!$BR$5,5,IF('original data'!CD23='subscale + RBQ-2A merged 3_4'!$BT$1,6,IF('original data'!CD23='subscale + RBQ-2A merged 3_4'!$BT$2,7,"")))))))</f>
        <v>1</v>
      </c>
      <c r="CJ30" s="4">
        <f>IF('original data'!CE23='subscale + RBQ-2A merged 3_4'!$BR$1,1,IF('original data'!CE23='subscale + RBQ-2A merged 3_4'!$BR$2,2,IF('original data'!CE23='subscale + RBQ-2A merged 3_4'!$BR$3,3,IF('original data'!CE23='subscale + RBQ-2A merged 3_4'!$BR$4,4,IF('original data'!CE23='subscale + RBQ-2A merged 3_4'!$BR$5,5,IF('original data'!CE23='subscale + RBQ-2A merged 3_4'!$BT$1,6,IF('original data'!CE23='subscale + RBQ-2A merged 3_4'!$BT$2,7,"")))))))</f>
        <v>2</v>
      </c>
      <c r="CK30" s="4">
        <f>IF('original data'!CF23='subscale + RBQ-2A merged 3_4'!$BR$1,7,IF('original data'!CF23='subscale + RBQ-2A merged 3_4'!$BR$2,6,IF('original data'!CF23='subscale + RBQ-2A merged 3_4'!$BR$3,5,IF('original data'!CF23='subscale + RBQ-2A merged 3_4'!$BR$4,4,IF('original data'!CF23='subscale + RBQ-2A merged 3_4'!$BR$5,3,IF('original data'!CF23='subscale + RBQ-2A merged 3_4'!$BT$1,2,IF('original data'!CF23='subscale + RBQ-2A merged 3_4'!$BT$2,1,"")))))))</f>
        <v>3</v>
      </c>
      <c r="CL30" s="30">
        <f>SUM(Table1345[[#This Row],[Column2]:[Column4]])</f>
        <v>65</v>
      </c>
      <c r="CM30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12</v>
      </c>
      <c r="CN30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29</v>
      </c>
      <c r="CO30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24</v>
      </c>
      <c r="CP30" s="4">
        <f>IF('original data'!CG23='subscale + RBQ-2A merged 3_4'!$CO$2,0,IF('original data'!CG23='subscale + RBQ-2A merged 3_4'!$CO$3,1,IF('original data'!CG23='subscale + RBQ-2A merged 3_4'!$CO$4,2,IF('original data'!CG23='subscale + RBQ-2A merged 3_4'!$CO$5,3,""))))</f>
        <v>1</v>
      </c>
      <c r="CQ30" s="4">
        <f>IF('original data'!CH23='subscale + RBQ-2A merged 3_4'!$CO$2,0,IF('original data'!CH23='subscale + RBQ-2A merged 3_4'!$CO$3,1,IF('original data'!CH23='subscale + RBQ-2A merged 3_4'!$CO$4,2,IF('original data'!CH23='subscale + RBQ-2A merged 3_4'!$CO$5,3,""))))</f>
        <v>2</v>
      </c>
      <c r="CR30" s="4">
        <f>IF('original data'!CI23='subscale + RBQ-2A merged 3_4'!$CO$2,0,IF('original data'!CI23='subscale + RBQ-2A merged 3_4'!$CO$3,1,IF('original data'!CI23='subscale + RBQ-2A merged 3_4'!$CO$4,2,IF('original data'!CI23='subscale + RBQ-2A merged 3_4'!$CO$5,3,""))))</f>
        <v>1</v>
      </c>
      <c r="CS30" s="4">
        <f>IF('original data'!CJ23='subscale + RBQ-2A merged 3_4'!$CO$2,0,IF('original data'!CJ23='subscale + RBQ-2A merged 3_4'!$CO$3,1,IF('original data'!CJ23='subscale + RBQ-2A merged 3_4'!$CO$4,2,IF('original data'!CJ23='subscale + RBQ-2A merged 3_4'!$CO$5,3,""))))</f>
        <v>1</v>
      </c>
      <c r="CT30" s="4">
        <f>IF('original data'!CK23='subscale + RBQ-2A merged 3_4'!$CO$2,0,IF('original data'!CK23='subscale + RBQ-2A merged 3_4'!$CO$3,1,IF('original data'!CK23='subscale + RBQ-2A merged 3_4'!$CO$4,2,IF('original data'!CK23='subscale + RBQ-2A merged 3_4'!$CO$5,3,""))))</f>
        <v>2</v>
      </c>
      <c r="CU30" s="4">
        <f>IF('original data'!CL23='subscale + RBQ-2A merged 3_4'!$CO$2,0,IF('original data'!CL23='subscale + RBQ-2A merged 3_4'!$CO$3,1,IF('original data'!CL23='subscale + RBQ-2A merged 3_4'!$CO$4,2,IF('original data'!CL23='subscale + RBQ-2A merged 3_4'!$CO$5,3,""))))</f>
        <v>2</v>
      </c>
      <c r="CV30" s="4">
        <f>IF('original data'!CM23='subscale + RBQ-2A merged 3_4'!$CO$2,0,IF('original data'!CM23='subscale + RBQ-2A merged 3_4'!$CO$3,1,IF('original data'!CM23='subscale + RBQ-2A merged 3_4'!$CO$4,2,IF('original data'!CM23='subscale + RBQ-2A merged 3_4'!$CO$5,3,""))))</f>
        <v>1</v>
      </c>
      <c r="CW30" s="4">
        <f>IF('original data'!CN23='subscale + RBQ-2A merged 3_4'!$CO$2,0,IF('original data'!CN23='subscale + RBQ-2A merged 3_4'!$CO$3,1,IF('original data'!CN23='subscale + RBQ-2A merged 3_4'!$CO$4,2,IF('original data'!CN23='subscale + RBQ-2A merged 3_4'!$CO$5,3,""))))</f>
        <v>1</v>
      </c>
      <c r="CX30" s="4">
        <f>IF('original data'!CO23='subscale + RBQ-2A merged 3_4'!$CO$2,0,IF('original data'!CO23='subscale + RBQ-2A merged 3_4'!$CO$3,1,IF('original data'!CO23='subscale + RBQ-2A merged 3_4'!$CO$4,2,IF('original data'!CO23='subscale + RBQ-2A merged 3_4'!$CO$5,3,""))))</f>
        <v>1</v>
      </c>
      <c r="CY30" s="4">
        <f>IF('original data'!CP23='subscale + RBQ-2A merged 3_4'!$CO$2,0,IF('original data'!CP23='subscale + RBQ-2A merged 3_4'!$CO$3,1,IF('original data'!CP23='subscale + RBQ-2A merged 3_4'!$CO$4,2,IF('original data'!CP23='subscale + RBQ-2A merged 3_4'!$CO$5,3,""))))</f>
        <v>1</v>
      </c>
      <c r="CZ30" s="4">
        <f>IF('original data'!CQ23='subscale + RBQ-2A merged 3_4'!$CO$2,0,IF('original data'!CQ23='subscale + RBQ-2A merged 3_4'!$CO$3,1,IF('original data'!CQ23='subscale + RBQ-2A merged 3_4'!$CO$4,2,IF('original data'!CQ23='subscale + RBQ-2A merged 3_4'!$CO$5,3,""))))</f>
        <v>0</v>
      </c>
      <c r="DA30" s="4">
        <f>IF('original data'!CR23='subscale + RBQ-2A merged 3_4'!$CO$2,0,IF('original data'!CR23='subscale + RBQ-2A merged 3_4'!$CO$3,1,IF('original data'!CR23='subscale + RBQ-2A merged 3_4'!$CO$4,2,IF('original data'!CR23='subscale + RBQ-2A merged 3_4'!$CO$5,3,""))))</f>
        <v>1</v>
      </c>
      <c r="DB30" s="4">
        <f>IF('original data'!CS23='subscale + RBQ-2A merged 3_4'!$CO$2,0,IF('original data'!CS23='subscale + RBQ-2A merged 3_4'!$CO$3,1,IF('original data'!CS23='subscale + RBQ-2A merged 3_4'!$CO$4,2,IF('original data'!CS23='subscale + RBQ-2A merged 3_4'!$CO$5,3,""))))</f>
        <v>2</v>
      </c>
      <c r="DC30" s="4">
        <f>IF('original data'!CT23='subscale + RBQ-2A merged 3_4'!$CO$2,0,IF('original data'!CT23='subscale + RBQ-2A merged 3_4'!$CO$3,1,IF('original data'!CT23='subscale + RBQ-2A merged 3_4'!$CO$4,2,IF('original data'!CT23='subscale + RBQ-2A merged 3_4'!$CO$5,3,""))))</f>
        <v>2</v>
      </c>
      <c r="DD30" s="4">
        <f>IF('original data'!CU23='subscale + RBQ-2A merged 3_4'!$CO$2,0,IF('original data'!CU23='subscale + RBQ-2A merged 3_4'!$CO$3,1,IF('original data'!CU23='subscale + RBQ-2A merged 3_4'!$CO$4,2,IF('original data'!CU23='subscale + RBQ-2A merged 3_4'!$CO$5,3,""))))</f>
        <v>0</v>
      </c>
      <c r="DE30" s="4">
        <f>IF('original data'!CV23='subscale + RBQ-2A merged 3_4'!$CO$2,0,IF('original data'!CV23='subscale + RBQ-2A merged 3_4'!$CO$3,1,IF('original data'!CV23='subscale + RBQ-2A merged 3_4'!$CO$4,2,IF('original data'!CV23='subscale + RBQ-2A merged 3_4'!$CO$5,3,""))))</f>
        <v>1</v>
      </c>
      <c r="DF30" s="4">
        <f>IF('original data'!CW23='subscale + RBQ-2A merged 3_4'!$CO$2,0,IF('original data'!CW23='subscale + RBQ-2A merged 3_4'!$CO$3,1,IF('original data'!CW23='subscale + RBQ-2A merged 3_4'!$CO$4,2,IF('original data'!CW23='subscale + RBQ-2A merged 3_4'!$CO$5,3,""))))</f>
        <v>2</v>
      </c>
      <c r="DG30" s="4">
        <f>IF('original data'!CX23='subscale + RBQ-2A merged 3_4'!$CO$2,0,IF('original data'!CX23='subscale + RBQ-2A merged 3_4'!$CO$3,1,IF('original data'!CX23='subscale + RBQ-2A merged 3_4'!$CO$4,2,IF('original data'!CX23='subscale + RBQ-2A merged 3_4'!$CO$5,3,""))))</f>
        <v>0</v>
      </c>
      <c r="DH30" s="4">
        <f>IF('original data'!CY23='subscale + RBQ-2A merged 3_4'!$CO$2,0,IF('original data'!CY23='subscale + RBQ-2A merged 3_4'!$CO$3,1,IF('original data'!CY23='subscale + RBQ-2A merged 3_4'!$CO$4,2,IF('original data'!CY23='subscale + RBQ-2A merged 3_4'!$CO$5,3,""))))</f>
        <v>1</v>
      </c>
      <c r="DI30" s="4">
        <f>IF('original data'!CZ23='subscale + RBQ-2A merged 3_4'!$CO$2,0,IF('original data'!CZ23='subscale + RBQ-2A merged 3_4'!$CO$3,1,IF('original data'!CZ23='subscale + RBQ-2A merged 3_4'!$CO$4,2,IF('original data'!CZ23='subscale + RBQ-2A merged 3_4'!$CO$5,3,""))))</f>
        <v>0</v>
      </c>
      <c r="DJ30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9</v>
      </c>
      <c r="DK30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9</v>
      </c>
      <c r="DL30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4</v>
      </c>
      <c r="DM30" s="4">
        <f>SUM(Table1345[[#This Row],[All of a sudden I feel really scared.]:[I suddenly shut down and become unable to think, speak or do things.]])</f>
        <v>22</v>
      </c>
      <c r="DN30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3</v>
      </c>
      <c r="DO30" s="38">
        <f>IF('original data'!V23='subscale + RBQ-2A merged 3_4'!$T$4,2,IF('original data'!V23='subscale + RBQ-2A merged 3_4'!$T$5,0,IF('original data'!V23='subscale + RBQ-2A merged 3_4'!$V$5,1,"")))</f>
        <v>0</v>
      </c>
      <c r="DP30" s="38">
        <v>2</v>
      </c>
    </row>
    <row r="31" spans="1:120" x14ac:dyDescent="0.45">
      <c r="A31" s="32">
        <v>29</v>
      </c>
      <c r="B31" s="41" t="s">
        <v>296</v>
      </c>
      <c r="C31" s="28" t="s">
        <v>297</v>
      </c>
      <c r="D31" s="30" t="s">
        <v>104</v>
      </c>
      <c r="E31" s="30"/>
      <c r="F31" s="30" t="s">
        <v>105</v>
      </c>
      <c r="G31" s="30" t="s">
        <v>105</v>
      </c>
      <c r="H31" s="30" t="s">
        <v>105</v>
      </c>
      <c r="I31" s="30" t="s">
        <v>105</v>
      </c>
      <c r="J31" s="30" t="s">
        <v>105</v>
      </c>
      <c r="K31" s="30" t="s">
        <v>105</v>
      </c>
      <c r="L31" s="30" t="s">
        <v>105</v>
      </c>
      <c r="M31" s="30" t="s">
        <v>105</v>
      </c>
      <c r="N31" s="29">
        <v>17</v>
      </c>
      <c r="O31" s="4" t="s">
        <v>107</v>
      </c>
      <c r="P31" s="4" t="s">
        <v>108</v>
      </c>
      <c r="Q31" s="4" t="s">
        <v>108</v>
      </c>
      <c r="R31" s="30">
        <f>IF('original data'!Q24='subscale + RBQ-2A merged 3_4'!$R$4,0,IF('original data'!Q24='subscale + RBQ-2A merged 3_4'!$R$5,1))</f>
        <v>1</v>
      </c>
      <c r="S31" s="4" t="s">
        <v>109</v>
      </c>
      <c r="T31" s="30">
        <f>IF('original data'!V24='subscale + RBQ-2A merged 3_4'!$T$4,0,IF('original data'!V24='subscale + RBQ-2A merged 3_4'!$T$5,1,IF('original data'!V24='subscale + RBQ-2A merged 3_4'!$V$5,0,"")))</f>
        <v>0</v>
      </c>
      <c r="U31" s="38"/>
      <c r="V31" s="4"/>
      <c r="W31" s="4"/>
      <c r="X31" s="38" t="s">
        <v>105</v>
      </c>
      <c r="Y31" s="4" t="s">
        <v>109</v>
      </c>
      <c r="Z31" s="4"/>
      <c r="AA31" s="4"/>
      <c r="AB31" s="4"/>
      <c r="AC31" s="4" t="s">
        <v>109</v>
      </c>
      <c r="AD31" s="4"/>
      <c r="AE31" s="30">
        <f>IF('original data'!AC24='subscale + RBQ-2A merged 3_4'!$AD$2,0,IF('original data'!AC24='subscale + RBQ-2A merged 3_4'!$AD$3,1,IF('original data'!AC24='subscale + RBQ-2A merged 3_4'!$AD$4,2,"")))</f>
        <v>2</v>
      </c>
      <c r="AF31" s="30">
        <f>IF('original data'!AD24='subscale + RBQ-2A merged 3_4'!$AD$2,0,IF('original data'!AD24='subscale + RBQ-2A merged 3_4'!$AD$3,1,IF('original data'!AD24='subscale + RBQ-2A merged 3_4'!$AD$4,2,"")))</f>
        <v>2</v>
      </c>
      <c r="AG31" s="30">
        <f>IF('original data'!AE24='subscale + RBQ-2A merged 3_4'!$BR$1,1,IF('original data'!AE24='subscale + RBQ-2A merged 3_4'!$BR$2,2,IF('original data'!AE24='subscale + RBQ-2A merged 3_4'!$BR$3,3,IF('original data'!AE24='subscale + RBQ-2A merged 3_4'!$BR$4,4,IF('original data'!AE24='subscale + RBQ-2A merged 3_4'!$BR$5,5,IF('original data'!AE24='subscale + RBQ-2A merged 3_4'!$BT$1,6,IF('original data'!AE24='subscale + RBQ-2A merged 3_4'!$BT$2,7,"")))))))</f>
        <v>7</v>
      </c>
      <c r="AH31" s="4">
        <f>IF('original data'!AF24='subscale + RBQ-2A merged 3_4'!$AD$2,0,IF('original data'!AF24='subscale + RBQ-2A merged 3_4'!$AD$3,1,IF('original data'!AF24='subscale + RBQ-2A merged 3_4'!$AD$4,2,"")))</f>
        <v>1</v>
      </c>
      <c r="AI31" s="4">
        <f>IF('original data'!AG24='subscale + RBQ-2A merged 3_4'!$BR$1,7,IF('original data'!AG24='subscale + RBQ-2A merged 3_4'!$BR$2,6,IF('original data'!AG24='subscale + RBQ-2A merged 3_4'!$BR$3,5,IF('original data'!AG24='subscale + RBQ-2A merged 3_4'!$BR$4,4,IF('original data'!AG24='subscale + RBQ-2A merged 3_4'!$BR$5,5,IF('original data'!AG24='subscale + RBQ-2A merged 3_4'!$BT$1,6,IF('original data'!AG24='subscale + RBQ-2A merged 3_4'!$BT$2,7,"")))))))</f>
        <v>6</v>
      </c>
      <c r="AJ31" s="4">
        <f>IF('original data'!AH24='subscale + RBQ-2A merged 3_4'!$AD$2,0,IF('original data'!AH24='subscale + RBQ-2A merged 3_4'!$AD$3,1,IF('original data'!AH24='subscale + RBQ-2A merged 3_4'!$AD$4,2,"")))</f>
        <v>1</v>
      </c>
      <c r="AK31" s="4">
        <f>IF('original data'!AI24='subscale + RBQ-2A merged 3_4'!$AJ$2,1,IF('original data'!AI24='subscale + RBQ-2A merged 3_4'!$AJ$3,2,IF('original data'!AI24='subscale + RBQ-2A merged 3_4'!$AJ$4,3,IF('original data'!AI24='subscale + RBQ-2A merged 3_4'!$AJ$5,3,""))))</f>
        <v>2</v>
      </c>
      <c r="AL31" s="4">
        <f>IF('original data'!AJ24='subscale + RBQ-2A merged 3_4'!$AD$2,0,IF('original data'!AJ24='subscale + RBQ-2A merged 3_4'!$AD$3,1,IF('original data'!AJ24='subscale + RBQ-2A merged 3_4'!$AD$4,2,"")))</f>
        <v>2</v>
      </c>
      <c r="AM31" s="4">
        <f>IF('original data'!AK24='subscale + RBQ-2A merged 3_4'!$BR$1,1,IF('original data'!AK24='subscale + RBQ-2A merged 3_4'!$BR$2,2,IF('original data'!AK24='subscale + RBQ-2A merged 3_4'!$BR$3,3,IF('original data'!AK24='subscale + RBQ-2A merged 3_4'!$BR$4,4,IF('original data'!AK24='subscale + RBQ-2A merged 3_4'!$BR$5,5,IF('original data'!AK24='subscale + RBQ-2A merged 3_4'!$BT$1,6,IF('original data'!AK24='subscale + RBQ-2A merged 3_4'!$BT$2,7,"")))))))</f>
        <v>7</v>
      </c>
      <c r="AN31" s="4">
        <f>IF('original data'!AL24='subscale + RBQ-2A merged 3_4'!$AD$2,0,IF('original data'!AL24='subscale + RBQ-2A merged 3_4'!$AD$3,1,IF('original data'!AL24='subscale + RBQ-2A merged 3_4'!$AD$4,2,"")))</f>
        <v>2</v>
      </c>
      <c r="AO31" s="4">
        <f>IF('original data'!AM24='subscale + RBQ-2A merged 3_4'!$AJ$2,1,IF('original data'!AM24='subscale + RBQ-2A merged 3_4'!$AJ$3,2,IF('original data'!AM24='subscale + RBQ-2A merged 3_4'!$AJ$4,3,IF('original data'!AM24='subscale + RBQ-2A merged 3_4'!$AJ$5,3,""))))</f>
        <v>3</v>
      </c>
      <c r="AP31" s="4">
        <f>IF('original data'!AN24='subscale + RBQ-2A merged 3_4'!$AD$2,0,IF('original data'!AN24='subscale + RBQ-2A merged 3_4'!$AD$3,1,IF('original data'!AN24='subscale + RBQ-2A merged 3_4'!$AD$4,2,"")))</f>
        <v>1</v>
      </c>
      <c r="AQ31" s="4">
        <f>IF('original data'!AO24='subscale + RBQ-2A merged 3_4'!$AJ$2,1,IF('original data'!AO24='subscale + RBQ-2A merged 3_4'!$AJ$3,2,IF('original data'!AO24='subscale + RBQ-2A merged 3_4'!$AJ$4,3,IF('original data'!AO24='subscale + RBQ-2A merged 3_4'!$AJ$5,3,""))))</f>
        <v>3</v>
      </c>
      <c r="AR31" s="4">
        <f>IF('original data'!AP24='subscale + RBQ-2A merged 3_4'!$AJ$2,1,IF('original data'!AP24='subscale + RBQ-2A merged 3_4'!$AJ$3,2,IF('original data'!AP24='subscale + RBQ-2A merged 3_4'!$AJ$4,3,IF('original data'!AP24='subscale + RBQ-2A merged 3_4'!$AJ$5,3,""))))</f>
        <v>3</v>
      </c>
      <c r="AS31" s="4">
        <f>IF('original data'!AQ24='subscale + RBQ-2A merged 3_4'!$AJ$2,1,IF('original data'!AQ24='subscale + RBQ-2A merged 3_4'!$AJ$3,2,IF('original data'!AQ24='subscale + RBQ-2A merged 3_4'!$AJ$4,3,IF('original data'!AQ24='subscale + RBQ-2A merged 3_4'!$AJ$5,3,""))))</f>
        <v>3</v>
      </c>
      <c r="AT31" s="4">
        <f>IF('original data'!AR24='subscale + RBQ-2A merged 3_4'!$AJ$2,1,IF('original data'!AR24='subscale + RBQ-2A merged 3_4'!$AJ$3,2,IF('original data'!AR24='subscale + RBQ-2A merged 3_4'!$AJ$4,3,IF('original data'!AR24='subscale + RBQ-2A merged 3_4'!$AJ$5,3,""))))</f>
        <v>3</v>
      </c>
      <c r="AU31" s="4">
        <f>IF('original data'!AS24='subscale + RBQ-2A merged 3_4'!$AP$2,1,IF('original data'!AS24='subscale + RBQ-2A merged 3_4'!$AP$3,2,IF('original data'!AS24='subscale + RBQ-2A merged 3_4'!$AP$4,3,IF('original data'!AS24='subscale + RBQ-2A merged 3_4'!$AP$5,4,""))))</f>
        <v>3</v>
      </c>
      <c r="AV31" s="4">
        <f>IF('original data'!AT24='subscale + RBQ-2A merged 3_4'!$AP$2,1,IF('original data'!AT24='subscale + RBQ-2A merged 3_4'!$AP$3,2,IF('original data'!AT24='subscale + RBQ-2A merged 3_4'!$AP$4,3,IF('original data'!AT24='subscale + RBQ-2A merged 3_4'!$AP$5,4,""))))</f>
        <v>3</v>
      </c>
      <c r="AW31" s="4">
        <f>IF('original data'!AU24='subscale + RBQ-2A merged 3_4'!$AP$2,1,IF('original data'!AU24='subscale + RBQ-2A merged 3_4'!$AP$3,2,IF('original data'!AU24='subscale + RBQ-2A merged 3_4'!$AP$4,3,IF('original data'!AU24='subscale + RBQ-2A merged 3_4'!$AP$5,4,""))))</f>
        <v>2</v>
      </c>
      <c r="AX31" s="4">
        <f>IF('original data'!AV24='subscale + RBQ-2A merged 3_4'!$AP$2,1,IF('original data'!AV24='subscale + RBQ-2A merged 3_4'!$AP$3,2,IF('original data'!AV24='subscale + RBQ-2A merged 3_4'!$AP$4,3,IF('original data'!AV24='subscale + RBQ-2A merged 3_4'!$AP$5,4,""))))</f>
        <v>3</v>
      </c>
      <c r="AY31" s="4">
        <f>IF('original data'!AW24='subscale + RBQ-2A merged 3_4'!$AP$2,1,IF('original data'!AW24='subscale + RBQ-2A merged 3_4'!$AP$3,2,IF('original data'!AW24='subscale + RBQ-2A merged 3_4'!$AP$4,3,IF('original data'!AW24='subscale + RBQ-2A merged 3_4'!$AP$5,4,""))))</f>
        <v>3</v>
      </c>
      <c r="AZ31" s="4">
        <f>IF('original data'!AX24='subscale + RBQ-2A merged 3_4'!$AP$2,1,IF('original data'!AX24='subscale + RBQ-2A merged 3_4'!$AP$3,2,IF('original data'!AX24='subscale + RBQ-2A merged 3_4'!$AP$4,3,IF('original data'!AX24='subscale + RBQ-2A merged 3_4'!$AP$5,4,""))))</f>
        <v>2</v>
      </c>
      <c r="BA31" s="4">
        <f>IF('original data'!AY24='subscale + RBQ-2A merged 3_4'!$AR$2,1,IF('original data'!AY24='subscale + RBQ-2A merged 3_4'!$AR$3,2,IF('original data'!AY24='subscale + RBQ-2A merged 3_4'!$AR$4,3,IF('original data'!AY24='subscale + RBQ-2A merged 3_4'!$AR$5,3,""))))</f>
        <v>3</v>
      </c>
      <c r="BB31" s="4">
        <f>IF('original data'!AZ24='subscale + RBQ-2A merged 3_4'!$AR$2,1,IF('original data'!AZ24='subscale + RBQ-2A merged 3_4'!$AR$3,2,IF('original data'!AZ24='subscale + RBQ-2A merged 3_4'!$AR$4,3,IF('original data'!AZ24='subscale + RBQ-2A merged 3_4'!$AR$5,3,""))))</f>
        <v>3</v>
      </c>
      <c r="BC31" s="4">
        <f>IF('original data'!BA24='subscale + RBQ-2A merged 3_4'!$AR$2,1,IF('original data'!BA24='subscale + RBQ-2A merged 3_4'!$AR$3,2,IF('original data'!BA24='subscale + RBQ-2A merged 3_4'!$AR$4,3,IF('original data'!BA24='subscale + RBQ-2A merged 3_4'!$AR$5,3,""))))</f>
        <v>3</v>
      </c>
      <c r="BD31" s="4">
        <f>IF('original data'!BB24='subscale + RBQ-2A merged 3_4'!$AR$2,1,IF('original data'!BB24='subscale + RBQ-2A merged 3_4'!$AR$3,2,IF('original data'!BB24='subscale + RBQ-2A merged 3_4'!$AR$4,3,IF('original data'!BB24='subscale + RBQ-2A merged 3_4'!$AT$5,3,""))))</f>
        <v>3</v>
      </c>
      <c r="BE31" s="4">
        <f>IF('original data'!BC24='subscale + RBQ-2A merged 3_4'!$AV$2,1,IF('original data'!BC24='subscale + RBQ-2A merged 3_4'!$AV$3,2,IF('original data'!BC24='subscale + RBQ-2A merged 3_4'!$AV$4,3,IF('original data'!BC24='subscale + RBQ-2A merged 3_4'!$AV$5,3,""))))</f>
        <v>3</v>
      </c>
      <c r="BF31" s="4">
        <f>IF('original data'!BD24='subscale + RBQ-2A merged 3_4'!$AV$2,1,IF('original data'!BD24='subscale + RBQ-2A merged 3_4'!$AV$3,2,IF('original data'!BD24='subscale + RBQ-2A merged 3_4'!$AV$4,3,IF('original data'!BD24='subscale + RBQ-2A merged 3_4'!$AV$5,3,""))))</f>
        <v>3</v>
      </c>
      <c r="BG31" s="4">
        <f>IF('original data'!BE24='subscale + RBQ-2A merged 3_4'!$AV$2,1,IF('original data'!BE24='subscale + RBQ-2A merged 3_4'!$AV$3,2,IF('original data'!BE24='subscale + RBQ-2A merged 3_4'!$AV$4,3,IF('original data'!BE24='subscale + RBQ-2A merged 3_4'!$AV$5,3,""))))</f>
        <v>3</v>
      </c>
      <c r="BH31" s="4">
        <f>IF('original data'!BF24='subscale + RBQ-2A merged 3_4'!$BG$3,1,IF('original data'!BF24='subscale + RBQ-2A merged 3_4'!$BG$4,2,IF('original data'!BF24='subscale + RBQ-2A merged 3_4'!$BG$5,3,"")))</f>
        <v>3</v>
      </c>
      <c r="BI31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2.8421052631578947</v>
      </c>
      <c r="BJ31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3</v>
      </c>
      <c r="BK31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2.8181818181818183</v>
      </c>
      <c r="BL31" s="4" t="s">
        <v>109</v>
      </c>
      <c r="BM31" s="4"/>
      <c r="BN31" s="4" t="s">
        <v>105</v>
      </c>
      <c r="BO31" s="4" t="s">
        <v>166</v>
      </c>
      <c r="BP31" s="4">
        <f>IF('original data'!BK24='subscale + RBQ-2A merged 3_4'!$BR$1,1,IF('original data'!BK24='subscale + RBQ-2A merged 3_4'!$BR$2,2,IF('original data'!BK24='subscale + RBQ-2A merged 3_4'!$BR$3,3,IF('original data'!BK24='subscale + RBQ-2A merged 3_4'!$BR$4,4,IF('original data'!BK24='subscale + RBQ-2A merged 3_4'!$BR$5,5,IF('original data'!BK24='subscale + RBQ-2A merged 3_4'!$BT$1,6,IF('original data'!BK24='subscale + RBQ-2A merged 3_4'!$BT$2,7,"")))))))</f>
        <v>7</v>
      </c>
      <c r="BQ31" s="4">
        <f>IF('original data'!BL24='subscale + RBQ-2A merged 3_4'!$BR$1,1,IF('original data'!BL24='subscale + RBQ-2A merged 3_4'!$BR$2,2,IF('original data'!BL24='subscale + RBQ-2A merged 3_4'!$BR$3,3,IF('original data'!BL24='subscale + RBQ-2A merged 3_4'!$BR$4,4,IF('original data'!BL24='subscale + RBQ-2A merged 3_4'!$BR$5,5,IF('original data'!BL24='subscale + RBQ-2A merged 3_4'!$BT$1,6,IF('original data'!BL24='subscale + RBQ-2A merged 3_4'!$BT$2,7,"")))))))</f>
        <v>7</v>
      </c>
      <c r="BR31" s="4">
        <f>IF('original data'!BM24='subscale + RBQ-2A merged 3_4'!$BR$1,7,IF('original data'!BM24='subscale + RBQ-2A merged 3_4'!$BR$2,6,IF('original data'!BM24='subscale + RBQ-2A merged 3_4'!$BR$3,5,IF('original data'!BM24='subscale + RBQ-2A merged 3_4'!$BR$4,4,IF('original data'!BM24='subscale + RBQ-2A merged 3_4'!$BR$5,3,IF('original data'!BM24='subscale + RBQ-2A merged 3_4'!$BT$1,2,IF('original data'!BM24='subscale + RBQ-2A merged 3_4'!$BT$2,1,"")))))))</f>
        <v>7</v>
      </c>
      <c r="BS31" s="4">
        <f>IF('original data'!BN24='subscale + RBQ-2A merged 3_4'!$BR$1,1,IF('original data'!BN24='subscale + RBQ-2A merged 3_4'!$BR$2,2,IF('original data'!BN24='subscale + RBQ-2A merged 3_4'!$BR$3,3,IF('original data'!BN24='subscale + RBQ-2A merged 3_4'!$BR$4,4,IF('original data'!BN24='subscale + RBQ-2A merged 3_4'!$BR$5,5,IF('original data'!BN24='subscale + RBQ-2A merged 3_4'!$BT$1,6,IF('original data'!BN24='subscale + RBQ-2A merged 3_4'!$BT$2,7,"")))))))</f>
        <v>7</v>
      </c>
      <c r="BT31" s="4">
        <f>IF('original data'!BO24='subscale + RBQ-2A merged 3_4'!$BR$1,1,IF('original data'!BO24='subscale + RBQ-2A merged 3_4'!$BR$2,2,IF('original data'!BO24='subscale + RBQ-2A merged 3_4'!$BR$3,3,IF('original data'!BO24='subscale + RBQ-2A merged 3_4'!$BR$4,4,IF('original data'!BO24='subscale + RBQ-2A merged 3_4'!$BR$5,5,IF('original data'!BO24='subscale + RBQ-2A merged 3_4'!$BT$1,6,IF('original data'!BO24='subscale + RBQ-2A merged 3_4'!$BT$2,7,"")))))))</f>
        <v>7</v>
      </c>
      <c r="BU31" s="4">
        <f>IF('original data'!BP24='subscale + RBQ-2A merged 3_4'!$BR$1,1,IF('original data'!BP24='subscale + RBQ-2A merged 3_4'!$BR$2,2,IF('original data'!BP24='subscale + RBQ-2A merged 3_4'!$BR$3,3,IF('original data'!BP24='subscale + RBQ-2A merged 3_4'!$BR$4,4,IF('original data'!BP24='subscale + RBQ-2A merged 3_4'!$BR$5,5,IF('original data'!BP24='subscale + RBQ-2A merged 3_4'!$BT$1,6,IF('original data'!BP24='subscale + RBQ-2A merged 3_4'!$BT$2,7,"")))))))</f>
        <v>7</v>
      </c>
      <c r="BV31" s="4">
        <f>IF('original data'!BQ24='subscale + RBQ-2A merged 3_4'!$BR$1,1,IF('original data'!BQ24='subscale + RBQ-2A merged 3_4'!$BR$2,2,IF('original data'!BQ24='subscale + RBQ-2A merged 3_4'!$BR$3,3,IF('original data'!BQ24='subscale + RBQ-2A merged 3_4'!$BR$4,4,IF('original data'!BQ24='subscale + RBQ-2A merged 3_4'!$BR$5,5,IF('original data'!BQ24='subscale + RBQ-2A merged 3_4'!$BT$1,6,IF('original data'!BQ24='subscale + RBQ-2A merged 3_4'!$BT$2,7,"")))))))</f>
        <v>7</v>
      </c>
      <c r="BW31" s="4">
        <f>IF('original data'!BR24='subscale + RBQ-2A merged 3_4'!$BR$1,1,IF('original data'!BR24='subscale + RBQ-2A merged 3_4'!$BR$2,2,IF('original data'!BR24='subscale + RBQ-2A merged 3_4'!$BR$3,3,IF('original data'!BR24='subscale + RBQ-2A merged 3_4'!$BR$4,4,IF('original data'!BR24='subscale + RBQ-2A merged 3_4'!$BR$5,5,IF('original data'!BR24='subscale + RBQ-2A merged 3_4'!$BT$1,6,IF('original data'!BR24='subscale + RBQ-2A merged 3_4'!$BT$2,7,"")))))))</f>
        <v>7</v>
      </c>
      <c r="BX31" s="4">
        <f>IF('original data'!BS24='subscale + RBQ-2A merged 3_4'!$BR$1,1,IF('original data'!BS24='subscale + RBQ-2A merged 3_4'!$BR$2,2,IF('original data'!BS24='subscale + RBQ-2A merged 3_4'!$BR$3,3,IF('original data'!BS24='subscale + RBQ-2A merged 3_4'!$BR$4,4,IF('original data'!BS24='subscale + RBQ-2A merged 3_4'!$BR$5,5,IF('original data'!BS24='subscale + RBQ-2A merged 3_4'!$BT$1,6,IF('original data'!BS24='subscale + RBQ-2A merged 3_4'!$BT$2,7,"")))))))</f>
        <v>4</v>
      </c>
      <c r="BY31" s="4">
        <f>IF('original data'!BT24='subscale + RBQ-2A merged 3_4'!$BR$1,1,IF('original data'!BT24='subscale + RBQ-2A merged 3_4'!$BR$2,2,IF('original data'!BT24='subscale + RBQ-2A merged 3_4'!$BR$3,3,IF('original data'!BT24='subscale + RBQ-2A merged 3_4'!$BR$4,4,IF('original data'!BT24='subscale + RBQ-2A merged 3_4'!$BR$5,5,IF('original data'!BT24='subscale + RBQ-2A merged 3_4'!$BT$1,6,IF('original data'!BT24='subscale + RBQ-2A merged 3_4'!$BT$2,7,"")))))))</f>
        <v>7</v>
      </c>
      <c r="BZ31" s="4">
        <f>IF('original data'!BU24='subscale + RBQ-2A merged 3_4'!$BR$1,1,IF('original data'!BU24='subscale + RBQ-2A merged 3_4'!$BR$2,2,IF('original data'!BU24='subscale + RBQ-2A merged 3_4'!$BR$3,3,IF('original data'!BU24='subscale + RBQ-2A merged 3_4'!$BR$4,4,IF('original data'!BU24='subscale + RBQ-2A merged 3_4'!$BR$5,5,IF('original data'!BU24='subscale + RBQ-2A merged 3_4'!$BT$1,6,IF('original data'!BU24='subscale + RBQ-2A merged 3_4'!$BT$2,7,"")))))))</f>
        <v>6</v>
      </c>
      <c r="CA31" s="4">
        <f>IF('original data'!BV24='subscale + RBQ-2A merged 3_4'!$BR$1,7,IF('original data'!BV24='subscale + RBQ-2A merged 3_4'!$BR$2,6,IF('original data'!BV24='subscale + RBQ-2A merged 3_4'!$BR$3,5,IF('original data'!BV24='subscale + RBQ-2A merged 3_4'!$BR$4,4,IF('original data'!BV24='subscale + RBQ-2A merged 3_4'!$BR$5,3,IF('original data'!BV24='subscale + RBQ-2A merged 3_4'!$BT$1,2,IF('original data'!BV24='subscale + RBQ-2A merged 3_4'!$BT$2,1,"")))))))</f>
        <v>2</v>
      </c>
      <c r="CB31" s="4">
        <f>IF('original data'!BW24='subscale + RBQ-2A merged 3_4'!$BR$1,1,IF('original data'!BW24='subscale + RBQ-2A merged 3_4'!$BR$2,2,IF('original data'!BW24='subscale + RBQ-2A merged 3_4'!$BR$3,3,IF('original data'!BW24='subscale + RBQ-2A merged 3_4'!$BR$4,4,IF('original data'!BW24='subscale + RBQ-2A merged 3_4'!$BR$5,5,IF('original data'!BW24='subscale + RBQ-2A merged 3_4'!$BT$1,6,IF('original data'!BW24='subscale + RBQ-2A merged 3_4'!$BT$2,7,"")))))))</f>
        <v>7</v>
      </c>
      <c r="CC31" s="4">
        <f>IF('original data'!BX24='subscale + RBQ-2A merged 3_4'!$BR$1,1,IF('original data'!BX24='subscale + RBQ-2A merged 3_4'!$BR$2,2,IF('original data'!BX24='subscale + RBQ-2A merged 3_4'!$BR$3,3,IF('original data'!BX24='subscale + RBQ-2A merged 3_4'!$BR$4,4,IF('original data'!BX24='subscale + RBQ-2A merged 3_4'!$BR$5,5,IF('original data'!BX24='subscale + RBQ-2A merged 3_4'!$BT$1,6,IF('original data'!BX24='subscale + RBQ-2A merged 3_4'!$BT$2,7,"")))))))</f>
        <v>7</v>
      </c>
      <c r="CD31" s="4">
        <f>IF('original data'!BY24='subscale + RBQ-2A merged 3_4'!$BR$1,1,IF('original data'!BY24='subscale + RBQ-2A merged 3_4'!$BR$2,2,IF('original data'!BY24='subscale + RBQ-2A merged 3_4'!$BR$3,3,IF('original data'!BY24='subscale + RBQ-2A merged 3_4'!$BR$4,4,IF('original data'!BY24='subscale + RBQ-2A merged 3_4'!$BR$5,5,IF('original data'!BY24='subscale + RBQ-2A merged 3_4'!$BT$1,6,IF('original data'!BY24='subscale + RBQ-2A merged 3_4'!$BT$2,7,"")))))))</f>
        <v>7</v>
      </c>
      <c r="CE31" s="4">
        <f>IF('original data'!BZ24='subscale + RBQ-2A merged 3_4'!$BR$1,1,IF('original data'!BZ24='subscale + RBQ-2A merged 3_4'!$BR$2,2,IF('original data'!BZ24='subscale + RBQ-2A merged 3_4'!$BR$3,3,IF('original data'!BZ24='subscale + RBQ-2A merged 3_4'!$BR$4,4,IF('original data'!BZ24='subscale + RBQ-2A merged 3_4'!$BR$5,5,IF('original data'!BZ24='subscale + RBQ-2A merged 3_4'!$BT$1,6,IF('original data'!BZ24='subscale + RBQ-2A merged 3_4'!$BT$2,7,"")))))))</f>
        <v>7</v>
      </c>
      <c r="CF31" s="4">
        <f>IF('original data'!CA24='subscale + RBQ-2A merged 3_4'!$BR$1,1,IF('original data'!CA24='subscale + RBQ-2A merged 3_4'!$BR$2,2,IF('original data'!CA24='subscale + RBQ-2A merged 3_4'!$BR$3,3,IF('original data'!CA24='subscale + RBQ-2A merged 3_4'!$BR$4,4,IF('original data'!CA24='subscale + RBQ-2A merged 3_4'!$BR$5,5,IF('original data'!CA24='subscale + RBQ-2A merged 3_4'!$BT$1,6,IF('original data'!CA24='subscale + RBQ-2A merged 3_4'!$BT$2,7,"")))))))</f>
        <v>7</v>
      </c>
      <c r="CG31" s="4">
        <f>IF('original data'!CB24='subscale + RBQ-2A merged 3_4'!$BR$1,1,IF('original data'!CB24='subscale + RBQ-2A merged 3_4'!$BR$2,2,IF('original data'!CB24='subscale + RBQ-2A merged 3_4'!$BR$3,3,IF('original data'!CB24='subscale + RBQ-2A merged 3_4'!$BR$4,4,IF('original data'!CB24='subscale + RBQ-2A merged 3_4'!$BR$5,5,IF('original data'!CB24='subscale + RBQ-2A merged 3_4'!$BT$1,6,IF('original data'!CB24='subscale + RBQ-2A merged 3_4'!$BT$2,7,"")))))))</f>
        <v>2</v>
      </c>
      <c r="CH31" s="4">
        <f>IF('original data'!CC24='subscale + RBQ-2A merged 3_4'!$BR$1,7,IF('original data'!CC24='subscale + RBQ-2A merged 3_4'!$BR$2,6,IF('original data'!CC24='subscale + RBQ-2A merged 3_4'!$BR$3,5,IF('original data'!CC24='subscale + RBQ-2A merged 3_4'!$BR$4,4,IF('original data'!CC24='subscale + RBQ-2A merged 3_4'!$BR$5,3,IF('original data'!CC24='subscale + RBQ-2A merged 3_4'!$BT$1,2,IF('original data'!CC24='subscale + RBQ-2A merged 3_4'!$BT$2,1,"")))))))</f>
        <v>7</v>
      </c>
      <c r="CI31" s="4">
        <f>IF('original data'!CD24='subscale + RBQ-2A merged 3_4'!$BR$1,1,IF('original data'!CD24='subscale + RBQ-2A merged 3_4'!$BR$2,2,IF('original data'!CD24='subscale + RBQ-2A merged 3_4'!$BR$3,3,IF('original data'!CD24='subscale + RBQ-2A merged 3_4'!$BR$4,4,IF('original data'!CD24='subscale + RBQ-2A merged 3_4'!$BR$5,5,IF('original data'!CD24='subscale + RBQ-2A merged 3_4'!$BT$1,6,IF('original data'!CD24='subscale + RBQ-2A merged 3_4'!$BT$2,7,"")))))))</f>
        <v>7</v>
      </c>
      <c r="CJ31" s="4">
        <f>IF('original data'!CE24='subscale + RBQ-2A merged 3_4'!$BR$1,1,IF('original data'!CE24='subscale + RBQ-2A merged 3_4'!$BR$2,2,IF('original data'!CE24='subscale + RBQ-2A merged 3_4'!$BR$3,3,IF('original data'!CE24='subscale + RBQ-2A merged 3_4'!$BR$4,4,IF('original data'!CE24='subscale + RBQ-2A merged 3_4'!$BR$5,5,IF('original data'!CE24='subscale + RBQ-2A merged 3_4'!$BT$1,6,IF('original data'!CE24='subscale + RBQ-2A merged 3_4'!$BT$2,7,"")))))))</f>
        <v>6</v>
      </c>
      <c r="CK31" s="4">
        <f>IF('original data'!CF24='subscale + RBQ-2A merged 3_4'!$BR$1,7,IF('original data'!CF24='subscale + RBQ-2A merged 3_4'!$BR$2,6,IF('original data'!CF24='subscale + RBQ-2A merged 3_4'!$BR$3,5,IF('original data'!CF24='subscale + RBQ-2A merged 3_4'!$BR$4,4,IF('original data'!CF24='subscale + RBQ-2A merged 3_4'!$BR$5,3,IF('original data'!CF24='subscale + RBQ-2A merged 3_4'!$BT$1,2,IF('original data'!CF24='subscale + RBQ-2A merged 3_4'!$BT$2,1,"")))))))</f>
        <v>7</v>
      </c>
      <c r="CL31" s="30">
        <f>SUM(Table1345[[#This Row],[Column2]:[Column4]])</f>
        <v>159</v>
      </c>
      <c r="CM31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62</v>
      </c>
      <c r="CN31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41</v>
      </c>
      <c r="CO31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56</v>
      </c>
      <c r="CP31" s="4">
        <f>IF('original data'!CG24='subscale + RBQ-2A merged 3_4'!$CO$2,0,IF('original data'!CG24='subscale + RBQ-2A merged 3_4'!$CO$3,1,IF('original data'!CG24='subscale + RBQ-2A merged 3_4'!$CO$4,2,IF('original data'!CG24='subscale + RBQ-2A merged 3_4'!$CO$5,3,""))))</f>
        <v>3</v>
      </c>
      <c r="CQ31" s="4">
        <f>IF('original data'!CH24='subscale + RBQ-2A merged 3_4'!$CO$2,0,IF('original data'!CH24='subscale + RBQ-2A merged 3_4'!$CO$3,1,IF('original data'!CH24='subscale + RBQ-2A merged 3_4'!$CO$4,2,IF('original data'!CH24='subscale + RBQ-2A merged 3_4'!$CO$5,3,""))))</f>
        <v>3</v>
      </c>
      <c r="CR31" s="4">
        <f>IF('original data'!CI24='subscale + RBQ-2A merged 3_4'!$CO$2,0,IF('original data'!CI24='subscale + RBQ-2A merged 3_4'!$CO$3,1,IF('original data'!CI24='subscale + RBQ-2A merged 3_4'!$CO$4,2,IF('original data'!CI24='subscale + RBQ-2A merged 3_4'!$CO$5,3,""))))</f>
        <v>3</v>
      </c>
      <c r="CS31" s="4">
        <f>IF('original data'!CJ24='subscale + RBQ-2A merged 3_4'!$CO$2,0,IF('original data'!CJ24='subscale + RBQ-2A merged 3_4'!$CO$3,1,IF('original data'!CJ24='subscale + RBQ-2A merged 3_4'!$CO$4,2,IF('original data'!CJ24='subscale + RBQ-2A merged 3_4'!$CO$5,3,""))))</f>
        <v>3</v>
      </c>
      <c r="CT31" s="4">
        <f>IF('original data'!CK24='subscale + RBQ-2A merged 3_4'!$CO$2,0,IF('original data'!CK24='subscale + RBQ-2A merged 3_4'!$CO$3,1,IF('original data'!CK24='subscale + RBQ-2A merged 3_4'!$CO$4,2,IF('original data'!CK24='subscale + RBQ-2A merged 3_4'!$CO$5,3,""))))</f>
        <v>3</v>
      </c>
      <c r="CU31" s="4">
        <f>IF('original data'!CL24='subscale + RBQ-2A merged 3_4'!$CO$2,0,IF('original data'!CL24='subscale + RBQ-2A merged 3_4'!$CO$3,1,IF('original data'!CL24='subscale + RBQ-2A merged 3_4'!$CO$4,2,IF('original data'!CL24='subscale + RBQ-2A merged 3_4'!$CO$5,3,""))))</f>
        <v>3</v>
      </c>
      <c r="CV31" s="4">
        <f>IF('original data'!CM24='subscale + RBQ-2A merged 3_4'!$CO$2,0,IF('original data'!CM24='subscale + RBQ-2A merged 3_4'!$CO$3,1,IF('original data'!CM24='subscale + RBQ-2A merged 3_4'!$CO$4,2,IF('original data'!CM24='subscale + RBQ-2A merged 3_4'!$CO$5,3,""))))</f>
        <v>3</v>
      </c>
      <c r="CW31" s="4">
        <f>IF('original data'!CN24='subscale + RBQ-2A merged 3_4'!$CO$2,0,IF('original data'!CN24='subscale + RBQ-2A merged 3_4'!$CO$3,1,IF('original data'!CN24='subscale + RBQ-2A merged 3_4'!$CO$4,2,IF('original data'!CN24='subscale + RBQ-2A merged 3_4'!$CO$5,3,""))))</f>
        <v>3</v>
      </c>
      <c r="CX31" s="4">
        <f>IF('original data'!CO24='subscale + RBQ-2A merged 3_4'!$CO$2,0,IF('original data'!CO24='subscale + RBQ-2A merged 3_4'!$CO$3,1,IF('original data'!CO24='subscale + RBQ-2A merged 3_4'!$CO$4,2,IF('original data'!CO24='subscale + RBQ-2A merged 3_4'!$CO$5,3,""))))</f>
        <v>3</v>
      </c>
      <c r="CY31" s="4">
        <f>IF('original data'!CP24='subscale + RBQ-2A merged 3_4'!$CO$2,0,IF('original data'!CP24='subscale + RBQ-2A merged 3_4'!$CO$3,1,IF('original data'!CP24='subscale + RBQ-2A merged 3_4'!$CO$4,2,IF('original data'!CP24='subscale + RBQ-2A merged 3_4'!$CO$5,3,""))))</f>
        <v>3</v>
      </c>
      <c r="CZ31" s="4">
        <f>IF('original data'!CQ24='subscale + RBQ-2A merged 3_4'!$CO$2,0,IF('original data'!CQ24='subscale + RBQ-2A merged 3_4'!$CO$3,1,IF('original data'!CQ24='subscale + RBQ-2A merged 3_4'!$CO$4,2,IF('original data'!CQ24='subscale + RBQ-2A merged 3_4'!$CO$5,3,""))))</f>
        <v>3</v>
      </c>
      <c r="DA31" s="4">
        <f>IF('original data'!CR24='subscale + RBQ-2A merged 3_4'!$CO$2,0,IF('original data'!CR24='subscale + RBQ-2A merged 3_4'!$CO$3,1,IF('original data'!CR24='subscale + RBQ-2A merged 3_4'!$CO$4,2,IF('original data'!CR24='subscale + RBQ-2A merged 3_4'!$CO$5,3,""))))</f>
        <v>3</v>
      </c>
      <c r="DB31" s="4">
        <f>IF('original data'!CS24='subscale + RBQ-2A merged 3_4'!$CO$2,0,IF('original data'!CS24='subscale + RBQ-2A merged 3_4'!$CO$3,1,IF('original data'!CS24='subscale + RBQ-2A merged 3_4'!$CO$4,2,IF('original data'!CS24='subscale + RBQ-2A merged 3_4'!$CO$5,3,""))))</f>
        <v>3</v>
      </c>
      <c r="DC31" s="4">
        <f>IF('original data'!CT24='subscale + RBQ-2A merged 3_4'!$CO$2,0,IF('original data'!CT24='subscale + RBQ-2A merged 3_4'!$CO$3,1,IF('original data'!CT24='subscale + RBQ-2A merged 3_4'!$CO$4,2,IF('original data'!CT24='subscale + RBQ-2A merged 3_4'!$CO$5,3,""))))</f>
        <v>3</v>
      </c>
      <c r="DD31" s="4">
        <f>IF('original data'!CU24='subscale + RBQ-2A merged 3_4'!$CO$2,0,IF('original data'!CU24='subscale + RBQ-2A merged 3_4'!$CO$3,1,IF('original data'!CU24='subscale + RBQ-2A merged 3_4'!$CO$4,2,IF('original data'!CU24='subscale + RBQ-2A merged 3_4'!$CO$5,3,""))))</f>
        <v>3</v>
      </c>
      <c r="DE31" s="4">
        <f>IF('original data'!CV24='subscale + RBQ-2A merged 3_4'!$CO$2,0,IF('original data'!CV24='subscale + RBQ-2A merged 3_4'!$CO$3,1,IF('original data'!CV24='subscale + RBQ-2A merged 3_4'!$CO$4,2,IF('original data'!CV24='subscale + RBQ-2A merged 3_4'!$CO$5,3,""))))</f>
        <v>3</v>
      </c>
      <c r="DF31" s="4">
        <f>IF('original data'!CW24='subscale + RBQ-2A merged 3_4'!$CO$2,0,IF('original data'!CW24='subscale + RBQ-2A merged 3_4'!$CO$3,1,IF('original data'!CW24='subscale + RBQ-2A merged 3_4'!$CO$4,2,IF('original data'!CW24='subscale + RBQ-2A merged 3_4'!$CO$5,3,""))))</f>
        <v>3</v>
      </c>
      <c r="DG31" s="4">
        <f>IF('original data'!CX24='subscale + RBQ-2A merged 3_4'!$CO$2,0,IF('original data'!CX24='subscale + RBQ-2A merged 3_4'!$CO$3,1,IF('original data'!CX24='subscale + RBQ-2A merged 3_4'!$CO$4,2,IF('original data'!CX24='subscale + RBQ-2A merged 3_4'!$CO$5,3,""))))</f>
        <v>3</v>
      </c>
      <c r="DH31" s="4">
        <f>IF('original data'!CY24='subscale + RBQ-2A merged 3_4'!$CO$2,0,IF('original data'!CY24='subscale + RBQ-2A merged 3_4'!$CO$3,1,IF('original data'!CY24='subscale + RBQ-2A merged 3_4'!$CO$4,2,IF('original data'!CY24='subscale + RBQ-2A merged 3_4'!$CO$5,3,""))))</f>
        <v>3</v>
      </c>
      <c r="DI31" s="4">
        <f>IF('original data'!CZ24='subscale + RBQ-2A merged 3_4'!$CO$2,0,IF('original data'!CZ24='subscale + RBQ-2A merged 3_4'!$CO$3,1,IF('original data'!CZ24='subscale + RBQ-2A merged 3_4'!$CO$4,2,IF('original data'!CZ24='subscale + RBQ-2A merged 3_4'!$CO$5,3,""))))</f>
        <v>2</v>
      </c>
      <c r="DJ31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18</v>
      </c>
      <c r="DK31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26</v>
      </c>
      <c r="DL31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15</v>
      </c>
      <c r="DM31" s="4">
        <f>SUM(Table1345[[#This Row],[All of a sudden I feel really scared.]:[I suddenly shut down and become unable to think, speak or do things.]])</f>
        <v>59</v>
      </c>
      <c r="DN31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11</v>
      </c>
      <c r="DO31" s="38">
        <f>IF('original data'!V24='subscale + RBQ-2A merged 3_4'!$T$4,2,IF('original data'!V24='subscale + RBQ-2A merged 3_4'!$T$5,0,IF('original data'!V24='subscale + RBQ-2A merged 3_4'!$V$5,1,"")))</f>
        <v>2</v>
      </c>
      <c r="DP31" s="38">
        <v>1</v>
      </c>
    </row>
    <row r="32" spans="1:120" x14ac:dyDescent="0.45">
      <c r="A32" s="32">
        <v>30</v>
      </c>
      <c r="B32" s="41" t="s">
        <v>298</v>
      </c>
      <c r="C32" s="28" t="s">
        <v>299</v>
      </c>
      <c r="D32" s="30" t="s">
        <v>104</v>
      </c>
      <c r="E32" s="30"/>
      <c r="F32" s="30" t="s">
        <v>105</v>
      </c>
      <c r="G32" s="30" t="s">
        <v>105</v>
      </c>
      <c r="H32" s="30" t="s">
        <v>105</v>
      </c>
      <c r="I32" s="30" t="s">
        <v>105</v>
      </c>
      <c r="J32" s="30" t="s">
        <v>105</v>
      </c>
      <c r="K32" s="30" t="s">
        <v>105</v>
      </c>
      <c r="L32" s="30" t="s">
        <v>105</v>
      </c>
      <c r="M32" s="30" t="s">
        <v>105</v>
      </c>
      <c r="N32" s="37">
        <v>17</v>
      </c>
      <c r="O32" s="4" t="s">
        <v>107</v>
      </c>
      <c r="P32" s="4" t="s">
        <v>108</v>
      </c>
      <c r="Q32" s="4" t="s">
        <v>108</v>
      </c>
      <c r="R32" s="30">
        <f>IF('original data'!Q25='subscale + RBQ-2A merged 3_4'!$R$4,0,IF('original data'!Q25='subscale + RBQ-2A merged 3_4'!$R$5,1))</f>
        <v>1</v>
      </c>
      <c r="S32" s="4" t="s">
        <v>105</v>
      </c>
      <c r="T32" s="30">
        <f>IF('original data'!V25='subscale + RBQ-2A merged 3_4'!$T$4,0,IF('original data'!V25='subscale + RBQ-2A merged 3_4'!$T$5,1,IF('original data'!V25='subscale + RBQ-2A merged 3_4'!$V$5,0,"")))</f>
        <v>0</v>
      </c>
      <c r="U32" s="37" t="s">
        <v>140</v>
      </c>
      <c r="V32" s="4" t="s">
        <v>126</v>
      </c>
      <c r="W32" s="4" t="s">
        <v>167</v>
      </c>
      <c r="X32" s="32" t="s">
        <v>391</v>
      </c>
      <c r="Y32" s="4"/>
      <c r="Z32" s="4"/>
      <c r="AA32" s="4"/>
      <c r="AB32" s="4"/>
      <c r="AC32" s="4"/>
      <c r="AD32" s="4"/>
      <c r="AE32" s="30">
        <f>IF('original data'!AC25='subscale + RBQ-2A merged 3_4'!$AD$2,0,IF('original data'!AC25='subscale + RBQ-2A merged 3_4'!$AD$3,1,IF('original data'!AC25='subscale + RBQ-2A merged 3_4'!$AD$4,2,"")))</f>
        <v>1</v>
      </c>
      <c r="AF32" s="30">
        <f>IF('original data'!AD25='subscale + RBQ-2A merged 3_4'!$AD$2,0,IF('original data'!AD25='subscale + RBQ-2A merged 3_4'!$AD$3,1,IF('original data'!AD25='subscale + RBQ-2A merged 3_4'!$AD$4,2,"")))</f>
        <v>1</v>
      </c>
      <c r="AG32" s="30">
        <f>IF('original data'!AE25='subscale + RBQ-2A merged 3_4'!$BR$1,1,IF('original data'!AE25='subscale + RBQ-2A merged 3_4'!$BR$2,2,IF('original data'!AE25='subscale + RBQ-2A merged 3_4'!$BR$3,3,IF('original data'!AE25='subscale + RBQ-2A merged 3_4'!$BR$4,4,IF('original data'!AE25='subscale + RBQ-2A merged 3_4'!$BR$5,5,IF('original data'!AE25='subscale + RBQ-2A merged 3_4'!$BT$1,6,IF('original data'!AE25='subscale + RBQ-2A merged 3_4'!$BT$2,7,"")))))))</f>
        <v>2</v>
      </c>
      <c r="AH32" s="4">
        <f>IF('original data'!AF25='subscale + RBQ-2A merged 3_4'!$AD$2,0,IF('original data'!AF25='subscale + RBQ-2A merged 3_4'!$AD$3,1,IF('original data'!AF25='subscale + RBQ-2A merged 3_4'!$AD$4,2,"")))</f>
        <v>1</v>
      </c>
      <c r="AI32" s="4">
        <f>IF('original data'!AG25='subscale + RBQ-2A merged 3_4'!$BR$1,7,IF('original data'!AG25='subscale + RBQ-2A merged 3_4'!$BR$2,6,IF('original data'!AG25='subscale + RBQ-2A merged 3_4'!$BR$3,5,IF('original data'!AG25='subscale + RBQ-2A merged 3_4'!$BR$4,4,IF('original data'!AG25='subscale + RBQ-2A merged 3_4'!$BR$5,5,IF('original data'!AG25='subscale + RBQ-2A merged 3_4'!$BT$1,6,IF('original data'!AG25='subscale + RBQ-2A merged 3_4'!$BT$2,7,"")))))))</f>
        <v>7</v>
      </c>
      <c r="AJ32" s="4">
        <f>IF('original data'!AH25='subscale + RBQ-2A merged 3_4'!$AD$2,0,IF('original data'!AH25='subscale + RBQ-2A merged 3_4'!$AD$3,1,IF('original data'!AH25='subscale + RBQ-2A merged 3_4'!$AD$4,2,"")))</f>
        <v>0</v>
      </c>
      <c r="AK32" s="4">
        <f>IF('original data'!AI25='subscale + RBQ-2A merged 3_4'!$AJ$2,1,IF('original data'!AI25='subscale + RBQ-2A merged 3_4'!$AJ$3,2,IF('original data'!AI25='subscale + RBQ-2A merged 3_4'!$AJ$4,3,IF('original data'!AI25='subscale + RBQ-2A merged 3_4'!$AJ$5,3,""))))</f>
        <v>1</v>
      </c>
      <c r="AL32" s="4">
        <f>IF('original data'!AJ25='subscale + RBQ-2A merged 3_4'!$AD$2,0,IF('original data'!AJ25='subscale + RBQ-2A merged 3_4'!$AD$3,1,IF('original data'!AJ25='subscale + RBQ-2A merged 3_4'!$AD$4,2,"")))</f>
        <v>2</v>
      </c>
      <c r="AM32" s="4">
        <f>IF('original data'!AK25='subscale + RBQ-2A merged 3_4'!$BR$1,1,IF('original data'!AK25='subscale + RBQ-2A merged 3_4'!$BR$2,2,IF('original data'!AK25='subscale + RBQ-2A merged 3_4'!$BR$3,3,IF('original data'!AK25='subscale + RBQ-2A merged 3_4'!$BR$4,4,IF('original data'!AK25='subscale + RBQ-2A merged 3_4'!$BR$5,5,IF('original data'!AK25='subscale + RBQ-2A merged 3_4'!$BT$1,6,IF('original data'!AK25='subscale + RBQ-2A merged 3_4'!$BT$2,7,"")))))))</f>
        <v>5</v>
      </c>
      <c r="AN32" s="4">
        <f>IF('original data'!AL25='subscale + RBQ-2A merged 3_4'!$AD$2,0,IF('original data'!AL25='subscale + RBQ-2A merged 3_4'!$AD$3,1,IF('original data'!AL25='subscale + RBQ-2A merged 3_4'!$AD$4,2,"")))</f>
        <v>2</v>
      </c>
      <c r="AO32" s="4">
        <f>IF('original data'!AM25='subscale + RBQ-2A merged 3_4'!$AJ$2,1,IF('original data'!AM25='subscale + RBQ-2A merged 3_4'!$AJ$3,2,IF('original data'!AM25='subscale + RBQ-2A merged 3_4'!$AJ$4,3,IF('original data'!AM25='subscale + RBQ-2A merged 3_4'!$AJ$5,3,""))))</f>
        <v>3</v>
      </c>
      <c r="AP32" s="4">
        <f>IF('original data'!AN25='subscale + RBQ-2A merged 3_4'!$AD$2,0,IF('original data'!AN25='subscale + RBQ-2A merged 3_4'!$AD$3,1,IF('original data'!AN25='subscale + RBQ-2A merged 3_4'!$AD$4,2,"")))</f>
        <v>0</v>
      </c>
      <c r="AQ32" s="4">
        <f>IF('original data'!AO25='subscale + RBQ-2A merged 3_4'!$AJ$2,1,IF('original data'!AO25='subscale + RBQ-2A merged 3_4'!$AJ$3,2,IF('original data'!AO25='subscale + RBQ-2A merged 3_4'!$AJ$4,3,IF('original data'!AO25='subscale + RBQ-2A merged 3_4'!$AJ$5,3,""))))</f>
        <v>1</v>
      </c>
      <c r="AR32" s="4">
        <f>IF('original data'!AP25='subscale + RBQ-2A merged 3_4'!$AJ$2,1,IF('original data'!AP25='subscale + RBQ-2A merged 3_4'!$AJ$3,2,IF('original data'!AP25='subscale + RBQ-2A merged 3_4'!$AJ$4,3,IF('original data'!AP25='subscale + RBQ-2A merged 3_4'!$AJ$5,3,""))))</f>
        <v>2</v>
      </c>
      <c r="AS32" s="4">
        <f>IF('original data'!AQ25='subscale + RBQ-2A merged 3_4'!$AJ$2,1,IF('original data'!AQ25='subscale + RBQ-2A merged 3_4'!$AJ$3,2,IF('original data'!AQ25='subscale + RBQ-2A merged 3_4'!$AJ$4,3,IF('original data'!AQ25='subscale + RBQ-2A merged 3_4'!$AJ$5,3,""))))</f>
        <v>1</v>
      </c>
      <c r="AT32" s="4">
        <f>IF('original data'!AR25='subscale + RBQ-2A merged 3_4'!$AJ$2,1,IF('original data'!AR25='subscale + RBQ-2A merged 3_4'!$AJ$3,2,IF('original data'!AR25='subscale + RBQ-2A merged 3_4'!$AJ$4,3,IF('original data'!AR25='subscale + RBQ-2A merged 3_4'!$AJ$5,3,""))))</f>
        <v>3</v>
      </c>
      <c r="AU32" s="4">
        <f>IF('original data'!AS25='subscale + RBQ-2A merged 3_4'!$AP$2,1,IF('original data'!AS25='subscale + RBQ-2A merged 3_4'!$AP$3,2,IF('original data'!AS25='subscale + RBQ-2A merged 3_4'!$AP$4,3,IF('original data'!AS25='subscale + RBQ-2A merged 3_4'!$AP$5,4,""))))</f>
        <v>1</v>
      </c>
      <c r="AV32" s="4">
        <f>IF('original data'!AT25='subscale + RBQ-2A merged 3_4'!$AP$2,1,IF('original data'!AT25='subscale + RBQ-2A merged 3_4'!$AP$3,2,IF('original data'!AT25='subscale + RBQ-2A merged 3_4'!$AP$4,3,IF('original data'!AT25='subscale + RBQ-2A merged 3_4'!$AP$5,4,""))))</f>
        <v>2</v>
      </c>
      <c r="AW32" s="4">
        <f>IF('original data'!AU25='subscale + RBQ-2A merged 3_4'!$AP$2,1,IF('original data'!AU25='subscale + RBQ-2A merged 3_4'!$AP$3,2,IF('original data'!AU25='subscale + RBQ-2A merged 3_4'!$AP$4,3,IF('original data'!AU25='subscale + RBQ-2A merged 3_4'!$AP$5,4,""))))</f>
        <v>1</v>
      </c>
      <c r="AX32" s="4">
        <f>IF('original data'!AV25='subscale + RBQ-2A merged 3_4'!$AP$2,1,IF('original data'!AV25='subscale + RBQ-2A merged 3_4'!$AP$3,2,IF('original data'!AV25='subscale + RBQ-2A merged 3_4'!$AP$4,3,IF('original data'!AV25='subscale + RBQ-2A merged 3_4'!$AP$5,4,""))))</f>
        <v>2</v>
      </c>
      <c r="AY32" s="4">
        <f>IF('original data'!AW25='subscale + RBQ-2A merged 3_4'!$AP$2,1,IF('original data'!AW25='subscale + RBQ-2A merged 3_4'!$AP$3,2,IF('original data'!AW25='subscale + RBQ-2A merged 3_4'!$AP$4,3,IF('original data'!AW25='subscale + RBQ-2A merged 3_4'!$AP$5,4,""))))</f>
        <v>2</v>
      </c>
      <c r="AZ32" s="4">
        <f>IF('original data'!AX25='subscale + RBQ-2A merged 3_4'!$AP$2,1,IF('original data'!AX25='subscale + RBQ-2A merged 3_4'!$AP$3,2,IF('original data'!AX25='subscale + RBQ-2A merged 3_4'!$AP$4,3,IF('original data'!AX25='subscale + RBQ-2A merged 3_4'!$AP$5,4,""))))</f>
        <v>3</v>
      </c>
      <c r="BA32" s="4">
        <f>IF('original data'!AY25='subscale + RBQ-2A merged 3_4'!$AR$2,1,IF('original data'!AY25='subscale + RBQ-2A merged 3_4'!$AR$3,2,IF('original data'!AY25='subscale + RBQ-2A merged 3_4'!$AR$4,3,IF('original data'!AY25='subscale + RBQ-2A merged 3_4'!$AR$5,3,""))))</f>
        <v>2</v>
      </c>
      <c r="BB32" s="4">
        <f>IF('original data'!AZ25='subscale + RBQ-2A merged 3_4'!$AR$2,1,IF('original data'!AZ25='subscale + RBQ-2A merged 3_4'!$AR$3,2,IF('original data'!AZ25='subscale + RBQ-2A merged 3_4'!$AR$4,3,IF('original data'!AZ25='subscale + RBQ-2A merged 3_4'!$AR$5,3,""))))</f>
        <v>2</v>
      </c>
      <c r="BC32" s="4">
        <f>IF('original data'!BA25='subscale + RBQ-2A merged 3_4'!$AR$2,1,IF('original data'!BA25='subscale + RBQ-2A merged 3_4'!$AR$3,2,IF('original data'!BA25='subscale + RBQ-2A merged 3_4'!$AR$4,3,IF('original data'!BA25='subscale + RBQ-2A merged 3_4'!$AR$5,3,""))))</f>
        <v>2</v>
      </c>
      <c r="BD32" s="4">
        <f>IF('original data'!BB25='subscale + RBQ-2A merged 3_4'!$AR$2,1,IF('original data'!BB25='subscale + RBQ-2A merged 3_4'!$AR$3,2,IF('original data'!BB25='subscale + RBQ-2A merged 3_4'!$AR$4,3,IF('original data'!BB25='subscale + RBQ-2A merged 3_4'!$AT$5,3,""))))</f>
        <v>3</v>
      </c>
      <c r="BE32" s="4">
        <f>IF('original data'!BC25='subscale + RBQ-2A merged 3_4'!$AV$2,1,IF('original data'!BC25='subscale + RBQ-2A merged 3_4'!$AV$3,2,IF('original data'!BC25='subscale + RBQ-2A merged 3_4'!$AV$4,3,IF('original data'!BC25='subscale + RBQ-2A merged 3_4'!$AV$5,3,""))))</f>
        <v>3</v>
      </c>
      <c r="BF32" s="4">
        <f>IF('original data'!BD25='subscale + RBQ-2A merged 3_4'!$AV$2,1,IF('original data'!BD25='subscale + RBQ-2A merged 3_4'!$AV$3,2,IF('original data'!BD25='subscale + RBQ-2A merged 3_4'!$AV$4,3,IF('original data'!BD25='subscale + RBQ-2A merged 3_4'!$AV$5,3,""))))</f>
        <v>1</v>
      </c>
      <c r="BG32" s="4">
        <f>IF('original data'!BE25='subscale + RBQ-2A merged 3_4'!$AV$2,1,IF('original data'!BE25='subscale + RBQ-2A merged 3_4'!$AV$3,2,IF('original data'!BE25='subscale + RBQ-2A merged 3_4'!$AV$4,3,IF('original data'!BE25='subscale + RBQ-2A merged 3_4'!$AV$5,3,""))))</f>
        <v>1</v>
      </c>
      <c r="BH32" s="4">
        <f>IF('original data'!BF25='subscale + RBQ-2A merged 3_4'!$BG$3,1,IF('original data'!BF25='subscale + RBQ-2A merged 3_4'!$BG$4,2,IF('original data'!BF25='subscale + RBQ-2A merged 3_4'!$BG$5,3,"")))</f>
        <v>2</v>
      </c>
      <c r="BI32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1.8947368421052631</v>
      </c>
      <c r="BJ32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</v>
      </c>
      <c r="BK32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1.9090909090909092</v>
      </c>
      <c r="BL32" s="4" t="s">
        <v>109</v>
      </c>
      <c r="BM32" s="4"/>
      <c r="BN32" s="4" t="s">
        <v>105</v>
      </c>
      <c r="BO32" s="4" t="s">
        <v>168</v>
      </c>
      <c r="BP32" s="4">
        <f>IF('original data'!BK25='subscale + RBQ-2A merged 3_4'!$BR$1,1,IF('original data'!BK25='subscale + RBQ-2A merged 3_4'!$BR$2,2,IF('original data'!BK25='subscale + RBQ-2A merged 3_4'!$BR$3,3,IF('original data'!BK25='subscale + RBQ-2A merged 3_4'!$BR$4,4,IF('original data'!BK25='subscale + RBQ-2A merged 3_4'!$BR$5,5,IF('original data'!BK25='subscale + RBQ-2A merged 3_4'!$BT$1,6,IF('original data'!BK25='subscale + RBQ-2A merged 3_4'!$BT$2,7,"")))))))</f>
        <v>5</v>
      </c>
      <c r="BQ32" s="4">
        <f>IF('original data'!BL25='subscale + RBQ-2A merged 3_4'!$BR$1,1,IF('original data'!BL25='subscale + RBQ-2A merged 3_4'!$BR$2,2,IF('original data'!BL25='subscale + RBQ-2A merged 3_4'!$BR$3,3,IF('original data'!BL25='subscale + RBQ-2A merged 3_4'!$BR$4,4,IF('original data'!BL25='subscale + RBQ-2A merged 3_4'!$BR$5,5,IF('original data'!BL25='subscale + RBQ-2A merged 3_4'!$BT$1,6,IF('original data'!BL25='subscale + RBQ-2A merged 3_4'!$BT$2,7,"")))))))</f>
        <v>2</v>
      </c>
      <c r="BR32" s="4">
        <f>IF('original data'!BM25='subscale + RBQ-2A merged 3_4'!$BR$1,7,IF('original data'!BM25='subscale + RBQ-2A merged 3_4'!$BR$2,6,IF('original data'!BM25='subscale + RBQ-2A merged 3_4'!$BR$3,5,IF('original data'!BM25='subscale + RBQ-2A merged 3_4'!$BR$4,4,IF('original data'!BM25='subscale + RBQ-2A merged 3_4'!$BR$5,3,IF('original data'!BM25='subscale + RBQ-2A merged 3_4'!$BT$1,2,IF('original data'!BM25='subscale + RBQ-2A merged 3_4'!$BT$2,1,"")))))))</f>
        <v>5</v>
      </c>
      <c r="BS32" s="4">
        <f>IF('original data'!BN25='subscale + RBQ-2A merged 3_4'!$BR$1,1,IF('original data'!BN25='subscale + RBQ-2A merged 3_4'!$BR$2,2,IF('original data'!BN25='subscale + RBQ-2A merged 3_4'!$BR$3,3,IF('original data'!BN25='subscale + RBQ-2A merged 3_4'!$BR$4,4,IF('original data'!BN25='subscale + RBQ-2A merged 3_4'!$BR$5,5,IF('original data'!BN25='subscale + RBQ-2A merged 3_4'!$BT$1,6,IF('original data'!BN25='subscale + RBQ-2A merged 3_4'!$BT$2,7,"")))))))</f>
        <v>3</v>
      </c>
      <c r="BT32" s="4">
        <f>IF('original data'!BO25='subscale + RBQ-2A merged 3_4'!$BR$1,1,IF('original data'!BO25='subscale + RBQ-2A merged 3_4'!$BR$2,2,IF('original data'!BO25='subscale + RBQ-2A merged 3_4'!$BR$3,3,IF('original data'!BO25='subscale + RBQ-2A merged 3_4'!$BR$4,4,IF('original data'!BO25='subscale + RBQ-2A merged 3_4'!$BR$5,5,IF('original data'!BO25='subscale + RBQ-2A merged 3_4'!$BT$1,6,IF('original data'!BO25='subscale + RBQ-2A merged 3_4'!$BT$2,7,"")))))))</f>
        <v>6</v>
      </c>
      <c r="BU32" s="4">
        <f>IF('original data'!BP25='subscale + RBQ-2A merged 3_4'!$BR$1,1,IF('original data'!BP25='subscale + RBQ-2A merged 3_4'!$BR$2,2,IF('original data'!BP25='subscale + RBQ-2A merged 3_4'!$BR$3,3,IF('original data'!BP25='subscale + RBQ-2A merged 3_4'!$BR$4,4,IF('original data'!BP25='subscale + RBQ-2A merged 3_4'!$BR$5,5,IF('original data'!BP25='subscale + RBQ-2A merged 3_4'!$BT$1,6,IF('original data'!BP25='subscale + RBQ-2A merged 3_4'!$BT$2,7,"")))))))</f>
        <v>5</v>
      </c>
      <c r="BV32" s="4">
        <f>IF('original data'!BQ25='subscale + RBQ-2A merged 3_4'!$BR$1,1,IF('original data'!BQ25='subscale + RBQ-2A merged 3_4'!$BR$2,2,IF('original data'!BQ25='subscale + RBQ-2A merged 3_4'!$BR$3,3,IF('original data'!BQ25='subscale + RBQ-2A merged 3_4'!$BR$4,4,IF('original data'!BQ25='subscale + RBQ-2A merged 3_4'!$BR$5,5,IF('original data'!BQ25='subscale + RBQ-2A merged 3_4'!$BT$1,6,IF('original data'!BQ25='subscale + RBQ-2A merged 3_4'!$BT$2,7,"")))))))</f>
        <v>5</v>
      </c>
      <c r="BW32" s="4">
        <f>IF('original data'!BR25='subscale + RBQ-2A merged 3_4'!$BR$1,1,IF('original data'!BR25='subscale + RBQ-2A merged 3_4'!$BR$2,2,IF('original data'!BR25='subscale + RBQ-2A merged 3_4'!$BR$3,3,IF('original data'!BR25='subscale + RBQ-2A merged 3_4'!$BR$4,4,IF('original data'!BR25='subscale + RBQ-2A merged 3_4'!$BR$5,5,IF('original data'!BR25='subscale + RBQ-2A merged 3_4'!$BT$1,6,IF('original data'!BR25='subscale + RBQ-2A merged 3_4'!$BT$2,7,"")))))))</f>
        <v>6</v>
      </c>
      <c r="BX32" s="4">
        <f>IF('original data'!BS25='subscale + RBQ-2A merged 3_4'!$BR$1,1,IF('original data'!BS25='subscale + RBQ-2A merged 3_4'!$BR$2,2,IF('original data'!BS25='subscale + RBQ-2A merged 3_4'!$BR$3,3,IF('original data'!BS25='subscale + RBQ-2A merged 3_4'!$BR$4,4,IF('original data'!BS25='subscale + RBQ-2A merged 3_4'!$BR$5,5,IF('original data'!BS25='subscale + RBQ-2A merged 3_4'!$BT$1,6,IF('original data'!BS25='subscale + RBQ-2A merged 3_4'!$BT$2,7,"")))))))</f>
        <v>7</v>
      </c>
      <c r="BY32" s="4">
        <f>IF('original data'!BT25='subscale + RBQ-2A merged 3_4'!$BR$1,1,IF('original data'!BT25='subscale + RBQ-2A merged 3_4'!$BR$2,2,IF('original data'!BT25='subscale + RBQ-2A merged 3_4'!$BR$3,3,IF('original data'!BT25='subscale + RBQ-2A merged 3_4'!$BR$4,4,IF('original data'!BT25='subscale + RBQ-2A merged 3_4'!$BR$5,5,IF('original data'!BT25='subscale + RBQ-2A merged 3_4'!$BT$1,6,IF('original data'!BT25='subscale + RBQ-2A merged 3_4'!$BT$2,7,"")))))))</f>
        <v>6</v>
      </c>
      <c r="BZ32" s="4">
        <f>IF('original data'!BU25='subscale + RBQ-2A merged 3_4'!$BR$1,1,IF('original data'!BU25='subscale + RBQ-2A merged 3_4'!$BR$2,2,IF('original data'!BU25='subscale + RBQ-2A merged 3_4'!$BR$3,3,IF('original data'!BU25='subscale + RBQ-2A merged 3_4'!$BR$4,4,IF('original data'!BU25='subscale + RBQ-2A merged 3_4'!$BR$5,5,IF('original data'!BU25='subscale + RBQ-2A merged 3_4'!$BT$1,6,IF('original data'!BU25='subscale + RBQ-2A merged 3_4'!$BT$2,7,"")))))))</f>
        <v>1</v>
      </c>
      <c r="CA32" s="4">
        <f>IF('original data'!BV25='subscale + RBQ-2A merged 3_4'!$BR$1,7,IF('original data'!BV25='subscale + RBQ-2A merged 3_4'!$BR$2,6,IF('original data'!BV25='subscale + RBQ-2A merged 3_4'!$BR$3,5,IF('original data'!BV25='subscale + RBQ-2A merged 3_4'!$BR$4,4,IF('original data'!BV25='subscale + RBQ-2A merged 3_4'!$BR$5,3,IF('original data'!BV25='subscale + RBQ-2A merged 3_4'!$BT$1,2,IF('original data'!BV25='subscale + RBQ-2A merged 3_4'!$BT$2,1,"")))))))</f>
        <v>5</v>
      </c>
      <c r="CB32" s="4">
        <f>IF('original data'!BW25='subscale + RBQ-2A merged 3_4'!$BR$1,1,IF('original data'!BW25='subscale + RBQ-2A merged 3_4'!$BR$2,2,IF('original data'!BW25='subscale + RBQ-2A merged 3_4'!$BR$3,3,IF('original data'!BW25='subscale + RBQ-2A merged 3_4'!$BR$4,4,IF('original data'!BW25='subscale + RBQ-2A merged 3_4'!$BR$5,5,IF('original data'!BW25='subscale + RBQ-2A merged 3_4'!$BT$1,6,IF('original data'!BW25='subscale + RBQ-2A merged 3_4'!$BT$2,7,"")))))))</f>
        <v>6</v>
      </c>
      <c r="CC32" s="4">
        <f>IF('original data'!BX25='subscale + RBQ-2A merged 3_4'!$BR$1,1,IF('original data'!BX25='subscale + RBQ-2A merged 3_4'!$BR$2,2,IF('original data'!BX25='subscale + RBQ-2A merged 3_4'!$BR$3,3,IF('original data'!BX25='subscale + RBQ-2A merged 3_4'!$BR$4,4,IF('original data'!BX25='subscale + RBQ-2A merged 3_4'!$BR$5,5,IF('original data'!BX25='subscale + RBQ-2A merged 3_4'!$BT$1,6,IF('original data'!BX25='subscale + RBQ-2A merged 3_4'!$BT$2,7,"")))))))</f>
        <v>6</v>
      </c>
      <c r="CD32" s="4">
        <f>IF('original data'!BY25='subscale + RBQ-2A merged 3_4'!$BR$1,1,IF('original data'!BY25='subscale + RBQ-2A merged 3_4'!$BR$2,2,IF('original data'!BY25='subscale + RBQ-2A merged 3_4'!$BR$3,3,IF('original data'!BY25='subscale + RBQ-2A merged 3_4'!$BR$4,4,IF('original data'!BY25='subscale + RBQ-2A merged 3_4'!$BR$5,5,IF('original data'!BY25='subscale + RBQ-2A merged 3_4'!$BT$1,6,IF('original data'!BY25='subscale + RBQ-2A merged 3_4'!$BT$2,7,"")))))))</f>
        <v>5</v>
      </c>
      <c r="CE32" s="4">
        <f>IF('original data'!BZ25='subscale + RBQ-2A merged 3_4'!$BR$1,1,IF('original data'!BZ25='subscale + RBQ-2A merged 3_4'!$BR$2,2,IF('original data'!BZ25='subscale + RBQ-2A merged 3_4'!$BR$3,3,IF('original data'!BZ25='subscale + RBQ-2A merged 3_4'!$BR$4,4,IF('original data'!BZ25='subscale + RBQ-2A merged 3_4'!$BR$5,5,IF('original data'!BZ25='subscale + RBQ-2A merged 3_4'!$BT$1,6,IF('original data'!BZ25='subscale + RBQ-2A merged 3_4'!$BT$2,7,"")))))))</f>
        <v>5</v>
      </c>
      <c r="CF32" s="4">
        <f>IF('original data'!CA25='subscale + RBQ-2A merged 3_4'!$BR$1,1,IF('original data'!CA25='subscale + RBQ-2A merged 3_4'!$BR$2,2,IF('original data'!CA25='subscale + RBQ-2A merged 3_4'!$BR$3,3,IF('original data'!CA25='subscale + RBQ-2A merged 3_4'!$BR$4,4,IF('original data'!CA25='subscale + RBQ-2A merged 3_4'!$BR$5,5,IF('original data'!CA25='subscale + RBQ-2A merged 3_4'!$BT$1,6,IF('original data'!CA25='subscale + RBQ-2A merged 3_4'!$BT$2,7,"")))))))</f>
        <v>4</v>
      </c>
      <c r="CG32" s="4">
        <f>IF('original data'!CB25='subscale + RBQ-2A merged 3_4'!$BR$1,1,IF('original data'!CB25='subscale + RBQ-2A merged 3_4'!$BR$2,2,IF('original data'!CB25='subscale + RBQ-2A merged 3_4'!$BR$3,3,IF('original data'!CB25='subscale + RBQ-2A merged 3_4'!$BR$4,4,IF('original data'!CB25='subscale + RBQ-2A merged 3_4'!$BR$5,5,IF('original data'!CB25='subscale + RBQ-2A merged 3_4'!$BT$1,6,IF('original data'!CB25='subscale + RBQ-2A merged 3_4'!$BT$2,7,"")))))))</f>
        <v>7</v>
      </c>
      <c r="CH32" s="4">
        <f>IF('original data'!CC25='subscale + RBQ-2A merged 3_4'!$BR$1,7,IF('original data'!CC25='subscale + RBQ-2A merged 3_4'!$BR$2,6,IF('original data'!CC25='subscale + RBQ-2A merged 3_4'!$BR$3,5,IF('original data'!CC25='subscale + RBQ-2A merged 3_4'!$BR$4,4,IF('original data'!CC25='subscale + RBQ-2A merged 3_4'!$BR$5,3,IF('original data'!CC25='subscale + RBQ-2A merged 3_4'!$BT$1,2,IF('original data'!CC25='subscale + RBQ-2A merged 3_4'!$BT$2,1,"")))))))</f>
        <v>5</v>
      </c>
      <c r="CI32" s="4">
        <f>IF('original data'!CD25='subscale + RBQ-2A merged 3_4'!$BR$1,1,IF('original data'!CD25='subscale + RBQ-2A merged 3_4'!$BR$2,2,IF('original data'!CD25='subscale + RBQ-2A merged 3_4'!$BR$3,3,IF('original data'!CD25='subscale + RBQ-2A merged 3_4'!$BR$4,4,IF('original data'!CD25='subscale + RBQ-2A merged 3_4'!$BR$5,5,IF('original data'!CD25='subscale + RBQ-2A merged 3_4'!$BT$1,6,IF('original data'!CD25='subscale + RBQ-2A merged 3_4'!$BT$2,7,"")))))))</f>
        <v>2</v>
      </c>
      <c r="CJ32" s="4">
        <f>IF('original data'!CE25='subscale + RBQ-2A merged 3_4'!$BR$1,1,IF('original data'!CE25='subscale + RBQ-2A merged 3_4'!$BR$2,2,IF('original data'!CE25='subscale + RBQ-2A merged 3_4'!$BR$3,3,IF('original data'!CE25='subscale + RBQ-2A merged 3_4'!$BR$4,4,IF('original data'!CE25='subscale + RBQ-2A merged 3_4'!$BR$5,5,IF('original data'!CE25='subscale + RBQ-2A merged 3_4'!$BT$1,6,IF('original data'!CE25='subscale + RBQ-2A merged 3_4'!$BT$2,7,"")))))))</f>
        <v>2</v>
      </c>
      <c r="CK32" s="4">
        <f>IF('original data'!CF25='subscale + RBQ-2A merged 3_4'!$BR$1,7,IF('original data'!CF25='subscale + RBQ-2A merged 3_4'!$BR$2,6,IF('original data'!CF25='subscale + RBQ-2A merged 3_4'!$BR$3,5,IF('original data'!CF25='subscale + RBQ-2A merged 3_4'!$BR$4,4,IF('original data'!CF25='subscale + RBQ-2A merged 3_4'!$BR$5,3,IF('original data'!CF25='subscale + RBQ-2A merged 3_4'!$BT$1,2,IF('original data'!CF25='subscale + RBQ-2A merged 3_4'!$BT$2,1,"")))))))</f>
        <v>6</v>
      </c>
      <c r="CL32" s="30">
        <f>SUM(Table1345[[#This Row],[Column2]:[Column4]])</f>
        <v>118</v>
      </c>
      <c r="CM32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35</v>
      </c>
      <c r="CN32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40</v>
      </c>
      <c r="CO32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43</v>
      </c>
      <c r="CP32" s="4">
        <f>IF('original data'!CG25='subscale + RBQ-2A merged 3_4'!$CO$2,0,IF('original data'!CG25='subscale + RBQ-2A merged 3_4'!$CO$3,1,IF('original data'!CG25='subscale + RBQ-2A merged 3_4'!$CO$4,2,IF('original data'!CG25='subscale + RBQ-2A merged 3_4'!$CO$5,3,""))))</f>
        <v>0</v>
      </c>
      <c r="CQ32" s="4">
        <f>IF('original data'!CH25='subscale + RBQ-2A merged 3_4'!$CO$2,0,IF('original data'!CH25='subscale + RBQ-2A merged 3_4'!$CO$3,1,IF('original data'!CH25='subscale + RBQ-2A merged 3_4'!$CO$4,2,IF('original data'!CH25='subscale + RBQ-2A merged 3_4'!$CO$5,3,""))))</f>
        <v>3</v>
      </c>
      <c r="CR32" s="4">
        <f>IF('original data'!CI25='subscale + RBQ-2A merged 3_4'!$CO$2,0,IF('original data'!CI25='subscale + RBQ-2A merged 3_4'!$CO$3,1,IF('original data'!CI25='subscale + RBQ-2A merged 3_4'!$CO$4,2,IF('original data'!CI25='subscale + RBQ-2A merged 3_4'!$CO$5,3,""))))</f>
        <v>2</v>
      </c>
      <c r="CS32" s="4">
        <f>IF('original data'!CJ25='subscale + RBQ-2A merged 3_4'!$CO$2,0,IF('original data'!CJ25='subscale + RBQ-2A merged 3_4'!$CO$3,1,IF('original data'!CJ25='subscale + RBQ-2A merged 3_4'!$CO$4,2,IF('original data'!CJ25='subscale + RBQ-2A merged 3_4'!$CO$5,3,""))))</f>
        <v>3</v>
      </c>
      <c r="CT32" s="4">
        <f>IF('original data'!CK25='subscale + RBQ-2A merged 3_4'!$CO$2,0,IF('original data'!CK25='subscale + RBQ-2A merged 3_4'!$CO$3,1,IF('original data'!CK25='subscale + RBQ-2A merged 3_4'!$CO$4,2,IF('original data'!CK25='subscale + RBQ-2A merged 3_4'!$CO$5,3,""))))</f>
        <v>3</v>
      </c>
      <c r="CU32" s="4">
        <f>IF('original data'!CL25='subscale + RBQ-2A merged 3_4'!$CO$2,0,IF('original data'!CL25='subscale + RBQ-2A merged 3_4'!$CO$3,1,IF('original data'!CL25='subscale + RBQ-2A merged 3_4'!$CO$4,2,IF('original data'!CL25='subscale + RBQ-2A merged 3_4'!$CO$5,3,""))))</f>
        <v>1</v>
      </c>
      <c r="CV32" s="4">
        <f>IF('original data'!CM25='subscale + RBQ-2A merged 3_4'!$CO$2,0,IF('original data'!CM25='subscale + RBQ-2A merged 3_4'!$CO$3,1,IF('original data'!CM25='subscale + RBQ-2A merged 3_4'!$CO$4,2,IF('original data'!CM25='subscale + RBQ-2A merged 3_4'!$CO$5,3,""))))</f>
        <v>3</v>
      </c>
      <c r="CW32" s="4">
        <f>IF('original data'!CN25='subscale + RBQ-2A merged 3_4'!$CO$2,0,IF('original data'!CN25='subscale + RBQ-2A merged 3_4'!$CO$3,1,IF('original data'!CN25='subscale + RBQ-2A merged 3_4'!$CO$4,2,IF('original data'!CN25='subscale + RBQ-2A merged 3_4'!$CO$5,3,""))))</f>
        <v>1</v>
      </c>
      <c r="CX32" s="4">
        <f>IF('original data'!CO25='subscale + RBQ-2A merged 3_4'!$CO$2,0,IF('original data'!CO25='subscale + RBQ-2A merged 3_4'!$CO$3,1,IF('original data'!CO25='subscale + RBQ-2A merged 3_4'!$CO$4,2,IF('original data'!CO25='subscale + RBQ-2A merged 3_4'!$CO$5,3,""))))</f>
        <v>2</v>
      </c>
      <c r="CY32" s="4">
        <f>IF('original data'!CP25='subscale + RBQ-2A merged 3_4'!$CO$2,0,IF('original data'!CP25='subscale + RBQ-2A merged 3_4'!$CO$3,1,IF('original data'!CP25='subscale + RBQ-2A merged 3_4'!$CO$4,2,IF('original data'!CP25='subscale + RBQ-2A merged 3_4'!$CO$5,3,""))))</f>
        <v>2</v>
      </c>
      <c r="CZ32" s="4">
        <f>IF('original data'!CQ25='subscale + RBQ-2A merged 3_4'!$CO$2,0,IF('original data'!CQ25='subscale + RBQ-2A merged 3_4'!$CO$3,1,IF('original data'!CQ25='subscale + RBQ-2A merged 3_4'!$CO$4,2,IF('original data'!CQ25='subscale + RBQ-2A merged 3_4'!$CO$5,3,""))))</f>
        <v>1</v>
      </c>
      <c r="DA32" s="4">
        <f>IF('original data'!CR25='subscale + RBQ-2A merged 3_4'!$CO$2,0,IF('original data'!CR25='subscale + RBQ-2A merged 3_4'!$CO$3,1,IF('original data'!CR25='subscale + RBQ-2A merged 3_4'!$CO$4,2,IF('original data'!CR25='subscale + RBQ-2A merged 3_4'!$CO$5,3,""))))</f>
        <v>2</v>
      </c>
      <c r="DB32" s="4">
        <f>IF('original data'!CS25='subscale + RBQ-2A merged 3_4'!$CO$2,0,IF('original data'!CS25='subscale + RBQ-2A merged 3_4'!$CO$3,1,IF('original data'!CS25='subscale + RBQ-2A merged 3_4'!$CO$4,2,IF('original data'!CS25='subscale + RBQ-2A merged 3_4'!$CO$5,3,""))))</f>
        <v>3</v>
      </c>
      <c r="DC32" s="4">
        <f>IF('original data'!CT25='subscale + RBQ-2A merged 3_4'!$CO$2,0,IF('original data'!CT25='subscale + RBQ-2A merged 3_4'!$CO$3,1,IF('original data'!CT25='subscale + RBQ-2A merged 3_4'!$CO$4,2,IF('original data'!CT25='subscale + RBQ-2A merged 3_4'!$CO$5,3,""))))</f>
        <v>2</v>
      </c>
      <c r="DD32" s="4">
        <f>IF('original data'!CU25='subscale + RBQ-2A merged 3_4'!$CO$2,0,IF('original data'!CU25='subscale + RBQ-2A merged 3_4'!$CO$3,1,IF('original data'!CU25='subscale + RBQ-2A merged 3_4'!$CO$4,2,IF('original data'!CU25='subscale + RBQ-2A merged 3_4'!$CO$5,3,""))))</f>
        <v>0</v>
      </c>
      <c r="DE32" s="4">
        <f>IF('original data'!CV25='subscale + RBQ-2A merged 3_4'!$CO$2,0,IF('original data'!CV25='subscale + RBQ-2A merged 3_4'!$CO$3,1,IF('original data'!CV25='subscale + RBQ-2A merged 3_4'!$CO$4,2,IF('original data'!CV25='subscale + RBQ-2A merged 3_4'!$CO$5,3,""))))</f>
        <v>0</v>
      </c>
      <c r="DF32" s="4">
        <f>IF('original data'!CW25='subscale + RBQ-2A merged 3_4'!$CO$2,0,IF('original data'!CW25='subscale + RBQ-2A merged 3_4'!$CO$3,1,IF('original data'!CW25='subscale + RBQ-2A merged 3_4'!$CO$4,2,IF('original data'!CW25='subscale + RBQ-2A merged 3_4'!$CO$5,3,""))))</f>
        <v>2</v>
      </c>
      <c r="DG32" s="4">
        <f>IF('original data'!CX25='subscale + RBQ-2A merged 3_4'!$CO$2,0,IF('original data'!CX25='subscale + RBQ-2A merged 3_4'!$CO$3,1,IF('original data'!CX25='subscale + RBQ-2A merged 3_4'!$CO$4,2,IF('original data'!CX25='subscale + RBQ-2A merged 3_4'!$CO$5,3,""))))</f>
        <v>1</v>
      </c>
      <c r="DH32" s="4">
        <f>IF('original data'!CY25='subscale + RBQ-2A merged 3_4'!$CO$2,0,IF('original data'!CY25='subscale + RBQ-2A merged 3_4'!$CO$3,1,IF('original data'!CY25='subscale + RBQ-2A merged 3_4'!$CO$4,2,IF('original data'!CY25='subscale + RBQ-2A merged 3_4'!$CO$5,3,""))))</f>
        <v>1</v>
      </c>
      <c r="DI32" s="4">
        <f>IF('original data'!CZ25='subscale + RBQ-2A merged 3_4'!$CO$2,0,IF('original data'!CZ25='subscale + RBQ-2A merged 3_4'!$CO$3,1,IF('original data'!CZ25='subscale + RBQ-2A merged 3_4'!$CO$4,2,IF('original data'!CZ25='subscale + RBQ-2A merged 3_4'!$CO$5,3,""))))</f>
        <v>0</v>
      </c>
      <c r="DJ32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15</v>
      </c>
      <c r="DK32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7</v>
      </c>
      <c r="DL32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10</v>
      </c>
      <c r="DM32" s="4">
        <f>SUM(Table1345[[#This Row],[All of a sudden I feel really scared.]:[I suddenly shut down and become unable to think, speak or do things.]])</f>
        <v>32</v>
      </c>
      <c r="DN32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7</v>
      </c>
      <c r="DO32" s="38">
        <f>IF('original data'!V25='subscale + RBQ-2A merged 3_4'!$T$4,2,IF('original data'!V25='subscale + RBQ-2A merged 3_4'!$T$5,0,IF('original data'!V25='subscale + RBQ-2A merged 3_4'!$V$5,1,"")))</f>
        <v>1</v>
      </c>
      <c r="DP32" s="38">
        <v>0</v>
      </c>
    </row>
    <row r="33" spans="1:120" x14ac:dyDescent="0.45">
      <c r="A33" s="32">
        <v>31</v>
      </c>
      <c r="B33" s="41" t="s">
        <v>300</v>
      </c>
      <c r="C33" s="28" t="s">
        <v>301</v>
      </c>
      <c r="D33" s="30" t="s">
        <v>104</v>
      </c>
      <c r="E33" s="30"/>
      <c r="F33" s="30" t="s">
        <v>105</v>
      </c>
      <c r="G33" s="30" t="s">
        <v>105</v>
      </c>
      <c r="H33" s="30" t="s">
        <v>105</v>
      </c>
      <c r="I33" s="30" t="s">
        <v>105</v>
      </c>
      <c r="J33" s="30" t="s">
        <v>105</v>
      </c>
      <c r="K33" s="30" t="s">
        <v>105</v>
      </c>
      <c r="L33" s="30" t="s">
        <v>105</v>
      </c>
      <c r="M33" s="30" t="s">
        <v>105</v>
      </c>
      <c r="N33" s="29">
        <v>17</v>
      </c>
      <c r="O33" s="4" t="s">
        <v>107</v>
      </c>
      <c r="P33" s="4" t="s">
        <v>108</v>
      </c>
      <c r="Q33" s="4" t="s">
        <v>108</v>
      </c>
      <c r="R33" s="30">
        <f>IF('original data'!Q26='subscale + RBQ-2A merged 3_4'!$R$4,0,IF('original data'!Q26='subscale + RBQ-2A merged 3_4'!$R$5,1))</f>
        <v>1</v>
      </c>
      <c r="S33" s="4" t="s">
        <v>109</v>
      </c>
      <c r="T33" s="30">
        <f>IF('original data'!V26='subscale + RBQ-2A merged 3_4'!$T$4,0,IF('original data'!V26='subscale + RBQ-2A merged 3_4'!$T$5,1,IF('original data'!V26='subscale + RBQ-2A merged 3_4'!$V$5,0,"")))</f>
        <v>1</v>
      </c>
      <c r="U33" s="38"/>
      <c r="V33" s="4"/>
      <c r="W33" s="4"/>
      <c r="X33" s="38" t="s">
        <v>109</v>
      </c>
      <c r="Y33" s="4"/>
      <c r="Z33" s="4"/>
      <c r="AA33" s="4"/>
      <c r="AB33" s="4"/>
      <c r="AC33" s="4"/>
      <c r="AD33" s="4"/>
      <c r="AE33" s="30">
        <f>IF('original data'!AC26='subscale + RBQ-2A merged 3_4'!$AD$2,0,IF('original data'!AC26='subscale + RBQ-2A merged 3_4'!$AD$3,1,IF('original data'!AC26='subscale + RBQ-2A merged 3_4'!$AD$4,2,"")))</f>
        <v>1</v>
      </c>
      <c r="AF33" s="30">
        <f>IF('original data'!AD26='subscale + RBQ-2A merged 3_4'!$AD$2,0,IF('original data'!AD26='subscale + RBQ-2A merged 3_4'!$AD$3,1,IF('original data'!AD26='subscale + RBQ-2A merged 3_4'!$AD$4,2,"")))</f>
        <v>1</v>
      </c>
      <c r="AG33" s="30">
        <f>IF('original data'!AE26='subscale + RBQ-2A merged 3_4'!$BR$1,1,IF('original data'!AE26='subscale + RBQ-2A merged 3_4'!$BR$2,2,IF('original data'!AE26='subscale + RBQ-2A merged 3_4'!$BR$3,3,IF('original data'!AE26='subscale + RBQ-2A merged 3_4'!$BR$4,4,IF('original data'!AE26='subscale + RBQ-2A merged 3_4'!$BR$5,5,IF('original data'!AE26='subscale + RBQ-2A merged 3_4'!$BT$1,6,IF('original data'!AE26='subscale + RBQ-2A merged 3_4'!$BT$2,7,"")))))))</f>
        <v>2</v>
      </c>
      <c r="AH33" s="4">
        <f>IF('original data'!AF26='subscale + RBQ-2A merged 3_4'!$AD$2,0,IF('original data'!AF26='subscale + RBQ-2A merged 3_4'!$AD$3,1,IF('original data'!AF26='subscale + RBQ-2A merged 3_4'!$AD$4,2,"")))</f>
        <v>0</v>
      </c>
      <c r="AI33" s="4">
        <f>IF('original data'!AG26='subscale + RBQ-2A merged 3_4'!$BR$1,7,IF('original data'!AG26='subscale + RBQ-2A merged 3_4'!$BR$2,6,IF('original data'!AG26='subscale + RBQ-2A merged 3_4'!$BR$3,5,IF('original data'!AG26='subscale + RBQ-2A merged 3_4'!$BR$4,4,IF('original data'!AG26='subscale + RBQ-2A merged 3_4'!$BR$5,5,IF('original data'!AG26='subscale + RBQ-2A merged 3_4'!$BT$1,6,IF('original data'!AG26='subscale + RBQ-2A merged 3_4'!$BT$2,7,"")))))))</f>
        <v>6</v>
      </c>
      <c r="AJ33" s="4">
        <f>IF('original data'!AH26='subscale + RBQ-2A merged 3_4'!$AD$2,0,IF('original data'!AH26='subscale + RBQ-2A merged 3_4'!$AD$3,1,IF('original data'!AH26='subscale + RBQ-2A merged 3_4'!$AD$4,2,"")))</f>
        <v>2</v>
      </c>
      <c r="AK33" s="4">
        <f>IF('original data'!AI26='subscale + RBQ-2A merged 3_4'!$AJ$2,1,IF('original data'!AI26='subscale + RBQ-2A merged 3_4'!$AJ$3,2,IF('original data'!AI26='subscale + RBQ-2A merged 3_4'!$AJ$4,3,IF('original data'!AI26='subscale + RBQ-2A merged 3_4'!$AJ$5,3,""))))</f>
        <v>2</v>
      </c>
      <c r="AL33" s="4">
        <f>IF('original data'!AJ26='subscale + RBQ-2A merged 3_4'!$AD$2,0,IF('original data'!AJ26='subscale + RBQ-2A merged 3_4'!$AD$3,1,IF('original data'!AJ26='subscale + RBQ-2A merged 3_4'!$AD$4,2,"")))</f>
        <v>0</v>
      </c>
      <c r="AM33" s="4">
        <f>IF('original data'!AK26='subscale + RBQ-2A merged 3_4'!$BR$1,1,IF('original data'!AK26='subscale + RBQ-2A merged 3_4'!$BR$2,2,IF('original data'!AK26='subscale + RBQ-2A merged 3_4'!$BR$3,3,IF('original data'!AK26='subscale + RBQ-2A merged 3_4'!$BR$4,4,IF('original data'!AK26='subscale + RBQ-2A merged 3_4'!$BR$5,5,IF('original data'!AK26='subscale + RBQ-2A merged 3_4'!$BT$1,6,IF('original data'!AK26='subscale + RBQ-2A merged 3_4'!$BT$2,7,"")))))))</f>
        <v>6</v>
      </c>
      <c r="AN33" s="4">
        <f>IF('original data'!AL26='subscale + RBQ-2A merged 3_4'!$AD$2,0,IF('original data'!AL26='subscale + RBQ-2A merged 3_4'!$AD$3,1,IF('original data'!AL26='subscale + RBQ-2A merged 3_4'!$AD$4,2,"")))</f>
        <v>1</v>
      </c>
      <c r="AO33" s="4">
        <f>IF('original data'!AM26='subscale + RBQ-2A merged 3_4'!$AJ$2,1,IF('original data'!AM26='subscale + RBQ-2A merged 3_4'!$AJ$3,2,IF('original data'!AM26='subscale + RBQ-2A merged 3_4'!$AJ$4,3,IF('original data'!AM26='subscale + RBQ-2A merged 3_4'!$AJ$5,3,""))))</f>
        <v>1</v>
      </c>
      <c r="AP33" s="4">
        <f>IF('original data'!AN26='subscale + RBQ-2A merged 3_4'!$AD$2,0,IF('original data'!AN26='subscale + RBQ-2A merged 3_4'!$AD$3,1,IF('original data'!AN26='subscale + RBQ-2A merged 3_4'!$AD$4,2,"")))</f>
        <v>1</v>
      </c>
      <c r="AQ33" s="4">
        <f>IF('original data'!AO26='subscale + RBQ-2A merged 3_4'!$AJ$2,1,IF('original data'!AO26='subscale + RBQ-2A merged 3_4'!$AJ$3,2,IF('original data'!AO26='subscale + RBQ-2A merged 3_4'!$AJ$4,3,IF('original data'!AO26='subscale + RBQ-2A merged 3_4'!$AJ$5,3,""))))</f>
        <v>1</v>
      </c>
      <c r="AR33" s="4">
        <f>IF('original data'!AP26='subscale + RBQ-2A merged 3_4'!$AJ$2,1,IF('original data'!AP26='subscale + RBQ-2A merged 3_4'!$AJ$3,2,IF('original data'!AP26='subscale + RBQ-2A merged 3_4'!$AJ$4,3,IF('original data'!AP26='subscale + RBQ-2A merged 3_4'!$AJ$5,3,""))))</f>
        <v>1</v>
      </c>
      <c r="AS33" s="4">
        <f>IF('original data'!AQ26='subscale + RBQ-2A merged 3_4'!$AJ$2,1,IF('original data'!AQ26='subscale + RBQ-2A merged 3_4'!$AJ$3,2,IF('original data'!AQ26='subscale + RBQ-2A merged 3_4'!$AJ$4,3,IF('original data'!AQ26='subscale + RBQ-2A merged 3_4'!$AJ$5,3,""))))</f>
        <v>1</v>
      </c>
      <c r="AT33" s="4">
        <f>IF('original data'!AR26='subscale + RBQ-2A merged 3_4'!$AJ$2,1,IF('original data'!AR26='subscale + RBQ-2A merged 3_4'!$AJ$3,2,IF('original data'!AR26='subscale + RBQ-2A merged 3_4'!$AJ$4,3,IF('original data'!AR26='subscale + RBQ-2A merged 3_4'!$AJ$5,3,""))))</f>
        <v>1</v>
      </c>
      <c r="AU33" s="4">
        <f>IF('original data'!AS26='subscale + RBQ-2A merged 3_4'!$AP$2,1,IF('original data'!AS26='subscale + RBQ-2A merged 3_4'!$AP$3,2,IF('original data'!AS26='subscale + RBQ-2A merged 3_4'!$AP$4,3,IF('original data'!AS26='subscale + RBQ-2A merged 3_4'!$AP$5,4,""))))</f>
        <v>1</v>
      </c>
      <c r="AV33" s="4">
        <f>IF('original data'!AT26='subscale + RBQ-2A merged 3_4'!$AP$2,1,IF('original data'!AT26='subscale + RBQ-2A merged 3_4'!$AP$3,2,IF('original data'!AT26='subscale + RBQ-2A merged 3_4'!$AP$4,3,IF('original data'!AT26='subscale + RBQ-2A merged 3_4'!$AP$5,4,""))))</f>
        <v>1</v>
      </c>
      <c r="AW33" s="4">
        <f>IF('original data'!AU26='subscale + RBQ-2A merged 3_4'!$AP$2,1,IF('original data'!AU26='subscale + RBQ-2A merged 3_4'!$AP$3,2,IF('original data'!AU26='subscale + RBQ-2A merged 3_4'!$AP$4,3,IF('original data'!AU26='subscale + RBQ-2A merged 3_4'!$AP$5,4,""))))</f>
        <v>1</v>
      </c>
      <c r="AX33" s="4">
        <f>IF('original data'!AV26='subscale + RBQ-2A merged 3_4'!$AP$2,1,IF('original data'!AV26='subscale + RBQ-2A merged 3_4'!$AP$3,2,IF('original data'!AV26='subscale + RBQ-2A merged 3_4'!$AP$4,3,IF('original data'!AV26='subscale + RBQ-2A merged 3_4'!$AP$5,4,""))))</f>
        <v>1</v>
      </c>
      <c r="AY33" s="4">
        <f>IF('original data'!AW26='subscale + RBQ-2A merged 3_4'!$AP$2,1,IF('original data'!AW26='subscale + RBQ-2A merged 3_4'!$AP$3,2,IF('original data'!AW26='subscale + RBQ-2A merged 3_4'!$AP$4,3,IF('original data'!AW26='subscale + RBQ-2A merged 3_4'!$AP$5,4,""))))</f>
        <v>1</v>
      </c>
      <c r="AZ33" s="4">
        <f>IF('original data'!AX26='subscale + RBQ-2A merged 3_4'!$AP$2,1,IF('original data'!AX26='subscale + RBQ-2A merged 3_4'!$AP$3,2,IF('original data'!AX26='subscale + RBQ-2A merged 3_4'!$AP$4,3,IF('original data'!AX26='subscale + RBQ-2A merged 3_4'!$AP$5,4,""))))</f>
        <v>1</v>
      </c>
      <c r="BA33" s="4">
        <f>IF('original data'!AY26='subscale + RBQ-2A merged 3_4'!$AR$2,1,IF('original data'!AY26='subscale + RBQ-2A merged 3_4'!$AR$3,2,IF('original data'!AY26='subscale + RBQ-2A merged 3_4'!$AR$4,3,IF('original data'!AY26='subscale + RBQ-2A merged 3_4'!$AR$5,3,""))))</f>
        <v>3</v>
      </c>
      <c r="BB33" s="4">
        <f>IF('original data'!AZ26='subscale + RBQ-2A merged 3_4'!$AR$2,1,IF('original data'!AZ26='subscale + RBQ-2A merged 3_4'!$AR$3,2,IF('original data'!AZ26='subscale + RBQ-2A merged 3_4'!$AR$4,3,IF('original data'!AZ26='subscale + RBQ-2A merged 3_4'!$AR$5,3,""))))</f>
        <v>2</v>
      </c>
      <c r="BC33" s="4">
        <f>IF('original data'!BA26='subscale + RBQ-2A merged 3_4'!$AR$2,1,IF('original data'!BA26='subscale + RBQ-2A merged 3_4'!$AR$3,2,IF('original data'!BA26='subscale + RBQ-2A merged 3_4'!$AR$4,3,IF('original data'!BA26='subscale + RBQ-2A merged 3_4'!$AR$5,3,""))))</f>
        <v>3</v>
      </c>
      <c r="BD33" s="4">
        <f>IF('original data'!BB26='subscale + RBQ-2A merged 3_4'!$AR$2,1,IF('original data'!BB26='subscale + RBQ-2A merged 3_4'!$AR$3,2,IF('original data'!BB26='subscale + RBQ-2A merged 3_4'!$AR$4,3,IF('original data'!BB26='subscale + RBQ-2A merged 3_4'!$AT$5,3,""))))</f>
        <v>3</v>
      </c>
      <c r="BE33" s="4">
        <f>IF('original data'!BC26='subscale + RBQ-2A merged 3_4'!$AV$2,1,IF('original data'!BC26='subscale + RBQ-2A merged 3_4'!$AV$3,2,IF('original data'!BC26='subscale + RBQ-2A merged 3_4'!$AV$4,3,IF('original data'!BC26='subscale + RBQ-2A merged 3_4'!$AV$5,3,""))))</f>
        <v>2</v>
      </c>
      <c r="BF33" s="4">
        <f>IF('original data'!BD26='subscale + RBQ-2A merged 3_4'!$AV$2,1,IF('original data'!BD26='subscale + RBQ-2A merged 3_4'!$AV$3,2,IF('original data'!BD26='subscale + RBQ-2A merged 3_4'!$AV$4,3,IF('original data'!BD26='subscale + RBQ-2A merged 3_4'!$AV$5,3,""))))</f>
        <v>1</v>
      </c>
      <c r="BG33" s="4">
        <f>IF('original data'!BE26='subscale + RBQ-2A merged 3_4'!$AV$2,1,IF('original data'!BE26='subscale + RBQ-2A merged 3_4'!$AV$3,2,IF('original data'!BE26='subscale + RBQ-2A merged 3_4'!$AV$4,3,IF('original data'!BE26='subscale + RBQ-2A merged 3_4'!$AV$5,3,""))))</f>
        <v>2</v>
      </c>
      <c r="BH33" s="4">
        <f>IF('original data'!BF26='subscale + RBQ-2A merged 3_4'!$BG$3,1,IF('original data'!BF26='subscale + RBQ-2A merged 3_4'!$BG$4,2,IF('original data'!BF26='subscale + RBQ-2A merged 3_4'!$BG$5,3,"")))</f>
        <v>2</v>
      </c>
      <c r="BI33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1.5263157894736843</v>
      </c>
      <c r="BJ33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</v>
      </c>
      <c r="BK33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1.9090909090909092</v>
      </c>
      <c r="BL33" s="4" t="s">
        <v>109</v>
      </c>
      <c r="BM33" s="4"/>
      <c r="BN33" s="4" t="s">
        <v>105</v>
      </c>
      <c r="BO33" s="4" t="s">
        <v>169</v>
      </c>
      <c r="BP33" s="4">
        <f>IF('original data'!BK26='subscale + RBQ-2A merged 3_4'!$BR$1,1,IF('original data'!BK26='subscale + RBQ-2A merged 3_4'!$BR$2,2,IF('original data'!BK26='subscale + RBQ-2A merged 3_4'!$BR$3,3,IF('original data'!BK26='subscale + RBQ-2A merged 3_4'!$BR$4,4,IF('original data'!BK26='subscale + RBQ-2A merged 3_4'!$BR$5,5,IF('original data'!BK26='subscale + RBQ-2A merged 3_4'!$BT$1,6,IF('original data'!BK26='subscale + RBQ-2A merged 3_4'!$BT$2,7,"")))))))</f>
        <v>2</v>
      </c>
      <c r="BQ33" s="4">
        <f>IF('original data'!BL26='subscale + RBQ-2A merged 3_4'!$BR$1,1,IF('original data'!BL26='subscale + RBQ-2A merged 3_4'!$BR$2,2,IF('original data'!BL26='subscale + RBQ-2A merged 3_4'!$BR$3,3,IF('original data'!BL26='subscale + RBQ-2A merged 3_4'!$BR$4,4,IF('original data'!BL26='subscale + RBQ-2A merged 3_4'!$BR$5,5,IF('original data'!BL26='subscale + RBQ-2A merged 3_4'!$BT$1,6,IF('original data'!BL26='subscale + RBQ-2A merged 3_4'!$BT$2,7,"")))))))</f>
        <v>6</v>
      </c>
      <c r="BR33" s="4">
        <f>IF('original data'!BM26='subscale + RBQ-2A merged 3_4'!$BR$1,7,IF('original data'!BM26='subscale + RBQ-2A merged 3_4'!$BR$2,6,IF('original data'!BM26='subscale + RBQ-2A merged 3_4'!$BR$3,5,IF('original data'!BM26='subscale + RBQ-2A merged 3_4'!$BR$4,4,IF('original data'!BM26='subscale + RBQ-2A merged 3_4'!$BR$5,3,IF('original data'!BM26='subscale + RBQ-2A merged 3_4'!$BT$1,2,IF('original data'!BM26='subscale + RBQ-2A merged 3_4'!$BT$2,1,"")))))))</f>
        <v>6</v>
      </c>
      <c r="BS33" s="4">
        <f>IF('original data'!BN26='subscale + RBQ-2A merged 3_4'!$BR$1,1,IF('original data'!BN26='subscale + RBQ-2A merged 3_4'!$BR$2,2,IF('original data'!BN26='subscale + RBQ-2A merged 3_4'!$BR$3,3,IF('original data'!BN26='subscale + RBQ-2A merged 3_4'!$BR$4,4,IF('original data'!BN26='subscale + RBQ-2A merged 3_4'!$BR$5,5,IF('original data'!BN26='subscale + RBQ-2A merged 3_4'!$BT$1,6,IF('original data'!BN26='subscale + RBQ-2A merged 3_4'!$BT$2,7,"")))))))</f>
        <v>5</v>
      </c>
      <c r="BT33" s="4">
        <f>IF('original data'!BO26='subscale + RBQ-2A merged 3_4'!$BR$1,1,IF('original data'!BO26='subscale + RBQ-2A merged 3_4'!$BR$2,2,IF('original data'!BO26='subscale + RBQ-2A merged 3_4'!$BR$3,3,IF('original data'!BO26='subscale + RBQ-2A merged 3_4'!$BR$4,4,IF('original data'!BO26='subscale + RBQ-2A merged 3_4'!$BR$5,5,IF('original data'!BO26='subscale + RBQ-2A merged 3_4'!$BT$1,6,IF('original data'!BO26='subscale + RBQ-2A merged 3_4'!$BT$2,7,"")))))))</f>
        <v>5</v>
      </c>
      <c r="BU33" s="4">
        <f>IF('original data'!BP26='subscale + RBQ-2A merged 3_4'!$BR$1,1,IF('original data'!BP26='subscale + RBQ-2A merged 3_4'!$BR$2,2,IF('original data'!BP26='subscale + RBQ-2A merged 3_4'!$BR$3,3,IF('original data'!BP26='subscale + RBQ-2A merged 3_4'!$BR$4,4,IF('original data'!BP26='subscale + RBQ-2A merged 3_4'!$BR$5,5,IF('original data'!BP26='subscale + RBQ-2A merged 3_4'!$BT$1,6,IF('original data'!BP26='subscale + RBQ-2A merged 3_4'!$BT$2,7,"")))))))</f>
        <v>6</v>
      </c>
      <c r="BV33" s="4">
        <f>IF('original data'!BQ26='subscale + RBQ-2A merged 3_4'!$BR$1,1,IF('original data'!BQ26='subscale + RBQ-2A merged 3_4'!$BR$2,2,IF('original data'!BQ26='subscale + RBQ-2A merged 3_4'!$BR$3,3,IF('original data'!BQ26='subscale + RBQ-2A merged 3_4'!$BR$4,4,IF('original data'!BQ26='subscale + RBQ-2A merged 3_4'!$BR$5,5,IF('original data'!BQ26='subscale + RBQ-2A merged 3_4'!$BT$1,6,IF('original data'!BQ26='subscale + RBQ-2A merged 3_4'!$BT$2,7,"")))))))</f>
        <v>6</v>
      </c>
      <c r="BW33" s="4">
        <f>IF('original data'!BR26='subscale + RBQ-2A merged 3_4'!$BR$1,1,IF('original data'!BR26='subscale + RBQ-2A merged 3_4'!$BR$2,2,IF('original data'!BR26='subscale + RBQ-2A merged 3_4'!$BR$3,3,IF('original data'!BR26='subscale + RBQ-2A merged 3_4'!$BR$4,4,IF('original data'!BR26='subscale + RBQ-2A merged 3_4'!$BR$5,5,IF('original data'!BR26='subscale + RBQ-2A merged 3_4'!$BT$1,6,IF('original data'!BR26='subscale + RBQ-2A merged 3_4'!$BT$2,7,"")))))))</f>
        <v>6</v>
      </c>
      <c r="BX33" s="4">
        <f>IF('original data'!BS26='subscale + RBQ-2A merged 3_4'!$BR$1,1,IF('original data'!BS26='subscale + RBQ-2A merged 3_4'!$BR$2,2,IF('original data'!BS26='subscale + RBQ-2A merged 3_4'!$BR$3,3,IF('original data'!BS26='subscale + RBQ-2A merged 3_4'!$BR$4,4,IF('original data'!BS26='subscale + RBQ-2A merged 3_4'!$BR$5,5,IF('original data'!BS26='subscale + RBQ-2A merged 3_4'!$BT$1,6,IF('original data'!BS26='subscale + RBQ-2A merged 3_4'!$BT$2,7,"")))))))</f>
        <v>6</v>
      </c>
      <c r="BY33" s="4">
        <f>IF('original data'!BT26='subscale + RBQ-2A merged 3_4'!$BR$1,1,IF('original data'!BT26='subscale + RBQ-2A merged 3_4'!$BR$2,2,IF('original data'!BT26='subscale + RBQ-2A merged 3_4'!$BR$3,3,IF('original data'!BT26='subscale + RBQ-2A merged 3_4'!$BR$4,4,IF('original data'!BT26='subscale + RBQ-2A merged 3_4'!$BR$5,5,IF('original data'!BT26='subscale + RBQ-2A merged 3_4'!$BT$1,6,IF('original data'!BT26='subscale + RBQ-2A merged 3_4'!$BT$2,7,"")))))))</f>
        <v>3</v>
      </c>
      <c r="BZ33" s="4">
        <f>IF('original data'!BU26='subscale + RBQ-2A merged 3_4'!$BR$1,1,IF('original data'!BU26='subscale + RBQ-2A merged 3_4'!$BR$2,2,IF('original data'!BU26='subscale + RBQ-2A merged 3_4'!$BR$3,3,IF('original data'!BU26='subscale + RBQ-2A merged 3_4'!$BR$4,4,IF('original data'!BU26='subscale + RBQ-2A merged 3_4'!$BR$5,5,IF('original data'!BU26='subscale + RBQ-2A merged 3_4'!$BT$1,6,IF('original data'!BU26='subscale + RBQ-2A merged 3_4'!$BT$2,7,"")))))))</f>
        <v>4</v>
      </c>
      <c r="CA33" s="4">
        <f>IF('original data'!BV26='subscale + RBQ-2A merged 3_4'!$BR$1,7,IF('original data'!BV26='subscale + RBQ-2A merged 3_4'!$BR$2,6,IF('original data'!BV26='subscale + RBQ-2A merged 3_4'!$BR$3,5,IF('original data'!BV26='subscale + RBQ-2A merged 3_4'!$BR$4,4,IF('original data'!BV26='subscale + RBQ-2A merged 3_4'!$BR$5,3,IF('original data'!BV26='subscale + RBQ-2A merged 3_4'!$BT$1,2,IF('original data'!BV26='subscale + RBQ-2A merged 3_4'!$BT$2,1,"")))))))</f>
        <v>5</v>
      </c>
      <c r="CB33" s="4">
        <f>IF('original data'!BW26='subscale + RBQ-2A merged 3_4'!$BR$1,1,IF('original data'!BW26='subscale + RBQ-2A merged 3_4'!$BR$2,2,IF('original data'!BW26='subscale + RBQ-2A merged 3_4'!$BR$3,3,IF('original data'!BW26='subscale + RBQ-2A merged 3_4'!$BR$4,4,IF('original data'!BW26='subscale + RBQ-2A merged 3_4'!$BR$5,5,IF('original data'!BW26='subscale + RBQ-2A merged 3_4'!$BT$1,6,IF('original data'!BW26='subscale + RBQ-2A merged 3_4'!$BT$2,7,"")))))))</f>
        <v>5</v>
      </c>
      <c r="CC33" s="4">
        <f>IF('original data'!BX26='subscale + RBQ-2A merged 3_4'!$BR$1,1,IF('original data'!BX26='subscale + RBQ-2A merged 3_4'!$BR$2,2,IF('original data'!BX26='subscale + RBQ-2A merged 3_4'!$BR$3,3,IF('original data'!BX26='subscale + RBQ-2A merged 3_4'!$BR$4,4,IF('original data'!BX26='subscale + RBQ-2A merged 3_4'!$BR$5,5,IF('original data'!BX26='subscale + RBQ-2A merged 3_4'!$BT$1,6,IF('original data'!BX26='subscale + RBQ-2A merged 3_4'!$BT$2,7,"")))))))</f>
        <v>6</v>
      </c>
      <c r="CD33" s="4">
        <f>IF('original data'!BY26='subscale + RBQ-2A merged 3_4'!$BR$1,1,IF('original data'!BY26='subscale + RBQ-2A merged 3_4'!$BR$2,2,IF('original data'!BY26='subscale + RBQ-2A merged 3_4'!$BR$3,3,IF('original data'!BY26='subscale + RBQ-2A merged 3_4'!$BR$4,4,IF('original data'!BY26='subscale + RBQ-2A merged 3_4'!$BR$5,5,IF('original data'!BY26='subscale + RBQ-2A merged 3_4'!$BT$1,6,IF('original data'!BY26='subscale + RBQ-2A merged 3_4'!$BT$2,7,"")))))))</f>
        <v>6</v>
      </c>
      <c r="CE33" s="4">
        <f>IF('original data'!BZ26='subscale + RBQ-2A merged 3_4'!$BR$1,1,IF('original data'!BZ26='subscale + RBQ-2A merged 3_4'!$BR$2,2,IF('original data'!BZ26='subscale + RBQ-2A merged 3_4'!$BR$3,3,IF('original data'!BZ26='subscale + RBQ-2A merged 3_4'!$BR$4,4,IF('original data'!BZ26='subscale + RBQ-2A merged 3_4'!$BR$5,5,IF('original data'!BZ26='subscale + RBQ-2A merged 3_4'!$BT$1,6,IF('original data'!BZ26='subscale + RBQ-2A merged 3_4'!$BT$2,7,"")))))))</f>
        <v>2</v>
      </c>
      <c r="CF33" s="4">
        <f>IF('original data'!CA26='subscale + RBQ-2A merged 3_4'!$BR$1,1,IF('original data'!CA26='subscale + RBQ-2A merged 3_4'!$BR$2,2,IF('original data'!CA26='subscale + RBQ-2A merged 3_4'!$BR$3,3,IF('original data'!CA26='subscale + RBQ-2A merged 3_4'!$BR$4,4,IF('original data'!CA26='subscale + RBQ-2A merged 3_4'!$BR$5,5,IF('original data'!CA26='subscale + RBQ-2A merged 3_4'!$BT$1,6,IF('original data'!CA26='subscale + RBQ-2A merged 3_4'!$BT$2,7,"")))))))</f>
        <v>2</v>
      </c>
      <c r="CG33" s="4">
        <f>IF('original data'!CB26='subscale + RBQ-2A merged 3_4'!$BR$1,1,IF('original data'!CB26='subscale + RBQ-2A merged 3_4'!$BR$2,2,IF('original data'!CB26='subscale + RBQ-2A merged 3_4'!$BR$3,3,IF('original data'!CB26='subscale + RBQ-2A merged 3_4'!$BR$4,4,IF('original data'!CB26='subscale + RBQ-2A merged 3_4'!$BR$5,5,IF('original data'!CB26='subscale + RBQ-2A merged 3_4'!$BT$1,6,IF('original data'!CB26='subscale + RBQ-2A merged 3_4'!$BT$2,7,"")))))))</f>
        <v>6</v>
      </c>
      <c r="CH33" s="4">
        <f>IF('original data'!CC26='subscale + RBQ-2A merged 3_4'!$BR$1,7,IF('original data'!CC26='subscale + RBQ-2A merged 3_4'!$BR$2,6,IF('original data'!CC26='subscale + RBQ-2A merged 3_4'!$BR$3,5,IF('original data'!CC26='subscale + RBQ-2A merged 3_4'!$BR$4,4,IF('original data'!CC26='subscale + RBQ-2A merged 3_4'!$BR$5,3,IF('original data'!CC26='subscale + RBQ-2A merged 3_4'!$BT$1,2,IF('original data'!CC26='subscale + RBQ-2A merged 3_4'!$BT$2,1,"")))))))</f>
        <v>6</v>
      </c>
      <c r="CI33" s="4">
        <f>IF('original data'!CD26='subscale + RBQ-2A merged 3_4'!$BR$1,1,IF('original data'!CD26='subscale + RBQ-2A merged 3_4'!$BR$2,2,IF('original data'!CD26='subscale + RBQ-2A merged 3_4'!$BR$3,3,IF('original data'!CD26='subscale + RBQ-2A merged 3_4'!$BR$4,4,IF('original data'!CD26='subscale + RBQ-2A merged 3_4'!$BR$5,5,IF('original data'!CD26='subscale + RBQ-2A merged 3_4'!$BT$1,6,IF('original data'!CD26='subscale + RBQ-2A merged 3_4'!$BT$2,7,"")))))))</f>
        <v>2</v>
      </c>
      <c r="CJ33" s="4">
        <f>IF('original data'!CE26='subscale + RBQ-2A merged 3_4'!$BR$1,1,IF('original data'!CE26='subscale + RBQ-2A merged 3_4'!$BR$2,2,IF('original data'!CE26='subscale + RBQ-2A merged 3_4'!$BR$3,3,IF('original data'!CE26='subscale + RBQ-2A merged 3_4'!$BR$4,4,IF('original data'!CE26='subscale + RBQ-2A merged 3_4'!$BR$5,5,IF('original data'!CE26='subscale + RBQ-2A merged 3_4'!$BT$1,6,IF('original data'!CE26='subscale + RBQ-2A merged 3_4'!$BT$2,7,"")))))))</f>
        <v>6</v>
      </c>
      <c r="CK33" s="4">
        <f>IF('original data'!CF26='subscale + RBQ-2A merged 3_4'!$BR$1,7,IF('original data'!CF26='subscale + RBQ-2A merged 3_4'!$BR$2,6,IF('original data'!CF26='subscale + RBQ-2A merged 3_4'!$BR$3,5,IF('original data'!CF26='subscale + RBQ-2A merged 3_4'!$BR$4,4,IF('original data'!CF26='subscale + RBQ-2A merged 3_4'!$BR$5,3,IF('original data'!CF26='subscale + RBQ-2A merged 3_4'!$BT$1,2,IF('original data'!CF26='subscale + RBQ-2A merged 3_4'!$BT$2,1,"")))))))</f>
        <v>6</v>
      </c>
      <c r="CL33" s="30">
        <f>SUM(Table1345[[#This Row],[Column2]:[Column4]])</f>
        <v>121</v>
      </c>
      <c r="CM33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34</v>
      </c>
      <c r="CN33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47</v>
      </c>
      <c r="CO33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40</v>
      </c>
      <c r="CP33" s="4">
        <f>IF('original data'!CG26='subscale + RBQ-2A merged 3_4'!$CO$2,0,IF('original data'!CG26='subscale + RBQ-2A merged 3_4'!$CO$3,1,IF('original data'!CG26='subscale + RBQ-2A merged 3_4'!$CO$4,2,IF('original data'!CG26='subscale + RBQ-2A merged 3_4'!$CO$5,3,""))))</f>
        <v>1</v>
      </c>
      <c r="CQ33" s="4">
        <f>IF('original data'!CH26='subscale + RBQ-2A merged 3_4'!$CO$2,0,IF('original data'!CH26='subscale + RBQ-2A merged 3_4'!$CO$3,1,IF('original data'!CH26='subscale + RBQ-2A merged 3_4'!$CO$4,2,IF('original data'!CH26='subscale + RBQ-2A merged 3_4'!$CO$5,3,""))))</f>
        <v>2</v>
      </c>
      <c r="CR33" s="4">
        <f>IF('original data'!CI26='subscale + RBQ-2A merged 3_4'!$CO$2,0,IF('original data'!CI26='subscale + RBQ-2A merged 3_4'!$CO$3,1,IF('original data'!CI26='subscale + RBQ-2A merged 3_4'!$CO$4,2,IF('original data'!CI26='subscale + RBQ-2A merged 3_4'!$CO$5,3,""))))</f>
        <v>2</v>
      </c>
      <c r="CS33" s="4">
        <f>IF('original data'!CJ26='subscale + RBQ-2A merged 3_4'!$CO$2,0,IF('original data'!CJ26='subscale + RBQ-2A merged 3_4'!$CO$3,1,IF('original data'!CJ26='subscale + RBQ-2A merged 3_4'!$CO$4,2,IF('original data'!CJ26='subscale + RBQ-2A merged 3_4'!$CO$5,3,""))))</f>
        <v>2</v>
      </c>
      <c r="CT33" s="4">
        <f>IF('original data'!CK26='subscale + RBQ-2A merged 3_4'!$CO$2,0,IF('original data'!CK26='subscale + RBQ-2A merged 3_4'!$CO$3,1,IF('original data'!CK26='subscale + RBQ-2A merged 3_4'!$CO$4,2,IF('original data'!CK26='subscale + RBQ-2A merged 3_4'!$CO$5,3,""))))</f>
        <v>2</v>
      </c>
      <c r="CU33" s="4">
        <f>IF('original data'!CL26='subscale + RBQ-2A merged 3_4'!$CO$2,0,IF('original data'!CL26='subscale + RBQ-2A merged 3_4'!$CO$3,1,IF('original data'!CL26='subscale + RBQ-2A merged 3_4'!$CO$4,2,IF('original data'!CL26='subscale + RBQ-2A merged 3_4'!$CO$5,3,""))))</f>
        <v>2</v>
      </c>
      <c r="CV33" s="4">
        <f>IF('original data'!CM26='subscale + RBQ-2A merged 3_4'!$CO$2,0,IF('original data'!CM26='subscale + RBQ-2A merged 3_4'!$CO$3,1,IF('original data'!CM26='subscale + RBQ-2A merged 3_4'!$CO$4,2,IF('original data'!CM26='subscale + RBQ-2A merged 3_4'!$CO$5,3,""))))</f>
        <v>1</v>
      </c>
      <c r="CW33" s="4">
        <f>IF('original data'!CN26='subscale + RBQ-2A merged 3_4'!$CO$2,0,IF('original data'!CN26='subscale + RBQ-2A merged 3_4'!$CO$3,1,IF('original data'!CN26='subscale + RBQ-2A merged 3_4'!$CO$4,2,IF('original data'!CN26='subscale + RBQ-2A merged 3_4'!$CO$5,3,""))))</f>
        <v>2</v>
      </c>
      <c r="CX33" s="4">
        <f>IF('original data'!CO26='subscale + RBQ-2A merged 3_4'!$CO$2,0,IF('original data'!CO26='subscale + RBQ-2A merged 3_4'!$CO$3,1,IF('original data'!CO26='subscale + RBQ-2A merged 3_4'!$CO$4,2,IF('original data'!CO26='subscale + RBQ-2A merged 3_4'!$CO$5,3,""))))</f>
        <v>3</v>
      </c>
      <c r="CY33" s="4">
        <f>IF('original data'!CP26='subscale + RBQ-2A merged 3_4'!$CO$2,0,IF('original data'!CP26='subscale + RBQ-2A merged 3_4'!$CO$3,1,IF('original data'!CP26='subscale + RBQ-2A merged 3_4'!$CO$4,2,IF('original data'!CP26='subscale + RBQ-2A merged 3_4'!$CO$5,3,""))))</f>
        <v>2</v>
      </c>
      <c r="CZ33" s="4">
        <f>IF('original data'!CQ26='subscale + RBQ-2A merged 3_4'!$CO$2,0,IF('original data'!CQ26='subscale + RBQ-2A merged 3_4'!$CO$3,1,IF('original data'!CQ26='subscale + RBQ-2A merged 3_4'!$CO$4,2,IF('original data'!CQ26='subscale + RBQ-2A merged 3_4'!$CO$5,3,""))))</f>
        <v>2</v>
      </c>
      <c r="DA33" s="4">
        <f>IF('original data'!CR26='subscale + RBQ-2A merged 3_4'!$CO$2,0,IF('original data'!CR26='subscale + RBQ-2A merged 3_4'!$CO$3,1,IF('original data'!CR26='subscale + RBQ-2A merged 3_4'!$CO$4,2,IF('original data'!CR26='subscale + RBQ-2A merged 3_4'!$CO$5,3,""))))</f>
        <v>2</v>
      </c>
      <c r="DB33" s="4">
        <f>IF('original data'!CS26='subscale + RBQ-2A merged 3_4'!$CO$2,0,IF('original data'!CS26='subscale + RBQ-2A merged 3_4'!$CO$3,1,IF('original data'!CS26='subscale + RBQ-2A merged 3_4'!$CO$4,2,IF('original data'!CS26='subscale + RBQ-2A merged 3_4'!$CO$5,3,""))))</f>
        <v>3</v>
      </c>
      <c r="DC33" s="4">
        <f>IF('original data'!CT26='subscale + RBQ-2A merged 3_4'!$CO$2,0,IF('original data'!CT26='subscale + RBQ-2A merged 3_4'!$CO$3,1,IF('original data'!CT26='subscale + RBQ-2A merged 3_4'!$CO$4,2,IF('original data'!CT26='subscale + RBQ-2A merged 3_4'!$CO$5,3,""))))</f>
        <v>2</v>
      </c>
      <c r="DD33" s="4">
        <f>IF('original data'!CU26='subscale + RBQ-2A merged 3_4'!$CO$2,0,IF('original data'!CU26='subscale + RBQ-2A merged 3_4'!$CO$3,1,IF('original data'!CU26='subscale + RBQ-2A merged 3_4'!$CO$4,2,IF('original data'!CU26='subscale + RBQ-2A merged 3_4'!$CO$5,3,""))))</f>
        <v>3</v>
      </c>
      <c r="DE33" s="4">
        <f>IF('original data'!CV26='subscale + RBQ-2A merged 3_4'!$CO$2,0,IF('original data'!CV26='subscale + RBQ-2A merged 3_4'!$CO$3,1,IF('original data'!CV26='subscale + RBQ-2A merged 3_4'!$CO$4,2,IF('original data'!CV26='subscale + RBQ-2A merged 3_4'!$CO$5,3,""))))</f>
        <v>1</v>
      </c>
      <c r="DF33" s="4">
        <f>IF('original data'!CW26='subscale + RBQ-2A merged 3_4'!$CO$2,0,IF('original data'!CW26='subscale + RBQ-2A merged 3_4'!$CO$3,1,IF('original data'!CW26='subscale + RBQ-2A merged 3_4'!$CO$4,2,IF('original data'!CW26='subscale + RBQ-2A merged 3_4'!$CO$5,3,""))))</f>
        <v>1</v>
      </c>
      <c r="DG33" s="4">
        <f>IF('original data'!CX26='subscale + RBQ-2A merged 3_4'!$CO$2,0,IF('original data'!CX26='subscale + RBQ-2A merged 3_4'!$CO$3,1,IF('original data'!CX26='subscale + RBQ-2A merged 3_4'!$CO$4,2,IF('original data'!CX26='subscale + RBQ-2A merged 3_4'!$CO$5,3,""))))</f>
        <v>3</v>
      </c>
      <c r="DH33" s="4">
        <f>IF('original data'!CY26='subscale + RBQ-2A merged 3_4'!$CO$2,0,IF('original data'!CY26='subscale + RBQ-2A merged 3_4'!$CO$3,1,IF('original data'!CY26='subscale + RBQ-2A merged 3_4'!$CO$4,2,IF('original data'!CY26='subscale + RBQ-2A merged 3_4'!$CO$5,3,""))))</f>
        <v>3</v>
      </c>
      <c r="DI33" s="4">
        <f>IF('original data'!CZ26='subscale + RBQ-2A merged 3_4'!$CO$2,0,IF('original data'!CZ26='subscale + RBQ-2A merged 3_4'!$CO$3,1,IF('original data'!CZ26='subscale + RBQ-2A merged 3_4'!$CO$4,2,IF('original data'!CZ26='subscale + RBQ-2A merged 3_4'!$CO$5,3,""))))</f>
        <v>1</v>
      </c>
      <c r="DJ33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12</v>
      </c>
      <c r="DK33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16</v>
      </c>
      <c r="DL33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12</v>
      </c>
      <c r="DM33" s="4">
        <f>SUM(Table1345[[#This Row],[All of a sudden I feel really scared.]:[I suddenly shut down and become unable to think, speak or do things.]])</f>
        <v>40</v>
      </c>
      <c r="DN33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6</v>
      </c>
      <c r="DO33" s="38">
        <f>IF('original data'!V26='subscale + RBQ-2A merged 3_4'!$T$4,2,IF('original data'!V26='subscale + RBQ-2A merged 3_4'!$T$5,0,IF('original data'!V26='subscale + RBQ-2A merged 3_4'!$V$5,1,"")))</f>
        <v>0</v>
      </c>
      <c r="DP33" s="38">
        <v>2</v>
      </c>
    </row>
    <row r="34" spans="1:120" x14ac:dyDescent="0.45">
      <c r="A34" s="32">
        <v>32</v>
      </c>
      <c r="B34" s="41" t="s">
        <v>302</v>
      </c>
      <c r="C34" s="28" t="s">
        <v>303</v>
      </c>
      <c r="D34" s="30" t="s">
        <v>104</v>
      </c>
      <c r="E34" s="30"/>
      <c r="F34" s="30" t="s">
        <v>105</v>
      </c>
      <c r="G34" s="30" t="s">
        <v>105</v>
      </c>
      <c r="H34" s="30" t="s">
        <v>105</v>
      </c>
      <c r="I34" s="30" t="s">
        <v>105</v>
      </c>
      <c r="J34" s="30" t="s">
        <v>105</v>
      </c>
      <c r="K34" s="30" t="s">
        <v>105</v>
      </c>
      <c r="L34" s="30" t="s">
        <v>105</v>
      </c>
      <c r="M34" s="30" t="s">
        <v>105</v>
      </c>
      <c r="N34" s="29">
        <v>16</v>
      </c>
      <c r="O34" s="4" t="s">
        <v>107</v>
      </c>
      <c r="P34" s="4" t="s">
        <v>108</v>
      </c>
      <c r="Q34" s="4" t="s">
        <v>108</v>
      </c>
      <c r="R34" s="30">
        <f>IF('original data'!Q27='subscale + RBQ-2A merged 3_4'!$R$4,0,IF('original data'!Q27='subscale + RBQ-2A merged 3_4'!$R$5,1))</f>
        <v>1</v>
      </c>
      <c r="S34" s="4" t="s">
        <v>109</v>
      </c>
      <c r="T34" s="30">
        <f>IF('original data'!V27='subscale + RBQ-2A merged 3_4'!$T$4,0,IF('original data'!V27='subscale + RBQ-2A merged 3_4'!$T$5,1,IF('original data'!V27='subscale + RBQ-2A merged 3_4'!$V$5,0,"")))</f>
        <v>1</v>
      </c>
      <c r="U34" s="4"/>
      <c r="V34" s="4"/>
      <c r="W34" s="4"/>
      <c r="X34" s="38" t="s">
        <v>109</v>
      </c>
      <c r="Y34" s="4"/>
      <c r="Z34" s="4"/>
      <c r="AA34" s="4"/>
      <c r="AB34" s="4"/>
      <c r="AC34" s="4"/>
      <c r="AD34" s="4"/>
      <c r="AE34" s="30">
        <f>IF('original data'!AC27='subscale + RBQ-2A merged 3_4'!$AD$2,0,IF('original data'!AC27='subscale + RBQ-2A merged 3_4'!$AD$3,1,IF('original data'!AC27='subscale + RBQ-2A merged 3_4'!$AD$4,2,"")))</f>
        <v>0</v>
      </c>
      <c r="AF34" s="30">
        <f>IF('original data'!AD27='subscale + RBQ-2A merged 3_4'!$AD$2,0,IF('original data'!AD27='subscale + RBQ-2A merged 3_4'!$AD$3,1,IF('original data'!AD27='subscale + RBQ-2A merged 3_4'!$AD$4,2,"")))</f>
        <v>1</v>
      </c>
      <c r="AG34" s="30">
        <f>IF('original data'!AE27='subscale + RBQ-2A merged 3_4'!$BR$1,1,IF('original data'!AE27='subscale + RBQ-2A merged 3_4'!$BR$2,2,IF('original data'!AE27='subscale + RBQ-2A merged 3_4'!$BR$3,3,IF('original data'!AE27='subscale + RBQ-2A merged 3_4'!$BR$4,4,IF('original data'!AE27='subscale + RBQ-2A merged 3_4'!$BR$5,5,IF('original data'!AE27='subscale + RBQ-2A merged 3_4'!$BT$1,6,IF('original data'!AE27='subscale + RBQ-2A merged 3_4'!$BT$2,7,"")))))))</f>
        <v>1</v>
      </c>
      <c r="AH34" s="4">
        <f>IF('original data'!AF27='subscale + RBQ-2A merged 3_4'!$AD$2,0,IF('original data'!AF27='subscale + RBQ-2A merged 3_4'!$AD$3,1,IF('original data'!AF27='subscale + RBQ-2A merged 3_4'!$AD$4,2,"")))</f>
        <v>0</v>
      </c>
      <c r="AI34" s="4">
        <f>IF('original data'!AG27='subscale + RBQ-2A merged 3_4'!$BR$1,7,IF('original data'!AG27='subscale + RBQ-2A merged 3_4'!$BR$2,6,IF('original data'!AG27='subscale + RBQ-2A merged 3_4'!$BR$3,5,IF('original data'!AG27='subscale + RBQ-2A merged 3_4'!$BR$4,4,IF('original data'!AG27='subscale + RBQ-2A merged 3_4'!$BR$5,5,IF('original data'!AG27='subscale + RBQ-2A merged 3_4'!$BT$1,6,IF('original data'!AG27='subscale + RBQ-2A merged 3_4'!$BT$2,7,"")))))))</f>
        <v>5</v>
      </c>
      <c r="AJ34" s="4">
        <f>IF('original data'!AH27='subscale + RBQ-2A merged 3_4'!$AD$2,0,IF('original data'!AH27='subscale + RBQ-2A merged 3_4'!$AD$3,1,IF('original data'!AH27='subscale + RBQ-2A merged 3_4'!$AD$4,2,"")))</f>
        <v>0</v>
      </c>
      <c r="AK34" s="4">
        <f>IF('original data'!AI27='subscale + RBQ-2A merged 3_4'!$AJ$2,1,IF('original data'!AI27='subscale + RBQ-2A merged 3_4'!$AJ$3,2,IF('original data'!AI27='subscale + RBQ-2A merged 3_4'!$AJ$4,3,IF('original data'!AI27='subscale + RBQ-2A merged 3_4'!$AJ$5,3,""))))</f>
        <v>1</v>
      </c>
      <c r="AL34" s="4">
        <f>IF('original data'!AJ27='subscale + RBQ-2A merged 3_4'!$AD$2,0,IF('original data'!AJ27='subscale + RBQ-2A merged 3_4'!$AD$3,1,IF('original data'!AJ27='subscale + RBQ-2A merged 3_4'!$AD$4,2,"")))</f>
        <v>0</v>
      </c>
      <c r="AM34" s="4">
        <f>IF('original data'!AK27='subscale + RBQ-2A merged 3_4'!$BR$1,1,IF('original data'!AK27='subscale + RBQ-2A merged 3_4'!$BR$2,2,IF('original data'!AK27='subscale + RBQ-2A merged 3_4'!$BR$3,3,IF('original data'!AK27='subscale + RBQ-2A merged 3_4'!$BR$4,4,IF('original data'!AK27='subscale + RBQ-2A merged 3_4'!$BR$5,5,IF('original data'!AK27='subscale + RBQ-2A merged 3_4'!$BT$1,6,IF('original data'!AK27='subscale + RBQ-2A merged 3_4'!$BT$2,7,"")))))))</f>
        <v>4</v>
      </c>
      <c r="AN34" s="4">
        <f>IF('original data'!AL27='subscale + RBQ-2A merged 3_4'!$AD$2,0,IF('original data'!AL27='subscale + RBQ-2A merged 3_4'!$AD$3,1,IF('original data'!AL27='subscale + RBQ-2A merged 3_4'!$AD$4,2,"")))</f>
        <v>1</v>
      </c>
      <c r="AO34" s="4">
        <f>IF('original data'!AM27='subscale + RBQ-2A merged 3_4'!$AJ$2,1,IF('original data'!AM27='subscale + RBQ-2A merged 3_4'!$AJ$3,2,IF('original data'!AM27='subscale + RBQ-2A merged 3_4'!$AJ$4,3,IF('original data'!AM27='subscale + RBQ-2A merged 3_4'!$AJ$5,3,""))))</f>
        <v>2</v>
      </c>
      <c r="AP34" s="4">
        <f>IF('original data'!AN27='subscale + RBQ-2A merged 3_4'!$AD$2,0,IF('original data'!AN27='subscale + RBQ-2A merged 3_4'!$AD$3,1,IF('original data'!AN27='subscale + RBQ-2A merged 3_4'!$AD$4,2,"")))</f>
        <v>0</v>
      </c>
      <c r="AQ34" s="4">
        <f>IF('original data'!AO27='subscale + RBQ-2A merged 3_4'!$AJ$2,1,IF('original data'!AO27='subscale + RBQ-2A merged 3_4'!$AJ$3,2,IF('original data'!AO27='subscale + RBQ-2A merged 3_4'!$AJ$4,3,IF('original data'!AO27='subscale + RBQ-2A merged 3_4'!$AJ$5,3,""))))</f>
        <v>2</v>
      </c>
      <c r="AR34" s="4">
        <f>IF('original data'!AP27='subscale + RBQ-2A merged 3_4'!$AJ$2,1,IF('original data'!AP27='subscale + RBQ-2A merged 3_4'!$AJ$3,2,IF('original data'!AP27='subscale + RBQ-2A merged 3_4'!$AJ$4,3,IF('original data'!AP27='subscale + RBQ-2A merged 3_4'!$AJ$5,3,""))))</f>
        <v>1</v>
      </c>
      <c r="AS34" s="4">
        <f>IF('original data'!AQ27='subscale + RBQ-2A merged 3_4'!$AJ$2,1,IF('original data'!AQ27='subscale + RBQ-2A merged 3_4'!$AJ$3,2,IF('original data'!AQ27='subscale + RBQ-2A merged 3_4'!$AJ$4,3,IF('original data'!AQ27='subscale + RBQ-2A merged 3_4'!$AJ$5,3,""))))</f>
        <v>2</v>
      </c>
      <c r="AT34" s="4">
        <f>IF('original data'!AR27='subscale + RBQ-2A merged 3_4'!$AJ$2,1,IF('original data'!AR27='subscale + RBQ-2A merged 3_4'!$AJ$3,2,IF('original data'!AR27='subscale + RBQ-2A merged 3_4'!$AJ$4,3,IF('original data'!AR27='subscale + RBQ-2A merged 3_4'!$AJ$5,3,""))))</f>
        <v>3</v>
      </c>
      <c r="AU34" s="4">
        <f>IF('original data'!AS27='subscale + RBQ-2A merged 3_4'!$AP$2,1,IF('original data'!AS27='subscale + RBQ-2A merged 3_4'!$AP$3,2,IF('original data'!AS27='subscale + RBQ-2A merged 3_4'!$AP$4,3,IF('original data'!AS27='subscale + RBQ-2A merged 3_4'!$AP$5,4,""))))</f>
        <v>1</v>
      </c>
      <c r="AV34" s="4">
        <f>IF('original data'!AT27='subscale + RBQ-2A merged 3_4'!$AP$2,1,IF('original data'!AT27='subscale + RBQ-2A merged 3_4'!$AP$3,2,IF('original data'!AT27='subscale + RBQ-2A merged 3_4'!$AP$4,3,IF('original data'!AT27='subscale + RBQ-2A merged 3_4'!$AP$5,4,""))))</f>
        <v>1</v>
      </c>
      <c r="AW34" s="4">
        <f>IF('original data'!AU27='subscale + RBQ-2A merged 3_4'!$AP$2,1,IF('original data'!AU27='subscale + RBQ-2A merged 3_4'!$AP$3,2,IF('original data'!AU27='subscale + RBQ-2A merged 3_4'!$AP$4,3,IF('original data'!AU27='subscale + RBQ-2A merged 3_4'!$AP$5,4,""))))</f>
        <v>1</v>
      </c>
      <c r="AX34" s="4">
        <f>IF('original data'!AV27='subscale + RBQ-2A merged 3_4'!$AP$2,1,IF('original data'!AV27='subscale + RBQ-2A merged 3_4'!$AP$3,2,IF('original data'!AV27='subscale + RBQ-2A merged 3_4'!$AP$4,3,IF('original data'!AV27='subscale + RBQ-2A merged 3_4'!$AP$5,4,""))))</f>
        <v>1</v>
      </c>
      <c r="AY34" s="4">
        <f>IF('original data'!AW27='subscale + RBQ-2A merged 3_4'!$AP$2,1,IF('original data'!AW27='subscale + RBQ-2A merged 3_4'!$AP$3,2,IF('original data'!AW27='subscale + RBQ-2A merged 3_4'!$AP$4,3,IF('original data'!AW27='subscale + RBQ-2A merged 3_4'!$AP$5,4,""))))</f>
        <v>1</v>
      </c>
      <c r="AZ34" s="4">
        <f>IF('original data'!AX27='subscale + RBQ-2A merged 3_4'!$AP$2,1,IF('original data'!AX27='subscale + RBQ-2A merged 3_4'!$AP$3,2,IF('original data'!AX27='subscale + RBQ-2A merged 3_4'!$AP$4,3,IF('original data'!AX27='subscale + RBQ-2A merged 3_4'!$AP$5,4,""))))</f>
        <v>2</v>
      </c>
      <c r="BA34" s="4">
        <f>IF('original data'!AY27='subscale + RBQ-2A merged 3_4'!$AR$2,1,IF('original data'!AY27='subscale + RBQ-2A merged 3_4'!$AR$3,2,IF('original data'!AY27='subscale + RBQ-2A merged 3_4'!$AR$4,3,IF('original data'!AY27='subscale + RBQ-2A merged 3_4'!$AR$5,3,""))))</f>
        <v>2</v>
      </c>
      <c r="BB34" s="4">
        <f>IF('original data'!AZ27='subscale + RBQ-2A merged 3_4'!$AR$2,1,IF('original data'!AZ27='subscale + RBQ-2A merged 3_4'!$AR$3,2,IF('original data'!AZ27='subscale + RBQ-2A merged 3_4'!$AR$4,3,IF('original data'!AZ27='subscale + RBQ-2A merged 3_4'!$AR$5,3,""))))</f>
        <v>1</v>
      </c>
      <c r="BC34" s="4">
        <f>IF('original data'!BA27='subscale + RBQ-2A merged 3_4'!$AR$2,1,IF('original data'!BA27='subscale + RBQ-2A merged 3_4'!$AR$3,2,IF('original data'!BA27='subscale + RBQ-2A merged 3_4'!$AR$4,3,IF('original data'!BA27='subscale + RBQ-2A merged 3_4'!$AR$5,3,""))))</f>
        <v>1</v>
      </c>
      <c r="BD34" s="4">
        <f>IF('original data'!BB27='subscale + RBQ-2A merged 3_4'!$AR$2,1,IF('original data'!BB27='subscale + RBQ-2A merged 3_4'!$AR$3,2,IF('original data'!BB27='subscale + RBQ-2A merged 3_4'!$AR$4,3,IF('original data'!BB27='subscale + RBQ-2A merged 3_4'!$AT$5,3,""))))</f>
        <v>2</v>
      </c>
      <c r="BE34" s="4">
        <f>IF('original data'!BC27='subscale + RBQ-2A merged 3_4'!$AV$2,1,IF('original data'!BC27='subscale + RBQ-2A merged 3_4'!$AV$3,2,IF('original data'!BC27='subscale + RBQ-2A merged 3_4'!$AV$4,3,IF('original data'!BC27='subscale + RBQ-2A merged 3_4'!$AV$5,3,""))))</f>
        <v>2</v>
      </c>
      <c r="BF34" s="4">
        <f>IF('original data'!BD27='subscale + RBQ-2A merged 3_4'!$AV$2,1,IF('original data'!BD27='subscale + RBQ-2A merged 3_4'!$AV$3,2,IF('original data'!BD27='subscale + RBQ-2A merged 3_4'!$AV$4,3,IF('original data'!BD27='subscale + RBQ-2A merged 3_4'!$AV$5,3,""))))</f>
        <v>1</v>
      </c>
      <c r="BG34" s="4">
        <f>IF('original data'!BE27='subscale + RBQ-2A merged 3_4'!$AV$2,1,IF('original data'!BE27='subscale + RBQ-2A merged 3_4'!$AV$3,2,IF('original data'!BE27='subscale + RBQ-2A merged 3_4'!$AV$4,3,IF('original data'!BE27='subscale + RBQ-2A merged 3_4'!$AV$5,3,""))))</f>
        <v>1</v>
      </c>
      <c r="BH34" s="4">
        <f>IF('original data'!BF27='subscale + RBQ-2A merged 3_4'!$BG$3,1,IF('original data'!BF27='subscale + RBQ-2A merged 3_4'!$BG$4,2,IF('original data'!BF27='subscale + RBQ-2A merged 3_4'!$BG$5,3,"")))</f>
        <v>1</v>
      </c>
      <c r="BI34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1.4736842105263157</v>
      </c>
      <c r="BJ34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1.8333333333333333</v>
      </c>
      <c r="BK34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1.3636363636363635</v>
      </c>
      <c r="BL34" s="4" t="s">
        <v>109</v>
      </c>
      <c r="BM34" s="4"/>
      <c r="BN34" s="4" t="s">
        <v>109</v>
      </c>
      <c r="BO34" s="4"/>
      <c r="BP34" s="4">
        <f>IF('original data'!BK27='subscale + RBQ-2A merged 3_4'!$BR$1,1,IF('original data'!BK27='subscale + RBQ-2A merged 3_4'!$BR$2,2,IF('original data'!BK27='subscale + RBQ-2A merged 3_4'!$BR$3,3,IF('original data'!BK27='subscale + RBQ-2A merged 3_4'!$BR$4,4,IF('original data'!BK27='subscale + RBQ-2A merged 3_4'!$BR$5,5,IF('original data'!BK27='subscale + RBQ-2A merged 3_4'!$BT$1,6,IF('original data'!BK27='subscale + RBQ-2A merged 3_4'!$BT$2,7,"")))))))</f>
        <v>5</v>
      </c>
      <c r="BQ34" s="4">
        <f>IF('original data'!BL27='subscale + RBQ-2A merged 3_4'!$BR$1,1,IF('original data'!BL27='subscale + RBQ-2A merged 3_4'!$BR$2,2,IF('original data'!BL27='subscale + RBQ-2A merged 3_4'!$BR$3,3,IF('original data'!BL27='subscale + RBQ-2A merged 3_4'!$BR$4,4,IF('original data'!BL27='subscale + RBQ-2A merged 3_4'!$BR$5,5,IF('original data'!BL27='subscale + RBQ-2A merged 3_4'!$BT$1,6,IF('original data'!BL27='subscale + RBQ-2A merged 3_4'!$BT$2,7,"")))))))</f>
        <v>1</v>
      </c>
      <c r="BR34" s="4">
        <f>IF('original data'!BM27='subscale + RBQ-2A merged 3_4'!$BR$1,7,IF('original data'!BM27='subscale + RBQ-2A merged 3_4'!$BR$2,6,IF('original data'!BM27='subscale + RBQ-2A merged 3_4'!$BR$3,5,IF('original data'!BM27='subscale + RBQ-2A merged 3_4'!$BR$4,4,IF('original data'!BM27='subscale + RBQ-2A merged 3_4'!$BR$5,3,IF('original data'!BM27='subscale + RBQ-2A merged 3_4'!$BT$1,2,IF('original data'!BM27='subscale + RBQ-2A merged 3_4'!$BT$2,1,"")))))))</f>
        <v>6</v>
      </c>
      <c r="BS34" s="4">
        <f>IF('original data'!BN27='subscale + RBQ-2A merged 3_4'!$BR$1,1,IF('original data'!BN27='subscale + RBQ-2A merged 3_4'!$BR$2,2,IF('original data'!BN27='subscale + RBQ-2A merged 3_4'!$BR$3,3,IF('original data'!BN27='subscale + RBQ-2A merged 3_4'!$BR$4,4,IF('original data'!BN27='subscale + RBQ-2A merged 3_4'!$BR$5,5,IF('original data'!BN27='subscale + RBQ-2A merged 3_4'!$BT$1,6,IF('original data'!BN27='subscale + RBQ-2A merged 3_4'!$BT$2,7,"")))))))</f>
        <v>2</v>
      </c>
      <c r="BT34" s="4">
        <f>IF('original data'!BO27='subscale + RBQ-2A merged 3_4'!$BR$1,1,IF('original data'!BO27='subscale + RBQ-2A merged 3_4'!$BR$2,2,IF('original data'!BO27='subscale + RBQ-2A merged 3_4'!$BR$3,3,IF('original data'!BO27='subscale + RBQ-2A merged 3_4'!$BR$4,4,IF('original data'!BO27='subscale + RBQ-2A merged 3_4'!$BR$5,5,IF('original data'!BO27='subscale + RBQ-2A merged 3_4'!$BT$1,6,IF('original data'!BO27='subscale + RBQ-2A merged 3_4'!$BT$2,7,"")))))))</f>
        <v>1</v>
      </c>
      <c r="BU34" s="4">
        <f>IF('original data'!BP27='subscale + RBQ-2A merged 3_4'!$BR$1,1,IF('original data'!BP27='subscale + RBQ-2A merged 3_4'!$BR$2,2,IF('original data'!BP27='subscale + RBQ-2A merged 3_4'!$BR$3,3,IF('original data'!BP27='subscale + RBQ-2A merged 3_4'!$BR$4,4,IF('original data'!BP27='subscale + RBQ-2A merged 3_4'!$BR$5,5,IF('original data'!BP27='subscale + RBQ-2A merged 3_4'!$BT$1,6,IF('original data'!BP27='subscale + RBQ-2A merged 3_4'!$BT$2,7,"")))))))</f>
        <v>1</v>
      </c>
      <c r="BV34" s="4">
        <f>IF('original data'!BQ27='subscale + RBQ-2A merged 3_4'!$BR$1,1,IF('original data'!BQ27='subscale + RBQ-2A merged 3_4'!$BR$2,2,IF('original data'!BQ27='subscale + RBQ-2A merged 3_4'!$BR$3,3,IF('original data'!BQ27='subscale + RBQ-2A merged 3_4'!$BR$4,4,IF('original data'!BQ27='subscale + RBQ-2A merged 3_4'!$BR$5,5,IF('original data'!BQ27='subscale + RBQ-2A merged 3_4'!$BT$1,6,IF('original data'!BQ27='subscale + RBQ-2A merged 3_4'!$BT$2,7,"")))))))</f>
        <v>2</v>
      </c>
      <c r="BW34" s="4">
        <f>IF('original data'!BR27='subscale + RBQ-2A merged 3_4'!$BR$1,1,IF('original data'!BR27='subscale + RBQ-2A merged 3_4'!$BR$2,2,IF('original data'!BR27='subscale + RBQ-2A merged 3_4'!$BR$3,3,IF('original data'!BR27='subscale + RBQ-2A merged 3_4'!$BR$4,4,IF('original data'!BR27='subscale + RBQ-2A merged 3_4'!$BR$5,5,IF('original data'!BR27='subscale + RBQ-2A merged 3_4'!$BT$1,6,IF('original data'!BR27='subscale + RBQ-2A merged 3_4'!$BT$2,7,"")))))))</f>
        <v>1</v>
      </c>
      <c r="BX34" s="4">
        <f>IF('original data'!BS27='subscale + RBQ-2A merged 3_4'!$BR$1,1,IF('original data'!BS27='subscale + RBQ-2A merged 3_4'!$BR$2,2,IF('original data'!BS27='subscale + RBQ-2A merged 3_4'!$BR$3,3,IF('original data'!BS27='subscale + RBQ-2A merged 3_4'!$BR$4,4,IF('original data'!BS27='subscale + RBQ-2A merged 3_4'!$BR$5,5,IF('original data'!BS27='subscale + RBQ-2A merged 3_4'!$BT$1,6,IF('original data'!BS27='subscale + RBQ-2A merged 3_4'!$BT$2,7,"")))))))</f>
        <v>5</v>
      </c>
      <c r="BY34" s="4">
        <f>IF('original data'!BT27='subscale + RBQ-2A merged 3_4'!$BR$1,1,IF('original data'!BT27='subscale + RBQ-2A merged 3_4'!$BR$2,2,IF('original data'!BT27='subscale + RBQ-2A merged 3_4'!$BR$3,3,IF('original data'!BT27='subscale + RBQ-2A merged 3_4'!$BR$4,4,IF('original data'!BT27='subscale + RBQ-2A merged 3_4'!$BR$5,5,IF('original data'!BT27='subscale + RBQ-2A merged 3_4'!$BT$1,6,IF('original data'!BT27='subscale + RBQ-2A merged 3_4'!$BT$2,7,"")))))))</f>
        <v>2</v>
      </c>
      <c r="BZ34" s="4">
        <f>IF('original data'!BU27='subscale + RBQ-2A merged 3_4'!$BR$1,1,IF('original data'!BU27='subscale + RBQ-2A merged 3_4'!$BR$2,2,IF('original data'!BU27='subscale + RBQ-2A merged 3_4'!$BR$3,3,IF('original data'!BU27='subscale + RBQ-2A merged 3_4'!$BR$4,4,IF('original data'!BU27='subscale + RBQ-2A merged 3_4'!$BR$5,5,IF('original data'!BU27='subscale + RBQ-2A merged 3_4'!$BT$1,6,IF('original data'!BU27='subscale + RBQ-2A merged 3_4'!$BT$2,7,"")))))))</f>
        <v>1</v>
      </c>
      <c r="CA34" s="4">
        <f>IF('original data'!BV27='subscale + RBQ-2A merged 3_4'!$BR$1,7,IF('original data'!BV27='subscale + RBQ-2A merged 3_4'!$BR$2,6,IF('original data'!BV27='subscale + RBQ-2A merged 3_4'!$BR$3,5,IF('original data'!BV27='subscale + RBQ-2A merged 3_4'!$BR$4,4,IF('original data'!BV27='subscale + RBQ-2A merged 3_4'!$BR$5,3,IF('original data'!BV27='subscale + RBQ-2A merged 3_4'!$BT$1,2,IF('original data'!BV27='subscale + RBQ-2A merged 3_4'!$BT$2,1,"")))))))</f>
        <v>3</v>
      </c>
      <c r="CB34" s="4">
        <f>IF('original data'!BW27='subscale + RBQ-2A merged 3_4'!$BR$1,1,IF('original data'!BW27='subscale + RBQ-2A merged 3_4'!$BR$2,2,IF('original data'!BW27='subscale + RBQ-2A merged 3_4'!$BR$3,3,IF('original data'!BW27='subscale + RBQ-2A merged 3_4'!$BR$4,4,IF('original data'!BW27='subscale + RBQ-2A merged 3_4'!$BR$5,5,IF('original data'!BW27='subscale + RBQ-2A merged 3_4'!$BT$1,6,IF('original data'!BW27='subscale + RBQ-2A merged 3_4'!$BT$2,7,"")))))))</f>
        <v>1</v>
      </c>
      <c r="CC34" s="4">
        <f>IF('original data'!BX27='subscale + RBQ-2A merged 3_4'!$BR$1,1,IF('original data'!BX27='subscale + RBQ-2A merged 3_4'!$BR$2,2,IF('original data'!BX27='subscale + RBQ-2A merged 3_4'!$BR$3,3,IF('original data'!BX27='subscale + RBQ-2A merged 3_4'!$BR$4,4,IF('original data'!BX27='subscale + RBQ-2A merged 3_4'!$BR$5,5,IF('original data'!BX27='subscale + RBQ-2A merged 3_4'!$BT$1,6,IF('original data'!BX27='subscale + RBQ-2A merged 3_4'!$BT$2,7,"")))))))</f>
        <v>1</v>
      </c>
      <c r="CD34" s="4">
        <f>IF('original data'!BY27='subscale + RBQ-2A merged 3_4'!$BR$1,1,IF('original data'!BY27='subscale + RBQ-2A merged 3_4'!$BR$2,2,IF('original data'!BY27='subscale + RBQ-2A merged 3_4'!$BR$3,3,IF('original data'!BY27='subscale + RBQ-2A merged 3_4'!$BR$4,4,IF('original data'!BY27='subscale + RBQ-2A merged 3_4'!$BR$5,5,IF('original data'!BY27='subscale + RBQ-2A merged 3_4'!$BT$1,6,IF('original data'!BY27='subscale + RBQ-2A merged 3_4'!$BT$2,7,"")))))))</f>
        <v>1</v>
      </c>
      <c r="CE34" s="4">
        <f>IF('original data'!BZ27='subscale + RBQ-2A merged 3_4'!$BR$1,1,IF('original data'!BZ27='subscale + RBQ-2A merged 3_4'!$BR$2,2,IF('original data'!BZ27='subscale + RBQ-2A merged 3_4'!$BR$3,3,IF('original data'!BZ27='subscale + RBQ-2A merged 3_4'!$BR$4,4,IF('original data'!BZ27='subscale + RBQ-2A merged 3_4'!$BR$5,5,IF('original data'!BZ27='subscale + RBQ-2A merged 3_4'!$BT$1,6,IF('original data'!BZ27='subscale + RBQ-2A merged 3_4'!$BT$2,7,"")))))))</f>
        <v>1</v>
      </c>
      <c r="CF34" s="4">
        <f>IF('original data'!CA27='subscale + RBQ-2A merged 3_4'!$BR$1,1,IF('original data'!CA27='subscale + RBQ-2A merged 3_4'!$BR$2,2,IF('original data'!CA27='subscale + RBQ-2A merged 3_4'!$BR$3,3,IF('original data'!CA27='subscale + RBQ-2A merged 3_4'!$BR$4,4,IF('original data'!CA27='subscale + RBQ-2A merged 3_4'!$BR$5,5,IF('original data'!CA27='subscale + RBQ-2A merged 3_4'!$BT$1,6,IF('original data'!CA27='subscale + RBQ-2A merged 3_4'!$BT$2,7,"")))))))</f>
        <v>1</v>
      </c>
      <c r="CG34" s="4">
        <f>IF('original data'!CB27='subscale + RBQ-2A merged 3_4'!$BR$1,1,IF('original data'!CB27='subscale + RBQ-2A merged 3_4'!$BR$2,2,IF('original data'!CB27='subscale + RBQ-2A merged 3_4'!$BR$3,3,IF('original data'!CB27='subscale + RBQ-2A merged 3_4'!$BR$4,4,IF('original data'!CB27='subscale + RBQ-2A merged 3_4'!$BR$5,5,IF('original data'!CB27='subscale + RBQ-2A merged 3_4'!$BT$1,6,IF('original data'!CB27='subscale + RBQ-2A merged 3_4'!$BT$2,7,"")))))))</f>
        <v>5</v>
      </c>
      <c r="CH34" s="4">
        <f>IF('original data'!CC27='subscale + RBQ-2A merged 3_4'!$BR$1,7,IF('original data'!CC27='subscale + RBQ-2A merged 3_4'!$BR$2,6,IF('original data'!CC27='subscale + RBQ-2A merged 3_4'!$BR$3,5,IF('original data'!CC27='subscale + RBQ-2A merged 3_4'!$BR$4,4,IF('original data'!CC27='subscale + RBQ-2A merged 3_4'!$BR$5,3,IF('original data'!CC27='subscale + RBQ-2A merged 3_4'!$BT$1,2,IF('original data'!CC27='subscale + RBQ-2A merged 3_4'!$BT$2,1,"")))))))</f>
        <v>1</v>
      </c>
      <c r="CI34" s="4">
        <f>IF('original data'!CD27='subscale + RBQ-2A merged 3_4'!$BR$1,1,IF('original data'!CD27='subscale + RBQ-2A merged 3_4'!$BR$2,2,IF('original data'!CD27='subscale + RBQ-2A merged 3_4'!$BR$3,3,IF('original data'!CD27='subscale + RBQ-2A merged 3_4'!$BR$4,4,IF('original data'!CD27='subscale + RBQ-2A merged 3_4'!$BR$5,5,IF('original data'!CD27='subscale + RBQ-2A merged 3_4'!$BT$1,6,IF('original data'!CD27='subscale + RBQ-2A merged 3_4'!$BT$2,7,"")))))))</f>
        <v>1</v>
      </c>
      <c r="CJ34" s="4">
        <f>IF('original data'!CE27='subscale + RBQ-2A merged 3_4'!$BR$1,1,IF('original data'!CE27='subscale + RBQ-2A merged 3_4'!$BR$2,2,IF('original data'!CE27='subscale + RBQ-2A merged 3_4'!$BR$3,3,IF('original data'!CE27='subscale + RBQ-2A merged 3_4'!$BR$4,4,IF('original data'!CE27='subscale + RBQ-2A merged 3_4'!$BR$5,5,IF('original data'!CE27='subscale + RBQ-2A merged 3_4'!$BT$1,6,IF('original data'!CE27='subscale + RBQ-2A merged 3_4'!$BT$2,7,"")))))))</f>
        <v>1</v>
      </c>
      <c r="CK34" s="4">
        <f>IF('original data'!CF27='subscale + RBQ-2A merged 3_4'!$BR$1,7,IF('original data'!CF27='subscale + RBQ-2A merged 3_4'!$BR$2,6,IF('original data'!CF27='subscale + RBQ-2A merged 3_4'!$BR$3,5,IF('original data'!CF27='subscale + RBQ-2A merged 3_4'!$BR$4,4,IF('original data'!CF27='subscale + RBQ-2A merged 3_4'!$BR$5,3,IF('original data'!CF27='subscale + RBQ-2A merged 3_4'!$BT$1,2,IF('original data'!CF27='subscale + RBQ-2A merged 3_4'!$BT$2,1,"")))))))</f>
        <v>2</v>
      </c>
      <c r="CL34" s="30">
        <f>SUM(Table1345[[#This Row],[Column2]:[Column4]])</f>
        <v>55</v>
      </c>
      <c r="CM34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14</v>
      </c>
      <c r="CN34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22</v>
      </c>
      <c r="CO34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19</v>
      </c>
      <c r="CP34" s="4">
        <f>IF('original data'!CG27='subscale + RBQ-2A merged 3_4'!$CO$2,0,IF('original data'!CG27='subscale + RBQ-2A merged 3_4'!$CO$3,1,IF('original data'!CG27='subscale + RBQ-2A merged 3_4'!$CO$4,2,IF('original data'!CG27='subscale + RBQ-2A merged 3_4'!$CO$5,3,""))))</f>
        <v>1</v>
      </c>
      <c r="CQ34" s="4">
        <f>IF('original data'!CH27='subscale + RBQ-2A merged 3_4'!$CO$2,0,IF('original data'!CH27='subscale + RBQ-2A merged 3_4'!$CO$3,1,IF('original data'!CH27='subscale + RBQ-2A merged 3_4'!$CO$4,2,IF('original data'!CH27='subscale + RBQ-2A merged 3_4'!$CO$5,3,""))))</f>
        <v>2</v>
      </c>
      <c r="CR34" s="4">
        <f>IF('original data'!CI27='subscale + RBQ-2A merged 3_4'!$CO$2,0,IF('original data'!CI27='subscale + RBQ-2A merged 3_4'!$CO$3,1,IF('original data'!CI27='subscale + RBQ-2A merged 3_4'!$CO$4,2,IF('original data'!CI27='subscale + RBQ-2A merged 3_4'!$CO$5,3,""))))</f>
        <v>2</v>
      </c>
      <c r="CS34" s="4">
        <f>IF('original data'!CJ27='subscale + RBQ-2A merged 3_4'!$CO$2,0,IF('original data'!CJ27='subscale + RBQ-2A merged 3_4'!$CO$3,1,IF('original data'!CJ27='subscale + RBQ-2A merged 3_4'!$CO$4,2,IF('original data'!CJ27='subscale + RBQ-2A merged 3_4'!$CO$5,3,""))))</f>
        <v>1</v>
      </c>
      <c r="CT34" s="4">
        <f>IF('original data'!CK27='subscale + RBQ-2A merged 3_4'!$CO$2,0,IF('original data'!CK27='subscale + RBQ-2A merged 3_4'!$CO$3,1,IF('original data'!CK27='subscale + RBQ-2A merged 3_4'!$CO$4,2,IF('original data'!CK27='subscale + RBQ-2A merged 3_4'!$CO$5,3,""))))</f>
        <v>1</v>
      </c>
      <c r="CU34" s="4">
        <f>IF('original data'!CL27='subscale + RBQ-2A merged 3_4'!$CO$2,0,IF('original data'!CL27='subscale + RBQ-2A merged 3_4'!$CO$3,1,IF('original data'!CL27='subscale + RBQ-2A merged 3_4'!$CO$4,2,IF('original data'!CL27='subscale + RBQ-2A merged 3_4'!$CO$5,3,""))))</f>
        <v>2</v>
      </c>
      <c r="CV34" s="4">
        <f>IF('original data'!CM27='subscale + RBQ-2A merged 3_4'!$CO$2,0,IF('original data'!CM27='subscale + RBQ-2A merged 3_4'!$CO$3,1,IF('original data'!CM27='subscale + RBQ-2A merged 3_4'!$CO$4,2,IF('original data'!CM27='subscale + RBQ-2A merged 3_4'!$CO$5,3,""))))</f>
        <v>1</v>
      </c>
      <c r="CW34" s="4">
        <f>IF('original data'!CN27='subscale + RBQ-2A merged 3_4'!$CO$2,0,IF('original data'!CN27='subscale + RBQ-2A merged 3_4'!$CO$3,1,IF('original data'!CN27='subscale + RBQ-2A merged 3_4'!$CO$4,2,IF('original data'!CN27='subscale + RBQ-2A merged 3_4'!$CO$5,3,""))))</f>
        <v>1</v>
      </c>
      <c r="CX34" s="4">
        <f>IF('original data'!CO27='subscale + RBQ-2A merged 3_4'!$CO$2,0,IF('original data'!CO27='subscale + RBQ-2A merged 3_4'!$CO$3,1,IF('original data'!CO27='subscale + RBQ-2A merged 3_4'!$CO$4,2,IF('original data'!CO27='subscale + RBQ-2A merged 3_4'!$CO$5,3,""))))</f>
        <v>0</v>
      </c>
      <c r="CY34" s="4">
        <f>IF('original data'!CP27='subscale + RBQ-2A merged 3_4'!$CO$2,0,IF('original data'!CP27='subscale + RBQ-2A merged 3_4'!$CO$3,1,IF('original data'!CP27='subscale + RBQ-2A merged 3_4'!$CO$4,2,IF('original data'!CP27='subscale + RBQ-2A merged 3_4'!$CO$5,3,""))))</f>
        <v>2</v>
      </c>
      <c r="CZ34" s="4">
        <f>IF('original data'!CQ27='subscale + RBQ-2A merged 3_4'!$CO$2,0,IF('original data'!CQ27='subscale + RBQ-2A merged 3_4'!$CO$3,1,IF('original data'!CQ27='subscale + RBQ-2A merged 3_4'!$CO$4,2,IF('original data'!CQ27='subscale + RBQ-2A merged 3_4'!$CO$5,3,""))))</f>
        <v>0</v>
      </c>
      <c r="DA34" s="4">
        <f>IF('original data'!CR27='subscale + RBQ-2A merged 3_4'!$CO$2,0,IF('original data'!CR27='subscale + RBQ-2A merged 3_4'!$CO$3,1,IF('original data'!CR27='subscale + RBQ-2A merged 3_4'!$CO$4,2,IF('original data'!CR27='subscale + RBQ-2A merged 3_4'!$CO$5,3,""))))</f>
        <v>1</v>
      </c>
      <c r="DB34" s="4">
        <f>IF('original data'!CS27='subscale + RBQ-2A merged 3_4'!$CO$2,0,IF('original data'!CS27='subscale + RBQ-2A merged 3_4'!$CO$3,1,IF('original data'!CS27='subscale + RBQ-2A merged 3_4'!$CO$4,2,IF('original data'!CS27='subscale + RBQ-2A merged 3_4'!$CO$5,3,""))))</f>
        <v>1</v>
      </c>
      <c r="DC34" s="4">
        <f>IF('original data'!CT27='subscale + RBQ-2A merged 3_4'!$CO$2,0,IF('original data'!CT27='subscale + RBQ-2A merged 3_4'!$CO$3,1,IF('original data'!CT27='subscale + RBQ-2A merged 3_4'!$CO$4,2,IF('original data'!CT27='subscale + RBQ-2A merged 3_4'!$CO$5,3,""))))</f>
        <v>2</v>
      </c>
      <c r="DD34" s="4">
        <f>IF('original data'!CU27='subscale + RBQ-2A merged 3_4'!$CO$2,0,IF('original data'!CU27='subscale + RBQ-2A merged 3_4'!$CO$3,1,IF('original data'!CU27='subscale + RBQ-2A merged 3_4'!$CO$4,2,IF('original data'!CU27='subscale + RBQ-2A merged 3_4'!$CO$5,3,""))))</f>
        <v>1</v>
      </c>
      <c r="DE34" s="4">
        <f>IF('original data'!CV27='subscale + RBQ-2A merged 3_4'!$CO$2,0,IF('original data'!CV27='subscale + RBQ-2A merged 3_4'!$CO$3,1,IF('original data'!CV27='subscale + RBQ-2A merged 3_4'!$CO$4,2,IF('original data'!CV27='subscale + RBQ-2A merged 3_4'!$CO$5,3,""))))</f>
        <v>0</v>
      </c>
      <c r="DF34" s="4">
        <f>IF('original data'!CW27='subscale + RBQ-2A merged 3_4'!$CO$2,0,IF('original data'!CW27='subscale + RBQ-2A merged 3_4'!$CO$3,1,IF('original data'!CW27='subscale + RBQ-2A merged 3_4'!$CO$4,2,IF('original data'!CW27='subscale + RBQ-2A merged 3_4'!$CO$5,3,""))))</f>
        <v>1</v>
      </c>
      <c r="DG34" s="4">
        <f>IF('original data'!CX27='subscale + RBQ-2A merged 3_4'!$CO$2,0,IF('original data'!CX27='subscale + RBQ-2A merged 3_4'!$CO$3,1,IF('original data'!CX27='subscale + RBQ-2A merged 3_4'!$CO$4,2,IF('original data'!CX27='subscale + RBQ-2A merged 3_4'!$CO$5,3,""))))</f>
        <v>2</v>
      </c>
      <c r="DH34" s="4">
        <f>IF('original data'!CY27='subscale + RBQ-2A merged 3_4'!$CO$2,0,IF('original data'!CY27='subscale + RBQ-2A merged 3_4'!$CO$3,1,IF('original data'!CY27='subscale + RBQ-2A merged 3_4'!$CO$4,2,IF('original data'!CY27='subscale + RBQ-2A merged 3_4'!$CO$5,3,""))))</f>
        <v>0</v>
      </c>
      <c r="DI34" s="4">
        <f>IF('original data'!CZ27='subscale + RBQ-2A merged 3_4'!$CO$2,0,IF('original data'!CZ27='subscale + RBQ-2A merged 3_4'!$CO$3,1,IF('original data'!CZ27='subscale + RBQ-2A merged 3_4'!$CO$4,2,IF('original data'!CZ27='subscale + RBQ-2A merged 3_4'!$CO$5,3,""))))</f>
        <v>1</v>
      </c>
      <c r="DJ34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9</v>
      </c>
      <c r="DK34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9</v>
      </c>
      <c r="DL34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4</v>
      </c>
      <c r="DM34" s="4">
        <f>SUM(Table1345[[#This Row],[All of a sudden I feel really scared.]:[I suddenly shut down and become unable to think, speak or do things.]])</f>
        <v>22</v>
      </c>
      <c r="DN34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2</v>
      </c>
      <c r="DO34" s="38">
        <f>IF('original data'!V27='subscale + RBQ-2A merged 3_4'!$T$4,2,IF('original data'!V27='subscale + RBQ-2A merged 3_4'!$T$5,0,IF('original data'!V27='subscale + RBQ-2A merged 3_4'!$V$5,1,"")))</f>
        <v>0</v>
      </c>
      <c r="DP34" s="38">
        <v>2</v>
      </c>
    </row>
    <row r="35" spans="1:120" x14ac:dyDescent="0.45">
      <c r="A35" s="32">
        <v>33</v>
      </c>
      <c r="B35" s="41" t="s">
        <v>304</v>
      </c>
      <c r="C35" s="28" t="s">
        <v>305</v>
      </c>
      <c r="D35" s="30" t="s">
        <v>104</v>
      </c>
      <c r="E35" s="30"/>
      <c r="F35" s="30" t="s">
        <v>105</v>
      </c>
      <c r="G35" s="30" t="s">
        <v>105</v>
      </c>
      <c r="H35" s="30" t="s">
        <v>105</v>
      </c>
      <c r="I35" s="30" t="s">
        <v>105</v>
      </c>
      <c r="J35" s="30" t="s">
        <v>105</v>
      </c>
      <c r="K35" s="30" t="s">
        <v>105</v>
      </c>
      <c r="L35" s="30" t="s">
        <v>105</v>
      </c>
      <c r="M35" s="30" t="s">
        <v>105</v>
      </c>
      <c r="N35" s="29">
        <v>22</v>
      </c>
      <c r="O35" s="4" t="s">
        <v>170</v>
      </c>
      <c r="P35" s="4" t="s">
        <v>108</v>
      </c>
      <c r="Q35" s="4" t="s">
        <v>108</v>
      </c>
      <c r="R35" s="30">
        <f>IF('original data'!Q28='subscale + RBQ-2A merged 3_4'!$R$4,0,IF('original data'!Q28='subscale + RBQ-2A merged 3_4'!$R$5,1))</f>
        <v>1</v>
      </c>
      <c r="S35" s="4" t="s">
        <v>109</v>
      </c>
      <c r="T35" s="30">
        <f>IF('original data'!V28='subscale + RBQ-2A merged 3_4'!$T$4,0,IF('original data'!V28='subscale + RBQ-2A merged 3_4'!$T$5,1,IF('original data'!V28='subscale + RBQ-2A merged 3_4'!$V$5,0,"")))</f>
        <v>1</v>
      </c>
      <c r="U35" s="38"/>
      <c r="V35" s="4"/>
      <c r="W35" s="38"/>
      <c r="X35" s="38" t="s">
        <v>109</v>
      </c>
      <c r="Y35" s="4"/>
      <c r="Z35" s="4"/>
      <c r="AA35" s="4"/>
      <c r="AB35" s="4"/>
      <c r="AC35" s="4"/>
      <c r="AD35" s="4"/>
      <c r="AE35" s="30">
        <f>IF('original data'!AC28='subscale + RBQ-2A merged 3_4'!$AD$2,0,IF('original data'!AC28='subscale + RBQ-2A merged 3_4'!$AD$3,1,IF('original data'!AC28='subscale + RBQ-2A merged 3_4'!$AD$4,2,"")))</f>
        <v>2</v>
      </c>
      <c r="AF35" s="30">
        <f>IF('original data'!AD28='subscale + RBQ-2A merged 3_4'!$AD$2,0,IF('original data'!AD28='subscale + RBQ-2A merged 3_4'!$AD$3,1,IF('original data'!AD28='subscale + RBQ-2A merged 3_4'!$AD$4,2,"")))</f>
        <v>2</v>
      </c>
      <c r="AG35" s="30">
        <f>IF('original data'!AE28='subscale + RBQ-2A merged 3_4'!$BR$1,1,IF('original data'!AE28='subscale + RBQ-2A merged 3_4'!$BR$2,2,IF('original data'!AE28='subscale + RBQ-2A merged 3_4'!$BR$3,3,IF('original data'!AE28='subscale + RBQ-2A merged 3_4'!$BR$4,4,IF('original data'!AE28='subscale + RBQ-2A merged 3_4'!$BR$5,5,IF('original data'!AE28='subscale + RBQ-2A merged 3_4'!$BT$1,6,IF('original data'!AE28='subscale + RBQ-2A merged 3_4'!$BT$2,7,"")))))))</f>
        <v>3</v>
      </c>
      <c r="AH35" s="4">
        <f>IF('original data'!AF28='subscale + RBQ-2A merged 3_4'!$AD$2,0,IF('original data'!AF28='subscale + RBQ-2A merged 3_4'!$AD$3,1,IF('original data'!AF28='subscale + RBQ-2A merged 3_4'!$AD$4,2,"")))</f>
        <v>1</v>
      </c>
      <c r="AI35" s="4">
        <f>IF('original data'!AG28='subscale + RBQ-2A merged 3_4'!$BR$1,7,IF('original data'!AG28='subscale + RBQ-2A merged 3_4'!$BR$2,6,IF('original data'!AG28='subscale + RBQ-2A merged 3_4'!$BR$3,5,IF('original data'!AG28='subscale + RBQ-2A merged 3_4'!$BR$4,4,IF('original data'!AG28='subscale + RBQ-2A merged 3_4'!$BR$5,5,IF('original data'!AG28='subscale + RBQ-2A merged 3_4'!$BT$1,6,IF('original data'!AG28='subscale + RBQ-2A merged 3_4'!$BT$2,7,"")))))))</f>
        <v>4</v>
      </c>
      <c r="AJ35" s="4">
        <f>IF('original data'!AH28='subscale + RBQ-2A merged 3_4'!$AD$2,0,IF('original data'!AH28='subscale + RBQ-2A merged 3_4'!$AD$3,1,IF('original data'!AH28='subscale + RBQ-2A merged 3_4'!$AD$4,2,"")))</f>
        <v>1</v>
      </c>
      <c r="AK35" s="4">
        <f>IF('original data'!AI28='subscale + RBQ-2A merged 3_4'!$AJ$2,1,IF('original data'!AI28='subscale + RBQ-2A merged 3_4'!$AJ$3,2,IF('original data'!AI28='subscale + RBQ-2A merged 3_4'!$AJ$4,3,IF('original data'!AI28='subscale + RBQ-2A merged 3_4'!$AJ$5,3,""))))</f>
        <v>1</v>
      </c>
      <c r="AL35" s="4">
        <f>IF('original data'!AJ28='subscale + RBQ-2A merged 3_4'!$AD$2,0,IF('original data'!AJ28='subscale + RBQ-2A merged 3_4'!$AD$3,1,IF('original data'!AJ28='subscale + RBQ-2A merged 3_4'!$AD$4,2,"")))</f>
        <v>1</v>
      </c>
      <c r="AM35" s="4">
        <f>IF('original data'!AK28='subscale + RBQ-2A merged 3_4'!$BR$1,1,IF('original data'!AK28='subscale + RBQ-2A merged 3_4'!$BR$2,2,IF('original data'!AK28='subscale + RBQ-2A merged 3_4'!$BR$3,3,IF('original data'!AK28='subscale + RBQ-2A merged 3_4'!$BR$4,4,IF('original data'!AK28='subscale + RBQ-2A merged 3_4'!$BR$5,5,IF('original data'!AK28='subscale + RBQ-2A merged 3_4'!$BT$1,6,IF('original data'!AK28='subscale + RBQ-2A merged 3_4'!$BT$2,7,"")))))))</f>
        <v>5</v>
      </c>
      <c r="AN35" s="4">
        <f>IF('original data'!AL28='subscale + RBQ-2A merged 3_4'!$AD$2,0,IF('original data'!AL28='subscale + RBQ-2A merged 3_4'!$AD$3,1,IF('original data'!AL28='subscale + RBQ-2A merged 3_4'!$AD$4,2,"")))</f>
        <v>0</v>
      </c>
      <c r="AO35" s="4">
        <f>IF('original data'!AM28='subscale + RBQ-2A merged 3_4'!$AJ$2,1,IF('original data'!AM28='subscale + RBQ-2A merged 3_4'!$AJ$3,2,IF('original data'!AM28='subscale + RBQ-2A merged 3_4'!$AJ$4,3,IF('original data'!AM28='subscale + RBQ-2A merged 3_4'!$AJ$5,3,""))))</f>
        <v>2</v>
      </c>
      <c r="AP35" s="4">
        <f>IF('original data'!AN28='subscale + RBQ-2A merged 3_4'!$AD$2,0,IF('original data'!AN28='subscale + RBQ-2A merged 3_4'!$AD$3,1,IF('original data'!AN28='subscale + RBQ-2A merged 3_4'!$AD$4,2,"")))</f>
        <v>0</v>
      </c>
      <c r="AQ35" s="4">
        <f>IF('original data'!AO28='subscale + RBQ-2A merged 3_4'!$AJ$2,1,IF('original data'!AO28='subscale + RBQ-2A merged 3_4'!$AJ$3,2,IF('original data'!AO28='subscale + RBQ-2A merged 3_4'!$AJ$4,3,IF('original data'!AO28='subscale + RBQ-2A merged 3_4'!$AJ$5,3,""))))</f>
        <v>2</v>
      </c>
      <c r="AR35" s="4">
        <f>IF('original data'!AP28='subscale + RBQ-2A merged 3_4'!$AJ$2,1,IF('original data'!AP28='subscale + RBQ-2A merged 3_4'!$AJ$3,2,IF('original data'!AP28='subscale + RBQ-2A merged 3_4'!$AJ$4,3,IF('original data'!AP28='subscale + RBQ-2A merged 3_4'!$AJ$5,3,""))))</f>
        <v>1</v>
      </c>
      <c r="AS35" s="4">
        <f>IF('original data'!AQ28='subscale + RBQ-2A merged 3_4'!$AJ$2,1,IF('original data'!AQ28='subscale + RBQ-2A merged 3_4'!$AJ$3,2,IF('original data'!AQ28='subscale + RBQ-2A merged 3_4'!$AJ$4,3,IF('original data'!AQ28='subscale + RBQ-2A merged 3_4'!$AJ$5,3,""))))</f>
        <v>3</v>
      </c>
      <c r="AT35" s="4">
        <f>IF('original data'!AR28='subscale + RBQ-2A merged 3_4'!$AJ$2,1,IF('original data'!AR28='subscale + RBQ-2A merged 3_4'!$AJ$3,2,IF('original data'!AR28='subscale + RBQ-2A merged 3_4'!$AJ$4,3,IF('original data'!AR28='subscale + RBQ-2A merged 3_4'!$AJ$5,3,""))))</f>
        <v>1</v>
      </c>
      <c r="AU35" s="4">
        <f>IF('original data'!AS28='subscale + RBQ-2A merged 3_4'!$AP$2,1,IF('original data'!AS28='subscale + RBQ-2A merged 3_4'!$AP$3,2,IF('original data'!AS28='subscale + RBQ-2A merged 3_4'!$AP$4,3,IF('original data'!AS28='subscale + RBQ-2A merged 3_4'!$AP$5,4,""))))</f>
        <v>2</v>
      </c>
      <c r="AV35" s="4">
        <f>IF('original data'!AT28='subscale + RBQ-2A merged 3_4'!$AP$2,1,IF('original data'!AT28='subscale + RBQ-2A merged 3_4'!$AP$3,2,IF('original data'!AT28='subscale + RBQ-2A merged 3_4'!$AP$4,3,IF('original data'!AT28='subscale + RBQ-2A merged 3_4'!$AP$5,4,""))))</f>
        <v>1</v>
      </c>
      <c r="AW35" s="4">
        <f>IF('original data'!AU28='subscale + RBQ-2A merged 3_4'!$AP$2,1,IF('original data'!AU28='subscale + RBQ-2A merged 3_4'!$AP$3,2,IF('original data'!AU28='subscale + RBQ-2A merged 3_4'!$AP$4,3,IF('original data'!AU28='subscale + RBQ-2A merged 3_4'!$AP$5,4,""))))</f>
        <v>1</v>
      </c>
      <c r="AX35" s="4">
        <f>IF('original data'!AV28='subscale + RBQ-2A merged 3_4'!$AP$2,1,IF('original data'!AV28='subscale + RBQ-2A merged 3_4'!$AP$3,2,IF('original data'!AV28='subscale + RBQ-2A merged 3_4'!$AP$4,3,IF('original data'!AV28='subscale + RBQ-2A merged 3_4'!$AP$5,4,""))))</f>
        <v>2</v>
      </c>
      <c r="AY35" s="4">
        <f>IF('original data'!AW28='subscale + RBQ-2A merged 3_4'!$AP$2,1,IF('original data'!AW28='subscale + RBQ-2A merged 3_4'!$AP$3,2,IF('original data'!AW28='subscale + RBQ-2A merged 3_4'!$AP$4,3,IF('original data'!AW28='subscale + RBQ-2A merged 3_4'!$AP$5,4,""))))</f>
        <v>1</v>
      </c>
      <c r="AZ35" s="4">
        <f>IF('original data'!AX28='subscale + RBQ-2A merged 3_4'!$AP$2,1,IF('original data'!AX28='subscale + RBQ-2A merged 3_4'!$AP$3,2,IF('original data'!AX28='subscale + RBQ-2A merged 3_4'!$AP$4,3,IF('original data'!AX28='subscale + RBQ-2A merged 3_4'!$AP$5,4,""))))</f>
        <v>1</v>
      </c>
      <c r="BA35" s="4">
        <f>IF('original data'!AY28='subscale + RBQ-2A merged 3_4'!$AR$2,1,IF('original data'!AY28='subscale + RBQ-2A merged 3_4'!$AR$3,2,IF('original data'!AY28='subscale + RBQ-2A merged 3_4'!$AR$4,3,IF('original data'!AY28='subscale + RBQ-2A merged 3_4'!$AR$5,3,""))))</f>
        <v>2</v>
      </c>
      <c r="BB35" s="4">
        <f>IF('original data'!AZ28='subscale + RBQ-2A merged 3_4'!$AR$2,1,IF('original data'!AZ28='subscale + RBQ-2A merged 3_4'!$AR$3,2,IF('original data'!AZ28='subscale + RBQ-2A merged 3_4'!$AR$4,3,IF('original data'!AZ28='subscale + RBQ-2A merged 3_4'!$AR$5,3,""))))</f>
        <v>1</v>
      </c>
      <c r="BC35" s="4">
        <f>IF('original data'!BA28='subscale + RBQ-2A merged 3_4'!$AR$2,1,IF('original data'!BA28='subscale + RBQ-2A merged 3_4'!$AR$3,2,IF('original data'!BA28='subscale + RBQ-2A merged 3_4'!$AR$4,3,IF('original data'!BA28='subscale + RBQ-2A merged 3_4'!$AR$5,3,""))))</f>
        <v>1</v>
      </c>
      <c r="BD35" s="4">
        <f>IF('original data'!BB28='subscale + RBQ-2A merged 3_4'!$AR$2,1,IF('original data'!BB28='subscale + RBQ-2A merged 3_4'!$AR$3,2,IF('original data'!BB28='subscale + RBQ-2A merged 3_4'!$AR$4,3,IF('original data'!BB28='subscale + RBQ-2A merged 3_4'!$AT$5,3,""))))</f>
        <v>2</v>
      </c>
      <c r="BE35" s="4">
        <f>IF('original data'!BC28='subscale + RBQ-2A merged 3_4'!$AV$2,1,IF('original data'!BC28='subscale + RBQ-2A merged 3_4'!$AV$3,2,IF('original data'!BC28='subscale + RBQ-2A merged 3_4'!$AV$4,3,IF('original data'!BC28='subscale + RBQ-2A merged 3_4'!$AV$5,3,""))))</f>
        <v>2</v>
      </c>
      <c r="BF35" s="4">
        <f>IF('original data'!BD28='subscale + RBQ-2A merged 3_4'!$AV$2,1,IF('original data'!BD28='subscale + RBQ-2A merged 3_4'!$AV$3,2,IF('original data'!BD28='subscale + RBQ-2A merged 3_4'!$AV$4,3,IF('original data'!BD28='subscale + RBQ-2A merged 3_4'!$AV$5,3,""))))</f>
        <v>1</v>
      </c>
      <c r="BG35" s="4">
        <f>IF('original data'!BE28='subscale + RBQ-2A merged 3_4'!$AV$2,1,IF('original data'!BE28='subscale + RBQ-2A merged 3_4'!$AV$3,2,IF('original data'!BE28='subscale + RBQ-2A merged 3_4'!$AV$4,3,IF('original data'!BE28='subscale + RBQ-2A merged 3_4'!$AV$5,3,""))))</f>
        <v>2</v>
      </c>
      <c r="BH35" s="4">
        <f>IF('original data'!BF28='subscale + RBQ-2A merged 3_4'!$BG$3,1,IF('original data'!BF28='subscale + RBQ-2A merged 3_4'!$BG$4,2,IF('original data'!BF28='subscale + RBQ-2A merged 3_4'!$BG$5,3,"")))</f>
        <v>1</v>
      </c>
      <c r="BI35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1.5263157894736843</v>
      </c>
      <c r="BJ35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1.8333333333333333</v>
      </c>
      <c r="BK35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1.4545454545454546</v>
      </c>
      <c r="BL35" s="4" t="s">
        <v>109</v>
      </c>
      <c r="BM35" s="4"/>
      <c r="BN35" s="4" t="s">
        <v>105</v>
      </c>
      <c r="BO35" s="4" t="s">
        <v>171</v>
      </c>
      <c r="BP35" s="4">
        <f>IF('original data'!BK28='subscale + RBQ-2A merged 3_4'!$BR$1,1,IF('original data'!BK28='subscale + RBQ-2A merged 3_4'!$BR$2,2,IF('original data'!BK28='subscale + RBQ-2A merged 3_4'!$BR$3,3,IF('original data'!BK28='subscale + RBQ-2A merged 3_4'!$BR$4,4,IF('original data'!BK28='subscale + RBQ-2A merged 3_4'!$BR$5,5,IF('original data'!BK28='subscale + RBQ-2A merged 3_4'!$BT$1,6,IF('original data'!BK28='subscale + RBQ-2A merged 3_4'!$BT$2,7,"")))))))</f>
        <v>2</v>
      </c>
      <c r="BQ35" s="4">
        <f>IF('original data'!BL28='subscale + RBQ-2A merged 3_4'!$BR$1,1,IF('original data'!BL28='subscale + RBQ-2A merged 3_4'!$BR$2,2,IF('original data'!BL28='subscale + RBQ-2A merged 3_4'!$BR$3,3,IF('original data'!BL28='subscale + RBQ-2A merged 3_4'!$BR$4,4,IF('original data'!BL28='subscale + RBQ-2A merged 3_4'!$BR$5,5,IF('original data'!BL28='subscale + RBQ-2A merged 3_4'!$BT$1,6,IF('original data'!BL28='subscale + RBQ-2A merged 3_4'!$BT$2,7,"")))))))</f>
        <v>5</v>
      </c>
      <c r="BR35" s="4">
        <f>IF('original data'!BM28='subscale + RBQ-2A merged 3_4'!$BR$1,7,IF('original data'!BM28='subscale + RBQ-2A merged 3_4'!$BR$2,6,IF('original data'!BM28='subscale + RBQ-2A merged 3_4'!$BR$3,5,IF('original data'!BM28='subscale + RBQ-2A merged 3_4'!$BR$4,4,IF('original data'!BM28='subscale + RBQ-2A merged 3_4'!$BR$5,3,IF('original data'!BM28='subscale + RBQ-2A merged 3_4'!$BT$1,2,IF('original data'!BM28='subscale + RBQ-2A merged 3_4'!$BT$2,1,"")))))))</f>
        <v>2</v>
      </c>
      <c r="BS35" s="4">
        <f>IF('original data'!BN28='subscale + RBQ-2A merged 3_4'!$BR$1,1,IF('original data'!BN28='subscale + RBQ-2A merged 3_4'!$BR$2,2,IF('original data'!BN28='subscale + RBQ-2A merged 3_4'!$BR$3,3,IF('original data'!BN28='subscale + RBQ-2A merged 3_4'!$BR$4,4,IF('original data'!BN28='subscale + RBQ-2A merged 3_4'!$BR$5,5,IF('original data'!BN28='subscale + RBQ-2A merged 3_4'!$BT$1,6,IF('original data'!BN28='subscale + RBQ-2A merged 3_4'!$BT$2,7,"")))))))</f>
        <v>5</v>
      </c>
      <c r="BT35" s="4">
        <f>IF('original data'!BO28='subscale + RBQ-2A merged 3_4'!$BR$1,1,IF('original data'!BO28='subscale + RBQ-2A merged 3_4'!$BR$2,2,IF('original data'!BO28='subscale + RBQ-2A merged 3_4'!$BR$3,3,IF('original data'!BO28='subscale + RBQ-2A merged 3_4'!$BR$4,4,IF('original data'!BO28='subscale + RBQ-2A merged 3_4'!$BR$5,5,IF('original data'!BO28='subscale + RBQ-2A merged 3_4'!$BT$1,6,IF('original data'!BO28='subscale + RBQ-2A merged 3_4'!$BT$2,7,"")))))))</f>
        <v>7</v>
      </c>
      <c r="BU35" s="4">
        <f>IF('original data'!BP28='subscale + RBQ-2A merged 3_4'!$BR$1,1,IF('original data'!BP28='subscale + RBQ-2A merged 3_4'!$BR$2,2,IF('original data'!BP28='subscale + RBQ-2A merged 3_4'!$BR$3,3,IF('original data'!BP28='subscale + RBQ-2A merged 3_4'!$BR$4,4,IF('original data'!BP28='subscale + RBQ-2A merged 3_4'!$BR$5,5,IF('original data'!BP28='subscale + RBQ-2A merged 3_4'!$BT$1,6,IF('original data'!BP28='subscale + RBQ-2A merged 3_4'!$BT$2,7,"")))))))</f>
        <v>6</v>
      </c>
      <c r="BV35" s="4">
        <f>IF('original data'!BQ28='subscale + RBQ-2A merged 3_4'!$BR$1,1,IF('original data'!BQ28='subscale + RBQ-2A merged 3_4'!$BR$2,2,IF('original data'!BQ28='subscale + RBQ-2A merged 3_4'!$BR$3,3,IF('original data'!BQ28='subscale + RBQ-2A merged 3_4'!$BR$4,4,IF('original data'!BQ28='subscale + RBQ-2A merged 3_4'!$BR$5,5,IF('original data'!BQ28='subscale + RBQ-2A merged 3_4'!$BT$1,6,IF('original data'!BQ28='subscale + RBQ-2A merged 3_4'!$BT$2,7,"")))))))</f>
        <v>6</v>
      </c>
      <c r="BW35" s="4">
        <f>IF('original data'!BR28='subscale + RBQ-2A merged 3_4'!$BR$1,1,IF('original data'!BR28='subscale + RBQ-2A merged 3_4'!$BR$2,2,IF('original data'!BR28='subscale + RBQ-2A merged 3_4'!$BR$3,3,IF('original data'!BR28='subscale + RBQ-2A merged 3_4'!$BR$4,4,IF('original data'!BR28='subscale + RBQ-2A merged 3_4'!$BR$5,5,IF('original data'!BR28='subscale + RBQ-2A merged 3_4'!$BT$1,6,IF('original data'!BR28='subscale + RBQ-2A merged 3_4'!$BT$2,7,"")))))))</f>
        <v>5</v>
      </c>
      <c r="BX35" s="4">
        <f>IF('original data'!BS28='subscale + RBQ-2A merged 3_4'!$BR$1,1,IF('original data'!BS28='subscale + RBQ-2A merged 3_4'!$BR$2,2,IF('original data'!BS28='subscale + RBQ-2A merged 3_4'!$BR$3,3,IF('original data'!BS28='subscale + RBQ-2A merged 3_4'!$BR$4,4,IF('original data'!BS28='subscale + RBQ-2A merged 3_4'!$BR$5,5,IF('original data'!BS28='subscale + RBQ-2A merged 3_4'!$BT$1,6,IF('original data'!BS28='subscale + RBQ-2A merged 3_4'!$BT$2,7,"")))))))</f>
        <v>3</v>
      </c>
      <c r="BY35" s="4">
        <f>IF('original data'!BT28='subscale + RBQ-2A merged 3_4'!$BR$1,1,IF('original data'!BT28='subscale + RBQ-2A merged 3_4'!$BR$2,2,IF('original data'!BT28='subscale + RBQ-2A merged 3_4'!$BR$3,3,IF('original data'!BT28='subscale + RBQ-2A merged 3_4'!$BR$4,4,IF('original data'!BT28='subscale + RBQ-2A merged 3_4'!$BR$5,5,IF('original data'!BT28='subscale + RBQ-2A merged 3_4'!$BT$1,6,IF('original data'!BT28='subscale + RBQ-2A merged 3_4'!$BT$2,7,"")))))))</f>
        <v>2</v>
      </c>
      <c r="BZ35" s="4">
        <f>IF('original data'!BU28='subscale + RBQ-2A merged 3_4'!$BR$1,1,IF('original data'!BU28='subscale + RBQ-2A merged 3_4'!$BR$2,2,IF('original data'!BU28='subscale + RBQ-2A merged 3_4'!$BR$3,3,IF('original data'!BU28='subscale + RBQ-2A merged 3_4'!$BR$4,4,IF('original data'!BU28='subscale + RBQ-2A merged 3_4'!$BR$5,5,IF('original data'!BU28='subscale + RBQ-2A merged 3_4'!$BT$1,6,IF('original data'!BU28='subscale + RBQ-2A merged 3_4'!$BT$2,7,"")))))))</f>
        <v>1</v>
      </c>
      <c r="CA35" s="4">
        <f>IF('original data'!BV28='subscale + RBQ-2A merged 3_4'!$BR$1,7,IF('original data'!BV28='subscale + RBQ-2A merged 3_4'!$BR$2,6,IF('original data'!BV28='subscale + RBQ-2A merged 3_4'!$BR$3,5,IF('original data'!BV28='subscale + RBQ-2A merged 3_4'!$BR$4,4,IF('original data'!BV28='subscale + RBQ-2A merged 3_4'!$BR$5,3,IF('original data'!BV28='subscale + RBQ-2A merged 3_4'!$BT$1,2,IF('original data'!BV28='subscale + RBQ-2A merged 3_4'!$BT$2,1,"")))))))</f>
        <v>5</v>
      </c>
      <c r="CB35" s="4">
        <f>IF('original data'!BW28='subscale + RBQ-2A merged 3_4'!$BR$1,1,IF('original data'!BW28='subscale + RBQ-2A merged 3_4'!$BR$2,2,IF('original data'!BW28='subscale + RBQ-2A merged 3_4'!$BR$3,3,IF('original data'!BW28='subscale + RBQ-2A merged 3_4'!$BR$4,4,IF('original data'!BW28='subscale + RBQ-2A merged 3_4'!$BR$5,5,IF('original data'!BW28='subscale + RBQ-2A merged 3_4'!$BT$1,6,IF('original data'!BW28='subscale + RBQ-2A merged 3_4'!$BT$2,7,"")))))))</f>
        <v>4</v>
      </c>
      <c r="CC35" s="4">
        <f>IF('original data'!BX28='subscale + RBQ-2A merged 3_4'!$BR$1,1,IF('original data'!BX28='subscale + RBQ-2A merged 3_4'!$BR$2,2,IF('original data'!BX28='subscale + RBQ-2A merged 3_4'!$BR$3,3,IF('original data'!BX28='subscale + RBQ-2A merged 3_4'!$BR$4,4,IF('original data'!BX28='subscale + RBQ-2A merged 3_4'!$BR$5,5,IF('original data'!BX28='subscale + RBQ-2A merged 3_4'!$BT$1,6,IF('original data'!BX28='subscale + RBQ-2A merged 3_4'!$BT$2,7,"")))))))</f>
        <v>6</v>
      </c>
      <c r="CD35" s="4">
        <f>IF('original data'!BY28='subscale + RBQ-2A merged 3_4'!$BR$1,1,IF('original data'!BY28='subscale + RBQ-2A merged 3_4'!$BR$2,2,IF('original data'!BY28='subscale + RBQ-2A merged 3_4'!$BR$3,3,IF('original data'!BY28='subscale + RBQ-2A merged 3_4'!$BR$4,4,IF('original data'!BY28='subscale + RBQ-2A merged 3_4'!$BR$5,5,IF('original data'!BY28='subscale + RBQ-2A merged 3_4'!$BT$1,6,IF('original data'!BY28='subscale + RBQ-2A merged 3_4'!$BT$2,7,"")))))))</f>
        <v>6</v>
      </c>
      <c r="CE35" s="4">
        <f>IF('original data'!BZ28='subscale + RBQ-2A merged 3_4'!$BR$1,1,IF('original data'!BZ28='subscale + RBQ-2A merged 3_4'!$BR$2,2,IF('original data'!BZ28='subscale + RBQ-2A merged 3_4'!$BR$3,3,IF('original data'!BZ28='subscale + RBQ-2A merged 3_4'!$BR$4,4,IF('original data'!BZ28='subscale + RBQ-2A merged 3_4'!$BR$5,5,IF('original data'!BZ28='subscale + RBQ-2A merged 3_4'!$BT$1,6,IF('original data'!BZ28='subscale + RBQ-2A merged 3_4'!$BT$2,7,"")))))))</f>
        <v>4</v>
      </c>
      <c r="CF35" s="4">
        <f>IF('original data'!CA28='subscale + RBQ-2A merged 3_4'!$BR$1,1,IF('original data'!CA28='subscale + RBQ-2A merged 3_4'!$BR$2,2,IF('original data'!CA28='subscale + RBQ-2A merged 3_4'!$BR$3,3,IF('original data'!CA28='subscale + RBQ-2A merged 3_4'!$BR$4,4,IF('original data'!CA28='subscale + RBQ-2A merged 3_4'!$BR$5,5,IF('original data'!CA28='subscale + RBQ-2A merged 3_4'!$BT$1,6,IF('original data'!CA28='subscale + RBQ-2A merged 3_4'!$BT$2,7,"")))))))</f>
        <v>5</v>
      </c>
      <c r="CG35" s="4">
        <f>IF('original data'!CB28='subscale + RBQ-2A merged 3_4'!$BR$1,1,IF('original data'!CB28='subscale + RBQ-2A merged 3_4'!$BR$2,2,IF('original data'!CB28='subscale + RBQ-2A merged 3_4'!$BR$3,3,IF('original data'!CB28='subscale + RBQ-2A merged 3_4'!$BR$4,4,IF('original data'!CB28='subscale + RBQ-2A merged 3_4'!$BR$5,5,IF('original data'!CB28='subscale + RBQ-2A merged 3_4'!$BT$1,6,IF('original data'!CB28='subscale + RBQ-2A merged 3_4'!$BT$2,7,"")))))))</f>
        <v>2</v>
      </c>
      <c r="CH35" s="4">
        <f>IF('original data'!CC28='subscale + RBQ-2A merged 3_4'!$BR$1,7,IF('original data'!CC28='subscale + RBQ-2A merged 3_4'!$BR$2,6,IF('original data'!CC28='subscale + RBQ-2A merged 3_4'!$BR$3,5,IF('original data'!CC28='subscale + RBQ-2A merged 3_4'!$BR$4,4,IF('original data'!CC28='subscale + RBQ-2A merged 3_4'!$BR$5,3,IF('original data'!CC28='subscale + RBQ-2A merged 3_4'!$BT$1,2,IF('original data'!CC28='subscale + RBQ-2A merged 3_4'!$BT$2,1,"")))))))</f>
        <v>2</v>
      </c>
      <c r="CI35" s="4">
        <f>IF('original data'!CD28='subscale + RBQ-2A merged 3_4'!$BR$1,1,IF('original data'!CD28='subscale + RBQ-2A merged 3_4'!$BR$2,2,IF('original data'!CD28='subscale + RBQ-2A merged 3_4'!$BR$3,3,IF('original data'!CD28='subscale + RBQ-2A merged 3_4'!$BR$4,4,IF('original data'!CD28='subscale + RBQ-2A merged 3_4'!$BR$5,5,IF('original data'!CD28='subscale + RBQ-2A merged 3_4'!$BT$1,6,IF('original data'!CD28='subscale + RBQ-2A merged 3_4'!$BT$2,7,"")))))))</f>
        <v>3</v>
      </c>
      <c r="CJ35" s="4">
        <f>IF('original data'!CE28='subscale + RBQ-2A merged 3_4'!$BR$1,1,IF('original data'!CE28='subscale + RBQ-2A merged 3_4'!$BR$2,2,IF('original data'!CE28='subscale + RBQ-2A merged 3_4'!$BR$3,3,IF('original data'!CE28='subscale + RBQ-2A merged 3_4'!$BR$4,4,IF('original data'!CE28='subscale + RBQ-2A merged 3_4'!$BR$5,5,IF('original data'!CE28='subscale + RBQ-2A merged 3_4'!$BT$1,6,IF('original data'!CE28='subscale + RBQ-2A merged 3_4'!$BT$2,7,"")))))))</f>
        <v>5</v>
      </c>
      <c r="CK35" s="4">
        <f>IF('original data'!CF28='subscale + RBQ-2A merged 3_4'!$BR$1,7,IF('original data'!CF28='subscale + RBQ-2A merged 3_4'!$BR$2,6,IF('original data'!CF28='subscale + RBQ-2A merged 3_4'!$BR$3,5,IF('original data'!CF28='subscale + RBQ-2A merged 3_4'!$BR$4,4,IF('original data'!CF28='subscale + RBQ-2A merged 3_4'!$BR$5,3,IF('original data'!CF28='subscale + RBQ-2A merged 3_4'!$BT$1,2,IF('original data'!CF28='subscale + RBQ-2A merged 3_4'!$BT$2,1,"")))))))</f>
        <v>3</v>
      </c>
      <c r="CL35" s="30">
        <f>SUM(Table1345[[#This Row],[Column2]:[Column4]])</f>
        <v>101</v>
      </c>
      <c r="CM35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37</v>
      </c>
      <c r="CN35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36</v>
      </c>
      <c r="CO35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28</v>
      </c>
      <c r="CP35" s="4">
        <f>IF('original data'!CG28='subscale + RBQ-2A merged 3_4'!$CO$2,0,IF('original data'!CG28='subscale + RBQ-2A merged 3_4'!$CO$3,1,IF('original data'!CG28='subscale + RBQ-2A merged 3_4'!$CO$4,2,IF('original data'!CG28='subscale + RBQ-2A merged 3_4'!$CO$5,3,""))))</f>
        <v>1</v>
      </c>
      <c r="CQ35" s="4">
        <f>IF('original data'!CH28='subscale + RBQ-2A merged 3_4'!$CO$2,0,IF('original data'!CH28='subscale + RBQ-2A merged 3_4'!$CO$3,1,IF('original data'!CH28='subscale + RBQ-2A merged 3_4'!$CO$4,2,IF('original data'!CH28='subscale + RBQ-2A merged 3_4'!$CO$5,3,""))))</f>
        <v>1</v>
      </c>
      <c r="CR35" s="4">
        <f>IF('original data'!CI28='subscale + RBQ-2A merged 3_4'!$CO$2,0,IF('original data'!CI28='subscale + RBQ-2A merged 3_4'!$CO$3,1,IF('original data'!CI28='subscale + RBQ-2A merged 3_4'!$CO$4,2,IF('original data'!CI28='subscale + RBQ-2A merged 3_4'!$CO$5,3,""))))</f>
        <v>1</v>
      </c>
      <c r="CS35" s="4">
        <f>IF('original data'!CJ28='subscale + RBQ-2A merged 3_4'!$CO$2,0,IF('original data'!CJ28='subscale + RBQ-2A merged 3_4'!$CO$3,1,IF('original data'!CJ28='subscale + RBQ-2A merged 3_4'!$CO$4,2,IF('original data'!CJ28='subscale + RBQ-2A merged 3_4'!$CO$5,3,""))))</f>
        <v>3</v>
      </c>
      <c r="CT35" s="4">
        <f>IF('original data'!CK28='subscale + RBQ-2A merged 3_4'!$CO$2,0,IF('original data'!CK28='subscale + RBQ-2A merged 3_4'!$CO$3,1,IF('original data'!CK28='subscale + RBQ-2A merged 3_4'!$CO$4,2,IF('original data'!CK28='subscale + RBQ-2A merged 3_4'!$CO$5,3,""))))</f>
        <v>3</v>
      </c>
      <c r="CU35" s="4">
        <f>IF('original data'!CL28='subscale + RBQ-2A merged 3_4'!$CO$2,0,IF('original data'!CL28='subscale + RBQ-2A merged 3_4'!$CO$3,1,IF('original data'!CL28='subscale + RBQ-2A merged 3_4'!$CO$4,2,IF('original data'!CL28='subscale + RBQ-2A merged 3_4'!$CO$5,3,""))))</f>
        <v>0</v>
      </c>
      <c r="CV35" s="4">
        <f>IF('original data'!CM28='subscale + RBQ-2A merged 3_4'!$CO$2,0,IF('original data'!CM28='subscale + RBQ-2A merged 3_4'!$CO$3,1,IF('original data'!CM28='subscale + RBQ-2A merged 3_4'!$CO$4,2,IF('original data'!CM28='subscale + RBQ-2A merged 3_4'!$CO$5,3,""))))</f>
        <v>2</v>
      </c>
      <c r="CW35" s="4">
        <f>IF('original data'!CN28='subscale + RBQ-2A merged 3_4'!$CO$2,0,IF('original data'!CN28='subscale + RBQ-2A merged 3_4'!$CO$3,1,IF('original data'!CN28='subscale + RBQ-2A merged 3_4'!$CO$4,2,IF('original data'!CN28='subscale + RBQ-2A merged 3_4'!$CO$5,3,""))))</f>
        <v>2</v>
      </c>
      <c r="CX35" s="4">
        <f>IF('original data'!CO28='subscale + RBQ-2A merged 3_4'!$CO$2,0,IF('original data'!CO28='subscale + RBQ-2A merged 3_4'!$CO$3,1,IF('original data'!CO28='subscale + RBQ-2A merged 3_4'!$CO$4,2,IF('original data'!CO28='subscale + RBQ-2A merged 3_4'!$CO$5,3,""))))</f>
        <v>1</v>
      </c>
      <c r="CY35" s="4">
        <f>IF('original data'!CP28='subscale + RBQ-2A merged 3_4'!$CO$2,0,IF('original data'!CP28='subscale + RBQ-2A merged 3_4'!$CO$3,1,IF('original data'!CP28='subscale + RBQ-2A merged 3_4'!$CO$4,2,IF('original data'!CP28='subscale + RBQ-2A merged 3_4'!$CO$5,3,""))))</f>
        <v>2</v>
      </c>
      <c r="CZ35" s="4">
        <f>IF('original data'!CQ28='subscale + RBQ-2A merged 3_4'!$CO$2,0,IF('original data'!CQ28='subscale + RBQ-2A merged 3_4'!$CO$3,1,IF('original data'!CQ28='subscale + RBQ-2A merged 3_4'!$CO$4,2,IF('original data'!CQ28='subscale + RBQ-2A merged 3_4'!$CO$5,3,""))))</f>
        <v>2</v>
      </c>
      <c r="DA35" s="4">
        <f>IF('original data'!CR28='subscale + RBQ-2A merged 3_4'!$CO$2,0,IF('original data'!CR28='subscale + RBQ-2A merged 3_4'!$CO$3,1,IF('original data'!CR28='subscale + RBQ-2A merged 3_4'!$CO$4,2,IF('original data'!CR28='subscale + RBQ-2A merged 3_4'!$CO$5,3,""))))</f>
        <v>3</v>
      </c>
      <c r="DB35" s="4">
        <f>IF('original data'!CS28='subscale + RBQ-2A merged 3_4'!$CO$2,0,IF('original data'!CS28='subscale + RBQ-2A merged 3_4'!$CO$3,1,IF('original data'!CS28='subscale + RBQ-2A merged 3_4'!$CO$4,2,IF('original data'!CS28='subscale + RBQ-2A merged 3_4'!$CO$5,3,""))))</f>
        <v>3</v>
      </c>
      <c r="DC35" s="4">
        <f>IF('original data'!CT28='subscale + RBQ-2A merged 3_4'!$CO$2,0,IF('original data'!CT28='subscale + RBQ-2A merged 3_4'!$CO$3,1,IF('original data'!CT28='subscale + RBQ-2A merged 3_4'!$CO$4,2,IF('original data'!CT28='subscale + RBQ-2A merged 3_4'!$CO$5,3,""))))</f>
        <v>3</v>
      </c>
      <c r="DD35" s="4">
        <f>IF('original data'!CU28='subscale + RBQ-2A merged 3_4'!$CO$2,0,IF('original data'!CU28='subscale + RBQ-2A merged 3_4'!$CO$3,1,IF('original data'!CU28='subscale + RBQ-2A merged 3_4'!$CO$4,2,IF('original data'!CU28='subscale + RBQ-2A merged 3_4'!$CO$5,3,""))))</f>
        <v>1</v>
      </c>
      <c r="DE35" s="4">
        <f>IF('original data'!CV28='subscale + RBQ-2A merged 3_4'!$CO$2,0,IF('original data'!CV28='subscale + RBQ-2A merged 3_4'!$CO$3,1,IF('original data'!CV28='subscale + RBQ-2A merged 3_4'!$CO$4,2,IF('original data'!CV28='subscale + RBQ-2A merged 3_4'!$CO$5,3,""))))</f>
        <v>0</v>
      </c>
      <c r="DF35" s="4">
        <f>IF('original data'!CW28='subscale + RBQ-2A merged 3_4'!$CO$2,0,IF('original data'!CW28='subscale + RBQ-2A merged 3_4'!$CO$3,1,IF('original data'!CW28='subscale + RBQ-2A merged 3_4'!$CO$4,2,IF('original data'!CW28='subscale + RBQ-2A merged 3_4'!$CO$5,3,""))))</f>
        <v>0</v>
      </c>
      <c r="DG35" s="4">
        <f>IF('original data'!CX28='subscale + RBQ-2A merged 3_4'!$CO$2,0,IF('original data'!CX28='subscale + RBQ-2A merged 3_4'!$CO$3,1,IF('original data'!CX28='subscale + RBQ-2A merged 3_4'!$CO$4,2,IF('original data'!CX28='subscale + RBQ-2A merged 3_4'!$CO$5,3,""))))</f>
        <v>2</v>
      </c>
      <c r="DH35" s="4">
        <f>IF('original data'!CY28='subscale + RBQ-2A merged 3_4'!$CO$2,0,IF('original data'!CY28='subscale + RBQ-2A merged 3_4'!$CO$3,1,IF('original data'!CY28='subscale + RBQ-2A merged 3_4'!$CO$4,2,IF('original data'!CY28='subscale + RBQ-2A merged 3_4'!$CO$5,3,""))))</f>
        <v>1</v>
      </c>
      <c r="DI35" s="4">
        <f>IF('original data'!CZ28='subscale + RBQ-2A merged 3_4'!$CO$2,0,IF('original data'!CZ28='subscale + RBQ-2A merged 3_4'!$CO$3,1,IF('original data'!CZ28='subscale + RBQ-2A merged 3_4'!$CO$4,2,IF('original data'!CZ28='subscale + RBQ-2A merged 3_4'!$CO$5,3,""))))</f>
        <v>0</v>
      </c>
      <c r="DJ35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15</v>
      </c>
      <c r="DK35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6</v>
      </c>
      <c r="DL35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10</v>
      </c>
      <c r="DM35" s="4">
        <f>SUM(Table1345[[#This Row],[All of a sudden I feel really scared.]:[I suddenly shut down and become unable to think, speak or do things.]])</f>
        <v>31</v>
      </c>
      <c r="DN35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7</v>
      </c>
      <c r="DO35" s="38">
        <f>IF('original data'!V28='subscale + RBQ-2A merged 3_4'!$T$4,2,IF('original data'!V28='subscale + RBQ-2A merged 3_4'!$T$5,0,IF('original data'!V28='subscale + RBQ-2A merged 3_4'!$V$5,1,"")))</f>
        <v>0</v>
      </c>
      <c r="DP35" s="38">
        <v>2</v>
      </c>
    </row>
    <row r="36" spans="1:120" x14ac:dyDescent="0.45">
      <c r="A36" s="32">
        <v>34</v>
      </c>
      <c r="B36" s="41" t="s">
        <v>306</v>
      </c>
      <c r="C36" s="28" t="s">
        <v>307</v>
      </c>
      <c r="D36" s="30" t="s">
        <v>104</v>
      </c>
      <c r="E36" s="30"/>
      <c r="F36" s="30" t="s">
        <v>105</v>
      </c>
      <c r="G36" s="30" t="s">
        <v>105</v>
      </c>
      <c r="H36" s="30" t="s">
        <v>105</v>
      </c>
      <c r="I36" s="30" t="s">
        <v>105</v>
      </c>
      <c r="J36" s="30" t="s">
        <v>105</v>
      </c>
      <c r="K36" s="30" t="s">
        <v>105</v>
      </c>
      <c r="L36" s="30" t="s">
        <v>105</v>
      </c>
      <c r="M36" s="30" t="s">
        <v>105</v>
      </c>
      <c r="N36" s="29">
        <v>17</v>
      </c>
      <c r="O36" s="4" t="s">
        <v>107</v>
      </c>
      <c r="P36" s="4" t="s">
        <v>108</v>
      </c>
      <c r="Q36" s="4" t="s">
        <v>108</v>
      </c>
      <c r="R36" s="30">
        <f>IF('original data'!Q29='subscale + RBQ-2A merged 3_4'!$R$4,0,IF('original data'!Q29='subscale + RBQ-2A merged 3_4'!$R$5,1))</f>
        <v>1</v>
      </c>
      <c r="S36" s="4" t="s">
        <v>109</v>
      </c>
      <c r="T36" s="30">
        <f>IF('original data'!V29='subscale + RBQ-2A merged 3_4'!$T$4,0,IF('original data'!V29='subscale + RBQ-2A merged 3_4'!$T$5,1,IF('original data'!V29='subscale + RBQ-2A merged 3_4'!$V$5,0,"")))</f>
        <v>1</v>
      </c>
      <c r="U36" s="38"/>
      <c r="V36" s="4"/>
      <c r="W36" s="38"/>
      <c r="X36" s="38" t="s">
        <v>109</v>
      </c>
      <c r="Y36" s="4"/>
      <c r="Z36" s="4"/>
      <c r="AA36" s="4"/>
      <c r="AB36" s="4"/>
      <c r="AC36" s="4"/>
      <c r="AD36" s="4"/>
      <c r="AE36" s="30">
        <f>IF('original data'!AC29='subscale + RBQ-2A merged 3_4'!$AD$2,0,IF('original data'!AC29='subscale + RBQ-2A merged 3_4'!$AD$3,1,IF('original data'!AC29='subscale + RBQ-2A merged 3_4'!$AD$4,2,"")))</f>
        <v>0</v>
      </c>
      <c r="AF36" s="30">
        <f>IF('original data'!AD29='subscale + RBQ-2A merged 3_4'!$AD$2,0,IF('original data'!AD29='subscale + RBQ-2A merged 3_4'!$AD$3,1,IF('original data'!AD29='subscale + RBQ-2A merged 3_4'!$AD$4,2,"")))</f>
        <v>0</v>
      </c>
      <c r="AG36" s="30">
        <f>IF('original data'!AE29='subscale + RBQ-2A merged 3_4'!$BR$1,1,IF('original data'!AE29='subscale + RBQ-2A merged 3_4'!$BR$2,2,IF('original data'!AE29='subscale + RBQ-2A merged 3_4'!$BR$3,3,IF('original data'!AE29='subscale + RBQ-2A merged 3_4'!$BR$4,4,IF('original data'!AE29='subscale + RBQ-2A merged 3_4'!$BR$5,5,IF('original data'!AE29='subscale + RBQ-2A merged 3_4'!$BT$1,6,IF('original data'!AE29='subscale + RBQ-2A merged 3_4'!$BT$2,7,"")))))))</f>
        <v>1</v>
      </c>
      <c r="AH36" s="4">
        <f>IF('original data'!AF29='subscale + RBQ-2A merged 3_4'!$AD$2,0,IF('original data'!AF29='subscale + RBQ-2A merged 3_4'!$AD$3,1,IF('original data'!AF29='subscale + RBQ-2A merged 3_4'!$AD$4,2,"")))</f>
        <v>0</v>
      </c>
      <c r="AI36" s="4">
        <f>IF('original data'!AG29='subscale + RBQ-2A merged 3_4'!$BR$1,7,IF('original data'!AG29='subscale + RBQ-2A merged 3_4'!$BR$2,6,IF('original data'!AG29='subscale + RBQ-2A merged 3_4'!$BR$3,5,IF('original data'!AG29='subscale + RBQ-2A merged 3_4'!$BR$4,4,IF('original data'!AG29='subscale + RBQ-2A merged 3_4'!$BR$5,5,IF('original data'!AG29='subscale + RBQ-2A merged 3_4'!$BT$1,6,IF('original data'!AG29='subscale + RBQ-2A merged 3_4'!$BT$2,7,"")))))))</f>
        <v>5</v>
      </c>
      <c r="AJ36" s="4">
        <f>IF('original data'!AH29='subscale + RBQ-2A merged 3_4'!$AD$2,0,IF('original data'!AH29='subscale + RBQ-2A merged 3_4'!$AD$3,1,IF('original data'!AH29='subscale + RBQ-2A merged 3_4'!$AD$4,2,"")))</f>
        <v>0</v>
      </c>
      <c r="AK36" s="4">
        <f>IF('original data'!AI29='subscale + RBQ-2A merged 3_4'!$AJ$2,1,IF('original data'!AI29='subscale + RBQ-2A merged 3_4'!$AJ$3,2,IF('original data'!AI29='subscale + RBQ-2A merged 3_4'!$AJ$4,3,IF('original data'!AI29='subscale + RBQ-2A merged 3_4'!$AJ$5,3,""))))</f>
        <v>1</v>
      </c>
      <c r="AL36" s="4">
        <f>IF('original data'!AJ29='subscale + RBQ-2A merged 3_4'!$AD$2,0,IF('original data'!AJ29='subscale + RBQ-2A merged 3_4'!$AD$3,1,IF('original data'!AJ29='subscale + RBQ-2A merged 3_4'!$AD$4,2,"")))</f>
        <v>0</v>
      </c>
      <c r="AM36" s="4">
        <f>IF('original data'!AK29='subscale + RBQ-2A merged 3_4'!$BR$1,1,IF('original data'!AK29='subscale + RBQ-2A merged 3_4'!$BR$2,2,IF('original data'!AK29='subscale + RBQ-2A merged 3_4'!$BR$3,3,IF('original data'!AK29='subscale + RBQ-2A merged 3_4'!$BR$4,4,IF('original data'!AK29='subscale + RBQ-2A merged 3_4'!$BR$5,5,IF('original data'!AK29='subscale + RBQ-2A merged 3_4'!$BT$1,6,IF('original data'!AK29='subscale + RBQ-2A merged 3_4'!$BT$2,7,"")))))))</f>
        <v>3</v>
      </c>
      <c r="AN36" s="4">
        <f>IF('original data'!AL29='subscale + RBQ-2A merged 3_4'!$AD$2,0,IF('original data'!AL29='subscale + RBQ-2A merged 3_4'!$AD$3,1,IF('original data'!AL29='subscale + RBQ-2A merged 3_4'!$AD$4,2,"")))</f>
        <v>0</v>
      </c>
      <c r="AO36" s="4">
        <f>IF('original data'!AM29='subscale + RBQ-2A merged 3_4'!$AJ$2,1,IF('original data'!AM29='subscale + RBQ-2A merged 3_4'!$AJ$3,2,IF('original data'!AM29='subscale + RBQ-2A merged 3_4'!$AJ$4,3,IF('original data'!AM29='subscale + RBQ-2A merged 3_4'!$AJ$5,3,""))))</f>
        <v>2</v>
      </c>
      <c r="AP36" s="4">
        <f>IF('original data'!AN29='subscale + RBQ-2A merged 3_4'!$AD$2,0,IF('original data'!AN29='subscale + RBQ-2A merged 3_4'!$AD$3,1,IF('original data'!AN29='subscale + RBQ-2A merged 3_4'!$AD$4,2,"")))</f>
        <v>0</v>
      </c>
      <c r="AQ36" s="4">
        <f>IF('original data'!AO29='subscale + RBQ-2A merged 3_4'!$AJ$2,1,IF('original data'!AO29='subscale + RBQ-2A merged 3_4'!$AJ$3,2,IF('original data'!AO29='subscale + RBQ-2A merged 3_4'!$AJ$4,3,IF('original data'!AO29='subscale + RBQ-2A merged 3_4'!$AJ$5,3,""))))</f>
        <v>1</v>
      </c>
      <c r="AR36" s="4">
        <f>IF('original data'!AP29='subscale + RBQ-2A merged 3_4'!$AJ$2,1,IF('original data'!AP29='subscale + RBQ-2A merged 3_4'!$AJ$3,2,IF('original data'!AP29='subscale + RBQ-2A merged 3_4'!$AJ$4,3,IF('original data'!AP29='subscale + RBQ-2A merged 3_4'!$AJ$5,3,""))))</f>
        <v>1</v>
      </c>
      <c r="AS36" s="4">
        <f>IF('original data'!AQ29='subscale + RBQ-2A merged 3_4'!$AJ$2,1,IF('original data'!AQ29='subscale + RBQ-2A merged 3_4'!$AJ$3,2,IF('original data'!AQ29='subscale + RBQ-2A merged 3_4'!$AJ$4,3,IF('original data'!AQ29='subscale + RBQ-2A merged 3_4'!$AJ$5,3,""))))</f>
        <v>1</v>
      </c>
      <c r="AT36" s="4">
        <f>IF('original data'!AR29='subscale + RBQ-2A merged 3_4'!$AJ$2,1,IF('original data'!AR29='subscale + RBQ-2A merged 3_4'!$AJ$3,2,IF('original data'!AR29='subscale + RBQ-2A merged 3_4'!$AJ$4,3,IF('original data'!AR29='subscale + RBQ-2A merged 3_4'!$AJ$5,3,""))))</f>
        <v>1</v>
      </c>
      <c r="AU36" s="4">
        <f>IF('original data'!AS29='subscale + RBQ-2A merged 3_4'!$AP$2,1,IF('original data'!AS29='subscale + RBQ-2A merged 3_4'!$AP$3,2,IF('original data'!AS29='subscale + RBQ-2A merged 3_4'!$AP$4,3,IF('original data'!AS29='subscale + RBQ-2A merged 3_4'!$AP$5,4,""))))</f>
        <v>1</v>
      </c>
      <c r="AV36" s="4">
        <f>IF('original data'!AT29='subscale + RBQ-2A merged 3_4'!$AP$2,1,IF('original data'!AT29='subscale + RBQ-2A merged 3_4'!$AP$3,2,IF('original data'!AT29='subscale + RBQ-2A merged 3_4'!$AP$4,3,IF('original data'!AT29='subscale + RBQ-2A merged 3_4'!$AP$5,4,""))))</f>
        <v>2</v>
      </c>
      <c r="AW36" s="4">
        <f>IF('original data'!AU29='subscale + RBQ-2A merged 3_4'!$AP$2,1,IF('original data'!AU29='subscale + RBQ-2A merged 3_4'!$AP$3,2,IF('original data'!AU29='subscale + RBQ-2A merged 3_4'!$AP$4,3,IF('original data'!AU29='subscale + RBQ-2A merged 3_4'!$AP$5,4,""))))</f>
        <v>1</v>
      </c>
      <c r="AX36" s="4">
        <f>IF('original data'!AV29='subscale + RBQ-2A merged 3_4'!$AP$2,1,IF('original data'!AV29='subscale + RBQ-2A merged 3_4'!$AP$3,2,IF('original data'!AV29='subscale + RBQ-2A merged 3_4'!$AP$4,3,IF('original data'!AV29='subscale + RBQ-2A merged 3_4'!$AP$5,4,""))))</f>
        <v>1</v>
      </c>
      <c r="AY36" s="4">
        <f>IF('original data'!AW29='subscale + RBQ-2A merged 3_4'!$AP$2,1,IF('original data'!AW29='subscale + RBQ-2A merged 3_4'!$AP$3,2,IF('original data'!AW29='subscale + RBQ-2A merged 3_4'!$AP$4,3,IF('original data'!AW29='subscale + RBQ-2A merged 3_4'!$AP$5,4,""))))</f>
        <v>2</v>
      </c>
      <c r="AZ36" s="4">
        <f>IF('original data'!AX29='subscale + RBQ-2A merged 3_4'!$AP$2,1,IF('original data'!AX29='subscale + RBQ-2A merged 3_4'!$AP$3,2,IF('original data'!AX29='subscale + RBQ-2A merged 3_4'!$AP$4,3,IF('original data'!AX29='subscale + RBQ-2A merged 3_4'!$AP$5,4,""))))</f>
        <v>2</v>
      </c>
      <c r="BA36" s="4">
        <f>IF('original data'!AY29='subscale + RBQ-2A merged 3_4'!$AR$2,1,IF('original data'!AY29='subscale + RBQ-2A merged 3_4'!$AR$3,2,IF('original data'!AY29='subscale + RBQ-2A merged 3_4'!$AR$4,3,IF('original data'!AY29='subscale + RBQ-2A merged 3_4'!$AR$5,3,""))))</f>
        <v>1</v>
      </c>
      <c r="BB36" s="4">
        <f>IF('original data'!AZ29='subscale + RBQ-2A merged 3_4'!$AR$2,1,IF('original data'!AZ29='subscale + RBQ-2A merged 3_4'!$AR$3,2,IF('original data'!AZ29='subscale + RBQ-2A merged 3_4'!$AR$4,3,IF('original data'!AZ29='subscale + RBQ-2A merged 3_4'!$AR$5,3,""))))</f>
        <v>2</v>
      </c>
      <c r="BC36" s="4">
        <f>IF('original data'!BA29='subscale + RBQ-2A merged 3_4'!$AR$2,1,IF('original data'!BA29='subscale + RBQ-2A merged 3_4'!$AR$3,2,IF('original data'!BA29='subscale + RBQ-2A merged 3_4'!$AR$4,3,IF('original data'!BA29='subscale + RBQ-2A merged 3_4'!$AR$5,3,""))))</f>
        <v>1</v>
      </c>
      <c r="BD36" s="4">
        <f>IF('original data'!BB29='subscale + RBQ-2A merged 3_4'!$AR$2,1,IF('original data'!BB29='subscale + RBQ-2A merged 3_4'!$AR$3,2,IF('original data'!BB29='subscale + RBQ-2A merged 3_4'!$AR$4,3,IF('original data'!BB29='subscale + RBQ-2A merged 3_4'!$AT$5,3,""))))</f>
        <v>1</v>
      </c>
      <c r="BE36" s="4">
        <f>IF('original data'!BC29='subscale + RBQ-2A merged 3_4'!$AV$2,1,IF('original data'!BC29='subscale + RBQ-2A merged 3_4'!$AV$3,2,IF('original data'!BC29='subscale + RBQ-2A merged 3_4'!$AV$4,3,IF('original data'!BC29='subscale + RBQ-2A merged 3_4'!$AV$5,3,""))))</f>
        <v>2</v>
      </c>
      <c r="BF36" s="4">
        <f>IF('original data'!BD29='subscale + RBQ-2A merged 3_4'!$AV$2,1,IF('original data'!BD29='subscale + RBQ-2A merged 3_4'!$AV$3,2,IF('original data'!BD29='subscale + RBQ-2A merged 3_4'!$AV$4,3,IF('original data'!BD29='subscale + RBQ-2A merged 3_4'!$AV$5,3,""))))</f>
        <v>1</v>
      </c>
      <c r="BG36" s="4">
        <f>IF('original data'!BE29='subscale + RBQ-2A merged 3_4'!$AV$2,1,IF('original data'!BE29='subscale + RBQ-2A merged 3_4'!$AV$3,2,IF('original data'!BE29='subscale + RBQ-2A merged 3_4'!$AV$4,3,IF('original data'!BE29='subscale + RBQ-2A merged 3_4'!$AV$5,3,""))))</f>
        <v>1</v>
      </c>
      <c r="BH36" s="4">
        <f>IF('original data'!BF29='subscale + RBQ-2A merged 3_4'!$BG$3,1,IF('original data'!BF29='subscale + RBQ-2A merged 3_4'!$BG$4,2,IF('original data'!BF29='subscale + RBQ-2A merged 3_4'!$BG$5,3,"")))</f>
        <v>2</v>
      </c>
      <c r="BI36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1.3157894736842106</v>
      </c>
      <c r="BJ36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1.1666666666666667</v>
      </c>
      <c r="BK36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1.3636363636363635</v>
      </c>
      <c r="BL36" s="4" t="s">
        <v>109</v>
      </c>
      <c r="BM36" s="4"/>
      <c r="BN36" s="4" t="s">
        <v>109</v>
      </c>
      <c r="BO36" s="4"/>
      <c r="BP36" s="4">
        <f>IF('original data'!BK29='subscale + RBQ-2A merged 3_4'!$BR$1,1,IF('original data'!BK29='subscale + RBQ-2A merged 3_4'!$BR$2,2,IF('original data'!BK29='subscale + RBQ-2A merged 3_4'!$BR$3,3,IF('original data'!BK29='subscale + RBQ-2A merged 3_4'!$BR$4,4,IF('original data'!BK29='subscale + RBQ-2A merged 3_4'!$BR$5,5,IF('original data'!BK29='subscale + RBQ-2A merged 3_4'!$BT$1,6,IF('original data'!BK29='subscale + RBQ-2A merged 3_4'!$BT$2,7,"")))))))</f>
        <v>5</v>
      </c>
      <c r="BQ36" s="4">
        <f>IF('original data'!BL29='subscale + RBQ-2A merged 3_4'!$BR$1,1,IF('original data'!BL29='subscale + RBQ-2A merged 3_4'!$BR$2,2,IF('original data'!BL29='subscale + RBQ-2A merged 3_4'!$BR$3,3,IF('original data'!BL29='subscale + RBQ-2A merged 3_4'!$BR$4,4,IF('original data'!BL29='subscale + RBQ-2A merged 3_4'!$BR$5,5,IF('original data'!BL29='subscale + RBQ-2A merged 3_4'!$BT$1,6,IF('original data'!BL29='subscale + RBQ-2A merged 3_4'!$BT$2,7,"")))))))</f>
        <v>2</v>
      </c>
      <c r="BR36" s="4">
        <f>IF('original data'!BM29='subscale + RBQ-2A merged 3_4'!$BR$1,7,IF('original data'!BM29='subscale + RBQ-2A merged 3_4'!$BR$2,6,IF('original data'!BM29='subscale + RBQ-2A merged 3_4'!$BR$3,5,IF('original data'!BM29='subscale + RBQ-2A merged 3_4'!$BR$4,4,IF('original data'!BM29='subscale + RBQ-2A merged 3_4'!$BR$5,3,IF('original data'!BM29='subscale + RBQ-2A merged 3_4'!$BT$1,2,IF('original data'!BM29='subscale + RBQ-2A merged 3_4'!$BT$2,1,"")))))))</f>
        <v>5</v>
      </c>
      <c r="BS36" s="4">
        <f>IF('original data'!BN29='subscale + RBQ-2A merged 3_4'!$BR$1,1,IF('original data'!BN29='subscale + RBQ-2A merged 3_4'!$BR$2,2,IF('original data'!BN29='subscale + RBQ-2A merged 3_4'!$BR$3,3,IF('original data'!BN29='subscale + RBQ-2A merged 3_4'!$BR$4,4,IF('original data'!BN29='subscale + RBQ-2A merged 3_4'!$BR$5,5,IF('original data'!BN29='subscale + RBQ-2A merged 3_4'!$BT$1,6,IF('original data'!BN29='subscale + RBQ-2A merged 3_4'!$BT$2,7,"")))))))</f>
        <v>1</v>
      </c>
      <c r="BT36" s="4">
        <f>IF('original data'!BO29='subscale + RBQ-2A merged 3_4'!$BR$1,1,IF('original data'!BO29='subscale + RBQ-2A merged 3_4'!$BR$2,2,IF('original data'!BO29='subscale + RBQ-2A merged 3_4'!$BR$3,3,IF('original data'!BO29='subscale + RBQ-2A merged 3_4'!$BR$4,4,IF('original data'!BO29='subscale + RBQ-2A merged 3_4'!$BR$5,5,IF('original data'!BO29='subscale + RBQ-2A merged 3_4'!$BT$1,6,IF('original data'!BO29='subscale + RBQ-2A merged 3_4'!$BT$2,7,"")))))))</f>
        <v>3</v>
      </c>
      <c r="BU36" s="4">
        <f>IF('original data'!BP29='subscale + RBQ-2A merged 3_4'!$BR$1,1,IF('original data'!BP29='subscale + RBQ-2A merged 3_4'!$BR$2,2,IF('original data'!BP29='subscale + RBQ-2A merged 3_4'!$BR$3,3,IF('original data'!BP29='subscale + RBQ-2A merged 3_4'!$BR$4,4,IF('original data'!BP29='subscale + RBQ-2A merged 3_4'!$BR$5,5,IF('original data'!BP29='subscale + RBQ-2A merged 3_4'!$BT$1,6,IF('original data'!BP29='subscale + RBQ-2A merged 3_4'!$BT$2,7,"")))))))</f>
        <v>5</v>
      </c>
      <c r="BV36" s="4">
        <f>IF('original data'!BQ29='subscale + RBQ-2A merged 3_4'!$BR$1,1,IF('original data'!BQ29='subscale + RBQ-2A merged 3_4'!$BR$2,2,IF('original data'!BQ29='subscale + RBQ-2A merged 3_4'!$BR$3,3,IF('original data'!BQ29='subscale + RBQ-2A merged 3_4'!$BR$4,4,IF('original data'!BQ29='subscale + RBQ-2A merged 3_4'!$BR$5,5,IF('original data'!BQ29='subscale + RBQ-2A merged 3_4'!$BT$1,6,IF('original data'!BQ29='subscale + RBQ-2A merged 3_4'!$BT$2,7,"")))))))</f>
        <v>2</v>
      </c>
      <c r="BW36" s="4">
        <f>IF('original data'!BR29='subscale + RBQ-2A merged 3_4'!$BR$1,1,IF('original data'!BR29='subscale + RBQ-2A merged 3_4'!$BR$2,2,IF('original data'!BR29='subscale + RBQ-2A merged 3_4'!$BR$3,3,IF('original data'!BR29='subscale + RBQ-2A merged 3_4'!$BR$4,4,IF('original data'!BR29='subscale + RBQ-2A merged 3_4'!$BR$5,5,IF('original data'!BR29='subscale + RBQ-2A merged 3_4'!$BT$1,6,IF('original data'!BR29='subscale + RBQ-2A merged 3_4'!$BT$2,7,"")))))))</f>
        <v>2</v>
      </c>
      <c r="BX36" s="4">
        <f>IF('original data'!BS29='subscale + RBQ-2A merged 3_4'!$BR$1,1,IF('original data'!BS29='subscale + RBQ-2A merged 3_4'!$BR$2,2,IF('original data'!BS29='subscale + RBQ-2A merged 3_4'!$BR$3,3,IF('original data'!BS29='subscale + RBQ-2A merged 3_4'!$BR$4,4,IF('original data'!BS29='subscale + RBQ-2A merged 3_4'!$BR$5,5,IF('original data'!BS29='subscale + RBQ-2A merged 3_4'!$BT$1,6,IF('original data'!BS29='subscale + RBQ-2A merged 3_4'!$BT$2,7,"")))))))</f>
        <v>5</v>
      </c>
      <c r="BY36" s="4">
        <f>IF('original data'!BT29='subscale + RBQ-2A merged 3_4'!$BR$1,1,IF('original data'!BT29='subscale + RBQ-2A merged 3_4'!$BR$2,2,IF('original data'!BT29='subscale + RBQ-2A merged 3_4'!$BR$3,3,IF('original data'!BT29='subscale + RBQ-2A merged 3_4'!$BR$4,4,IF('original data'!BT29='subscale + RBQ-2A merged 3_4'!$BR$5,5,IF('original data'!BT29='subscale + RBQ-2A merged 3_4'!$BT$1,6,IF('original data'!BT29='subscale + RBQ-2A merged 3_4'!$BT$2,7,"")))))))</f>
        <v>5</v>
      </c>
      <c r="BZ36" s="4">
        <f>IF('original data'!BU29='subscale + RBQ-2A merged 3_4'!$BR$1,1,IF('original data'!BU29='subscale + RBQ-2A merged 3_4'!$BR$2,2,IF('original data'!BU29='subscale + RBQ-2A merged 3_4'!$BR$3,3,IF('original data'!BU29='subscale + RBQ-2A merged 3_4'!$BR$4,4,IF('original data'!BU29='subscale + RBQ-2A merged 3_4'!$BR$5,5,IF('original data'!BU29='subscale + RBQ-2A merged 3_4'!$BT$1,6,IF('original data'!BU29='subscale + RBQ-2A merged 3_4'!$BT$2,7,"")))))))</f>
        <v>1</v>
      </c>
      <c r="CA36" s="4">
        <f>IF('original data'!BV29='subscale + RBQ-2A merged 3_4'!$BR$1,7,IF('original data'!BV29='subscale + RBQ-2A merged 3_4'!$BR$2,6,IF('original data'!BV29='subscale + RBQ-2A merged 3_4'!$BR$3,5,IF('original data'!BV29='subscale + RBQ-2A merged 3_4'!$BR$4,4,IF('original data'!BV29='subscale + RBQ-2A merged 3_4'!$BR$5,3,IF('original data'!BV29='subscale + RBQ-2A merged 3_4'!$BT$1,2,IF('original data'!BV29='subscale + RBQ-2A merged 3_4'!$BT$2,1,"")))))))</f>
        <v>3</v>
      </c>
      <c r="CB36" s="4">
        <f>IF('original data'!BW29='subscale + RBQ-2A merged 3_4'!$BR$1,1,IF('original data'!BW29='subscale + RBQ-2A merged 3_4'!$BR$2,2,IF('original data'!BW29='subscale + RBQ-2A merged 3_4'!$BR$3,3,IF('original data'!BW29='subscale + RBQ-2A merged 3_4'!$BR$4,4,IF('original data'!BW29='subscale + RBQ-2A merged 3_4'!$BR$5,5,IF('original data'!BW29='subscale + RBQ-2A merged 3_4'!$BT$1,6,IF('original data'!BW29='subscale + RBQ-2A merged 3_4'!$BT$2,7,"")))))))</f>
        <v>2</v>
      </c>
      <c r="CC36" s="4">
        <f>IF('original data'!BX29='subscale + RBQ-2A merged 3_4'!$BR$1,1,IF('original data'!BX29='subscale + RBQ-2A merged 3_4'!$BR$2,2,IF('original data'!BX29='subscale + RBQ-2A merged 3_4'!$BR$3,3,IF('original data'!BX29='subscale + RBQ-2A merged 3_4'!$BR$4,4,IF('original data'!BX29='subscale + RBQ-2A merged 3_4'!$BR$5,5,IF('original data'!BX29='subscale + RBQ-2A merged 3_4'!$BT$1,6,IF('original data'!BX29='subscale + RBQ-2A merged 3_4'!$BT$2,7,"")))))))</f>
        <v>2</v>
      </c>
      <c r="CD36" s="4">
        <f>IF('original data'!BY29='subscale + RBQ-2A merged 3_4'!$BR$1,1,IF('original data'!BY29='subscale + RBQ-2A merged 3_4'!$BR$2,2,IF('original data'!BY29='subscale + RBQ-2A merged 3_4'!$BR$3,3,IF('original data'!BY29='subscale + RBQ-2A merged 3_4'!$BR$4,4,IF('original data'!BY29='subscale + RBQ-2A merged 3_4'!$BR$5,5,IF('original data'!BY29='subscale + RBQ-2A merged 3_4'!$BT$1,6,IF('original data'!BY29='subscale + RBQ-2A merged 3_4'!$BT$2,7,"")))))))</f>
        <v>3</v>
      </c>
      <c r="CE36" s="4">
        <f>IF('original data'!BZ29='subscale + RBQ-2A merged 3_4'!$BR$1,1,IF('original data'!BZ29='subscale + RBQ-2A merged 3_4'!$BR$2,2,IF('original data'!BZ29='subscale + RBQ-2A merged 3_4'!$BR$3,3,IF('original data'!BZ29='subscale + RBQ-2A merged 3_4'!$BR$4,4,IF('original data'!BZ29='subscale + RBQ-2A merged 3_4'!$BR$5,5,IF('original data'!BZ29='subscale + RBQ-2A merged 3_4'!$BT$1,6,IF('original data'!BZ29='subscale + RBQ-2A merged 3_4'!$BT$2,7,"")))))))</f>
        <v>2</v>
      </c>
      <c r="CF36" s="4">
        <f>IF('original data'!CA29='subscale + RBQ-2A merged 3_4'!$BR$1,1,IF('original data'!CA29='subscale + RBQ-2A merged 3_4'!$BR$2,2,IF('original data'!CA29='subscale + RBQ-2A merged 3_4'!$BR$3,3,IF('original data'!CA29='subscale + RBQ-2A merged 3_4'!$BR$4,4,IF('original data'!CA29='subscale + RBQ-2A merged 3_4'!$BR$5,5,IF('original data'!CA29='subscale + RBQ-2A merged 3_4'!$BT$1,6,IF('original data'!CA29='subscale + RBQ-2A merged 3_4'!$BT$2,7,"")))))))</f>
        <v>1</v>
      </c>
      <c r="CG36" s="4">
        <f>IF('original data'!CB29='subscale + RBQ-2A merged 3_4'!$BR$1,1,IF('original data'!CB29='subscale + RBQ-2A merged 3_4'!$BR$2,2,IF('original data'!CB29='subscale + RBQ-2A merged 3_4'!$BR$3,3,IF('original data'!CB29='subscale + RBQ-2A merged 3_4'!$BR$4,4,IF('original data'!CB29='subscale + RBQ-2A merged 3_4'!$BR$5,5,IF('original data'!CB29='subscale + RBQ-2A merged 3_4'!$BT$1,6,IF('original data'!CB29='subscale + RBQ-2A merged 3_4'!$BT$2,7,"")))))))</f>
        <v>2</v>
      </c>
      <c r="CH36" s="4">
        <f>IF('original data'!CC29='subscale + RBQ-2A merged 3_4'!$BR$1,7,IF('original data'!CC29='subscale + RBQ-2A merged 3_4'!$BR$2,6,IF('original data'!CC29='subscale + RBQ-2A merged 3_4'!$BR$3,5,IF('original data'!CC29='subscale + RBQ-2A merged 3_4'!$BR$4,4,IF('original data'!CC29='subscale + RBQ-2A merged 3_4'!$BR$5,3,IF('original data'!CC29='subscale + RBQ-2A merged 3_4'!$BT$1,2,IF('original data'!CC29='subscale + RBQ-2A merged 3_4'!$BT$2,1,"")))))))</f>
        <v>2</v>
      </c>
      <c r="CI36" s="4">
        <f>IF('original data'!CD29='subscale + RBQ-2A merged 3_4'!$BR$1,1,IF('original data'!CD29='subscale + RBQ-2A merged 3_4'!$BR$2,2,IF('original data'!CD29='subscale + RBQ-2A merged 3_4'!$BR$3,3,IF('original data'!CD29='subscale + RBQ-2A merged 3_4'!$BR$4,4,IF('original data'!CD29='subscale + RBQ-2A merged 3_4'!$BR$5,5,IF('original data'!CD29='subscale + RBQ-2A merged 3_4'!$BT$1,6,IF('original data'!CD29='subscale + RBQ-2A merged 3_4'!$BT$2,7,"")))))))</f>
        <v>1</v>
      </c>
      <c r="CJ36" s="4">
        <f>IF('original data'!CE29='subscale + RBQ-2A merged 3_4'!$BR$1,1,IF('original data'!CE29='subscale + RBQ-2A merged 3_4'!$BR$2,2,IF('original data'!CE29='subscale + RBQ-2A merged 3_4'!$BR$3,3,IF('original data'!CE29='subscale + RBQ-2A merged 3_4'!$BR$4,4,IF('original data'!CE29='subscale + RBQ-2A merged 3_4'!$BR$5,5,IF('original data'!CE29='subscale + RBQ-2A merged 3_4'!$BT$1,6,IF('original data'!CE29='subscale + RBQ-2A merged 3_4'!$BT$2,7,"")))))))</f>
        <v>3</v>
      </c>
      <c r="CK36" s="4">
        <f>IF('original data'!CF29='subscale + RBQ-2A merged 3_4'!$BR$1,7,IF('original data'!CF29='subscale + RBQ-2A merged 3_4'!$BR$2,6,IF('original data'!CF29='subscale + RBQ-2A merged 3_4'!$BR$3,5,IF('original data'!CF29='subscale + RBQ-2A merged 3_4'!$BR$4,4,IF('original data'!CF29='subscale + RBQ-2A merged 3_4'!$BR$5,3,IF('original data'!CF29='subscale + RBQ-2A merged 3_4'!$BT$1,2,IF('original data'!CF29='subscale + RBQ-2A merged 3_4'!$BT$2,1,"")))))))</f>
        <v>2</v>
      </c>
      <c r="CL36" s="30">
        <f>SUM(Table1345[[#This Row],[Column2]:[Column4]])</f>
        <v>68</v>
      </c>
      <c r="CM36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17</v>
      </c>
      <c r="CN36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28</v>
      </c>
      <c r="CO36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23</v>
      </c>
      <c r="CP36" s="4">
        <f>IF('original data'!CG29='subscale + RBQ-2A merged 3_4'!$CO$2,0,IF('original data'!CG29='subscale + RBQ-2A merged 3_4'!$CO$3,1,IF('original data'!CG29='subscale + RBQ-2A merged 3_4'!$CO$4,2,IF('original data'!CG29='subscale + RBQ-2A merged 3_4'!$CO$5,3,""))))</f>
        <v>1</v>
      </c>
      <c r="CQ36" s="4">
        <f>IF('original data'!CH29='subscale + RBQ-2A merged 3_4'!$CO$2,0,IF('original data'!CH29='subscale + RBQ-2A merged 3_4'!$CO$3,1,IF('original data'!CH29='subscale + RBQ-2A merged 3_4'!$CO$4,2,IF('original data'!CH29='subscale + RBQ-2A merged 3_4'!$CO$5,3,""))))</f>
        <v>2</v>
      </c>
      <c r="CR36" s="4">
        <f>IF('original data'!CI29='subscale + RBQ-2A merged 3_4'!$CO$2,0,IF('original data'!CI29='subscale + RBQ-2A merged 3_4'!$CO$3,1,IF('original data'!CI29='subscale + RBQ-2A merged 3_4'!$CO$4,2,IF('original data'!CI29='subscale + RBQ-2A merged 3_4'!$CO$5,3,""))))</f>
        <v>1</v>
      </c>
      <c r="CS36" s="4">
        <f>IF('original data'!CJ29='subscale + RBQ-2A merged 3_4'!$CO$2,0,IF('original data'!CJ29='subscale + RBQ-2A merged 3_4'!$CO$3,1,IF('original data'!CJ29='subscale + RBQ-2A merged 3_4'!$CO$4,2,IF('original data'!CJ29='subscale + RBQ-2A merged 3_4'!$CO$5,3,""))))</f>
        <v>2</v>
      </c>
      <c r="CT36" s="4">
        <f>IF('original data'!CK29='subscale + RBQ-2A merged 3_4'!$CO$2,0,IF('original data'!CK29='subscale + RBQ-2A merged 3_4'!$CO$3,1,IF('original data'!CK29='subscale + RBQ-2A merged 3_4'!$CO$4,2,IF('original data'!CK29='subscale + RBQ-2A merged 3_4'!$CO$5,3,""))))</f>
        <v>2</v>
      </c>
      <c r="CU36" s="4">
        <f>IF('original data'!CL29='subscale + RBQ-2A merged 3_4'!$CO$2,0,IF('original data'!CL29='subscale + RBQ-2A merged 3_4'!$CO$3,1,IF('original data'!CL29='subscale + RBQ-2A merged 3_4'!$CO$4,2,IF('original data'!CL29='subscale + RBQ-2A merged 3_4'!$CO$5,3,""))))</f>
        <v>1</v>
      </c>
      <c r="CV36" s="4">
        <f>IF('original data'!CM29='subscale + RBQ-2A merged 3_4'!$CO$2,0,IF('original data'!CM29='subscale + RBQ-2A merged 3_4'!$CO$3,1,IF('original data'!CM29='subscale + RBQ-2A merged 3_4'!$CO$4,2,IF('original data'!CM29='subscale + RBQ-2A merged 3_4'!$CO$5,3,""))))</f>
        <v>2</v>
      </c>
      <c r="CW36" s="4">
        <f>IF('original data'!CN29='subscale + RBQ-2A merged 3_4'!$CO$2,0,IF('original data'!CN29='subscale + RBQ-2A merged 3_4'!$CO$3,1,IF('original data'!CN29='subscale + RBQ-2A merged 3_4'!$CO$4,2,IF('original data'!CN29='subscale + RBQ-2A merged 3_4'!$CO$5,3,""))))</f>
        <v>2</v>
      </c>
      <c r="CX36" s="4">
        <f>IF('original data'!CO29='subscale + RBQ-2A merged 3_4'!$CO$2,0,IF('original data'!CO29='subscale + RBQ-2A merged 3_4'!$CO$3,1,IF('original data'!CO29='subscale + RBQ-2A merged 3_4'!$CO$4,2,IF('original data'!CO29='subscale + RBQ-2A merged 3_4'!$CO$5,3,""))))</f>
        <v>1</v>
      </c>
      <c r="CY36" s="4">
        <f>IF('original data'!CP29='subscale + RBQ-2A merged 3_4'!$CO$2,0,IF('original data'!CP29='subscale + RBQ-2A merged 3_4'!$CO$3,1,IF('original data'!CP29='subscale + RBQ-2A merged 3_4'!$CO$4,2,IF('original data'!CP29='subscale + RBQ-2A merged 3_4'!$CO$5,3,""))))</f>
        <v>1</v>
      </c>
      <c r="CZ36" s="4">
        <f>IF('original data'!CQ29='subscale + RBQ-2A merged 3_4'!$CO$2,0,IF('original data'!CQ29='subscale + RBQ-2A merged 3_4'!$CO$3,1,IF('original data'!CQ29='subscale + RBQ-2A merged 3_4'!$CO$4,2,IF('original data'!CQ29='subscale + RBQ-2A merged 3_4'!$CO$5,3,""))))</f>
        <v>1</v>
      </c>
      <c r="DA36" s="4">
        <f>IF('original data'!CR29='subscale + RBQ-2A merged 3_4'!$CO$2,0,IF('original data'!CR29='subscale + RBQ-2A merged 3_4'!$CO$3,1,IF('original data'!CR29='subscale + RBQ-2A merged 3_4'!$CO$4,2,IF('original data'!CR29='subscale + RBQ-2A merged 3_4'!$CO$5,3,""))))</f>
        <v>2</v>
      </c>
      <c r="DB36" s="4">
        <f>IF('original data'!CS29='subscale + RBQ-2A merged 3_4'!$CO$2,0,IF('original data'!CS29='subscale + RBQ-2A merged 3_4'!$CO$3,1,IF('original data'!CS29='subscale + RBQ-2A merged 3_4'!$CO$4,2,IF('original data'!CS29='subscale + RBQ-2A merged 3_4'!$CO$5,3,""))))</f>
        <v>1</v>
      </c>
      <c r="DC36" s="4">
        <f>IF('original data'!CT29='subscale + RBQ-2A merged 3_4'!$CO$2,0,IF('original data'!CT29='subscale + RBQ-2A merged 3_4'!$CO$3,1,IF('original data'!CT29='subscale + RBQ-2A merged 3_4'!$CO$4,2,IF('original data'!CT29='subscale + RBQ-2A merged 3_4'!$CO$5,3,""))))</f>
        <v>1</v>
      </c>
      <c r="DD36" s="4">
        <f>IF('original data'!CU29='subscale + RBQ-2A merged 3_4'!$CO$2,0,IF('original data'!CU29='subscale + RBQ-2A merged 3_4'!$CO$3,1,IF('original data'!CU29='subscale + RBQ-2A merged 3_4'!$CO$4,2,IF('original data'!CU29='subscale + RBQ-2A merged 3_4'!$CO$5,3,""))))</f>
        <v>2</v>
      </c>
      <c r="DE36" s="4">
        <f>IF('original data'!CV29='subscale + RBQ-2A merged 3_4'!$CO$2,0,IF('original data'!CV29='subscale + RBQ-2A merged 3_4'!$CO$3,1,IF('original data'!CV29='subscale + RBQ-2A merged 3_4'!$CO$4,2,IF('original data'!CV29='subscale + RBQ-2A merged 3_4'!$CO$5,3,""))))</f>
        <v>1</v>
      </c>
      <c r="DF36" s="4">
        <f>IF('original data'!CW29='subscale + RBQ-2A merged 3_4'!$CO$2,0,IF('original data'!CW29='subscale + RBQ-2A merged 3_4'!$CO$3,1,IF('original data'!CW29='subscale + RBQ-2A merged 3_4'!$CO$4,2,IF('original data'!CW29='subscale + RBQ-2A merged 3_4'!$CO$5,3,""))))</f>
        <v>1</v>
      </c>
      <c r="DG36" s="4">
        <f>IF('original data'!CX29='subscale + RBQ-2A merged 3_4'!$CO$2,0,IF('original data'!CX29='subscale + RBQ-2A merged 3_4'!$CO$3,1,IF('original data'!CX29='subscale + RBQ-2A merged 3_4'!$CO$4,2,IF('original data'!CX29='subscale + RBQ-2A merged 3_4'!$CO$5,3,""))))</f>
        <v>1</v>
      </c>
      <c r="DH36" s="4">
        <f>IF('original data'!CY29='subscale + RBQ-2A merged 3_4'!$CO$2,0,IF('original data'!CY29='subscale + RBQ-2A merged 3_4'!$CO$3,1,IF('original data'!CY29='subscale + RBQ-2A merged 3_4'!$CO$4,2,IF('original data'!CY29='subscale + RBQ-2A merged 3_4'!$CO$5,3,""))))</f>
        <v>1</v>
      </c>
      <c r="DI36" s="4">
        <f>IF('original data'!CZ29='subscale + RBQ-2A merged 3_4'!$CO$2,0,IF('original data'!CZ29='subscale + RBQ-2A merged 3_4'!$CO$3,1,IF('original data'!CZ29='subscale + RBQ-2A merged 3_4'!$CO$4,2,IF('original data'!CZ29='subscale + RBQ-2A merged 3_4'!$CO$5,3,""))))</f>
        <v>0</v>
      </c>
      <c r="DJ36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10</v>
      </c>
      <c r="DK36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10</v>
      </c>
      <c r="DL36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6</v>
      </c>
      <c r="DM36" s="4">
        <f>SUM(Table1345[[#This Row],[All of a sudden I feel really scared.]:[I suddenly shut down and become unable to think, speak or do things.]])</f>
        <v>26</v>
      </c>
      <c r="DN36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0</v>
      </c>
      <c r="DO36" s="38">
        <f>IF('original data'!V29='subscale + RBQ-2A merged 3_4'!$T$4,2,IF('original data'!V29='subscale + RBQ-2A merged 3_4'!$T$5,0,IF('original data'!V29='subscale + RBQ-2A merged 3_4'!$V$5,1,"")))</f>
        <v>0</v>
      </c>
      <c r="DP36" s="38">
        <v>2</v>
      </c>
    </row>
    <row r="37" spans="1:120" x14ac:dyDescent="0.45">
      <c r="A37" s="32">
        <v>35</v>
      </c>
      <c r="B37" s="41" t="s">
        <v>308</v>
      </c>
      <c r="C37" s="28" t="s">
        <v>309</v>
      </c>
      <c r="D37" s="30" t="s">
        <v>104</v>
      </c>
      <c r="E37" s="30"/>
      <c r="F37" s="30" t="s">
        <v>105</v>
      </c>
      <c r="G37" s="30" t="s">
        <v>105</v>
      </c>
      <c r="H37" s="30" t="s">
        <v>105</v>
      </c>
      <c r="I37" s="30" t="s">
        <v>105</v>
      </c>
      <c r="J37" s="30" t="s">
        <v>105</v>
      </c>
      <c r="K37" s="30" t="s">
        <v>105</v>
      </c>
      <c r="L37" s="30" t="s">
        <v>105</v>
      </c>
      <c r="M37" s="30" t="s">
        <v>105</v>
      </c>
      <c r="N37" s="29">
        <v>16</v>
      </c>
      <c r="O37" s="4" t="s">
        <v>107</v>
      </c>
      <c r="P37" s="4" t="s">
        <v>108</v>
      </c>
      <c r="Q37" s="4" t="s">
        <v>108</v>
      </c>
      <c r="R37" s="30">
        <f>IF('original data'!Q30='subscale + RBQ-2A merged 3_4'!$R$4,0,IF('original data'!Q30='subscale + RBQ-2A merged 3_4'!$R$5,1))</f>
        <v>1</v>
      </c>
      <c r="S37" s="4" t="s">
        <v>109</v>
      </c>
      <c r="T37" s="30">
        <f>IF('original data'!V30='subscale + RBQ-2A merged 3_4'!$T$4,0,IF('original data'!V30='subscale + RBQ-2A merged 3_4'!$T$5,1,IF('original data'!V30='subscale + RBQ-2A merged 3_4'!$V$5,0,"")))</f>
        <v>1</v>
      </c>
      <c r="U37" s="38"/>
      <c r="V37" s="4"/>
      <c r="W37" s="4"/>
      <c r="X37" s="38" t="s">
        <v>109</v>
      </c>
      <c r="Y37" s="4"/>
      <c r="Z37" s="4"/>
      <c r="AA37" s="4"/>
      <c r="AB37" s="4"/>
      <c r="AC37" s="4"/>
      <c r="AD37" s="4"/>
      <c r="AE37" s="30">
        <f>IF('original data'!AC30='subscale + RBQ-2A merged 3_4'!$AD$2,0,IF('original data'!AC30='subscale + RBQ-2A merged 3_4'!$AD$3,1,IF('original data'!AC30='subscale + RBQ-2A merged 3_4'!$AD$4,2,"")))</f>
        <v>1</v>
      </c>
      <c r="AF37" s="30">
        <f>IF('original data'!AD30='subscale + RBQ-2A merged 3_4'!$AD$2,0,IF('original data'!AD30='subscale + RBQ-2A merged 3_4'!$AD$3,1,IF('original data'!AD30='subscale + RBQ-2A merged 3_4'!$AD$4,2,"")))</f>
        <v>1</v>
      </c>
      <c r="AG37" s="30">
        <f>IF('original data'!AE30='subscale + RBQ-2A merged 3_4'!$BR$1,1,IF('original data'!AE30='subscale + RBQ-2A merged 3_4'!$BR$2,2,IF('original data'!AE30='subscale + RBQ-2A merged 3_4'!$BR$3,3,IF('original data'!AE30='subscale + RBQ-2A merged 3_4'!$BR$4,4,IF('original data'!AE30='subscale + RBQ-2A merged 3_4'!$BR$5,5,IF('original data'!AE30='subscale + RBQ-2A merged 3_4'!$BT$1,6,IF('original data'!AE30='subscale + RBQ-2A merged 3_4'!$BT$2,7,"")))))))</f>
        <v>2</v>
      </c>
      <c r="AH37" s="4">
        <f>IF('original data'!AF30='subscale + RBQ-2A merged 3_4'!$AD$2,0,IF('original data'!AF30='subscale + RBQ-2A merged 3_4'!$AD$3,1,IF('original data'!AF30='subscale + RBQ-2A merged 3_4'!$AD$4,2,"")))</f>
        <v>0</v>
      </c>
      <c r="AI37" s="4">
        <f>IF('original data'!AG30='subscale + RBQ-2A merged 3_4'!$BR$1,7,IF('original data'!AG30='subscale + RBQ-2A merged 3_4'!$BR$2,6,IF('original data'!AG30='subscale + RBQ-2A merged 3_4'!$BR$3,5,IF('original data'!AG30='subscale + RBQ-2A merged 3_4'!$BR$4,4,IF('original data'!AG30='subscale + RBQ-2A merged 3_4'!$BR$5,5,IF('original data'!AG30='subscale + RBQ-2A merged 3_4'!$BT$1,6,IF('original data'!AG30='subscale + RBQ-2A merged 3_4'!$BT$2,7,"")))))))</f>
        <v>4</v>
      </c>
      <c r="AJ37" s="4">
        <f>IF('original data'!AH30='subscale + RBQ-2A merged 3_4'!$AD$2,0,IF('original data'!AH30='subscale + RBQ-2A merged 3_4'!$AD$3,1,IF('original data'!AH30='subscale + RBQ-2A merged 3_4'!$AD$4,2,"")))</f>
        <v>0</v>
      </c>
      <c r="AK37" s="4">
        <f>IF('original data'!AI30='subscale + RBQ-2A merged 3_4'!$AJ$2,1,IF('original data'!AI30='subscale + RBQ-2A merged 3_4'!$AJ$3,2,IF('original data'!AI30='subscale + RBQ-2A merged 3_4'!$AJ$4,3,IF('original data'!AI30='subscale + RBQ-2A merged 3_4'!$AJ$5,3,""))))</f>
        <v>2</v>
      </c>
      <c r="AL37" s="4">
        <f>IF('original data'!AJ30='subscale + RBQ-2A merged 3_4'!$AD$2,0,IF('original data'!AJ30='subscale + RBQ-2A merged 3_4'!$AD$3,1,IF('original data'!AJ30='subscale + RBQ-2A merged 3_4'!$AD$4,2,"")))</f>
        <v>1</v>
      </c>
      <c r="AM37" s="4">
        <f>IF('original data'!AK30='subscale + RBQ-2A merged 3_4'!$BR$1,1,IF('original data'!AK30='subscale + RBQ-2A merged 3_4'!$BR$2,2,IF('original data'!AK30='subscale + RBQ-2A merged 3_4'!$BR$3,3,IF('original data'!AK30='subscale + RBQ-2A merged 3_4'!$BR$4,4,IF('original data'!AK30='subscale + RBQ-2A merged 3_4'!$BR$5,5,IF('original data'!AK30='subscale + RBQ-2A merged 3_4'!$BT$1,6,IF('original data'!AK30='subscale + RBQ-2A merged 3_4'!$BT$2,7,"")))))))</f>
        <v>5</v>
      </c>
      <c r="AN37" s="4">
        <f>IF('original data'!AL30='subscale + RBQ-2A merged 3_4'!$AD$2,0,IF('original data'!AL30='subscale + RBQ-2A merged 3_4'!$AD$3,1,IF('original data'!AL30='subscale + RBQ-2A merged 3_4'!$AD$4,2,"")))</f>
        <v>1</v>
      </c>
      <c r="AO37" s="4">
        <f>IF('original data'!AM30='subscale + RBQ-2A merged 3_4'!$AJ$2,1,IF('original data'!AM30='subscale + RBQ-2A merged 3_4'!$AJ$3,2,IF('original data'!AM30='subscale + RBQ-2A merged 3_4'!$AJ$4,3,IF('original data'!AM30='subscale + RBQ-2A merged 3_4'!$AJ$5,3,""))))</f>
        <v>3</v>
      </c>
      <c r="AP37" s="4">
        <f>IF('original data'!AN30='subscale + RBQ-2A merged 3_4'!$AD$2,0,IF('original data'!AN30='subscale + RBQ-2A merged 3_4'!$AD$3,1,IF('original data'!AN30='subscale + RBQ-2A merged 3_4'!$AD$4,2,"")))</f>
        <v>0</v>
      </c>
      <c r="AQ37" s="4">
        <f>IF('original data'!AO30='subscale + RBQ-2A merged 3_4'!$AJ$2,1,IF('original data'!AO30='subscale + RBQ-2A merged 3_4'!$AJ$3,2,IF('original data'!AO30='subscale + RBQ-2A merged 3_4'!$AJ$4,3,IF('original data'!AO30='subscale + RBQ-2A merged 3_4'!$AJ$5,3,""))))</f>
        <v>1</v>
      </c>
      <c r="AR37" s="4">
        <f>IF('original data'!AP30='subscale + RBQ-2A merged 3_4'!$AJ$2,1,IF('original data'!AP30='subscale + RBQ-2A merged 3_4'!$AJ$3,2,IF('original data'!AP30='subscale + RBQ-2A merged 3_4'!$AJ$4,3,IF('original data'!AP30='subscale + RBQ-2A merged 3_4'!$AJ$5,3,""))))</f>
        <v>2</v>
      </c>
      <c r="AS37" s="4">
        <f>IF('original data'!AQ30='subscale + RBQ-2A merged 3_4'!$AJ$2,1,IF('original data'!AQ30='subscale + RBQ-2A merged 3_4'!$AJ$3,2,IF('original data'!AQ30='subscale + RBQ-2A merged 3_4'!$AJ$4,3,IF('original data'!AQ30='subscale + RBQ-2A merged 3_4'!$AJ$5,3,""))))</f>
        <v>1</v>
      </c>
      <c r="AT37" s="4">
        <f>IF('original data'!AR30='subscale + RBQ-2A merged 3_4'!$AJ$2,1,IF('original data'!AR30='subscale + RBQ-2A merged 3_4'!$AJ$3,2,IF('original data'!AR30='subscale + RBQ-2A merged 3_4'!$AJ$4,3,IF('original data'!AR30='subscale + RBQ-2A merged 3_4'!$AJ$5,3,""))))</f>
        <v>1</v>
      </c>
      <c r="AU37" s="4">
        <f>IF('original data'!AS30='subscale + RBQ-2A merged 3_4'!$AP$2,1,IF('original data'!AS30='subscale + RBQ-2A merged 3_4'!$AP$3,2,IF('original data'!AS30='subscale + RBQ-2A merged 3_4'!$AP$4,3,IF('original data'!AS30='subscale + RBQ-2A merged 3_4'!$AP$5,4,""))))</f>
        <v>1</v>
      </c>
      <c r="AV37" s="4">
        <f>IF('original data'!AT30='subscale + RBQ-2A merged 3_4'!$AP$2,1,IF('original data'!AT30='subscale + RBQ-2A merged 3_4'!$AP$3,2,IF('original data'!AT30='subscale + RBQ-2A merged 3_4'!$AP$4,3,IF('original data'!AT30='subscale + RBQ-2A merged 3_4'!$AP$5,4,""))))</f>
        <v>1</v>
      </c>
      <c r="AW37" s="4">
        <f>IF('original data'!AU30='subscale + RBQ-2A merged 3_4'!$AP$2,1,IF('original data'!AU30='subscale + RBQ-2A merged 3_4'!$AP$3,2,IF('original data'!AU30='subscale + RBQ-2A merged 3_4'!$AP$4,3,IF('original data'!AU30='subscale + RBQ-2A merged 3_4'!$AP$5,4,""))))</f>
        <v>1</v>
      </c>
      <c r="AX37" s="4">
        <f>IF('original data'!AV30='subscale + RBQ-2A merged 3_4'!$AP$2,1,IF('original data'!AV30='subscale + RBQ-2A merged 3_4'!$AP$3,2,IF('original data'!AV30='subscale + RBQ-2A merged 3_4'!$AP$4,3,IF('original data'!AV30='subscale + RBQ-2A merged 3_4'!$AP$5,4,""))))</f>
        <v>2</v>
      </c>
      <c r="AY37" s="4">
        <f>IF('original data'!AW30='subscale + RBQ-2A merged 3_4'!$AP$2,1,IF('original data'!AW30='subscale + RBQ-2A merged 3_4'!$AP$3,2,IF('original data'!AW30='subscale + RBQ-2A merged 3_4'!$AP$4,3,IF('original data'!AW30='subscale + RBQ-2A merged 3_4'!$AP$5,4,""))))</f>
        <v>1</v>
      </c>
      <c r="AZ37" s="4">
        <f>IF('original data'!AX30='subscale + RBQ-2A merged 3_4'!$AP$2,1,IF('original data'!AX30='subscale + RBQ-2A merged 3_4'!$AP$3,2,IF('original data'!AX30='subscale + RBQ-2A merged 3_4'!$AP$4,3,IF('original data'!AX30='subscale + RBQ-2A merged 3_4'!$AP$5,4,""))))</f>
        <v>1</v>
      </c>
      <c r="BA37" s="4">
        <f>IF('original data'!AY30='subscale + RBQ-2A merged 3_4'!$AR$2,1,IF('original data'!AY30='subscale + RBQ-2A merged 3_4'!$AR$3,2,IF('original data'!AY30='subscale + RBQ-2A merged 3_4'!$AR$4,3,IF('original data'!AY30='subscale + RBQ-2A merged 3_4'!$AR$5,3,""))))</f>
        <v>2</v>
      </c>
      <c r="BB37" s="4">
        <f>IF('original data'!AZ30='subscale + RBQ-2A merged 3_4'!$AR$2,1,IF('original data'!AZ30='subscale + RBQ-2A merged 3_4'!$AR$3,2,IF('original data'!AZ30='subscale + RBQ-2A merged 3_4'!$AR$4,3,IF('original data'!AZ30='subscale + RBQ-2A merged 3_4'!$AR$5,3,""))))</f>
        <v>3</v>
      </c>
      <c r="BC37" s="4">
        <f>IF('original data'!BA30='subscale + RBQ-2A merged 3_4'!$AR$2,1,IF('original data'!BA30='subscale + RBQ-2A merged 3_4'!$AR$3,2,IF('original data'!BA30='subscale + RBQ-2A merged 3_4'!$AR$4,3,IF('original data'!BA30='subscale + RBQ-2A merged 3_4'!$AR$5,3,""))))</f>
        <v>2</v>
      </c>
      <c r="BD37" s="4">
        <f>IF('original data'!BB30='subscale + RBQ-2A merged 3_4'!$AR$2,1,IF('original data'!BB30='subscale + RBQ-2A merged 3_4'!$AR$3,2,IF('original data'!BB30='subscale + RBQ-2A merged 3_4'!$AR$4,3,IF('original data'!BB30='subscale + RBQ-2A merged 3_4'!$AT$5,3,""))))</f>
        <v>1</v>
      </c>
      <c r="BE37" s="4">
        <f>IF('original data'!BC30='subscale + RBQ-2A merged 3_4'!$AV$2,1,IF('original data'!BC30='subscale + RBQ-2A merged 3_4'!$AV$3,2,IF('original data'!BC30='subscale + RBQ-2A merged 3_4'!$AV$4,3,IF('original data'!BC30='subscale + RBQ-2A merged 3_4'!$AV$5,3,""))))</f>
        <v>3</v>
      </c>
      <c r="BF37" s="4">
        <f>IF('original data'!BD30='subscale + RBQ-2A merged 3_4'!$AV$2,1,IF('original data'!BD30='subscale + RBQ-2A merged 3_4'!$AV$3,2,IF('original data'!BD30='subscale + RBQ-2A merged 3_4'!$AV$4,3,IF('original data'!BD30='subscale + RBQ-2A merged 3_4'!$AV$5,3,""))))</f>
        <v>1</v>
      </c>
      <c r="BG37" s="4">
        <f>IF('original data'!BE30='subscale + RBQ-2A merged 3_4'!$AV$2,1,IF('original data'!BE30='subscale + RBQ-2A merged 3_4'!$AV$3,2,IF('original data'!BE30='subscale + RBQ-2A merged 3_4'!$AV$4,3,IF('original data'!BE30='subscale + RBQ-2A merged 3_4'!$AV$5,3,""))))</f>
        <v>1</v>
      </c>
      <c r="BH37" s="4">
        <f>IF('original data'!BF30='subscale + RBQ-2A merged 3_4'!$BG$3,1,IF('original data'!BF30='subscale + RBQ-2A merged 3_4'!$BG$4,2,IF('original data'!BF30='subscale + RBQ-2A merged 3_4'!$BG$5,3,"")))</f>
        <v>2</v>
      </c>
      <c r="BI37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1.5789473684210527</v>
      </c>
      <c r="BJ37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1.6666666666666667</v>
      </c>
      <c r="BK37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1.6363636363636365</v>
      </c>
      <c r="BL37" s="4" t="s">
        <v>109</v>
      </c>
      <c r="BM37" s="4"/>
      <c r="BN37" s="4" t="s">
        <v>109</v>
      </c>
      <c r="BO37" s="4"/>
      <c r="BP37" s="4">
        <f>IF('original data'!BK30='subscale + RBQ-2A merged 3_4'!$BR$1,1,IF('original data'!BK30='subscale + RBQ-2A merged 3_4'!$BR$2,2,IF('original data'!BK30='subscale + RBQ-2A merged 3_4'!$BR$3,3,IF('original data'!BK30='subscale + RBQ-2A merged 3_4'!$BR$4,4,IF('original data'!BK30='subscale + RBQ-2A merged 3_4'!$BR$5,5,IF('original data'!BK30='subscale + RBQ-2A merged 3_4'!$BT$1,6,IF('original data'!BK30='subscale + RBQ-2A merged 3_4'!$BT$2,7,"")))))))</f>
        <v>2</v>
      </c>
      <c r="BQ37" s="4">
        <f>IF('original data'!BL30='subscale + RBQ-2A merged 3_4'!$BR$1,1,IF('original data'!BL30='subscale + RBQ-2A merged 3_4'!$BR$2,2,IF('original data'!BL30='subscale + RBQ-2A merged 3_4'!$BR$3,3,IF('original data'!BL30='subscale + RBQ-2A merged 3_4'!$BR$4,4,IF('original data'!BL30='subscale + RBQ-2A merged 3_4'!$BR$5,5,IF('original data'!BL30='subscale + RBQ-2A merged 3_4'!$BT$1,6,IF('original data'!BL30='subscale + RBQ-2A merged 3_4'!$BT$2,7,"")))))))</f>
        <v>5</v>
      </c>
      <c r="BR37" s="4">
        <f>IF('original data'!BM30='subscale + RBQ-2A merged 3_4'!$BR$1,7,IF('original data'!BM30='subscale + RBQ-2A merged 3_4'!$BR$2,6,IF('original data'!BM30='subscale + RBQ-2A merged 3_4'!$BR$3,5,IF('original data'!BM30='subscale + RBQ-2A merged 3_4'!$BR$4,4,IF('original data'!BM30='subscale + RBQ-2A merged 3_4'!$BR$5,3,IF('original data'!BM30='subscale + RBQ-2A merged 3_4'!$BT$1,2,IF('original data'!BM30='subscale + RBQ-2A merged 3_4'!$BT$2,1,"")))))))</f>
        <v>4</v>
      </c>
      <c r="BS37" s="4">
        <f>IF('original data'!BN30='subscale + RBQ-2A merged 3_4'!$BR$1,1,IF('original data'!BN30='subscale + RBQ-2A merged 3_4'!$BR$2,2,IF('original data'!BN30='subscale + RBQ-2A merged 3_4'!$BR$3,3,IF('original data'!BN30='subscale + RBQ-2A merged 3_4'!$BR$4,4,IF('original data'!BN30='subscale + RBQ-2A merged 3_4'!$BR$5,5,IF('original data'!BN30='subscale + RBQ-2A merged 3_4'!$BT$1,6,IF('original data'!BN30='subscale + RBQ-2A merged 3_4'!$BT$2,7,"")))))))</f>
        <v>3</v>
      </c>
      <c r="BT37" s="4">
        <f>IF('original data'!BO30='subscale + RBQ-2A merged 3_4'!$BR$1,1,IF('original data'!BO30='subscale + RBQ-2A merged 3_4'!$BR$2,2,IF('original data'!BO30='subscale + RBQ-2A merged 3_4'!$BR$3,3,IF('original data'!BO30='subscale + RBQ-2A merged 3_4'!$BR$4,4,IF('original data'!BO30='subscale + RBQ-2A merged 3_4'!$BR$5,5,IF('original data'!BO30='subscale + RBQ-2A merged 3_4'!$BT$1,6,IF('original data'!BO30='subscale + RBQ-2A merged 3_4'!$BT$2,7,"")))))))</f>
        <v>5</v>
      </c>
      <c r="BU37" s="4">
        <f>IF('original data'!BP30='subscale + RBQ-2A merged 3_4'!$BR$1,1,IF('original data'!BP30='subscale + RBQ-2A merged 3_4'!$BR$2,2,IF('original data'!BP30='subscale + RBQ-2A merged 3_4'!$BR$3,3,IF('original data'!BP30='subscale + RBQ-2A merged 3_4'!$BR$4,4,IF('original data'!BP30='subscale + RBQ-2A merged 3_4'!$BR$5,5,IF('original data'!BP30='subscale + RBQ-2A merged 3_4'!$BT$1,6,IF('original data'!BP30='subscale + RBQ-2A merged 3_4'!$BT$2,7,"")))))))</f>
        <v>6</v>
      </c>
      <c r="BV37" s="4">
        <f>IF('original data'!BQ30='subscale + RBQ-2A merged 3_4'!$BR$1,1,IF('original data'!BQ30='subscale + RBQ-2A merged 3_4'!$BR$2,2,IF('original data'!BQ30='subscale + RBQ-2A merged 3_4'!$BR$3,3,IF('original data'!BQ30='subscale + RBQ-2A merged 3_4'!$BR$4,4,IF('original data'!BQ30='subscale + RBQ-2A merged 3_4'!$BR$5,5,IF('original data'!BQ30='subscale + RBQ-2A merged 3_4'!$BT$1,6,IF('original data'!BQ30='subscale + RBQ-2A merged 3_4'!$BT$2,7,"")))))))</f>
        <v>5</v>
      </c>
      <c r="BW37" s="4">
        <f>IF('original data'!BR30='subscale + RBQ-2A merged 3_4'!$BR$1,1,IF('original data'!BR30='subscale + RBQ-2A merged 3_4'!$BR$2,2,IF('original data'!BR30='subscale + RBQ-2A merged 3_4'!$BR$3,3,IF('original data'!BR30='subscale + RBQ-2A merged 3_4'!$BR$4,4,IF('original data'!BR30='subscale + RBQ-2A merged 3_4'!$BR$5,5,IF('original data'!BR30='subscale + RBQ-2A merged 3_4'!$BT$1,6,IF('original data'!BR30='subscale + RBQ-2A merged 3_4'!$BT$2,7,"")))))))</f>
        <v>4</v>
      </c>
      <c r="BX37" s="4">
        <f>IF('original data'!BS30='subscale + RBQ-2A merged 3_4'!$BR$1,1,IF('original data'!BS30='subscale + RBQ-2A merged 3_4'!$BR$2,2,IF('original data'!BS30='subscale + RBQ-2A merged 3_4'!$BR$3,3,IF('original data'!BS30='subscale + RBQ-2A merged 3_4'!$BR$4,4,IF('original data'!BS30='subscale + RBQ-2A merged 3_4'!$BR$5,5,IF('original data'!BS30='subscale + RBQ-2A merged 3_4'!$BT$1,6,IF('original data'!BS30='subscale + RBQ-2A merged 3_4'!$BT$2,7,"")))))))</f>
        <v>6</v>
      </c>
      <c r="BY37" s="4">
        <f>IF('original data'!BT30='subscale + RBQ-2A merged 3_4'!$BR$1,1,IF('original data'!BT30='subscale + RBQ-2A merged 3_4'!$BR$2,2,IF('original data'!BT30='subscale + RBQ-2A merged 3_4'!$BR$3,3,IF('original data'!BT30='subscale + RBQ-2A merged 3_4'!$BR$4,4,IF('original data'!BT30='subscale + RBQ-2A merged 3_4'!$BR$5,5,IF('original data'!BT30='subscale + RBQ-2A merged 3_4'!$BT$1,6,IF('original data'!BT30='subscale + RBQ-2A merged 3_4'!$BT$2,7,"")))))))</f>
        <v>5</v>
      </c>
      <c r="BZ37" s="4">
        <f>IF('original data'!BU30='subscale + RBQ-2A merged 3_4'!$BR$1,1,IF('original data'!BU30='subscale + RBQ-2A merged 3_4'!$BR$2,2,IF('original data'!BU30='subscale + RBQ-2A merged 3_4'!$BR$3,3,IF('original data'!BU30='subscale + RBQ-2A merged 3_4'!$BR$4,4,IF('original data'!BU30='subscale + RBQ-2A merged 3_4'!$BR$5,5,IF('original data'!BU30='subscale + RBQ-2A merged 3_4'!$BT$1,6,IF('original data'!BU30='subscale + RBQ-2A merged 3_4'!$BT$2,7,"")))))))</f>
        <v>4</v>
      </c>
      <c r="CA37" s="4">
        <f>IF('original data'!BV30='subscale + RBQ-2A merged 3_4'!$BR$1,7,IF('original data'!BV30='subscale + RBQ-2A merged 3_4'!$BR$2,6,IF('original data'!BV30='subscale + RBQ-2A merged 3_4'!$BR$3,5,IF('original data'!BV30='subscale + RBQ-2A merged 3_4'!$BR$4,4,IF('original data'!BV30='subscale + RBQ-2A merged 3_4'!$BR$5,3,IF('original data'!BV30='subscale + RBQ-2A merged 3_4'!$BT$1,2,IF('original data'!BV30='subscale + RBQ-2A merged 3_4'!$BT$2,1,"")))))))</f>
        <v>4</v>
      </c>
      <c r="CB37" s="4">
        <f>IF('original data'!BW30='subscale + RBQ-2A merged 3_4'!$BR$1,1,IF('original data'!BW30='subscale + RBQ-2A merged 3_4'!$BR$2,2,IF('original data'!BW30='subscale + RBQ-2A merged 3_4'!$BR$3,3,IF('original data'!BW30='subscale + RBQ-2A merged 3_4'!$BR$4,4,IF('original data'!BW30='subscale + RBQ-2A merged 3_4'!$BR$5,5,IF('original data'!BW30='subscale + RBQ-2A merged 3_4'!$BT$1,6,IF('original data'!BW30='subscale + RBQ-2A merged 3_4'!$BT$2,7,"")))))))</f>
        <v>5</v>
      </c>
      <c r="CC37" s="4">
        <f>IF('original data'!BX30='subscale + RBQ-2A merged 3_4'!$BR$1,1,IF('original data'!BX30='subscale + RBQ-2A merged 3_4'!$BR$2,2,IF('original data'!BX30='subscale + RBQ-2A merged 3_4'!$BR$3,3,IF('original data'!BX30='subscale + RBQ-2A merged 3_4'!$BR$4,4,IF('original data'!BX30='subscale + RBQ-2A merged 3_4'!$BR$5,5,IF('original data'!BX30='subscale + RBQ-2A merged 3_4'!$BT$1,6,IF('original data'!BX30='subscale + RBQ-2A merged 3_4'!$BT$2,7,"")))))))</f>
        <v>6</v>
      </c>
      <c r="CD37" s="4">
        <f>IF('original data'!BY30='subscale + RBQ-2A merged 3_4'!$BR$1,1,IF('original data'!BY30='subscale + RBQ-2A merged 3_4'!$BR$2,2,IF('original data'!BY30='subscale + RBQ-2A merged 3_4'!$BR$3,3,IF('original data'!BY30='subscale + RBQ-2A merged 3_4'!$BR$4,4,IF('original data'!BY30='subscale + RBQ-2A merged 3_4'!$BR$5,5,IF('original data'!BY30='subscale + RBQ-2A merged 3_4'!$BT$1,6,IF('original data'!BY30='subscale + RBQ-2A merged 3_4'!$BT$2,7,"")))))))</f>
        <v>5</v>
      </c>
      <c r="CE37" s="4">
        <f>IF('original data'!BZ30='subscale + RBQ-2A merged 3_4'!$BR$1,1,IF('original data'!BZ30='subscale + RBQ-2A merged 3_4'!$BR$2,2,IF('original data'!BZ30='subscale + RBQ-2A merged 3_4'!$BR$3,3,IF('original data'!BZ30='subscale + RBQ-2A merged 3_4'!$BR$4,4,IF('original data'!BZ30='subscale + RBQ-2A merged 3_4'!$BR$5,5,IF('original data'!BZ30='subscale + RBQ-2A merged 3_4'!$BT$1,6,IF('original data'!BZ30='subscale + RBQ-2A merged 3_4'!$BT$2,7,"")))))))</f>
        <v>4</v>
      </c>
      <c r="CF37" s="4">
        <f>IF('original data'!CA30='subscale + RBQ-2A merged 3_4'!$BR$1,1,IF('original data'!CA30='subscale + RBQ-2A merged 3_4'!$BR$2,2,IF('original data'!CA30='subscale + RBQ-2A merged 3_4'!$BR$3,3,IF('original data'!CA30='subscale + RBQ-2A merged 3_4'!$BR$4,4,IF('original data'!CA30='subscale + RBQ-2A merged 3_4'!$BR$5,5,IF('original data'!CA30='subscale + RBQ-2A merged 3_4'!$BT$1,6,IF('original data'!CA30='subscale + RBQ-2A merged 3_4'!$BT$2,7,"")))))))</f>
        <v>2</v>
      </c>
      <c r="CG37" s="4">
        <f>IF('original data'!CB30='subscale + RBQ-2A merged 3_4'!$BR$1,1,IF('original data'!CB30='subscale + RBQ-2A merged 3_4'!$BR$2,2,IF('original data'!CB30='subscale + RBQ-2A merged 3_4'!$BR$3,3,IF('original data'!CB30='subscale + RBQ-2A merged 3_4'!$BR$4,4,IF('original data'!CB30='subscale + RBQ-2A merged 3_4'!$BR$5,5,IF('original data'!CB30='subscale + RBQ-2A merged 3_4'!$BT$1,6,IF('original data'!CB30='subscale + RBQ-2A merged 3_4'!$BT$2,7,"")))))))</f>
        <v>4</v>
      </c>
      <c r="CH37" s="4">
        <f>IF('original data'!CC30='subscale + RBQ-2A merged 3_4'!$BR$1,7,IF('original data'!CC30='subscale + RBQ-2A merged 3_4'!$BR$2,6,IF('original data'!CC30='subscale + RBQ-2A merged 3_4'!$BR$3,5,IF('original data'!CC30='subscale + RBQ-2A merged 3_4'!$BR$4,4,IF('original data'!CC30='subscale + RBQ-2A merged 3_4'!$BR$5,3,IF('original data'!CC30='subscale + RBQ-2A merged 3_4'!$BT$1,2,IF('original data'!CC30='subscale + RBQ-2A merged 3_4'!$BT$2,1,"")))))))</f>
        <v>5</v>
      </c>
      <c r="CI37" s="4">
        <f>IF('original data'!CD30='subscale + RBQ-2A merged 3_4'!$BR$1,1,IF('original data'!CD30='subscale + RBQ-2A merged 3_4'!$BR$2,2,IF('original data'!CD30='subscale + RBQ-2A merged 3_4'!$BR$3,3,IF('original data'!CD30='subscale + RBQ-2A merged 3_4'!$BR$4,4,IF('original data'!CD30='subscale + RBQ-2A merged 3_4'!$BR$5,5,IF('original data'!CD30='subscale + RBQ-2A merged 3_4'!$BT$1,6,IF('original data'!CD30='subscale + RBQ-2A merged 3_4'!$BT$2,7,"")))))))</f>
        <v>3</v>
      </c>
      <c r="CJ37" s="4">
        <f>IF('original data'!CE30='subscale + RBQ-2A merged 3_4'!$BR$1,1,IF('original data'!CE30='subscale + RBQ-2A merged 3_4'!$BR$2,2,IF('original data'!CE30='subscale + RBQ-2A merged 3_4'!$BR$3,3,IF('original data'!CE30='subscale + RBQ-2A merged 3_4'!$BR$4,4,IF('original data'!CE30='subscale + RBQ-2A merged 3_4'!$BR$5,5,IF('original data'!CE30='subscale + RBQ-2A merged 3_4'!$BT$1,6,IF('original data'!CE30='subscale + RBQ-2A merged 3_4'!$BT$2,7,"")))))))</f>
        <v>5</v>
      </c>
      <c r="CK37" s="4">
        <f>IF('original data'!CF30='subscale + RBQ-2A merged 3_4'!$BR$1,7,IF('original data'!CF30='subscale + RBQ-2A merged 3_4'!$BR$2,6,IF('original data'!CF30='subscale + RBQ-2A merged 3_4'!$BR$3,5,IF('original data'!CF30='subscale + RBQ-2A merged 3_4'!$BR$4,4,IF('original data'!CF30='subscale + RBQ-2A merged 3_4'!$BR$5,3,IF('original data'!CF30='subscale + RBQ-2A merged 3_4'!$BT$1,2,IF('original data'!CF30='subscale + RBQ-2A merged 3_4'!$BT$2,1,"")))))))</f>
        <v>5</v>
      </c>
      <c r="CL37" s="30">
        <f>SUM(Table1345[[#This Row],[Column2]:[Column4]])</f>
        <v>108</v>
      </c>
      <c r="CM37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31</v>
      </c>
      <c r="CN37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39</v>
      </c>
      <c r="CO37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38</v>
      </c>
      <c r="CP37" s="4">
        <f>IF('original data'!CG30='subscale + RBQ-2A merged 3_4'!$CO$2,0,IF('original data'!CG30='subscale + RBQ-2A merged 3_4'!$CO$3,1,IF('original data'!CG30='subscale + RBQ-2A merged 3_4'!$CO$4,2,IF('original data'!CG30='subscale + RBQ-2A merged 3_4'!$CO$5,3,""))))</f>
        <v>2</v>
      </c>
      <c r="CQ37" s="4">
        <f>IF('original data'!CH30='subscale + RBQ-2A merged 3_4'!$CO$2,0,IF('original data'!CH30='subscale + RBQ-2A merged 3_4'!$CO$3,1,IF('original data'!CH30='subscale + RBQ-2A merged 3_4'!$CO$4,2,IF('original data'!CH30='subscale + RBQ-2A merged 3_4'!$CO$5,3,""))))</f>
        <v>2</v>
      </c>
      <c r="CR37" s="4">
        <f>IF('original data'!CI30='subscale + RBQ-2A merged 3_4'!$CO$2,0,IF('original data'!CI30='subscale + RBQ-2A merged 3_4'!$CO$3,1,IF('original data'!CI30='subscale + RBQ-2A merged 3_4'!$CO$4,2,IF('original data'!CI30='subscale + RBQ-2A merged 3_4'!$CO$5,3,""))))</f>
        <v>1</v>
      </c>
      <c r="CS37" s="4">
        <f>IF('original data'!CJ30='subscale + RBQ-2A merged 3_4'!$CO$2,0,IF('original data'!CJ30='subscale + RBQ-2A merged 3_4'!$CO$3,1,IF('original data'!CJ30='subscale + RBQ-2A merged 3_4'!$CO$4,2,IF('original data'!CJ30='subscale + RBQ-2A merged 3_4'!$CO$5,3,""))))</f>
        <v>1</v>
      </c>
      <c r="CT37" s="4">
        <f>IF('original data'!CK30='subscale + RBQ-2A merged 3_4'!$CO$2,0,IF('original data'!CK30='subscale + RBQ-2A merged 3_4'!$CO$3,1,IF('original data'!CK30='subscale + RBQ-2A merged 3_4'!$CO$4,2,IF('original data'!CK30='subscale + RBQ-2A merged 3_4'!$CO$5,3,""))))</f>
        <v>0</v>
      </c>
      <c r="CU37" s="4">
        <f>IF('original data'!CL30='subscale + RBQ-2A merged 3_4'!$CO$2,0,IF('original data'!CL30='subscale + RBQ-2A merged 3_4'!$CO$3,1,IF('original data'!CL30='subscale + RBQ-2A merged 3_4'!$CO$4,2,IF('original data'!CL30='subscale + RBQ-2A merged 3_4'!$CO$5,3,""))))</f>
        <v>0</v>
      </c>
      <c r="CV37" s="4">
        <f>IF('original data'!CM30='subscale + RBQ-2A merged 3_4'!$CO$2,0,IF('original data'!CM30='subscale + RBQ-2A merged 3_4'!$CO$3,1,IF('original data'!CM30='subscale + RBQ-2A merged 3_4'!$CO$4,2,IF('original data'!CM30='subscale + RBQ-2A merged 3_4'!$CO$5,3,""))))</f>
        <v>2</v>
      </c>
      <c r="CW37" s="4">
        <f>IF('original data'!CN30='subscale + RBQ-2A merged 3_4'!$CO$2,0,IF('original data'!CN30='subscale + RBQ-2A merged 3_4'!$CO$3,1,IF('original data'!CN30='subscale + RBQ-2A merged 3_4'!$CO$4,2,IF('original data'!CN30='subscale + RBQ-2A merged 3_4'!$CO$5,3,""))))</f>
        <v>1</v>
      </c>
      <c r="CX37" s="4">
        <f>IF('original data'!CO30='subscale + RBQ-2A merged 3_4'!$CO$2,0,IF('original data'!CO30='subscale + RBQ-2A merged 3_4'!$CO$3,1,IF('original data'!CO30='subscale + RBQ-2A merged 3_4'!$CO$4,2,IF('original data'!CO30='subscale + RBQ-2A merged 3_4'!$CO$5,3,""))))</f>
        <v>0</v>
      </c>
      <c r="CY37" s="4">
        <f>IF('original data'!CP30='subscale + RBQ-2A merged 3_4'!$CO$2,0,IF('original data'!CP30='subscale + RBQ-2A merged 3_4'!$CO$3,1,IF('original data'!CP30='subscale + RBQ-2A merged 3_4'!$CO$4,2,IF('original data'!CP30='subscale + RBQ-2A merged 3_4'!$CO$5,3,""))))</f>
        <v>1</v>
      </c>
      <c r="CZ37" s="4">
        <f>IF('original data'!CQ30='subscale + RBQ-2A merged 3_4'!$CO$2,0,IF('original data'!CQ30='subscale + RBQ-2A merged 3_4'!$CO$3,1,IF('original data'!CQ30='subscale + RBQ-2A merged 3_4'!$CO$4,2,IF('original data'!CQ30='subscale + RBQ-2A merged 3_4'!$CO$5,3,""))))</f>
        <v>1</v>
      </c>
      <c r="DA37" s="4">
        <f>IF('original data'!CR30='subscale + RBQ-2A merged 3_4'!$CO$2,0,IF('original data'!CR30='subscale + RBQ-2A merged 3_4'!$CO$3,1,IF('original data'!CR30='subscale + RBQ-2A merged 3_4'!$CO$4,2,IF('original data'!CR30='subscale + RBQ-2A merged 3_4'!$CO$5,3,""))))</f>
        <v>1</v>
      </c>
      <c r="DB37" s="4">
        <f>IF('original data'!CS30='subscale + RBQ-2A merged 3_4'!$CO$2,0,IF('original data'!CS30='subscale + RBQ-2A merged 3_4'!$CO$3,1,IF('original data'!CS30='subscale + RBQ-2A merged 3_4'!$CO$4,2,IF('original data'!CS30='subscale + RBQ-2A merged 3_4'!$CO$5,3,""))))</f>
        <v>2</v>
      </c>
      <c r="DC37" s="4">
        <f>IF('original data'!CT30='subscale + RBQ-2A merged 3_4'!$CO$2,0,IF('original data'!CT30='subscale + RBQ-2A merged 3_4'!$CO$3,1,IF('original data'!CT30='subscale + RBQ-2A merged 3_4'!$CO$4,2,IF('original data'!CT30='subscale + RBQ-2A merged 3_4'!$CO$5,3,""))))</f>
        <v>2</v>
      </c>
      <c r="DD37" s="4">
        <f>IF('original data'!CU30='subscale + RBQ-2A merged 3_4'!$CO$2,0,IF('original data'!CU30='subscale + RBQ-2A merged 3_4'!$CO$3,1,IF('original data'!CU30='subscale + RBQ-2A merged 3_4'!$CO$4,2,IF('original data'!CU30='subscale + RBQ-2A merged 3_4'!$CO$5,3,""))))</f>
        <v>1</v>
      </c>
      <c r="DE37" s="4">
        <f>IF('original data'!CV30='subscale + RBQ-2A merged 3_4'!$CO$2,0,IF('original data'!CV30='subscale + RBQ-2A merged 3_4'!$CO$3,1,IF('original data'!CV30='subscale + RBQ-2A merged 3_4'!$CO$4,2,IF('original data'!CV30='subscale + RBQ-2A merged 3_4'!$CO$5,3,""))))</f>
        <v>0</v>
      </c>
      <c r="DF37" s="4">
        <f>IF('original data'!CW30='subscale + RBQ-2A merged 3_4'!$CO$2,0,IF('original data'!CW30='subscale + RBQ-2A merged 3_4'!$CO$3,1,IF('original data'!CW30='subscale + RBQ-2A merged 3_4'!$CO$4,2,IF('original data'!CW30='subscale + RBQ-2A merged 3_4'!$CO$5,3,""))))</f>
        <v>0</v>
      </c>
      <c r="DG37" s="4">
        <f>IF('original data'!CX30='subscale + RBQ-2A merged 3_4'!$CO$2,0,IF('original data'!CX30='subscale + RBQ-2A merged 3_4'!$CO$3,1,IF('original data'!CX30='subscale + RBQ-2A merged 3_4'!$CO$4,2,IF('original data'!CX30='subscale + RBQ-2A merged 3_4'!$CO$5,3,""))))</f>
        <v>2</v>
      </c>
      <c r="DH37" s="4">
        <f>IF('original data'!CY30='subscale + RBQ-2A merged 3_4'!$CO$2,0,IF('original data'!CY30='subscale + RBQ-2A merged 3_4'!$CO$3,1,IF('original data'!CY30='subscale + RBQ-2A merged 3_4'!$CO$4,2,IF('original data'!CY30='subscale + RBQ-2A merged 3_4'!$CO$5,3,""))))</f>
        <v>0</v>
      </c>
      <c r="DI37" s="4">
        <f>IF('original data'!CZ30='subscale + RBQ-2A merged 3_4'!$CO$2,0,IF('original data'!CZ30='subscale + RBQ-2A merged 3_4'!$CO$3,1,IF('original data'!CZ30='subscale + RBQ-2A merged 3_4'!$CO$4,2,IF('original data'!CZ30='subscale + RBQ-2A merged 3_4'!$CO$5,3,""))))</f>
        <v>0</v>
      </c>
      <c r="DJ37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7</v>
      </c>
      <c r="DK37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5</v>
      </c>
      <c r="DL37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7</v>
      </c>
      <c r="DM37" s="4">
        <f>SUM(Table1345[[#This Row],[All of a sudden I feel really scared.]:[I suddenly shut down and become unable to think, speak or do things.]])</f>
        <v>19</v>
      </c>
      <c r="DN37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4</v>
      </c>
      <c r="DO37" s="38">
        <f>IF('original data'!V30='subscale + RBQ-2A merged 3_4'!$T$4,2,IF('original data'!V30='subscale + RBQ-2A merged 3_4'!$T$5,0,IF('original data'!V30='subscale + RBQ-2A merged 3_4'!$V$5,1,"")))</f>
        <v>0</v>
      </c>
      <c r="DP37" s="38">
        <v>2</v>
      </c>
    </row>
    <row r="38" spans="1:120" x14ac:dyDescent="0.45">
      <c r="A38" s="27">
        <v>36</v>
      </c>
      <c r="B38" s="41" t="s">
        <v>310</v>
      </c>
      <c r="C38" s="28" t="s">
        <v>311</v>
      </c>
      <c r="D38" s="30" t="s">
        <v>104</v>
      </c>
      <c r="E38" s="30"/>
      <c r="F38" s="30" t="s">
        <v>105</v>
      </c>
      <c r="G38" s="30" t="s">
        <v>105</v>
      </c>
      <c r="H38" s="30" t="s">
        <v>105</v>
      </c>
      <c r="I38" s="30" t="s">
        <v>105</v>
      </c>
      <c r="J38" s="30" t="s">
        <v>105</v>
      </c>
      <c r="K38" s="30" t="s">
        <v>105</v>
      </c>
      <c r="L38" s="30" t="s">
        <v>105</v>
      </c>
      <c r="M38" s="30" t="s">
        <v>105</v>
      </c>
      <c r="N38" s="29">
        <v>17</v>
      </c>
      <c r="O38" s="4" t="s">
        <v>107</v>
      </c>
      <c r="P38" s="4" t="s">
        <v>108</v>
      </c>
      <c r="Q38" s="4" t="s">
        <v>108</v>
      </c>
      <c r="R38" s="30">
        <f>IF('original data'!Q31='subscale + RBQ-2A merged 3_4'!$R$4,0,IF('original data'!Q31='subscale + RBQ-2A merged 3_4'!$R$5,1))</f>
        <v>1</v>
      </c>
      <c r="S38" s="4" t="s">
        <v>109</v>
      </c>
      <c r="T38" s="30">
        <f>IF('original data'!V31='subscale + RBQ-2A merged 3_4'!$T$4,0,IF('original data'!V31='subscale + RBQ-2A merged 3_4'!$T$5,1,IF('original data'!V31='subscale + RBQ-2A merged 3_4'!$V$5,0,"")))</f>
        <v>0</v>
      </c>
      <c r="U38" s="38"/>
      <c r="V38" s="4"/>
      <c r="W38" s="4"/>
      <c r="X38" s="38" t="s">
        <v>105</v>
      </c>
      <c r="Y38" s="4" t="s">
        <v>109</v>
      </c>
      <c r="Z38" s="4"/>
      <c r="AA38" s="4"/>
      <c r="AB38" s="4"/>
      <c r="AC38" s="4" t="s">
        <v>109</v>
      </c>
      <c r="AD38" s="4"/>
      <c r="AE38" s="30">
        <f>IF('original data'!AC31='subscale + RBQ-2A merged 3_4'!$AD$2,0,IF('original data'!AC31='subscale + RBQ-2A merged 3_4'!$AD$3,1,IF('original data'!AC31='subscale + RBQ-2A merged 3_4'!$AD$4,2,"")))</f>
        <v>1</v>
      </c>
      <c r="AF38" s="30">
        <f>IF('original data'!AD31='subscale + RBQ-2A merged 3_4'!$AD$2,0,IF('original data'!AD31='subscale + RBQ-2A merged 3_4'!$AD$3,1,IF('original data'!AD31='subscale + RBQ-2A merged 3_4'!$AD$4,2,"")))</f>
        <v>1</v>
      </c>
      <c r="AG38" s="30">
        <f>IF('original data'!AE31='subscale + RBQ-2A merged 3_4'!$BR$1,1,IF('original data'!AE31='subscale + RBQ-2A merged 3_4'!$BR$2,2,IF('original data'!AE31='subscale + RBQ-2A merged 3_4'!$BR$3,3,IF('original data'!AE31='subscale + RBQ-2A merged 3_4'!$BR$4,4,IF('original data'!AE31='subscale + RBQ-2A merged 3_4'!$BR$5,5,IF('original data'!AE31='subscale + RBQ-2A merged 3_4'!$BT$1,6,IF('original data'!AE31='subscale + RBQ-2A merged 3_4'!$BT$2,7,"")))))))</f>
        <v>6</v>
      </c>
      <c r="AH38" s="4">
        <f>IF('original data'!AF31='subscale + RBQ-2A merged 3_4'!$AD$2,0,IF('original data'!AF31='subscale + RBQ-2A merged 3_4'!$AD$3,1,IF('original data'!AF31='subscale + RBQ-2A merged 3_4'!$AD$4,2,"")))</f>
        <v>2</v>
      </c>
      <c r="AI38" s="4">
        <f>IF('original data'!AG31='subscale + RBQ-2A merged 3_4'!$BR$1,7,IF('original data'!AG31='subscale + RBQ-2A merged 3_4'!$BR$2,6,IF('original data'!AG31='subscale + RBQ-2A merged 3_4'!$BR$3,5,IF('original data'!AG31='subscale + RBQ-2A merged 3_4'!$BR$4,4,IF('original data'!AG31='subscale + RBQ-2A merged 3_4'!$BR$5,5,IF('original data'!AG31='subscale + RBQ-2A merged 3_4'!$BT$1,6,IF('original data'!AG31='subscale + RBQ-2A merged 3_4'!$BT$2,7,"")))))))</f>
        <v>5</v>
      </c>
      <c r="AJ38" s="4">
        <f>IF('original data'!AH31='subscale + RBQ-2A merged 3_4'!$AD$2,0,IF('original data'!AH31='subscale + RBQ-2A merged 3_4'!$AD$3,1,IF('original data'!AH31='subscale + RBQ-2A merged 3_4'!$AD$4,2,"")))</f>
        <v>2</v>
      </c>
      <c r="AK38" s="4">
        <f>IF('original data'!AI31='subscale + RBQ-2A merged 3_4'!$AJ$2,1,IF('original data'!AI31='subscale + RBQ-2A merged 3_4'!$AJ$3,2,IF('original data'!AI31='subscale + RBQ-2A merged 3_4'!$AJ$4,3,IF('original data'!AI31='subscale + RBQ-2A merged 3_4'!$AJ$5,3,""))))</f>
        <v>2</v>
      </c>
      <c r="AL38" s="4">
        <f>IF('original data'!AJ31='subscale + RBQ-2A merged 3_4'!$AD$2,0,IF('original data'!AJ31='subscale + RBQ-2A merged 3_4'!$AD$3,1,IF('original data'!AJ31='subscale + RBQ-2A merged 3_4'!$AD$4,2,"")))</f>
        <v>2</v>
      </c>
      <c r="AM38" s="4">
        <f>IF('original data'!AK31='subscale + RBQ-2A merged 3_4'!$BR$1,1,IF('original data'!AK31='subscale + RBQ-2A merged 3_4'!$BR$2,2,IF('original data'!AK31='subscale + RBQ-2A merged 3_4'!$BR$3,3,IF('original data'!AK31='subscale + RBQ-2A merged 3_4'!$BR$4,4,IF('original data'!AK31='subscale + RBQ-2A merged 3_4'!$BR$5,5,IF('original data'!AK31='subscale + RBQ-2A merged 3_4'!$BT$1,6,IF('original data'!AK31='subscale + RBQ-2A merged 3_4'!$BT$2,7,"")))))))</f>
        <v>7</v>
      </c>
      <c r="AN38" s="4">
        <f>IF('original data'!AL31='subscale + RBQ-2A merged 3_4'!$AD$2,0,IF('original data'!AL31='subscale + RBQ-2A merged 3_4'!$AD$3,1,IF('original data'!AL31='subscale + RBQ-2A merged 3_4'!$AD$4,2,"")))</f>
        <v>2</v>
      </c>
      <c r="AO38" s="4">
        <f>IF('original data'!AM31='subscale + RBQ-2A merged 3_4'!$AJ$2,1,IF('original data'!AM31='subscale + RBQ-2A merged 3_4'!$AJ$3,2,IF('original data'!AM31='subscale + RBQ-2A merged 3_4'!$AJ$4,3,IF('original data'!AM31='subscale + RBQ-2A merged 3_4'!$AJ$5,3,""))))</f>
        <v>3</v>
      </c>
      <c r="AP38" s="4">
        <f>IF('original data'!AN31='subscale + RBQ-2A merged 3_4'!$AD$2,0,IF('original data'!AN31='subscale + RBQ-2A merged 3_4'!$AD$3,1,IF('original data'!AN31='subscale + RBQ-2A merged 3_4'!$AD$4,2,"")))</f>
        <v>2</v>
      </c>
      <c r="AQ38" s="4">
        <f>IF('original data'!AO31='subscale + RBQ-2A merged 3_4'!$AJ$2,1,IF('original data'!AO31='subscale + RBQ-2A merged 3_4'!$AJ$3,2,IF('original data'!AO31='subscale + RBQ-2A merged 3_4'!$AJ$4,3,IF('original data'!AO31='subscale + RBQ-2A merged 3_4'!$AJ$5,3,""))))</f>
        <v>1</v>
      </c>
      <c r="AR38" s="4">
        <f>IF('original data'!AP31='subscale + RBQ-2A merged 3_4'!$AJ$2,1,IF('original data'!AP31='subscale + RBQ-2A merged 3_4'!$AJ$3,2,IF('original data'!AP31='subscale + RBQ-2A merged 3_4'!$AJ$4,3,IF('original data'!AP31='subscale + RBQ-2A merged 3_4'!$AJ$5,3,""))))</f>
        <v>2</v>
      </c>
      <c r="AS38" s="4">
        <f>IF('original data'!AQ31='subscale + RBQ-2A merged 3_4'!$AJ$2,1,IF('original data'!AQ31='subscale + RBQ-2A merged 3_4'!$AJ$3,2,IF('original data'!AQ31='subscale + RBQ-2A merged 3_4'!$AJ$4,3,IF('original data'!AQ31='subscale + RBQ-2A merged 3_4'!$AJ$5,3,""))))</f>
        <v>3</v>
      </c>
      <c r="AT38" s="4">
        <f>IF('original data'!AR31='subscale + RBQ-2A merged 3_4'!$AJ$2,1,IF('original data'!AR31='subscale + RBQ-2A merged 3_4'!$AJ$3,2,IF('original data'!AR31='subscale + RBQ-2A merged 3_4'!$AJ$4,3,IF('original data'!AR31='subscale + RBQ-2A merged 3_4'!$AJ$5,3,""))))</f>
        <v>3</v>
      </c>
      <c r="AU38" s="4">
        <f>IF('original data'!AS31='subscale + RBQ-2A merged 3_4'!$AP$2,1,IF('original data'!AS31='subscale + RBQ-2A merged 3_4'!$AP$3,2,IF('original data'!AS31='subscale + RBQ-2A merged 3_4'!$AP$4,3,IF('original data'!AS31='subscale + RBQ-2A merged 3_4'!$AP$5,4,""))))</f>
        <v>1</v>
      </c>
      <c r="AV38" s="4">
        <f>IF('original data'!AT31='subscale + RBQ-2A merged 3_4'!$AP$2,1,IF('original data'!AT31='subscale + RBQ-2A merged 3_4'!$AP$3,2,IF('original data'!AT31='subscale + RBQ-2A merged 3_4'!$AP$4,3,IF('original data'!AT31='subscale + RBQ-2A merged 3_4'!$AP$5,4,""))))</f>
        <v>1</v>
      </c>
      <c r="AW38" s="4">
        <f>IF('original data'!AU31='subscale + RBQ-2A merged 3_4'!$AP$2,1,IF('original data'!AU31='subscale + RBQ-2A merged 3_4'!$AP$3,2,IF('original data'!AU31='subscale + RBQ-2A merged 3_4'!$AP$4,3,IF('original data'!AU31='subscale + RBQ-2A merged 3_4'!$AP$5,4,""))))</f>
        <v>1</v>
      </c>
      <c r="AX38" s="4">
        <f>IF('original data'!AV31='subscale + RBQ-2A merged 3_4'!$AP$2,1,IF('original data'!AV31='subscale + RBQ-2A merged 3_4'!$AP$3,2,IF('original data'!AV31='subscale + RBQ-2A merged 3_4'!$AP$4,3,IF('original data'!AV31='subscale + RBQ-2A merged 3_4'!$AP$5,4,""))))</f>
        <v>1</v>
      </c>
      <c r="AY38" s="4">
        <f>IF('original data'!AW31='subscale + RBQ-2A merged 3_4'!$AP$2,1,IF('original data'!AW31='subscale + RBQ-2A merged 3_4'!$AP$3,2,IF('original data'!AW31='subscale + RBQ-2A merged 3_4'!$AP$4,3,IF('original data'!AW31='subscale + RBQ-2A merged 3_4'!$AP$5,4,""))))</f>
        <v>2</v>
      </c>
      <c r="AZ38" s="4">
        <f>IF('original data'!AX31='subscale + RBQ-2A merged 3_4'!$AP$2,1,IF('original data'!AX31='subscale + RBQ-2A merged 3_4'!$AP$3,2,IF('original data'!AX31='subscale + RBQ-2A merged 3_4'!$AP$4,3,IF('original data'!AX31='subscale + RBQ-2A merged 3_4'!$AP$5,4,""))))</f>
        <v>2</v>
      </c>
      <c r="BA38" s="4">
        <f>IF('original data'!AY31='subscale + RBQ-2A merged 3_4'!$AR$2,1,IF('original data'!AY31='subscale + RBQ-2A merged 3_4'!$AR$3,2,IF('original data'!AY31='subscale + RBQ-2A merged 3_4'!$AR$4,3,IF('original data'!AY31='subscale + RBQ-2A merged 3_4'!$AR$5,3,""))))</f>
        <v>3</v>
      </c>
      <c r="BB38" s="4">
        <f>IF('original data'!AZ31='subscale + RBQ-2A merged 3_4'!$AR$2,1,IF('original data'!AZ31='subscale + RBQ-2A merged 3_4'!$AR$3,2,IF('original data'!AZ31='subscale + RBQ-2A merged 3_4'!$AR$4,3,IF('original data'!AZ31='subscale + RBQ-2A merged 3_4'!$AR$5,3,""))))</f>
        <v>2</v>
      </c>
      <c r="BC38" s="4">
        <f>IF('original data'!BA31='subscale + RBQ-2A merged 3_4'!$AR$2,1,IF('original data'!BA31='subscale + RBQ-2A merged 3_4'!$AR$3,2,IF('original data'!BA31='subscale + RBQ-2A merged 3_4'!$AR$4,3,IF('original data'!BA31='subscale + RBQ-2A merged 3_4'!$AR$5,3,""))))</f>
        <v>3</v>
      </c>
      <c r="BD38" s="4">
        <f>IF('original data'!BB31='subscale + RBQ-2A merged 3_4'!$AR$2,1,IF('original data'!BB31='subscale + RBQ-2A merged 3_4'!$AR$3,2,IF('original data'!BB31='subscale + RBQ-2A merged 3_4'!$AR$4,3,IF('original data'!BB31='subscale + RBQ-2A merged 3_4'!$AT$5,3,""))))</f>
        <v>3</v>
      </c>
      <c r="BE38" s="4">
        <f>IF('original data'!BC31='subscale + RBQ-2A merged 3_4'!$AV$2,1,IF('original data'!BC31='subscale + RBQ-2A merged 3_4'!$AV$3,2,IF('original data'!BC31='subscale + RBQ-2A merged 3_4'!$AV$4,3,IF('original data'!BC31='subscale + RBQ-2A merged 3_4'!$AV$5,3,""))))</f>
        <v>3</v>
      </c>
      <c r="BF38" s="4">
        <f>IF('original data'!BD31='subscale + RBQ-2A merged 3_4'!$AV$2,1,IF('original data'!BD31='subscale + RBQ-2A merged 3_4'!$AV$3,2,IF('original data'!BD31='subscale + RBQ-2A merged 3_4'!$AV$4,3,IF('original data'!BD31='subscale + RBQ-2A merged 3_4'!$AV$5,3,""))))</f>
        <v>2</v>
      </c>
      <c r="BG38" s="4">
        <f>IF('original data'!BE31='subscale + RBQ-2A merged 3_4'!$AV$2,1,IF('original data'!BE31='subscale + RBQ-2A merged 3_4'!$AV$3,2,IF('original data'!BE31='subscale + RBQ-2A merged 3_4'!$AV$4,3,IF('original data'!BE31='subscale + RBQ-2A merged 3_4'!$AV$5,3,""))))</f>
        <v>2</v>
      </c>
      <c r="BH38" s="4">
        <f>IF('original data'!BF31='subscale + RBQ-2A merged 3_4'!$BG$3,1,IF('original data'!BF31='subscale + RBQ-2A merged 3_4'!$BG$4,2,IF('original data'!BF31='subscale + RBQ-2A merged 3_4'!$BG$5,3,"")))</f>
        <v>3</v>
      </c>
      <c r="BI38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2.1052631578947367</v>
      </c>
      <c r="BJ38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2.1666666666666665</v>
      </c>
      <c r="BK38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2.2727272727272729</v>
      </c>
      <c r="BL38" s="4" t="s">
        <v>109</v>
      </c>
      <c r="BM38" s="4"/>
      <c r="BN38" s="4" t="s">
        <v>105</v>
      </c>
      <c r="BO38" s="4" t="s">
        <v>172</v>
      </c>
      <c r="BP38" s="4">
        <f>IF('original data'!BK31='subscale + RBQ-2A merged 3_4'!$BR$1,1,IF('original data'!BK31='subscale + RBQ-2A merged 3_4'!$BR$2,2,IF('original data'!BK31='subscale + RBQ-2A merged 3_4'!$BR$3,3,IF('original data'!BK31='subscale + RBQ-2A merged 3_4'!$BR$4,4,IF('original data'!BK31='subscale + RBQ-2A merged 3_4'!$BR$5,5,IF('original data'!BK31='subscale + RBQ-2A merged 3_4'!$BT$1,6,IF('original data'!BK31='subscale + RBQ-2A merged 3_4'!$BT$2,7,"")))))))</f>
        <v>5</v>
      </c>
      <c r="BQ38" s="4">
        <f>IF('original data'!BL31='subscale + RBQ-2A merged 3_4'!$BR$1,1,IF('original data'!BL31='subscale + RBQ-2A merged 3_4'!$BR$2,2,IF('original data'!BL31='subscale + RBQ-2A merged 3_4'!$BR$3,3,IF('original data'!BL31='subscale + RBQ-2A merged 3_4'!$BR$4,4,IF('original data'!BL31='subscale + RBQ-2A merged 3_4'!$BR$5,5,IF('original data'!BL31='subscale + RBQ-2A merged 3_4'!$BT$1,6,IF('original data'!BL31='subscale + RBQ-2A merged 3_4'!$BT$2,7,"")))))))</f>
        <v>7</v>
      </c>
      <c r="BR38" s="4">
        <f>IF('original data'!BM31='subscale + RBQ-2A merged 3_4'!$BR$1,7,IF('original data'!BM31='subscale + RBQ-2A merged 3_4'!$BR$2,6,IF('original data'!BM31='subscale + RBQ-2A merged 3_4'!$BR$3,5,IF('original data'!BM31='subscale + RBQ-2A merged 3_4'!$BR$4,4,IF('original data'!BM31='subscale + RBQ-2A merged 3_4'!$BR$5,3,IF('original data'!BM31='subscale + RBQ-2A merged 3_4'!$BT$1,2,IF('original data'!BM31='subscale + RBQ-2A merged 3_4'!$BT$2,1,"")))))))</f>
        <v>6</v>
      </c>
      <c r="BS38" s="4">
        <f>IF('original data'!BN31='subscale + RBQ-2A merged 3_4'!$BR$1,1,IF('original data'!BN31='subscale + RBQ-2A merged 3_4'!$BR$2,2,IF('original data'!BN31='subscale + RBQ-2A merged 3_4'!$BR$3,3,IF('original data'!BN31='subscale + RBQ-2A merged 3_4'!$BR$4,4,IF('original data'!BN31='subscale + RBQ-2A merged 3_4'!$BR$5,5,IF('original data'!BN31='subscale + RBQ-2A merged 3_4'!$BT$1,6,IF('original data'!BN31='subscale + RBQ-2A merged 3_4'!$BT$2,7,"")))))))</f>
        <v>7</v>
      </c>
      <c r="BT38" s="4">
        <f>IF('original data'!BO31='subscale + RBQ-2A merged 3_4'!$BR$1,1,IF('original data'!BO31='subscale + RBQ-2A merged 3_4'!$BR$2,2,IF('original data'!BO31='subscale + RBQ-2A merged 3_4'!$BR$3,3,IF('original data'!BO31='subscale + RBQ-2A merged 3_4'!$BR$4,4,IF('original data'!BO31='subscale + RBQ-2A merged 3_4'!$BR$5,5,IF('original data'!BO31='subscale + RBQ-2A merged 3_4'!$BT$1,6,IF('original data'!BO31='subscale + RBQ-2A merged 3_4'!$BT$2,7,"")))))))</f>
        <v>7</v>
      </c>
      <c r="BU38" s="4">
        <f>IF('original data'!BP31='subscale + RBQ-2A merged 3_4'!$BR$1,1,IF('original data'!BP31='subscale + RBQ-2A merged 3_4'!$BR$2,2,IF('original data'!BP31='subscale + RBQ-2A merged 3_4'!$BR$3,3,IF('original data'!BP31='subscale + RBQ-2A merged 3_4'!$BR$4,4,IF('original data'!BP31='subscale + RBQ-2A merged 3_4'!$BR$5,5,IF('original data'!BP31='subscale + RBQ-2A merged 3_4'!$BT$1,6,IF('original data'!BP31='subscale + RBQ-2A merged 3_4'!$BT$2,7,"")))))))</f>
        <v>7</v>
      </c>
      <c r="BV38" s="4">
        <f>IF('original data'!BQ31='subscale + RBQ-2A merged 3_4'!$BR$1,1,IF('original data'!BQ31='subscale + RBQ-2A merged 3_4'!$BR$2,2,IF('original data'!BQ31='subscale + RBQ-2A merged 3_4'!$BR$3,3,IF('original data'!BQ31='subscale + RBQ-2A merged 3_4'!$BR$4,4,IF('original data'!BQ31='subscale + RBQ-2A merged 3_4'!$BR$5,5,IF('original data'!BQ31='subscale + RBQ-2A merged 3_4'!$BT$1,6,IF('original data'!BQ31='subscale + RBQ-2A merged 3_4'!$BT$2,7,"")))))))</f>
        <v>7</v>
      </c>
      <c r="BW38" s="4">
        <f>IF('original data'!BR31='subscale + RBQ-2A merged 3_4'!$BR$1,1,IF('original data'!BR31='subscale + RBQ-2A merged 3_4'!$BR$2,2,IF('original data'!BR31='subscale + RBQ-2A merged 3_4'!$BR$3,3,IF('original data'!BR31='subscale + RBQ-2A merged 3_4'!$BR$4,4,IF('original data'!BR31='subscale + RBQ-2A merged 3_4'!$BR$5,5,IF('original data'!BR31='subscale + RBQ-2A merged 3_4'!$BT$1,6,IF('original data'!BR31='subscale + RBQ-2A merged 3_4'!$BT$2,7,"")))))))</f>
        <v>7</v>
      </c>
      <c r="BX38" s="4">
        <f>IF('original data'!BS31='subscale + RBQ-2A merged 3_4'!$BR$1,1,IF('original data'!BS31='subscale + RBQ-2A merged 3_4'!$BR$2,2,IF('original data'!BS31='subscale + RBQ-2A merged 3_4'!$BR$3,3,IF('original data'!BS31='subscale + RBQ-2A merged 3_4'!$BR$4,4,IF('original data'!BS31='subscale + RBQ-2A merged 3_4'!$BR$5,5,IF('original data'!BS31='subscale + RBQ-2A merged 3_4'!$BT$1,6,IF('original data'!BS31='subscale + RBQ-2A merged 3_4'!$BT$2,7,"")))))))</f>
        <v>7</v>
      </c>
      <c r="BY38" s="4">
        <f>IF('original data'!BT31='subscale + RBQ-2A merged 3_4'!$BR$1,1,IF('original data'!BT31='subscale + RBQ-2A merged 3_4'!$BR$2,2,IF('original data'!BT31='subscale + RBQ-2A merged 3_4'!$BR$3,3,IF('original data'!BT31='subscale + RBQ-2A merged 3_4'!$BR$4,4,IF('original data'!BT31='subscale + RBQ-2A merged 3_4'!$BR$5,5,IF('original data'!BT31='subscale + RBQ-2A merged 3_4'!$BT$1,6,IF('original data'!BT31='subscale + RBQ-2A merged 3_4'!$BT$2,7,"")))))))</f>
        <v>7</v>
      </c>
      <c r="BZ38" s="4">
        <f>IF('original data'!BU31='subscale + RBQ-2A merged 3_4'!$BR$1,1,IF('original data'!BU31='subscale + RBQ-2A merged 3_4'!$BR$2,2,IF('original data'!BU31='subscale + RBQ-2A merged 3_4'!$BR$3,3,IF('original data'!BU31='subscale + RBQ-2A merged 3_4'!$BR$4,4,IF('original data'!BU31='subscale + RBQ-2A merged 3_4'!$BR$5,5,IF('original data'!BU31='subscale + RBQ-2A merged 3_4'!$BT$1,6,IF('original data'!BU31='subscale + RBQ-2A merged 3_4'!$BT$2,7,"")))))))</f>
        <v>7</v>
      </c>
      <c r="CA38" s="4">
        <f>IF('original data'!BV31='subscale + RBQ-2A merged 3_4'!$BR$1,7,IF('original data'!BV31='subscale + RBQ-2A merged 3_4'!$BR$2,6,IF('original data'!BV31='subscale + RBQ-2A merged 3_4'!$BR$3,5,IF('original data'!BV31='subscale + RBQ-2A merged 3_4'!$BR$4,4,IF('original data'!BV31='subscale + RBQ-2A merged 3_4'!$BR$5,3,IF('original data'!BV31='subscale + RBQ-2A merged 3_4'!$BT$1,2,IF('original data'!BV31='subscale + RBQ-2A merged 3_4'!$BT$2,1,"")))))))</f>
        <v>4</v>
      </c>
      <c r="CB38" s="4">
        <f>IF('original data'!BW31='subscale + RBQ-2A merged 3_4'!$BR$1,1,IF('original data'!BW31='subscale + RBQ-2A merged 3_4'!$BR$2,2,IF('original data'!BW31='subscale + RBQ-2A merged 3_4'!$BR$3,3,IF('original data'!BW31='subscale + RBQ-2A merged 3_4'!$BR$4,4,IF('original data'!BW31='subscale + RBQ-2A merged 3_4'!$BR$5,5,IF('original data'!BW31='subscale + RBQ-2A merged 3_4'!$BT$1,6,IF('original data'!BW31='subscale + RBQ-2A merged 3_4'!$BT$2,7,"")))))))</f>
        <v>7</v>
      </c>
      <c r="CC38" s="4">
        <f>IF('original data'!BX31='subscale + RBQ-2A merged 3_4'!$BR$1,1,IF('original data'!BX31='subscale + RBQ-2A merged 3_4'!$BR$2,2,IF('original data'!BX31='subscale + RBQ-2A merged 3_4'!$BR$3,3,IF('original data'!BX31='subscale + RBQ-2A merged 3_4'!$BR$4,4,IF('original data'!BX31='subscale + RBQ-2A merged 3_4'!$BR$5,5,IF('original data'!BX31='subscale + RBQ-2A merged 3_4'!$BT$1,6,IF('original data'!BX31='subscale + RBQ-2A merged 3_4'!$BT$2,7,"")))))))</f>
        <v>7</v>
      </c>
      <c r="CD38" s="4">
        <f>IF('original data'!BY31='subscale + RBQ-2A merged 3_4'!$BR$1,1,IF('original data'!BY31='subscale + RBQ-2A merged 3_4'!$BR$2,2,IF('original data'!BY31='subscale + RBQ-2A merged 3_4'!$BR$3,3,IF('original data'!BY31='subscale + RBQ-2A merged 3_4'!$BR$4,4,IF('original data'!BY31='subscale + RBQ-2A merged 3_4'!$BR$5,5,IF('original data'!BY31='subscale + RBQ-2A merged 3_4'!$BT$1,6,IF('original data'!BY31='subscale + RBQ-2A merged 3_4'!$BT$2,7,"")))))))</f>
        <v>7</v>
      </c>
      <c r="CE38" s="4">
        <f>IF('original data'!BZ31='subscale + RBQ-2A merged 3_4'!$BR$1,1,IF('original data'!BZ31='subscale + RBQ-2A merged 3_4'!$BR$2,2,IF('original data'!BZ31='subscale + RBQ-2A merged 3_4'!$BR$3,3,IF('original data'!BZ31='subscale + RBQ-2A merged 3_4'!$BR$4,4,IF('original data'!BZ31='subscale + RBQ-2A merged 3_4'!$BR$5,5,IF('original data'!BZ31='subscale + RBQ-2A merged 3_4'!$BT$1,6,IF('original data'!BZ31='subscale + RBQ-2A merged 3_4'!$BT$2,7,"")))))))</f>
        <v>5</v>
      </c>
      <c r="CF38" s="4">
        <f>IF('original data'!CA31='subscale + RBQ-2A merged 3_4'!$BR$1,1,IF('original data'!CA31='subscale + RBQ-2A merged 3_4'!$BR$2,2,IF('original data'!CA31='subscale + RBQ-2A merged 3_4'!$BR$3,3,IF('original data'!CA31='subscale + RBQ-2A merged 3_4'!$BR$4,4,IF('original data'!CA31='subscale + RBQ-2A merged 3_4'!$BR$5,5,IF('original data'!CA31='subscale + RBQ-2A merged 3_4'!$BT$1,6,IF('original data'!CA31='subscale + RBQ-2A merged 3_4'!$BT$2,7,"")))))))</f>
        <v>5</v>
      </c>
      <c r="CG38" s="4">
        <f>IF('original data'!CB31='subscale + RBQ-2A merged 3_4'!$BR$1,1,IF('original data'!CB31='subscale + RBQ-2A merged 3_4'!$BR$2,2,IF('original data'!CB31='subscale + RBQ-2A merged 3_4'!$BR$3,3,IF('original data'!CB31='subscale + RBQ-2A merged 3_4'!$BR$4,4,IF('original data'!CB31='subscale + RBQ-2A merged 3_4'!$BR$5,5,IF('original data'!CB31='subscale + RBQ-2A merged 3_4'!$BT$1,6,IF('original data'!CB31='subscale + RBQ-2A merged 3_4'!$BT$2,7,"")))))))</f>
        <v>7</v>
      </c>
      <c r="CH38" s="4">
        <f>IF('original data'!CC31='subscale + RBQ-2A merged 3_4'!$BR$1,7,IF('original data'!CC31='subscale + RBQ-2A merged 3_4'!$BR$2,6,IF('original data'!CC31='subscale + RBQ-2A merged 3_4'!$BR$3,5,IF('original data'!CC31='subscale + RBQ-2A merged 3_4'!$BR$4,4,IF('original data'!CC31='subscale + RBQ-2A merged 3_4'!$BR$5,3,IF('original data'!CC31='subscale + RBQ-2A merged 3_4'!$BT$1,2,IF('original data'!CC31='subscale + RBQ-2A merged 3_4'!$BT$2,1,"")))))))</f>
        <v>5</v>
      </c>
      <c r="CI38" s="4">
        <f>IF('original data'!CD31='subscale + RBQ-2A merged 3_4'!$BR$1,1,IF('original data'!CD31='subscale + RBQ-2A merged 3_4'!$BR$2,2,IF('original data'!CD31='subscale + RBQ-2A merged 3_4'!$BR$3,3,IF('original data'!CD31='subscale + RBQ-2A merged 3_4'!$BR$4,4,IF('original data'!CD31='subscale + RBQ-2A merged 3_4'!$BR$5,5,IF('original data'!CD31='subscale + RBQ-2A merged 3_4'!$BT$1,6,IF('original data'!CD31='subscale + RBQ-2A merged 3_4'!$BT$2,7,"")))))))</f>
        <v>6</v>
      </c>
      <c r="CJ38" s="4">
        <f>IF('original data'!CE31='subscale + RBQ-2A merged 3_4'!$BR$1,1,IF('original data'!CE31='subscale + RBQ-2A merged 3_4'!$BR$2,2,IF('original data'!CE31='subscale + RBQ-2A merged 3_4'!$BR$3,3,IF('original data'!CE31='subscale + RBQ-2A merged 3_4'!$BR$4,4,IF('original data'!CE31='subscale + RBQ-2A merged 3_4'!$BR$5,5,IF('original data'!CE31='subscale + RBQ-2A merged 3_4'!$BT$1,6,IF('original data'!CE31='subscale + RBQ-2A merged 3_4'!$BT$2,7,"")))))))</f>
        <v>6</v>
      </c>
      <c r="CK38" s="4">
        <f>IF('original data'!CF31='subscale + RBQ-2A merged 3_4'!$BR$1,7,IF('original data'!CF31='subscale + RBQ-2A merged 3_4'!$BR$2,6,IF('original data'!CF31='subscale + RBQ-2A merged 3_4'!$BR$3,5,IF('original data'!CF31='subscale + RBQ-2A merged 3_4'!$BR$4,4,IF('original data'!CF31='subscale + RBQ-2A merged 3_4'!$BR$5,3,IF('original data'!CF31='subscale + RBQ-2A merged 3_4'!$BT$1,2,IF('original data'!CF31='subscale + RBQ-2A merged 3_4'!$BT$2,1,"")))))))</f>
        <v>5</v>
      </c>
      <c r="CL38" s="30">
        <f>SUM(Table1345[[#This Row],[Column2]:[Column4]])</f>
        <v>156</v>
      </c>
      <c r="CM38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57</v>
      </c>
      <c r="CN38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50</v>
      </c>
      <c r="CO38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49</v>
      </c>
      <c r="CP38" s="4">
        <f>IF('original data'!CG31='subscale + RBQ-2A merged 3_4'!$CO$2,0,IF('original data'!CG31='subscale + RBQ-2A merged 3_4'!$CO$3,1,IF('original data'!CG31='subscale + RBQ-2A merged 3_4'!$CO$4,2,IF('original data'!CG31='subscale + RBQ-2A merged 3_4'!$CO$5,3,""))))</f>
        <v>3</v>
      </c>
      <c r="CQ38" s="4">
        <f>IF('original data'!CH31='subscale + RBQ-2A merged 3_4'!$CO$2,0,IF('original data'!CH31='subscale + RBQ-2A merged 3_4'!$CO$3,1,IF('original data'!CH31='subscale + RBQ-2A merged 3_4'!$CO$4,2,IF('original data'!CH31='subscale + RBQ-2A merged 3_4'!$CO$5,3,""))))</f>
        <v>3</v>
      </c>
      <c r="CR38" s="4">
        <f>IF('original data'!CI31='subscale + RBQ-2A merged 3_4'!$CO$2,0,IF('original data'!CI31='subscale + RBQ-2A merged 3_4'!$CO$3,1,IF('original data'!CI31='subscale + RBQ-2A merged 3_4'!$CO$4,2,IF('original data'!CI31='subscale + RBQ-2A merged 3_4'!$CO$5,3,""))))</f>
        <v>3</v>
      </c>
      <c r="CS38" s="4">
        <f>IF('original data'!CJ31='subscale + RBQ-2A merged 3_4'!$CO$2,0,IF('original data'!CJ31='subscale + RBQ-2A merged 3_4'!$CO$3,1,IF('original data'!CJ31='subscale + RBQ-2A merged 3_4'!$CO$4,2,IF('original data'!CJ31='subscale + RBQ-2A merged 3_4'!$CO$5,3,""))))</f>
        <v>3</v>
      </c>
      <c r="CT38" s="4">
        <f>IF('original data'!CK31='subscale + RBQ-2A merged 3_4'!$CO$2,0,IF('original data'!CK31='subscale + RBQ-2A merged 3_4'!$CO$3,1,IF('original data'!CK31='subscale + RBQ-2A merged 3_4'!$CO$4,2,IF('original data'!CK31='subscale + RBQ-2A merged 3_4'!$CO$5,3,""))))</f>
        <v>3</v>
      </c>
      <c r="CU38" s="4">
        <f>IF('original data'!CL31='subscale + RBQ-2A merged 3_4'!$CO$2,0,IF('original data'!CL31='subscale + RBQ-2A merged 3_4'!$CO$3,1,IF('original data'!CL31='subscale + RBQ-2A merged 3_4'!$CO$4,2,IF('original data'!CL31='subscale + RBQ-2A merged 3_4'!$CO$5,3,""))))</f>
        <v>3</v>
      </c>
      <c r="CV38" s="4">
        <f>IF('original data'!CM31='subscale + RBQ-2A merged 3_4'!$CO$2,0,IF('original data'!CM31='subscale + RBQ-2A merged 3_4'!$CO$3,1,IF('original data'!CM31='subscale + RBQ-2A merged 3_4'!$CO$4,2,IF('original data'!CM31='subscale + RBQ-2A merged 3_4'!$CO$5,3,""))))</f>
        <v>3</v>
      </c>
      <c r="CW38" s="4">
        <f>IF('original data'!CN31='subscale + RBQ-2A merged 3_4'!$CO$2,0,IF('original data'!CN31='subscale + RBQ-2A merged 3_4'!$CO$3,1,IF('original data'!CN31='subscale + RBQ-2A merged 3_4'!$CO$4,2,IF('original data'!CN31='subscale + RBQ-2A merged 3_4'!$CO$5,3,""))))</f>
        <v>3</v>
      </c>
      <c r="CX38" s="4">
        <f>IF('original data'!CO31='subscale + RBQ-2A merged 3_4'!$CO$2,0,IF('original data'!CO31='subscale + RBQ-2A merged 3_4'!$CO$3,1,IF('original data'!CO31='subscale + RBQ-2A merged 3_4'!$CO$4,2,IF('original data'!CO31='subscale + RBQ-2A merged 3_4'!$CO$5,3,""))))</f>
        <v>3</v>
      </c>
      <c r="CY38" s="4">
        <f>IF('original data'!CP31='subscale + RBQ-2A merged 3_4'!$CO$2,0,IF('original data'!CP31='subscale + RBQ-2A merged 3_4'!$CO$3,1,IF('original data'!CP31='subscale + RBQ-2A merged 3_4'!$CO$4,2,IF('original data'!CP31='subscale + RBQ-2A merged 3_4'!$CO$5,3,""))))</f>
        <v>3</v>
      </c>
      <c r="CZ38" s="4">
        <f>IF('original data'!CQ31='subscale + RBQ-2A merged 3_4'!$CO$2,0,IF('original data'!CQ31='subscale + RBQ-2A merged 3_4'!$CO$3,1,IF('original data'!CQ31='subscale + RBQ-2A merged 3_4'!$CO$4,2,IF('original data'!CQ31='subscale + RBQ-2A merged 3_4'!$CO$5,3,""))))</f>
        <v>3</v>
      </c>
      <c r="DA38" s="4">
        <f>IF('original data'!CR31='subscale + RBQ-2A merged 3_4'!$CO$2,0,IF('original data'!CR31='subscale + RBQ-2A merged 3_4'!$CO$3,1,IF('original data'!CR31='subscale + RBQ-2A merged 3_4'!$CO$4,2,IF('original data'!CR31='subscale + RBQ-2A merged 3_4'!$CO$5,3,""))))</f>
        <v>3</v>
      </c>
      <c r="DB38" s="4">
        <f>IF('original data'!CS31='subscale + RBQ-2A merged 3_4'!$CO$2,0,IF('original data'!CS31='subscale + RBQ-2A merged 3_4'!$CO$3,1,IF('original data'!CS31='subscale + RBQ-2A merged 3_4'!$CO$4,2,IF('original data'!CS31='subscale + RBQ-2A merged 3_4'!$CO$5,3,""))))</f>
        <v>3</v>
      </c>
      <c r="DC38" s="4">
        <f>IF('original data'!CT31='subscale + RBQ-2A merged 3_4'!$CO$2,0,IF('original data'!CT31='subscale + RBQ-2A merged 3_4'!$CO$3,1,IF('original data'!CT31='subscale + RBQ-2A merged 3_4'!$CO$4,2,IF('original data'!CT31='subscale + RBQ-2A merged 3_4'!$CO$5,3,""))))</f>
        <v>2</v>
      </c>
      <c r="DD38" s="4">
        <f>IF('original data'!CU31='subscale + RBQ-2A merged 3_4'!$CO$2,0,IF('original data'!CU31='subscale + RBQ-2A merged 3_4'!$CO$3,1,IF('original data'!CU31='subscale + RBQ-2A merged 3_4'!$CO$4,2,IF('original data'!CU31='subscale + RBQ-2A merged 3_4'!$CO$5,3,""))))</f>
        <v>3</v>
      </c>
      <c r="DE38" s="4">
        <f>IF('original data'!CV31='subscale + RBQ-2A merged 3_4'!$CO$2,0,IF('original data'!CV31='subscale + RBQ-2A merged 3_4'!$CO$3,1,IF('original data'!CV31='subscale + RBQ-2A merged 3_4'!$CO$4,2,IF('original data'!CV31='subscale + RBQ-2A merged 3_4'!$CO$5,3,""))))</f>
        <v>2</v>
      </c>
      <c r="DF38" s="4">
        <f>IF('original data'!CW31='subscale + RBQ-2A merged 3_4'!$CO$2,0,IF('original data'!CW31='subscale + RBQ-2A merged 3_4'!$CO$3,1,IF('original data'!CW31='subscale + RBQ-2A merged 3_4'!$CO$4,2,IF('original data'!CW31='subscale + RBQ-2A merged 3_4'!$CO$5,3,""))))</f>
        <v>2</v>
      </c>
      <c r="DG38" s="4">
        <f>IF('original data'!CX31='subscale + RBQ-2A merged 3_4'!$CO$2,0,IF('original data'!CX31='subscale + RBQ-2A merged 3_4'!$CO$3,1,IF('original data'!CX31='subscale + RBQ-2A merged 3_4'!$CO$4,2,IF('original data'!CX31='subscale + RBQ-2A merged 3_4'!$CO$5,3,""))))</f>
        <v>3</v>
      </c>
      <c r="DH38" s="4">
        <f>IF('original data'!CY31='subscale + RBQ-2A merged 3_4'!$CO$2,0,IF('original data'!CY31='subscale + RBQ-2A merged 3_4'!$CO$3,1,IF('original data'!CY31='subscale + RBQ-2A merged 3_4'!$CO$4,2,IF('original data'!CY31='subscale + RBQ-2A merged 3_4'!$CO$5,3,""))))</f>
        <v>3</v>
      </c>
      <c r="DI38" s="4">
        <f>IF('original data'!CZ31='subscale + RBQ-2A merged 3_4'!$CO$2,0,IF('original data'!CZ31='subscale + RBQ-2A merged 3_4'!$CO$3,1,IF('original data'!CZ31='subscale + RBQ-2A merged 3_4'!$CO$4,2,IF('original data'!CZ31='subscale + RBQ-2A merged 3_4'!$CO$5,3,""))))</f>
        <v>3</v>
      </c>
      <c r="DJ38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17</v>
      </c>
      <c r="DK38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25</v>
      </c>
      <c r="DL38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15</v>
      </c>
      <c r="DM38" s="4">
        <f>SUM(Table1345[[#This Row],[All of a sudden I feel really scared.]:[I suddenly shut down and become unable to think, speak or do things.]])</f>
        <v>57</v>
      </c>
      <c r="DN38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12</v>
      </c>
      <c r="DO38" s="38">
        <f>IF('original data'!V31='subscale + RBQ-2A merged 3_4'!$T$4,2,IF('original data'!V31='subscale + RBQ-2A merged 3_4'!$T$5,0,IF('original data'!V31='subscale + RBQ-2A merged 3_4'!$V$5,1,"")))</f>
        <v>2</v>
      </c>
      <c r="DP38" s="38">
        <v>1</v>
      </c>
    </row>
    <row r="39" spans="1:120" x14ac:dyDescent="0.45">
      <c r="A39" s="32">
        <v>37</v>
      </c>
      <c r="B39" s="41" t="s">
        <v>312</v>
      </c>
      <c r="C39" s="28" t="s">
        <v>313</v>
      </c>
      <c r="D39" s="30" t="s">
        <v>104</v>
      </c>
      <c r="E39" s="30"/>
      <c r="F39" s="30" t="s">
        <v>105</v>
      </c>
      <c r="G39" s="30" t="s">
        <v>105</v>
      </c>
      <c r="H39" s="30" t="s">
        <v>105</v>
      </c>
      <c r="I39" s="30" t="s">
        <v>105</v>
      </c>
      <c r="J39" s="30" t="s">
        <v>105</v>
      </c>
      <c r="K39" s="30" t="s">
        <v>105</v>
      </c>
      <c r="L39" s="30" t="s">
        <v>105</v>
      </c>
      <c r="M39" s="30" t="s">
        <v>105</v>
      </c>
      <c r="N39" s="29">
        <v>18</v>
      </c>
      <c r="O39" s="4" t="s">
        <v>107</v>
      </c>
      <c r="P39" s="4" t="s">
        <v>108</v>
      </c>
      <c r="Q39" s="4" t="s">
        <v>108</v>
      </c>
      <c r="R39" s="30">
        <f>IF('original data'!Q32='subscale + RBQ-2A merged 3_4'!$R$4,0,IF('original data'!Q32='subscale + RBQ-2A merged 3_4'!$R$5,1))</f>
        <v>1</v>
      </c>
      <c r="S39" s="4" t="s">
        <v>109</v>
      </c>
      <c r="T39" s="30">
        <f>IF('original data'!V32='subscale + RBQ-2A merged 3_4'!$T$4,0,IF('original data'!V32='subscale + RBQ-2A merged 3_4'!$T$5,1,IF('original data'!V32='subscale + RBQ-2A merged 3_4'!$V$5,0,"")))</f>
        <v>1</v>
      </c>
      <c r="U39" s="38"/>
      <c r="V39" s="4"/>
      <c r="W39" s="38"/>
      <c r="X39" s="38" t="s">
        <v>109</v>
      </c>
      <c r="Y39" s="4"/>
      <c r="Z39" s="4"/>
      <c r="AA39" s="4"/>
      <c r="AB39" s="4"/>
      <c r="AC39" s="4"/>
      <c r="AD39" s="4"/>
      <c r="AE39" s="30">
        <f>IF('original data'!AC32='subscale + RBQ-2A merged 3_4'!$AD$2,0,IF('original data'!AC32='subscale + RBQ-2A merged 3_4'!$AD$3,1,IF('original data'!AC32='subscale + RBQ-2A merged 3_4'!$AD$4,2,"")))</f>
        <v>1</v>
      </c>
      <c r="AF39" s="30">
        <f>IF('original data'!AD32='subscale + RBQ-2A merged 3_4'!$AD$2,0,IF('original data'!AD32='subscale + RBQ-2A merged 3_4'!$AD$3,1,IF('original data'!AD32='subscale + RBQ-2A merged 3_4'!$AD$4,2,"")))</f>
        <v>1</v>
      </c>
      <c r="AG39" s="30">
        <f>IF('original data'!AE32='subscale + RBQ-2A merged 3_4'!$BR$1,1,IF('original data'!AE32='subscale + RBQ-2A merged 3_4'!$BR$2,2,IF('original data'!AE32='subscale + RBQ-2A merged 3_4'!$BR$3,3,IF('original data'!AE32='subscale + RBQ-2A merged 3_4'!$BR$4,4,IF('original data'!AE32='subscale + RBQ-2A merged 3_4'!$BR$5,5,IF('original data'!AE32='subscale + RBQ-2A merged 3_4'!$BT$1,6,IF('original data'!AE32='subscale + RBQ-2A merged 3_4'!$BT$2,7,"")))))))</f>
        <v>5</v>
      </c>
      <c r="AH39" s="4">
        <f>IF('original data'!AF32='subscale + RBQ-2A merged 3_4'!$AD$2,0,IF('original data'!AF32='subscale + RBQ-2A merged 3_4'!$AD$3,1,IF('original data'!AF32='subscale + RBQ-2A merged 3_4'!$AD$4,2,"")))</f>
        <v>0</v>
      </c>
      <c r="AI39" s="4">
        <f>IF('original data'!AG32='subscale + RBQ-2A merged 3_4'!$BR$1,7,IF('original data'!AG32='subscale + RBQ-2A merged 3_4'!$BR$2,6,IF('original data'!AG32='subscale + RBQ-2A merged 3_4'!$BR$3,5,IF('original data'!AG32='subscale + RBQ-2A merged 3_4'!$BR$4,4,IF('original data'!AG32='subscale + RBQ-2A merged 3_4'!$BR$5,5,IF('original data'!AG32='subscale + RBQ-2A merged 3_4'!$BT$1,6,IF('original data'!AG32='subscale + RBQ-2A merged 3_4'!$BT$2,7,"")))))))</f>
        <v>7</v>
      </c>
      <c r="AJ39" s="4">
        <f>IF('original data'!AH32='subscale + RBQ-2A merged 3_4'!$AD$2,0,IF('original data'!AH32='subscale + RBQ-2A merged 3_4'!$AD$3,1,IF('original data'!AH32='subscale + RBQ-2A merged 3_4'!$AD$4,2,"")))</f>
        <v>0</v>
      </c>
      <c r="AK39" s="4">
        <f>IF('original data'!AI32='subscale + RBQ-2A merged 3_4'!$AJ$2,1,IF('original data'!AI32='subscale + RBQ-2A merged 3_4'!$AJ$3,2,IF('original data'!AI32='subscale + RBQ-2A merged 3_4'!$AJ$4,3,IF('original data'!AI32='subscale + RBQ-2A merged 3_4'!$AJ$5,3,""))))</f>
        <v>2</v>
      </c>
      <c r="AL39" s="4">
        <f>IF('original data'!AJ32='subscale + RBQ-2A merged 3_4'!$AD$2,0,IF('original data'!AJ32='subscale + RBQ-2A merged 3_4'!$AD$3,1,IF('original data'!AJ32='subscale + RBQ-2A merged 3_4'!$AD$4,2,"")))</f>
        <v>0</v>
      </c>
      <c r="AM39" s="4">
        <f>IF('original data'!AK32='subscale + RBQ-2A merged 3_4'!$BR$1,1,IF('original data'!AK32='subscale + RBQ-2A merged 3_4'!$BR$2,2,IF('original data'!AK32='subscale + RBQ-2A merged 3_4'!$BR$3,3,IF('original data'!AK32='subscale + RBQ-2A merged 3_4'!$BR$4,4,IF('original data'!AK32='subscale + RBQ-2A merged 3_4'!$BR$5,5,IF('original data'!AK32='subscale + RBQ-2A merged 3_4'!$BT$1,6,IF('original data'!AK32='subscale + RBQ-2A merged 3_4'!$BT$2,7,"")))))))</f>
        <v>2</v>
      </c>
      <c r="AN39" s="4">
        <f>IF('original data'!AL32='subscale + RBQ-2A merged 3_4'!$AD$2,0,IF('original data'!AL32='subscale + RBQ-2A merged 3_4'!$AD$3,1,IF('original data'!AL32='subscale + RBQ-2A merged 3_4'!$AD$4,2,"")))</f>
        <v>0</v>
      </c>
      <c r="AO39" s="4">
        <f>IF('original data'!AM32='subscale + RBQ-2A merged 3_4'!$AJ$2,1,IF('original data'!AM32='subscale + RBQ-2A merged 3_4'!$AJ$3,2,IF('original data'!AM32='subscale + RBQ-2A merged 3_4'!$AJ$4,3,IF('original data'!AM32='subscale + RBQ-2A merged 3_4'!$AJ$5,3,""))))</f>
        <v>3</v>
      </c>
      <c r="AP39" s="4">
        <f>IF('original data'!AN32='subscale + RBQ-2A merged 3_4'!$AD$2,0,IF('original data'!AN32='subscale + RBQ-2A merged 3_4'!$AD$3,1,IF('original data'!AN32='subscale + RBQ-2A merged 3_4'!$AD$4,2,"")))</f>
        <v>0</v>
      </c>
      <c r="AQ39" s="4">
        <f>IF('original data'!AO32='subscale + RBQ-2A merged 3_4'!$AJ$2,1,IF('original data'!AO32='subscale + RBQ-2A merged 3_4'!$AJ$3,2,IF('original data'!AO32='subscale + RBQ-2A merged 3_4'!$AJ$4,3,IF('original data'!AO32='subscale + RBQ-2A merged 3_4'!$AJ$5,3,""))))</f>
        <v>1</v>
      </c>
      <c r="AR39" s="4">
        <f>IF('original data'!AP32='subscale + RBQ-2A merged 3_4'!$AJ$2,1,IF('original data'!AP32='subscale + RBQ-2A merged 3_4'!$AJ$3,2,IF('original data'!AP32='subscale + RBQ-2A merged 3_4'!$AJ$4,3,IF('original data'!AP32='subscale + RBQ-2A merged 3_4'!$AJ$5,3,""))))</f>
        <v>1</v>
      </c>
      <c r="AS39" s="4">
        <f>IF('original data'!AQ32='subscale + RBQ-2A merged 3_4'!$AJ$2,1,IF('original data'!AQ32='subscale + RBQ-2A merged 3_4'!$AJ$3,2,IF('original data'!AQ32='subscale + RBQ-2A merged 3_4'!$AJ$4,3,IF('original data'!AQ32='subscale + RBQ-2A merged 3_4'!$AJ$5,3,""))))</f>
        <v>1</v>
      </c>
      <c r="AT39" s="4">
        <f>IF('original data'!AR32='subscale + RBQ-2A merged 3_4'!$AJ$2,1,IF('original data'!AR32='subscale + RBQ-2A merged 3_4'!$AJ$3,2,IF('original data'!AR32='subscale + RBQ-2A merged 3_4'!$AJ$4,3,IF('original data'!AR32='subscale + RBQ-2A merged 3_4'!$AJ$5,3,""))))</f>
        <v>3</v>
      </c>
      <c r="AU39" s="4">
        <f>IF('original data'!AS32='subscale + RBQ-2A merged 3_4'!$AP$2,1,IF('original data'!AS32='subscale + RBQ-2A merged 3_4'!$AP$3,2,IF('original data'!AS32='subscale + RBQ-2A merged 3_4'!$AP$4,3,IF('original data'!AS32='subscale + RBQ-2A merged 3_4'!$AP$5,4,""))))</f>
        <v>1</v>
      </c>
      <c r="AV39" s="4">
        <f>IF('original data'!AT32='subscale + RBQ-2A merged 3_4'!$AP$2,1,IF('original data'!AT32='subscale + RBQ-2A merged 3_4'!$AP$3,2,IF('original data'!AT32='subscale + RBQ-2A merged 3_4'!$AP$4,3,IF('original data'!AT32='subscale + RBQ-2A merged 3_4'!$AP$5,4,""))))</f>
        <v>1</v>
      </c>
      <c r="AW39" s="4">
        <f>IF('original data'!AU32='subscale + RBQ-2A merged 3_4'!$AP$2,1,IF('original data'!AU32='subscale + RBQ-2A merged 3_4'!$AP$3,2,IF('original data'!AU32='subscale + RBQ-2A merged 3_4'!$AP$4,3,IF('original data'!AU32='subscale + RBQ-2A merged 3_4'!$AP$5,4,""))))</f>
        <v>1</v>
      </c>
      <c r="AX39" s="4">
        <f>IF('original data'!AV32='subscale + RBQ-2A merged 3_4'!$AP$2,1,IF('original data'!AV32='subscale + RBQ-2A merged 3_4'!$AP$3,2,IF('original data'!AV32='subscale + RBQ-2A merged 3_4'!$AP$4,3,IF('original data'!AV32='subscale + RBQ-2A merged 3_4'!$AP$5,4,""))))</f>
        <v>2</v>
      </c>
      <c r="AY39" s="4">
        <f>IF('original data'!AW32='subscale + RBQ-2A merged 3_4'!$AP$2,1,IF('original data'!AW32='subscale + RBQ-2A merged 3_4'!$AP$3,2,IF('original data'!AW32='subscale + RBQ-2A merged 3_4'!$AP$4,3,IF('original data'!AW32='subscale + RBQ-2A merged 3_4'!$AP$5,4,""))))</f>
        <v>1</v>
      </c>
      <c r="AZ39" s="4">
        <f>IF('original data'!AX32='subscale + RBQ-2A merged 3_4'!$AP$2,1,IF('original data'!AX32='subscale + RBQ-2A merged 3_4'!$AP$3,2,IF('original data'!AX32='subscale + RBQ-2A merged 3_4'!$AP$4,3,IF('original data'!AX32='subscale + RBQ-2A merged 3_4'!$AP$5,4,""))))</f>
        <v>2</v>
      </c>
      <c r="BA39" s="4">
        <f>IF('original data'!AY32='subscale + RBQ-2A merged 3_4'!$AR$2,1,IF('original data'!AY32='subscale + RBQ-2A merged 3_4'!$AR$3,2,IF('original data'!AY32='subscale + RBQ-2A merged 3_4'!$AR$4,3,IF('original data'!AY32='subscale + RBQ-2A merged 3_4'!$AR$5,3,""))))</f>
        <v>1</v>
      </c>
      <c r="BB39" s="4">
        <f>IF('original data'!AZ32='subscale + RBQ-2A merged 3_4'!$AR$2,1,IF('original data'!AZ32='subscale + RBQ-2A merged 3_4'!$AR$3,2,IF('original data'!AZ32='subscale + RBQ-2A merged 3_4'!$AR$4,3,IF('original data'!AZ32='subscale + RBQ-2A merged 3_4'!$AR$5,3,""))))</f>
        <v>2</v>
      </c>
      <c r="BC39" s="4">
        <f>IF('original data'!BA32='subscale + RBQ-2A merged 3_4'!$AR$2,1,IF('original data'!BA32='subscale + RBQ-2A merged 3_4'!$AR$3,2,IF('original data'!BA32='subscale + RBQ-2A merged 3_4'!$AR$4,3,IF('original data'!BA32='subscale + RBQ-2A merged 3_4'!$AR$5,3,""))))</f>
        <v>1</v>
      </c>
      <c r="BD39" s="4">
        <f>IF('original data'!BB32='subscale + RBQ-2A merged 3_4'!$AR$2,1,IF('original data'!BB32='subscale + RBQ-2A merged 3_4'!$AR$3,2,IF('original data'!BB32='subscale + RBQ-2A merged 3_4'!$AR$4,3,IF('original data'!BB32='subscale + RBQ-2A merged 3_4'!$AT$5,3,""))))</f>
        <v>2</v>
      </c>
      <c r="BE39" s="4">
        <f>IF('original data'!BC32='subscale + RBQ-2A merged 3_4'!$AV$2,1,IF('original data'!BC32='subscale + RBQ-2A merged 3_4'!$AV$3,2,IF('original data'!BC32='subscale + RBQ-2A merged 3_4'!$AV$4,3,IF('original data'!BC32='subscale + RBQ-2A merged 3_4'!$AV$5,3,""))))</f>
        <v>1</v>
      </c>
      <c r="BF39" s="4">
        <f>IF('original data'!BD32='subscale + RBQ-2A merged 3_4'!$AV$2,1,IF('original data'!BD32='subscale + RBQ-2A merged 3_4'!$AV$3,2,IF('original data'!BD32='subscale + RBQ-2A merged 3_4'!$AV$4,3,IF('original data'!BD32='subscale + RBQ-2A merged 3_4'!$AV$5,3,""))))</f>
        <v>1</v>
      </c>
      <c r="BG39" s="4">
        <f>IF('original data'!BE32='subscale + RBQ-2A merged 3_4'!$AV$2,1,IF('original data'!BE32='subscale + RBQ-2A merged 3_4'!$AV$3,2,IF('original data'!BE32='subscale + RBQ-2A merged 3_4'!$AV$4,3,IF('original data'!BE32='subscale + RBQ-2A merged 3_4'!$AV$5,3,""))))</f>
        <v>1</v>
      </c>
      <c r="BH39" s="4">
        <f>IF('original data'!BF32='subscale + RBQ-2A merged 3_4'!$BG$3,1,IF('original data'!BF32='subscale + RBQ-2A merged 3_4'!$BG$4,2,IF('original data'!BF32='subscale + RBQ-2A merged 3_4'!$BG$5,3,"")))</f>
        <v>2</v>
      </c>
      <c r="BI39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1.4736842105263157</v>
      </c>
      <c r="BJ39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1.8333333333333333</v>
      </c>
      <c r="BK39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1.3636363636363635</v>
      </c>
      <c r="BL39" s="4" t="s">
        <v>109</v>
      </c>
      <c r="BM39" s="4"/>
      <c r="BN39" s="4" t="s">
        <v>109</v>
      </c>
      <c r="BO39" s="4"/>
      <c r="BP39" s="4">
        <f>IF('original data'!BK32='subscale + RBQ-2A merged 3_4'!$BR$1,1,IF('original data'!BK32='subscale + RBQ-2A merged 3_4'!$BR$2,2,IF('original data'!BK32='subscale + RBQ-2A merged 3_4'!$BR$3,3,IF('original data'!BK32='subscale + RBQ-2A merged 3_4'!$BR$4,4,IF('original data'!BK32='subscale + RBQ-2A merged 3_4'!$BR$5,5,IF('original data'!BK32='subscale + RBQ-2A merged 3_4'!$BT$1,6,IF('original data'!BK32='subscale + RBQ-2A merged 3_4'!$BT$2,7,"")))))))</f>
        <v>3</v>
      </c>
      <c r="BQ39" s="4">
        <f>IF('original data'!BL32='subscale + RBQ-2A merged 3_4'!$BR$1,1,IF('original data'!BL32='subscale + RBQ-2A merged 3_4'!$BR$2,2,IF('original data'!BL32='subscale + RBQ-2A merged 3_4'!$BR$3,3,IF('original data'!BL32='subscale + RBQ-2A merged 3_4'!$BR$4,4,IF('original data'!BL32='subscale + RBQ-2A merged 3_4'!$BR$5,5,IF('original data'!BL32='subscale + RBQ-2A merged 3_4'!$BT$1,6,IF('original data'!BL32='subscale + RBQ-2A merged 3_4'!$BT$2,7,"")))))))</f>
        <v>1</v>
      </c>
      <c r="BR39" s="4">
        <f>IF('original data'!BM32='subscale + RBQ-2A merged 3_4'!$BR$1,7,IF('original data'!BM32='subscale + RBQ-2A merged 3_4'!$BR$2,6,IF('original data'!BM32='subscale + RBQ-2A merged 3_4'!$BR$3,5,IF('original data'!BM32='subscale + RBQ-2A merged 3_4'!$BR$4,4,IF('original data'!BM32='subscale + RBQ-2A merged 3_4'!$BR$5,3,IF('original data'!BM32='subscale + RBQ-2A merged 3_4'!$BT$1,2,IF('original data'!BM32='subscale + RBQ-2A merged 3_4'!$BT$2,1,"")))))))</f>
        <v>3</v>
      </c>
      <c r="BS39" s="4">
        <f>IF('original data'!BN32='subscale + RBQ-2A merged 3_4'!$BR$1,1,IF('original data'!BN32='subscale + RBQ-2A merged 3_4'!$BR$2,2,IF('original data'!BN32='subscale + RBQ-2A merged 3_4'!$BR$3,3,IF('original data'!BN32='subscale + RBQ-2A merged 3_4'!$BR$4,4,IF('original data'!BN32='subscale + RBQ-2A merged 3_4'!$BR$5,5,IF('original data'!BN32='subscale + RBQ-2A merged 3_4'!$BT$1,6,IF('original data'!BN32='subscale + RBQ-2A merged 3_4'!$BT$2,7,"")))))))</f>
        <v>3</v>
      </c>
      <c r="BT39" s="4">
        <f>IF('original data'!BO32='subscale + RBQ-2A merged 3_4'!$BR$1,1,IF('original data'!BO32='subscale + RBQ-2A merged 3_4'!$BR$2,2,IF('original data'!BO32='subscale + RBQ-2A merged 3_4'!$BR$3,3,IF('original data'!BO32='subscale + RBQ-2A merged 3_4'!$BR$4,4,IF('original data'!BO32='subscale + RBQ-2A merged 3_4'!$BR$5,5,IF('original data'!BO32='subscale + RBQ-2A merged 3_4'!$BT$1,6,IF('original data'!BO32='subscale + RBQ-2A merged 3_4'!$BT$2,7,"")))))))</f>
        <v>1</v>
      </c>
      <c r="BU39" s="4">
        <f>IF('original data'!BP32='subscale + RBQ-2A merged 3_4'!$BR$1,1,IF('original data'!BP32='subscale + RBQ-2A merged 3_4'!$BR$2,2,IF('original data'!BP32='subscale + RBQ-2A merged 3_4'!$BR$3,3,IF('original data'!BP32='subscale + RBQ-2A merged 3_4'!$BR$4,4,IF('original data'!BP32='subscale + RBQ-2A merged 3_4'!$BR$5,5,IF('original data'!BP32='subscale + RBQ-2A merged 3_4'!$BT$1,6,IF('original data'!BP32='subscale + RBQ-2A merged 3_4'!$BT$2,7,"")))))))</f>
        <v>3</v>
      </c>
      <c r="BV39" s="4">
        <f>IF('original data'!BQ32='subscale + RBQ-2A merged 3_4'!$BR$1,1,IF('original data'!BQ32='subscale + RBQ-2A merged 3_4'!$BR$2,2,IF('original data'!BQ32='subscale + RBQ-2A merged 3_4'!$BR$3,3,IF('original data'!BQ32='subscale + RBQ-2A merged 3_4'!$BR$4,4,IF('original data'!BQ32='subscale + RBQ-2A merged 3_4'!$BR$5,5,IF('original data'!BQ32='subscale + RBQ-2A merged 3_4'!$BT$1,6,IF('original data'!BQ32='subscale + RBQ-2A merged 3_4'!$BT$2,7,"")))))))</f>
        <v>1</v>
      </c>
      <c r="BW39" s="4">
        <f>IF('original data'!BR32='subscale + RBQ-2A merged 3_4'!$BR$1,1,IF('original data'!BR32='subscale + RBQ-2A merged 3_4'!$BR$2,2,IF('original data'!BR32='subscale + RBQ-2A merged 3_4'!$BR$3,3,IF('original data'!BR32='subscale + RBQ-2A merged 3_4'!$BR$4,4,IF('original data'!BR32='subscale + RBQ-2A merged 3_4'!$BR$5,5,IF('original data'!BR32='subscale + RBQ-2A merged 3_4'!$BT$1,6,IF('original data'!BR32='subscale + RBQ-2A merged 3_4'!$BT$2,7,"")))))))</f>
        <v>5</v>
      </c>
      <c r="BX39" s="4">
        <f>IF('original data'!BS32='subscale + RBQ-2A merged 3_4'!$BR$1,1,IF('original data'!BS32='subscale + RBQ-2A merged 3_4'!$BR$2,2,IF('original data'!BS32='subscale + RBQ-2A merged 3_4'!$BR$3,3,IF('original data'!BS32='subscale + RBQ-2A merged 3_4'!$BR$4,4,IF('original data'!BS32='subscale + RBQ-2A merged 3_4'!$BR$5,5,IF('original data'!BS32='subscale + RBQ-2A merged 3_4'!$BT$1,6,IF('original data'!BS32='subscale + RBQ-2A merged 3_4'!$BT$2,7,"")))))))</f>
        <v>6</v>
      </c>
      <c r="BY39" s="4">
        <f>IF('original data'!BT32='subscale + RBQ-2A merged 3_4'!$BR$1,1,IF('original data'!BT32='subscale + RBQ-2A merged 3_4'!$BR$2,2,IF('original data'!BT32='subscale + RBQ-2A merged 3_4'!$BR$3,3,IF('original data'!BT32='subscale + RBQ-2A merged 3_4'!$BR$4,4,IF('original data'!BT32='subscale + RBQ-2A merged 3_4'!$BR$5,5,IF('original data'!BT32='subscale + RBQ-2A merged 3_4'!$BT$1,6,IF('original data'!BT32='subscale + RBQ-2A merged 3_4'!$BT$2,7,"")))))))</f>
        <v>7</v>
      </c>
      <c r="BZ39" s="4">
        <f>IF('original data'!BU32='subscale + RBQ-2A merged 3_4'!$BR$1,1,IF('original data'!BU32='subscale + RBQ-2A merged 3_4'!$BR$2,2,IF('original data'!BU32='subscale + RBQ-2A merged 3_4'!$BR$3,3,IF('original data'!BU32='subscale + RBQ-2A merged 3_4'!$BR$4,4,IF('original data'!BU32='subscale + RBQ-2A merged 3_4'!$BR$5,5,IF('original data'!BU32='subscale + RBQ-2A merged 3_4'!$BT$1,6,IF('original data'!BU32='subscale + RBQ-2A merged 3_4'!$BT$2,7,"")))))))</f>
        <v>2</v>
      </c>
      <c r="CA39" s="4">
        <f>IF('original data'!BV32='subscale + RBQ-2A merged 3_4'!$BR$1,7,IF('original data'!BV32='subscale + RBQ-2A merged 3_4'!$BR$2,6,IF('original data'!BV32='subscale + RBQ-2A merged 3_4'!$BR$3,5,IF('original data'!BV32='subscale + RBQ-2A merged 3_4'!$BR$4,4,IF('original data'!BV32='subscale + RBQ-2A merged 3_4'!$BR$5,3,IF('original data'!BV32='subscale + RBQ-2A merged 3_4'!$BT$1,2,IF('original data'!BV32='subscale + RBQ-2A merged 3_4'!$BT$2,1,"")))))))</f>
        <v>3</v>
      </c>
      <c r="CB39" s="4">
        <f>IF('original data'!BW32='subscale + RBQ-2A merged 3_4'!$BR$1,1,IF('original data'!BW32='subscale + RBQ-2A merged 3_4'!$BR$2,2,IF('original data'!BW32='subscale + RBQ-2A merged 3_4'!$BR$3,3,IF('original data'!BW32='subscale + RBQ-2A merged 3_4'!$BR$4,4,IF('original data'!BW32='subscale + RBQ-2A merged 3_4'!$BR$5,5,IF('original data'!BW32='subscale + RBQ-2A merged 3_4'!$BT$1,6,IF('original data'!BW32='subscale + RBQ-2A merged 3_4'!$BT$2,7,"")))))))</f>
        <v>5</v>
      </c>
      <c r="CC39" s="4">
        <f>IF('original data'!BX32='subscale + RBQ-2A merged 3_4'!$BR$1,1,IF('original data'!BX32='subscale + RBQ-2A merged 3_4'!$BR$2,2,IF('original data'!BX32='subscale + RBQ-2A merged 3_4'!$BR$3,3,IF('original data'!BX32='subscale + RBQ-2A merged 3_4'!$BR$4,4,IF('original data'!BX32='subscale + RBQ-2A merged 3_4'!$BR$5,5,IF('original data'!BX32='subscale + RBQ-2A merged 3_4'!$BT$1,6,IF('original data'!BX32='subscale + RBQ-2A merged 3_4'!$BT$2,7,"")))))))</f>
        <v>5</v>
      </c>
      <c r="CD39" s="4">
        <f>IF('original data'!BY32='subscale + RBQ-2A merged 3_4'!$BR$1,1,IF('original data'!BY32='subscale + RBQ-2A merged 3_4'!$BR$2,2,IF('original data'!BY32='subscale + RBQ-2A merged 3_4'!$BR$3,3,IF('original data'!BY32='subscale + RBQ-2A merged 3_4'!$BR$4,4,IF('original data'!BY32='subscale + RBQ-2A merged 3_4'!$BR$5,5,IF('original data'!BY32='subscale + RBQ-2A merged 3_4'!$BT$1,6,IF('original data'!BY32='subscale + RBQ-2A merged 3_4'!$BT$2,7,"")))))))</f>
        <v>2</v>
      </c>
      <c r="CE39" s="4">
        <f>IF('original data'!BZ32='subscale + RBQ-2A merged 3_4'!$BR$1,1,IF('original data'!BZ32='subscale + RBQ-2A merged 3_4'!$BR$2,2,IF('original data'!BZ32='subscale + RBQ-2A merged 3_4'!$BR$3,3,IF('original data'!BZ32='subscale + RBQ-2A merged 3_4'!$BR$4,4,IF('original data'!BZ32='subscale + RBQ-2A merged 3_4'!$BR$5,5,IF('original data'!BZ32='subscale + RBQ-2A merged 3_4'!$BT$1,6,IF('original data'!BZ32='subscale + RBQ-2A merged 3_4'!$BT$2,7,"")))))))</f>
        <v>3</v>
      </c>
      <c r="CF39" s="4">
        <f>IF('original data'!CA32='subscale + RBQ-2A merged 3_4'!$BR$1,1,IF('original data'!CA32='subscale + RBQ-2A merged 3_4'!$BR$2,2,IF('original data'!CA32='subscale + RBQ-2A merged 3_4'!$BR$3,3,IF('original data'!CA32='subscale + RBQ-2A merged 3_4'!$BR$4,4,IF('original data'!CA32='subscale + RBQ-2A merged 3_4'!$BR$5,5,IF('original data'!CA32='subscale + RBQ-2A merged 3_4'!$BT$1,6,IF('original data'!CA32='subscale + RBQ-2A merged 3_4'!$BT$2,7,"")))))))</f>
        <v>1</v>
      </c>
      <c r="CG39" s="4">
        <f>IF('original data'!CB32='subscale + RBQ-2A merged 3_4'!$BR$1,1,IF('original data'!CB32='subscale + RBQ-2A merged 3_4'!$BR$2,2,IF('original data'!CB32='subscale + RBQ-2A merged 3_4'!$BR$3,3,IF('original data'!CB32='subscale + RBQ-2A merged 3_4'!$BR$4,4,IF('original data'!CB32='subscale + RBQ-2A merged 3_4'!$BR$5,5,IF('original data'!CB32='subscale + RBQ-2A merged 3_4'!$BT$1,6,IF('original data'!CB32='subscale + RBQ-2A merged 3_4'!$BT$2,7,"")))))))</f>
        <v>5</v>
      </c>
      <c r="CH39" s="4">
        <f>IF('original data'!CC32='subscale + RBQ-2A merged 3_4'!$BR$1,7,IF('original data'!CC32='subscale + RBQ-2A merged 3_4'!$BR$2,6,IF('original data'!CC32='subscale + RBQ-2A merged 3_4'!$BR$3,5,IF('original data'!CC32='subscale + RBQ-2A merged 3_4'!$BR$4,4,IF('original data'!CC32='subscale + RBQ-2A merged 3_4'!$BR$5,3,IF('original data'!CC32='subscale + RBQ-2A merged 3_4'!$BT$1,2,IF('original data'!CC32='subscale + RBQ-2A merged 3_4'!$BT$2,1,"")))))))</f>
        <v>3</v>
      </c>
      <c r="CI39" s="4">
        <f>IF('original data'!CD32='subscale + RBQ-2A merged 3_4'!$BR$1,1,IF('original data'!CD32='subscale + RBQ-2A merged 3_4'!$BR$2,2,IF('original data'!CD32='subscale + RBQ-2A merged 3_4'!$BR$3,3,IF('original data'!CD32='subscale + RBQ-2A merged 3_4'!$BR$4,4,IF('original data'!CD32='subscale + RBQ-2A merged 3_4'!$BR$5,5,IF('original data'!CD32='subscale + RBQ-2A merged 3_4'!$BT$1,6,IF('original data'!CD32='subscale + RBQ-2A merged 3_4'!$BT$2,7,"")))))))</f>
        <v>5</v>
      </c>
      <c r="CJ39" s="4">
        <f>IF('original data'!CE32='subscale + RBQ-2A merged 3_4'!$BR$1,1,IF('original data'!CE32='subscale + RBQ-2A merged 3_4'!$BR$2,2,IF('original data'!CE32='subscale + RBQ-2A merged 3_4'!$BR$3,3,IF('original data'!CE32='subscale + RBQ-2A merged 3_4'!$BR$4,4,IF('original data'!CE32='subscale + RBQ-2A merged 3_4'!$BR$5,5,IF('original data'!CE32='subscale + RBQ-2A merged 3_4'!$BT$1,6,IF('original data'!CE32='subscale + RBQ-2A merged 3_4'!$BT$2,7,"")))))))</f>
        <v>3</v>
      </c>
      <c r="CK39" s="4">
        <f>IF('original data'!CF32='subscale + RBQ-2A merged 3_4'!$BR$1,7,IF('original data'!CF32='subscale + RBQ-2A merged 3_4'!$BR$2,6,IF('original data'!CF32='subscale + RBQ-2A merged 3_4'!$BR$3,5,IF('original data'!CF32='subscale + RBQ-2A merged 3_4'!$BR$4,4,IF('original data'!CF32='subscale + RBQ-2A merged 3_4'!$BR$5,3,IF('original data'!CF32='subscale + RBQ-2A merged 3_4'!$BT$1,2,IF('original data'!CF32='subscale + RBQ-2A merged 3_4'!$BT$2,1,"")))))))</f>
        <v>3</v>
      </c>
      <c r="CL39" s="30">
        <f>SUM(Table1345[[#This Row],[Column2]:[Column4]])</f>
        <v>87</v>
      </c>
      <c r="CM39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30</v>
      </c>
      <c r="CN39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30</v>
      </c>
      <c r="CO39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27</v>
      </c>
      <c r="CP39" s="4">
        <f>IF('original data'!CG32='subscale + RBQ-2A merged 3_4'!$CO$2,0,IF('original data'!CG32='subscale + RBQ-2A merged 3_4'!$CO$3,1,IF('original data'!CG32='subscale + RBQ-2A merged 3_4'!$CO$4,2,IF('original data'!CG32='subscale + RBQ-2A merged 3_4'!$CO$5,3,""))))</f>
        <v>0</v>
      </c>
      <c r="CQ39" s="4">
        <f>IF('original data'!CH32='subscale + RBQ-2A merged 3_4'!$CO$2,0,IF('original data'!CH32='subscale + RBQ-2A merged 3_4'!$CO$3,1,IF('original data'!CH32='subscale + RBQ-2A merged 3_4'!$CO$4,2,IF('original data'!CH32='subscale + RBQ-2A merged 3_4'!$CO$5,3,""))))</f>
        <v>2</v>
      </c>
      <c r="CR39" s="4">
        <f>IF('original data'!CI32='subscale + RBQ-2A merged 3_4'!$CO$2,0,IF('original data'!CI32='subscale + RBQ-2A merged 3_4'!$CO$3,1,IF('original data'!CI32='subscale + RBQ-2A merged 3_4'!$CO$4,2,IF('original data'!CI32='subscale + RBQ-2A merged 3_4'!$CO$5,3,""))))</f>
        <v>1</v>
      </c>
      <c r="CS39" s="4">
        <f>IF('original data'!CJ32='subscale + RBQ-2A merged 3_4'!$CO$2,0,IF('original data'!CJ32='subscale + RBQ-2A merged 3_4'!$CO$3,1,IF('original data'!CJ32='subscale + RBQ-2A merged 3_4'!$CO$4,2,IF('original data'!CJ32='subscale + RBQ-2A merged 3_4'!$CO$5,3,""))))</f>
        <v>1</v>
      </c>
      <c r="CT39" s="4">
        <f>IF('original data'!CK32='subscale + RBQ-2A merged 3_4'!$CO$2,0,IF('original data'!CK32='subscale + RBQ-2A merged 3_4'!$CO$3,1,IF('original data'!CK32='subscale + RBQ-2A merged 3_4'!$CO$4,2,IF('original data'!CK32='subscale + RBQ-2A merged 3_4'!$CO$5,3,""))))</f>
        <v>2</v>
      </c>
      <c r="CU39" s="4">
        <f>IF('original data'!CL32='subscale + RBQ-2A merged 3_4'!$CO$2,0,IF('original data'!CL32='subscale + RBQ-2A merged 3_4'!$CO$3,1,IF('original data'!CL32='subscale + RBQ-2A merged 3_4'!$CO$4,2,IF('original data'!CL32='subscale + RBQ-2A merged 3_4'!$CO$5,3,""))))</f>
        <v>0</v>
      </c>
      <c r="CV39" s="4">
        <f>IF('original data'!CM32='subscale + RBQ-2A merged 3_4'!$CO$2,0,IF('original data'!CM32='subscale + RBQ-2A merged 3_4'!$CO$3,1,IF('original data'!CM32='subscale + RBQ-2A merged 3_4'!$CO$4,2,IF('original data'!CM32='subscale + RBQ-2A merged 3_4'!$CO$5,3,""))))</f>
        <v>2</v>
      </c>
      <c r="CW39" s="4">
        <f>IF('original data'!CN32='subscale + RBQ-2A merged 3_4'!$CO$2,0,IF('original data'!CN32='subscale + RBQ-2A merged 3_4'!$CO$3,1,IF('original data'!CN32='subscale + RBQ-2A merged 3_4'!$CO$4,2,IF('original data'!CN32='subscale + RBQ-2A merged 3_4'!$CO$5,3,""))))</f>
        <v>1</v>
      </c>
      <c r="CX39" s="4">
        <f>IF('original data'!CO32='subscale + RBQ-2A merged 3_4'!$CO$2,0,IF('original data'!CO32='subscale + RBQ-2A merged 3_4'!$CO$3,1,IF('original data'!CO32='subscale + RBQ-2A merged 3_4'!$CO$4,2,IF('original data'!CO32='subscale + RBQ-2A merged 3_4'!$CO$5,3,""))))</f>
        <v>0</v>
      </c>
      <c r="CY39" s="4">
        <f>IF('original data'!CP32='subscale + RBQ-2A merged 3_4'!$CO$2,0,IF('original data'!CP32='subscale + RBQ-2A merged 3_4'!$CO$3,1,IF('original data'!CP32='subscale + RBQ-2A merged 3_4'!$CO$4,2,IF('original data'!CP32='subscale + RBQ-2A merged 3_4'!$CO$5,3,""))))</f>
        <v>1</v>
      </c>
      <c r="CZ39" s="4">
        <f>IF('original data'!CQ32='subscale + RBQ-2A merged 3_4'!$CO$2,0,IF('original data'!CQ32='subscale + RBQ-2A merged 3_4'!$CO$3,1,IF('original data'!CQ32='subscale + RBQ-2A merged 3_4'!$CO$4,2,IF('original data'!CQ32='subscale + RBQ-2A merged 3_4'!$CO$5,3,""))))</f>
        <v>0</v>
      </c>
      <c r="DA39" s="4">
        <f>IF('original data'!CR32='subscale + RBQ-2A merged 3_4'!$CO$2,0,IF('original data'!CR32='subscale + RBQ-2A merged 3_4'!$CO$3,1,IF('original data'!CR32='subscale + RBQ-2A merged 3_4'!$CO$4,2,IF('original data'!CR32='subscale + RBQ-2A merged 3_4'!$CO$5,3,""))))</f>
        <v>2</v>
      </c>
      <c r="DB39" s="4">
        <f>IF('original data'!CS32='subscale + RBQ-2A merged 3_4'!$CO$2,0,IF('original data'!CS32='subscale + RBQ-2A merged 3_4'!$CO$3,1,IF('original data'!CS32='subscale + RBQ-2A merged 3_4'!$CO$4,2,IF('original data'!CS32='subscale + RBQ-2A merged 3_4'!$CO$5,3,""))))</f>
        <v>3</v>
      </c>
      <c r="DC39" s="4">
        <f>IF('original data'!CT32='subscale + RBQ-2A merged 3_4'!$CO$2,0,IF('original data'!CT32='subscale + RBQ-2A merged 3_4'!$CO$3,1,IF('original data'!CT32='subscale + RBQ-2A merged 3_4'!$CO$4,2,IF('original data'!CT32='subscale + RBQ-2A merged 3_4'!$CO$5,3,""))))</f>
        <v>2</v>
      </c>
      <c r="DD39" s="4">
        <f>IF('original data'!CU32='subscale + RBQ-2A merged 3_4'!$CO$2,0,IF('original data'!CU32='subscale + RBQ-2A merged 3_4'!$CO$3,1,IF('original data'!CU32='subscale + RBQ-2A merged 3_4'!$CO$4,2,IF('original data'!CU32='subscale + RBQ-2A merged 3_4'!$CO$5,3,""))))</f>
        <v>0</v>
      </c>
      <c r="DE39" s="4">
        <f>IF('original data'!CV32='subscale + RBQ-2A merged 3_4'!$CO$2,0,IF('original data'!CV32='subscale + RBQ-2A merged 3_4'!$CO$3,1,IF('original data'!CV32='subscale + RBQ-2A merged 3_4'!$CO$4,2,IF('original data'!CV32='subscale + RBQ-2A merged 3_4'!$CO$5,3,""))))</f>
        <v>0</v>
      </c>
      <c r="DF39" s="4">
        <f>IF('original data'!CW32='subscale + RBQ-2A merged 3_4'!$CO$2,0,IF('original data'!CW32='subscale + RBQ-2A merged 3_4'!$CO$3,1,IF('original data'!CW32='subscale + RBQ-2A merged 3_4'!$CO$4,2,IF('original data'!CW32='subscale + RBQ-2A merged 3_4'!$CO$5,3,""))))</f>
        <v>0</v>
      </c>
      <c r="DG39" s="4">
        <f>IF('original data'!CX32='subscale + RBQ-2A merged 3_4'!$CO$2,0,IF('original data'!CX32='subscale + RBQ-2A merged 3_4'!$CO$3,1,IF('original data'!CX32='subscale + RBQ-2A merged 3_4'!$CO$4,2,IF('original data'!CX32='subscale + RBQ-2A merged 3_4'!$CO$5,3,""))))</f>
        <v>0</v>
      </c>
      <c r="DH39" s="4">
        <f>IF('original data'!CY32='subscale + RBQ-2A merged 3_4'!$CO$2,0,IF('original data'!CY32='subscale + RBQ-2A merged 3_4'!$CO$3,1,IF('original data'!CY32='subscale + RBQ-2A merged 3_4'!$CO$4,2,IF('original data'!CY32='subscale + RBQ-2A merged 3_4'!$CO$5,3,""))))</f>
        <v>0</v>
      </c>
      <c r="DI39" s="4">
        <f>IF('original data'!CZ32='subscale + RBQ-2A merged 3_4'!$CO$2,0,IF('original data'!CZ32='subscale + RBQ-2A merged 3_4'!$CO$3,1,IF('original data'!CZ32='subscale + RBQ-2A merged 3_4'!$CO$4,2,IF('original data'!CZ32='subscale + RBQ-2A merged 3_4'!$CO$5,3,""))))</f>
        <v>0</v>
      </c>
      <c r="DJ39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10</v>
      </c>
      <c r="DK39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2</v>
      </c>
      <c r="DL39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5</v>
      </c>
      <c r="DM39" s="4">
        <f>SUM(Table1345[[#This Row],[All of a sudden I feel really scared.]:[I suddenly shut down and become unable to think, speak or do things.]])</f>
        <v>17</v>
      </c>
      <c r="DN39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2</v>
      </c>
      <c r="DO39" s="38">
        <f>IF('original data'!V32='subscale + RBQ-2A merged 3_4'!$T$4,2,IF('original data'!V32='subscale + RBQ-2A merged 3_4'!$T$5,0,IF('original data'!V32='subscale + RBQ-2A merged 3_4'!$V$5,1,"")))</f>
        <v>0</v>
      </c>
      <c r="DP39" s="38">
        <v>2</v>
      </c>
    </row>
    <row r="40" spans="1:120" x14ac:dyDescent="0.45">
      <c r="A40" s="27">
        <v>38</v>
      </c>
      <c r="B40" s="41" t="s">
        <v>314</v>
      </c>
      <c r="C40" s="28" t="s">
        <v>315</v>
      </c>
      <c r="D40" s="30" t="s">
        <v>104</v>
      </c>
      <c r="E40" s="30"/>
      <c r="F40" s="30" t="s">
        <v>105</v>
      </c>
      <c r="G40" s="30" t="s">
        <v>105</v>
      </c>
      <c r="H40" s="30" t="s">
        <v>105</v>
      </c>
      <c r="I40" s="30" t="s">
        <v>105</v>
      </c>
      <c r="J40" s="30" t="s">
        <v>105</v>
      </c>
      <c r="K40" s="30" t="s">
        <v>105</v>
      </c>
      <c r="L40" s="30" t="s">
        <v>105</v>
      </c>
      <c r="M40" s="30" t="s">
        <v>105</v>
      </c>
      <c r="N40" s="29">
        <v>18</v>
      </c>
      <c r="O40" s="4" t="s">
        <v>107</v>
      </c>
      <c r="P40" s="4" t="s">
        <v>108</v>
      </c>
      <c r="Q40" s="4" t="s">
        <v>108</v>
      </c>
      <c r="R40" s="30">
        <f>IF('original data'!Q33='subscale + RBQ-2A merged 3_4'!$R$4,0,IF('original data'!Q33='subscale + RBQ-2A merged 3_4'!$R$5,1))</f>
        <v>1</v>
      </c>
      <c r="S40" s="4" t="s">
        <v>105</v>
      </c>
      <c r="T40" s="30">
        <f>IF('original data'!V33='subscale + RBQ-2A merged 3_4'!$T$4,0,IF('original data'!V33='subscale + RBQ-2A merged 3_4'!$T$5,1,IF('original data'!V33='subscale + RBQ-2A merged 3_4'!$V$5,0,"")))</f>
        <v>0</v>
      </c>
      <c r="U40" s="37" t="s">
        <v>173</v>
      </c>
      <c r="V40" s="4" t="s">
        <v>155</v>
      </c>
      <c r="W40" s="4" t="s">
        <v>167</v>
      </c>
      <c r="X40" s="32" t="s">
        <v>391</v>
      </c>
      <c r="Y40" s="4"/>
      <c r="Z40" s="4"/>
      <c r="AA40" s="4"/>
      <c r="AB40" s="4"/>
      <c r="AC40" s="4"/>
      <c r="AD40" s="4"/>
      <c r="AE40" s="30">
        <f>IF('original data'!AC33='subscale + RBQ-2A merged 3_4'!$AD$2,0,IF('original data'!AC33='subscale + RBQ-2A merged 3_4'!$AD$3,1,IF('original data'!AC33='subscale + RBQ-2A merged 3_4'!$AD$4,2,"")))</f>
        <v>2</v>
      </c>
      <c r="AF40" s="30">
        <f>IF('original data'!AD33='subscale + RBQ-2A merged 3_4'!$AD$2,0,IF('original data'!AD33='subscale + RBQ-2A merged 3_4'!$AD$3,1,IF('original data'!AD33='subscale + RBQ-2A merged 3_4'!$AD$4,2,"")))</f>
        <v>2</v>
      </c>
      <c r="AG40" s="30">
        <f>IF('original data'!AE33='subscale + RBQ-2A merged 3_4'!$BR$1,1,IF('original data'!AE33='subscale + RBQ-2A merged 3_4'!$BR$2,2,IF('original data'!AE33='subscale + RBQ-2A merged 3_4'!$BR$3,3,IF('original data'!AE33='subscale + RBQ-2A merged 3_4'!$BR$4,4,IF('original data'!AE33='subscale + RBQ-2A merged 3_4'!$BR$5,5,IF('original data'!AE33='subscale + RBQ-2A merged 3_4'!$BT$1,6,IF('original data'!AE33='subscale + RBQ-2A merged 3_4'!$BT$2,7,"")))))))</f>
        <v>6</v>
      </c>
      <c r="AH40" s="4">
        <f>IF('original data'!AF33='subscale + RBQ-2A merged 3_4'!$AD$2,0,IF('original data'!AF33='subscale + RBQ-2A merged 3_4'!$AD$3,1,IF('original data'!AF33='subscale + RBQ-2A merged 3_4'!$AD$4,2,"")))</f>
        <v>2</v>
      </c>
      <c r="AI40" s="4">
        <f>IF('original data'!AG33='subscale + RBQ-2A merged 3_4'!$BR$1,7,IF('original data'!AG33='subscale + RBQ-2A merged 3_4'!$BR$2,6,IF('original data'!AG33='subscale + RBQ-2A merged 3_4'!$BR$3,5,IF('original data'!AG33='subscale + RBQ-2A merged 3_4'!$BR$4,4,IF('original data'!AG33='subscale + RBQ-2A merged 3_4'!$BR$5,5,IF('original data'!AG33='subscale + RBQ-2A merged 3_4'!$BT$1,6,IF('original data'!AG33='subscale + RBQ-2A merged 3_4'!$BT$2,7,"")))))))</f>
        <v>5</v>
      </c>
      <c r="AJ40" s="4">
        <f>IF('original data'!AH33='subscale + RBQ-2A merged 3_4'!$AD$2,0,IF('original data'!AH33='subscale + RBQ-2A merged 3_4'!$AD$3,1,IF('original data'!AH33='subscale + RBQ-2A merged 3_4'!$AD$4,2,"")))</f>
        <v>1</v>
      </c>
      <c r="AK40" s="4">
        <f>IF('original data'!AI33='subscale + RBQ-2A merged 3_4'!$AJ$2,1,IF('original data'!AI33='subscale + RBQ-2A merged 3_4'!$AJ$3,2,IF('original data'!AI33='subscale + RBQ-2A merged 3_4'!$AJ$4,3,IF('original data'!AI33='subscale + RBQ-2A merged 3_4'!$AJ$5,3,""))))</f>
        <v>2</v>
      </c>
      <c r="AL40" s="4">
        <f>IF('original data'!AJ33='subscale + RBQ-2A merged 3_4'!$AD$2,0,IF('original data'!AJ33='subscale + RBQ-2A merged 3_4'!$AD$3,1,IF('original data'!AJ33='subscale + RBQ-2A merged 3_4'!$AD$4,2,"")))</f>
        <v>2</v>
      </c>
      <c r="AM40" s="4">
        <f>IF('original data'!AK33='subscale + RBQ-2A merged 3_4'!$BR$1,1,IF('original data'!AK33='subscale + RBQ-2A merged 3_4'!$BR$2,2,IF('original data'!AK33='subscale + RBQ-2A merged 3_4'!$BR$3,3,IF('original data'!AK33='subscale + RBQ-2A merged 3_4'!$BR$4,4,IF('original data'!AK33='subscale + RBQ-2A merged 3_4'!$BR$5,5,IF('original data'!AK33='subscale + RBQ-2A merged 3_4'!$BT$1,6,IF('original data'!AK33='subscale + RBQ-2A merged 3_4'!$BT$2,7,"")))))))</f>
        <v>6</v>
      </c>
      <c r="AN40" s="4">
        <f>IF('original data'!AL33='subscale + RBQ-2A merged 3_4'!$AD$2,0,IF('original data'!AL33='subscale + RBQ-2A merged 3_4'!$AD$3,1,IF('original data'!AL33='subscale + RBQ-2A merged 3_4'!$AD$4,2,"")))</f>
        <v>2</v>
      </c>
      <c r="AO40" s="4">
        <f>IF('original data'!AM33='subscale + RBQ-2A merged 3_4'!$AJ$2,1,IF('original data'!AM33='subscale + RBQ-2A merged 3_4'!$AJ$3,2,IF('original data'!AM33='subscale + RBQ-2A merged 3_4'!$AJ$4,3,IF('original data'!AM33='subscale + RBQ-2A merged 3_4'!$AJ$5,3,""))))</f>
        <v>2</v>
      </c>
      <c r="AP40" s="4">
        <f>IF('original data'!AN33='subscale + RBQ-2A merged 3_4'!$AD$2,0,IF('original data'!AN33='subscale + RBQ-2A merged 3_4'!$AD$3,1,IF('original data'!AN33='subscale + RBQ-2A merged 3_4'!$AD$4,2,"")))</f>
        <v>2</v>
      </c>
      <c r="AQ40" s="4">
        <f>IF('original data'!AO33='subscale + RBQ-2A merged 3_4'!$AJ$2,1,IF('original data'!AO33='subscale + RBQ-2A merged 3_4'!$AJ$3,2,IF('original data'!AO33='subscale + RBQ-2A merged 3_4'!$AJ$4,3,IF('original data'!AO33='subscale + RBQ-2A merged 3_4'!$AJ$5,3,""))))</f>
        <v>2</v>
      </c>
      <c r="AR40" s="4">
        <f>IF('original data'!AP33='subscale + RBQ-2A merged 3_4'!$AJ$2,1,IF('original data'!AP33='subscale + RBQ-2A merged 3_4'!$AJ$3,2,IF('original data'!AP33='subscale + RBQ-2A merged 3_4'!$AJ$4,3,IF('original data'!AP33='subscale + RBQ-2A merged 3_4'!$AJ$5,3,""))))</f>
        <v>3</v>
      </c>
      <c r="AS40" s="4">
        <f>IF('original data'!AQ33='subscale + RBQ-2A merged 3_4'!$AJ$2,1,IF('original data'!AQ33='subscale + RBQ-2A merged 3_4'!$AJ$3,2,IF('original data'!AQ33='subscale + RBQ-2A merged 3_4'!$AJ$4,3,IF('original data'!AQ33='subscale + RBQ-2A merged 3_4'!$AJ$5,3,""))))</f>
        <v>3</v>
      </c>
      <c r="AT40" s="4">
        <f>IF('original data'!AR33='subscale + RBQ-2A merged 3_4'!$AJ$2,1,IF('original data'!AR33='subscale + RBQ-2A merged 3_4'!$AJ$3,2,IF('original data'!AR33='subscale + RBQ-2A merged 3_4'!$AJ$4,3,IF('original data'!AR33='subscale + RBQ-2A merged 3_4'!$AJ$5,3,""))))</f>
        <v>2</v>
      </c>
      <c r="AU40" s="4">
        <f>IF('original data'!AS33='subscale + RBQ-2A merged 3_4'!$AP$2,1,IF('original data'!AS33='subscale + RBQ-2A merged 3_4'!$AP$3,2,IF('original data'!AS33='subscale + RBQ-2A merged 3_4'!$AP$4,3,IF('original data'!AS33='subscale + RBQ-2A merged 3_4'!$AP$5,4,""))))</f>
        <v>3</v>
      </c>
      <c r="AV40" s="4">
        <f>IF('original data'!AT33='subscale + RBQ-2A merged 3_4'!$AP$2,1,IF('original data'!AT33='subscale + RBQ-2A merged 3_4'!$AP$3,2,IF('original data'!AT33='subscale + RBQ-2A merged 3_4'!$AP$4,3,IF('original data'!AT33='subscale + RBQ-2A merged 3_4'!$AP$5,4,""))))</f>
        <v>2</v>
      </c>
      <c r="AW40" s="4">
        <f>IF('original data'!AU33='subscale + RBQ-2A merged 3_4'!$AP$2,1,IF('original data'!AU33='subscale + RBQ-2A merged 3_4'!$AP$3,2,IF('original data'!AU33='subscale + RBQ-2A merged 3_4'!$AP$4,3,IF('original data'!AU33='subscale + RBQ-2A merged 3_4'!$AP$5,4,""))))</f>
        <v>1</v>
      </c>
      <c r="AX40" s="4">
        <f>IF('original data'!AV33='subscale + RBQ-2A merged 3_4'!$AP$2,1,IF('original data'!AV33='subscale + RBQ-2A merged 3_4'!$AP$3,2,IF('original data'!AV33='subscale + RBQ-2A merged 3_4'!$AP$4,3,IF('original data'!AV33='subscale + RBQ-2A merged 3_4'!$AP$5,4,""))))</f>
        <v>1</v>
      </c>
      <c r="AY40" s="4">
        <f>IF('original data'!AW33='subscale + RBQ-2A merged 3_4'!$AP$2,1,IF('original data'!AW33='subscale + RBQ-2A merged 3_4'!$AP$3,2,IF('original data'!AW33='subscale + RBQ-2A merged 3_4'!$AP$4,3,IF('original data'!AW33='subscale + RBQ-2A merged 3_4'!$AP$5,4,""))))</f>
        <v>2</v>
      </c>
      <c r="AZ40" s="4">
        <f>IF('original data'!AX33='subscale + RBQ-2A merged 3_4'!$AP$2,1,IF('original data'!AX33='subscale + RBQ-2A merged 3_4'!$AP$3,2,IF('original data'!AX33='subscale + RBQ-2A merged 3_4'!$AP$4,3,IF('original data'!AX33='subscale + RBQ-2A merged 3_4'!$AP$5,4,""))))</f>
        <v>3</v>
      </c>
      <c r="BA40" s="4">
        <f>IF('original data'!AY33='subscale + RBQ-2A merged 3_4'!$AR$2,1,IF('original data'!AY33='subscale + RBQ-2A merged 3_4'!$AR$3,2,IF('original data'!AY33='subscale + RBQ-2A merged 3_4'!$AR$4,3,IF('original data'!AY33='subscale + RBQ-2A merged 3_4'!$AR$5,3,""))))</f>
        <v>3</v>
      </c>
      <c r="BB40" s="4">
        <f>IF('original data'!AZ33='subscale + RBQ-2A merged 3_4'!$AR$2,1,IF('original data'!AZ33='subscale + RBQ-2A merged 3_4'!$AR$3,2,IF('original data'!AZ33='subscale + RBQ-2A merged 3_4'!$AR$4,3,IF('original data'!AZ33='subscale + RBQ-2A merged 3_4'!$AR$5,3,""))))</f>
        <v>3</v>
      </c>
      <c r="BC40" s="4">
        <f>IF('original data'!BA33='subscale + RBQ-2A merged 3_4'!$AR$2,1,IF('original data'!BA33='subscale + RBQ-2A merged 3_4'!$AR$3,2,IF('original data'!BA33='subscale + RBQ-2A merged 3_4'!$AR$4,3,IF('original data'!BA33='subscale + RBQ-2A merged 3_4'!$AR$5,3,""))))</f>
        <v>3</v>
      </c>
      <c r="BD40" s="4">
        <f>IF('original data'!BB33='subscale + RBQ-2A merged 3_4'!$AR$2,1,IF('original data'!BB33='subscale + RBQ-2A merged 3_4'!$AR$3,2,IF('original data'!BB33='subscale + RBQ-2A merged 3_4'!$AR$4,3,IF('original data'!BB33='subscale + RBQ-2A merged 3_4'!$AT$5,3,""))))</f>
        <v>3</v>
      </c>
      <c r="BE40" s="4">
        <f>IF('original data'!BC33='subscale + RBQ-2A merged 3_4'!$AV$2,1,IF('original data'!BC33='subscale + RBQ-2A merged 3_4'!$AV$3,2,IF('original data'!BC33='subscale + RBQ-2A merged 3_4'!$AV$4,3,IF('original data'!BC33='subscale + RBQ-2A merged 3_4'!$AV$5,3,""))))</f>
        <v>3</v>
      </c>
      <c r="BF40" s="4">
        <f>IF('original data'!BD33='subscale + RBQ-2A merged 3_4'!$AV$2,1,IF('original data'!BD33='subscale + RBQ-2A merged 3_4'!$AV$3,2,IF('original data'!BD33='subscale + RBQ-2A merged 3_4'!$AV$4,3,IF('original data'!BD33='subscale + RBQ-2A merged 3_4'!$AV$5,3,""))))</f>
        <v>3</v>
      </c>
      <c r="BG40" s="4">
        <f>IF('original data'!BE33='subscale + RBQ-2A merged 3_4'!$AV$2,1,IF('original data'!BE33='subscale + RBQ-2A merged 3_4'!$AV$3,2,IF('original data'!BE33='subscale + RBQ-2A merged 3_4'!$AV$4,3,IF('original data'!BE33='subscale + RBQ-2A merged 3_4'!$AV$5,3,""))))</f>
        <v>3</v>
      </c>
      <c r="BH40" s="4">
        <f>IF('original data'!BF33='subscale + RBQ-2A merged 3_4'!$BG$3,1,IF('original data'!BF33='subscale + RBQ-2A merged 3_4'!$BG$4,2,IF('original data'!BF33='subscale + RBQ-2A merged 3_4'!$BG$5,3,"")))</f>
        <v>2</v>
      </c>
      <c r="BI40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2.4736842105263159</v>
      </c>
      <c r="BJ40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2.1666666666666665</v>
      </c>
      <c r="BK40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2.8181818181818183</v>
      </c>
      <c r="BL40" s="4" t="s">
        <v>109</v>
      </c>
      <c r="BM40" s="4"/>
      <c r="BN40" s="4" t="s">
        <v>109</v>
      </c>
      <c r="BO40" s="4"/>
      <c r="BP40" s="4">
        <f>IF('original data'!BK33='subscale + RBQ-2A merged 3_4'!$BR$1,1,IF('original data'!BK33='subscale + RBQ-2A merged 3_4'!$BR$2,2,IF('original data'!BK33='subscale + RBQ-2A merged 3_4'!$BR$3,3,IF('original data'!BK33='subscale + RBQ-2A merged 3_4'!$BR$4,4,IF('original data'!BK33='subscale + RBQ-2A merged 3_4'!$BR$5,5,IF('original data'!BK33='subscale + RBQ-2A merged 3_4'!$BT$1,6,IF('original data'!BK33='subscale + RBQ-2A merged 3_4'!$BT$2,7,"")))))))</f>
        <v>5</v>
      </c>
      <c r="BQ40" s="4">
        <f>IF('original data'!BL33='subscale + RBQ-2A merged 3_4'!$BR$1,1,IF('original data'!BL33='subscale + RBQ-2A merged 3_4'!$BR$2,2,IF('original data'!BL33='subscale + RBQ-2A merged 3_4'!$BR$3,3,IF('original data'!BL33='subscale + RBQ-2A merged 3_4'!$BR$4,4,IF('original data'!BL33='subscale + RBQ-2A merged 3_4'!$BR$5,5,IF('original data'!BL33='subscale + RBQ-2A merged 3_4'!$BT$1,6,IF('original data'!BL33='subscale + RBQ-2A merged 3_4'!$BT$2,7,"")))))))</f>
        <v>5</v>
      </c>
      <c r="BR40" s="4">
        <f>IF('original data'!BM33='subscale + RBQ-2A merged 3_4'!$BR$1,7,IF('original data'!BM33='subscale + RBQ-2A merged 3_4'!$BR$2,6,IF('original data'!BM33='subscale + RBQ-2A merged 3_4'!$BR$3,5,IF('original data'!BM33='subscale + RBQ-2A merged 3_4'!$BR$4,4,IF('original data'!BM33='subscale + RBQ-2A merged 3_4'!$BR$5,3,IF('original data'!BM33='subscale + RBQ-2A merged 3_4'!$BT$1,2,IF('original data'!BM33='subscale + RBQ-2A merged 3_4'!$BT$2,1,"")))))))</f>
        <v>6</v>
      </c>
      <c r="BS40" s="4">
        <f>IF('original data'!BN33='subscale + RBQ-2A merged 3_4'!$BR$1,1,IF('original data'!BN33='subscale + RBQ-2A merged 3_4'!$BR$2,2,IF('original data'!BN33='subscale + RBQ-2A merged 3_4'!$BR$3,3,IF('original data'!BN33='subscale + RBQ-2A merged 3_4'!$BR$4,4,IF('original data'!BN33='subscale + RBQ-2A merged 3_4'!$BR$5,5,IF('original data'!BN33='subscale + RBQ-2A merged 3_4'!$BT$1,6,IF('original data'!BN33='subscale + RBQ-2A merged 3_4'!$BT$2,7,"")))))))</f>
        <v>7</v>
      </c>
      <c r="BT40" s="4">
        <f>IF('original data'!BO33='subscale + RBQ-2A merged 3_4'!$BR$1,1,IF('original data'!BO33='subscale + RBQ-2A merged 3_4'!$BR$2,2,IF('original data'!BO33='subscale + RBQ-2A merged 3_4'!$BR$3,3,IF('original data'!BO33='subscale + RBQ-2A merged 3_4'!$BR$4,4,IF('original data'!BO33='subscale + RBQ-2A merged 3_4'!$BR$5,5,IF('original data'!BO33='subscale + RBQ-2A merged 3_4'!$BT$1,6,IF('original data'!BO33='subscale + RBQ-2A merged 3_4'!$BT$2,7,"")))))))</f>
        <v>6</v>
      </c>
      <c r="BU40" s="4">
        <f>IF('original data'!BP33='subscale + RBQ-2A merged 3_4'!$BR$1,1,IF('original data'!BP33='subscale + RBQ-2A merged 3_4'!$BR$2,2,IF('original data'!BP33='subscale + RBQ-2A merged 3_4'!$BR$3,3,IF('original data'!BP33='subscale + RBQ-2A merged 3_4'!$BR$4,4,IF('original data'!BP33='subscale + RBQ-2A merged 3_4'!$BR$5,5,IF('original data'!BP33='subscale + RBQ-2A merged 3_4'!$BT$1,6,IF('original data'!BP33='subscale + RBQ-2A merged 3_4'!$BT$2,7,"")))))))</f>
        <v>6</v>
      </c>
      <c r="BV40" s="4">
        <f>IF('original data'!BQ33='subscale + RBQ-2A merged 3_4'!$BR$1,1,IF('original data'!BQ33='subscale + RBQ-2A merged 3_4'!$BR$2,2,IF('original data'!BQ33='subscale + RBQ-2A merged 3_4'!$BR$3,3,IF('original data'!BQ33='subscale + RBQ-2A merged 3_4'!$BR$4,4,IF('original data'!BQ33='subscale + RBQ-2A merged 3_4'!$BR$5,5,IF('original data'!BQ33='subscale + RBQ-2A merged 3_4'!$BT$1,6,IF('original data'!BQ33='subscale + RBQ-2A merged 3_4'!$BT$2,7,"")))))))</f>
        <v>5</v>
      </c>
      <c r="BW40" s="4">
        <f>IF('original data'!BR33='subscale + RBQ-2A merged 3_4'!$BR$1,1,IF('original data'!BR33='subscale + RBQ-2A merged 3_4'!$BR$2,2,IF('original data'!BR33='subscale + RBQ-2A merged 3_4'!$BR$3,3,IF('original data'!BR33='subscale + RBQ-2A merged 3_4'!$BR$4,4,IF('original data'!BR33='subscale + RBQ-2A merged 3_4'!$BR$5,5,IF('original data'!BR33='subscale + RBQ-2A merged 3_4'!$BT$1,6,IF('original data'!BR33='subscale + RBQ-2A merged 3_4'!$BT$2,7,"")))))))</f>
        <v>5</v>
      </c>
      <c r="BX40" s="4">
        <f>IF('original data'!BS33='subscale + RBQ-2A merged 3_4'!$BR$1,1,IF('original data'!BS33='subscale + RBQ-2A merged 3_4'!$BR$2,2,IF('original data'!BS33='subscale + RBQ-2A merged 3_4'!$BR$3,3,IF('original data'!BS33='subscale + RBQ-2A merged 3_4'!$BR$4,4,IF('original data'!BS33='subscale + RBQ-2A merged 3_4'!$BR$5,5,IF('original data'!BS33='subscale + RBQ-2A merged 3_4'!$BT$1,6,IF('original data'!BS33='subscale + RBQ-2A merged 3_4'!$BT$2,7,"")))))))</f>
        <v>7</v>
      </c>
      <c r="BY40" s="4">
        <f>IF('original data'!BT33='subscale + RBQ-2A merged 3_4'!$BR$1,1,IF('original data'!BT33='subscale + RBQ-2A merged 3_4'!$BR$2,2,IF('original data'!BT33='subscale + RBQ-2A merged 3_4'!$BR$3,3,IF('original data'!BT33='subscale + RBQ-2A merged 3_4'!$BR$4,4,IF('original data'!BT33='subscale + RBQ-2A merged 3_4'!$BR$5,5,IF('original data'!BT33='subscale + RBQ-2A merged 3_4'!$BT$1,6,IF('original data'!BT33='subscale + RBQ-2A merged 3_4'!$BT$2,7,"")))))))</f>
        <v>7</v>
      </c>
      <c r="BZ40" s="4">
        <f>IF('original data'!BU33='subscale + RBQ-2A merged 3_4'!$BR$1,1,IF('original data'!BU33='subscale + RBQ-2A merged 3_4'!$BR$2,2,IF('original data'!BU33='subscale + RBQ-2A merged 3_4'!$BR$3,3,IF('original data'!BU33='subscale + RBQ-2A merged 3_4'!$BR$4,4,IF('original data'!BU33='subscale + RBQ-2A merged 3_4'!$BR$5,5,IF('original data'!BU33='subscale + RBQ-2A merged 3_4'!$BT$1,6,IF('original data'!BU33='subscale + RBQ-2A merged 3_4'!$BT$2,7,"")))))))</f>
        <v>5</v>
      </c>
      <c r="CA40" s="4">
        <f>IF('original data'!BV33='subscale + RBQ-2A merged 3_4'!$BR$1,7,IF('original data'!BV33='subscale + RBQ-2A merged 3_4'!$BR$2,6,IF('original data'!BV33='subscale + RBQ-2A merged 3_4'!$BR$3,5,IF('original data'!BV33='subscale + RBQ-2A merged 3_4'!$BR$4,4,IF('original data'!BV33='subscale + RBQ-2A merged 3_4'!$BR$5,3,IF('original data'!BV33='subscale + RBQ-2A merged 3_4'!$BT$1,2,IF('original data'!BV33='subscale + RBQ-2A merged 3_4'!$BT$2,1,"")))))))</f>
        <v>5</v>
      </c>
      <c r="CB40" s="4">
        <f>IF('original data'!BW33='subscale + RBQ-2A merged 3_4'!$BR$1,1,IF('original data'!BW33='subscale + RBQ-2A merged 3_4'!$BR$2,2,IF('original data'!BW33='subscale + RBQ-2A merged 3_4'!$BR$3,3,IF('original data'!BW33='subscale + RBQ-2A merged 3_4'!$BR$4,4,IF('original data'!BW33='subscale + RBQ-2A merged 3_4'!$BR$5,5,IF('original data'!BW33='subscale + RBQ-2A merged 3_4'!$BT$1,6,IF('original data'!BW33='subscale + RBQ-2A merged 3_4'!$BT$2,7,"")))))))</f>
        <v>6</v>
      </c>
      <c r="CC40" s="4">
        <f>IF('original data'!BX33='subscale + RBQ-2A merged 3_4'!$BR$1,1,IF('original data'!BX33='subscale + RBQ-2A merged 3_4'!$BR$2,2,IF('original data'!BX33='subscale + RBQ-2A merged 3_4'!$BR$3,3,IF('original data'!BX33='subscale + RBQ-2A merged 3_4'!$BR$4,4,IF('original data'!BX33='subscale + RBQ-2A merged 3_4'!$BR$5,5,IF('original data'!BX33='subscale + RBQ-2A merged 3_4'!$BT$1,6,IF('original data'!BX33='subscale + RBQ-2A merged 3_4'!$BT$2,7,"")))))))</f>
        <v>5</v>
      </c>
      <c r="CD40" s="4">
        <f>IF('original data'!BY33='subscale + RBQ-2A merged 3_4'!$BR$1,1,IF('original data'!BY33='subscale + RBQ-2A merged 3_4'!$BR$2,2,IF('original data'!BY33='subscale + RBQ-2A merged 3_4'!$BR$3,3,IF('original data'!BY33='subscale + RBQ-2A merged 3_4'!$BR$4,4,IF('original data'!BY33='subscale + RBQ-2A merged 3_4'!$BR$5,5,IF('original data'!BY33='subscale + RBQ-2A merged 3_4'!$BT$1,6,IF('original data'!BY33='subscale + RBQ-2A merged 3_4'!$BT$2,7,"")))))))</f>
        <v>5</v>
      </c>
      <c r="CE40" s="4">
        <f>IF('original data'!BZ33='subscale + RBQ-2A merged 3_4'!$BR$1,1,IF('original data'!BZ33='subscale + RBQ-2A merged 3_4'!$BR$2,2,IF('original data'!BZ33='subscale + RBQ-2A merged 3_4'!$BR$3,3,IF('original data'!BZ33='subscale + RBQ-2A merged 3_4'!$BR$4,4,IF('original data'!BZ33='subscale + RBQ-2A merged 3_4'!$BR$5,5,IF('original data'!BZ33='subscale + RBQ-2A merged 3_4'!$BT$1,6,IF('original data'!BZ33='subscale + RBQ-2A merged 3_4'!$BT$2,7,"")))))))</f>
        <v>7</v>
      </c>
      <c r="CF40" s="4">
        <f>IF('original data'!CA33='subscale + RBQ-2A merged 3_4'!$BR$1,1,IF('original data'!CA33='subscale + RBQ-2A merged 3_4'!$BR$2,2,IF('original data'!CA33='subscale + RBQ-2A merged 3_4'!$BR$3,3,IF('original data'!CA33='subscale + RBQ-2A merged 3_4'!$BR$4,4,IF('original data'!CA33='subscale + RBQ-2A merged 3_4'!$BR$5,5,IF('original data'!CA33='subscale + RBQ-2A merged 3_4'!$BT$1,6,IF('original data'!CA33='subscale + RBQ-2A merged 3_4'!$BT$2,7,"")))))))</f>
        <v>5</v>
      </c>
      <c r="CG40" s="4">
        <f>IF('original data'!CB33='subscale + RBQ-2A merged 3_4'!$BR$1,1,IF('original data'!CB33='subscale + RBQ-2A merged 3_4'!$BR$2,2,IF('original data'!CB33='subscale + RBQ-2A merged 3_4'!$BR$3,3,IF('original data'!CB33='subscale + RBQ-2A merged 3_4'!$BR$4,4,IF('original data'!CB33='subscale + RBQ-2A merged 3_4'!$BR$5,5,IF('original data'!CB33='subscale + RBQ-2A merged 3_4'!$BT$1,6,IF('original data'!CB33='subscale + RBQ-2A merged 3_4'!$BT$2,7,"")))))))</f>
        <v>7</v>
      </c>
      <c r="CH40" s="4">
        <f>IF('original data'!CC33='subscale + RBQ-2A merged 3_4'!$BR$1,7,IF('original data'!CC33='subscale + RBQ-2A merged 3_4'!$BR$2,6,IF('original data'!CC33='subscale + RBQ-2A merged 3_4'!$BR$3,5,IF('original data'!CC33='subscale + RBQ-2A merged 3_4'!$BR$4,4,IF('original data'!CC33='subscale + RBQ-2A merged 3_4'!$BR$5,3,IF('original data'!CC33='subscale + RBQ-2A merged 3_4'!$BT$1,2,IF('original data'!CC33='subscale + RBQ-2A merged 3_4'!$BT$2,1,"")))))))</f>
        <v>5</v>
      </c>
      <c r="CI40" s="4">
        <f>IF('original data'!CD33='subscale + RBQ-2A merged 3_4'!$BR$1,1,IF('original data'!CD33='subscale + RBQ-2A merged 3_4'!$BR$2,2,IF('original data'!CD33='subscale + RBQ-2A merged 3_4'!$BR$3,3,IF('original data'!CD33='subscale + RBQ-2A merged 3_4'!$BR$4,4,IF('original data'!CD33='subscale + RBQ-2A merged 3_4'!$BR$5,5,IF('original data'!CD33='subscale + RBQ-2A merged 3_4'!$BT$1,6,IF('original data'!CD33='subscale + RBQ-2A merged 3_4'!$BT$2,7,"")))))))</f>
        <v>6</v>
      </c>
      <c r="CJ40" s="4">
        <f>IF('original data'!CE33='subscale + RBQ-2A merged 3_4'!$BR$1,1,IF('original data'!CE33='subscale + RBQ-2A merged 3_4'!$BR$2,2,IF('original data'!CE33='subscale + RBQ-2A merged 3_4'!$BR$3,3,IF('original data'!CE33='subscale + RBQ-2A merged 3_4'!$BR$4,4,IF('original data'!CE33='subscale + RBQ-2A merged 3_4'!$BR$5,5,IF('original data'!CE33='subscale + RBQ-2A merged 3_4'!$BT$1,6,IF('original data'!CE33='subscale + RBQ-2A merged 3_4'!$BT$2,7,"")))))))</f>
        <v>4</v>
      </c>
      <c r="CK40" s="4">
        <f>IF('original data'!CF33='subscale + RBQ-2A merged 3_4'!$BR$1,7,IF('original data'!CF33='subscale + RBQ-2A merged 3_4'!$BR$2,6,IF('original data'!CF33='subscale + RBQ-2A merged 3_4'!$BR$3,5,IF('original data'!CF33='subscale + RBQ-2A merged 3_4'!$BR$4,4,IF('original data'!CF33='subscale + RBQ-2A merged 3_4'!$BR$5,3,IF('original data'!CF33='subscale + RBQ-2A merged 3_4'!$BT$1,2,IF('original data'!CF33='subscale + RBQ-2A merged 3_4'!$BT$2,1,"")))))))</f>
        <v>5</v>
      </c>
      <c r="CL40" s="30">
        <f>SUM(Table1345[[#This Row],[Column2]:[Column4]])</f>
        <v>141</v>
      </c>
      <c r="CM40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50</v>
      </c>
      <c r="CN40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44</v>
      </c>
      <c r="CO40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47</v>
      </c>
      <c r="CP40" s="4">
        <f>IF('original data'!CG33='subscale + RBQ-2A merged 3_4'!$CO$2,0,IF('original data'!CG33='subscale + RBQ-2A merged 3_4'!$CO$3,1,IF('original data'!CG33='subscale + RBQ-2A merged 3_4'!$CO$4,2,IF('original data'!CG33='subscale + RBQ-2A merged 3_4'!$CO$5,3,""))))</f>
        <v>2</v>
      </c>
      <c r="CQ40" s="4">
        <f>IF('original data'!CH33='subscale + RBQ-2A merged 3_4'!$CO$2,0,IF('original data'!CH33='subscale + RBQ-2A merged 3_4'!$CO$3,1,IF('original data'!CH33='subscale + RBQ-2A merged 3_4'!$CO$4,2,IF('original data'!CH33='subscale + RBQ-2A merged 3_4'!$CO$5,3,""))))</f>
        <v>3</v>
      </c>
      <c r="CR40" s="4">
        <f>IF('original data'!CI33='subscale + RBQ-2A merged 3_4'!$CO$2,0,IF('original data'!CI33='subscale + RBQ-2A merged 3_4'!$CO$3,1,IF('original data'!CI33='subscale + RBQ-2A merged 3_4'!$CO$4,2,IF('original data'!CI33='subscale + RBQ-2A merged 3_4'!$CO$5,3,""))))</f>
        <v>1</v>
      </c>
      <c r="CS40" s="4">
        <f>IF('original data'!CJ33='subscale + RBQ-2A merged 3_4'!$CO$2,0,IF('original data'!CJ33='subscale + RBQ-2A merged 3_4'!$CO$3,1,IF('original data'!CJ33='subscale + RBQ-2A merged 3_4'!$CO$4,2,IF('original data'!CJ33='subscale + RBQ-2A merged 3_4'!$CO$5,3,""))))</f>
        <v>3</v>
      </c>
      <c r="CT40" s="4">
        <f>IF('original data'!CK33='subscale + RBQ-2A merged 3_4'!$CO$2,0,IF('original data'!CK33='subscale + RBQ-2A merged 3_4'!$CO$3,1,IF('original data'!CK33='subscale + RBQ-2A merged 3_4'!$CO$4,2,IF('original data'!CK33='subscale + RBQ-2A merged 3_4'!$CO$5,3,""))))</f>
        <v>3</v>
      </c>
      <c r="CU40" s="4">
        <f>IF('original data'!CL33='subscale + RBQ-2A merged 3_4'!$CO$2,0,IF('original data'!CL33='subscale + RBQ-2A merged 3_4'!$CO$3,1,IF('original data'!CL33='subscale + RBQ-2A merged 3_4'!$CO$4,2,IF('original data'!CL33='subscale + RBQ-2A merged 3_4'!$CO$5,3,""))))</f>
        <v>1</v>
      </c>
      <c r="CV40" s="4">
        <f>IF('original data'!CM33='subscale + RBQ-2A merged 3_4'!$CO$2,0,IF('original data'!CM33='subscale + RBQ-2A merged 3_4'!$CO$3,1,IF('original data'!CM33='subscale + RBQ-2A merged 3_4'!$CO$4,2,IF('original data'!CM33='subscale + RBQ-2A merged 3_4'!$CO$5,3,""))))</f>
        <v>3</v>
      </c>
      <c r="CW40" s="4">
        <f>IF('original data'!CN33='subscale + RBQ-2A merged 3_4'!$CO$2,0,IF('original data'!CN33='subscale + RBQ-2A merged 3_4'!$CO$3,1,IF('original data'!CN33='subscale + RBQ-2A merged 3_4'!$CO$4,2,IF('original data'!CN33='subscale + RBQ-2A merged 3_4'!$CO$5,3,""))))</f>
        <v>1</v>
      </c>
      <c r="CX40" s="4">
        <f>IF('original data'!CO33='subscale + RBQ-2A merged 3_4'!$CO$2,0,IF('original data'!CO33='subscale + RBQ-2A merged 3_4'!$CO$3,1,IF('original data'!CO33='subscale + RBQ-2A merged 3_4'!$CO$4,2,IF('original data'!CO33='subscale + RBQ-2A merged 3_4'!$CO$5,3,""))))</f>
        <v>3</v>
      </c>
      <c r="CY40" s="4">
        <f>IF('original data'!CP33='subscale + RBQ-2A merged 3_4'!$CO$2,0,IF('original data'!CP33='subscale + RBQ-2A merged 3_4'!$CO$3,1,IF('original data'!CP33='subscale + RBQ-2A merged 3_4'!$CO$4,2,IF('original data'!CP33='subscale + RBQ-2A merged 3_4'!$CO$5,3,""))))</f>
        <v>3</v>
      </c>
      <c r="CZ40" s="4">
        <f>IF('original data'!CQ33='subscale + RBQ-2A merged 3_4'!$CO$2,0,IF('original data'!CQ33='subscale + RBQ-2A merged 3_4'!$CO$3,1,IF('original data'!CQ33='subscale + RBQ-2A merged 3_4'!$CO$4,2,IF('original data'!CQ33='subscale + RBQ-2A merged 3_4'!$CO$5,3,""))))</f>
        <v>1</v>
      </c>
      <c r="DA40" s="4">
        <f>IF('original data'!CR33='subscale + RBQ-2A merged 3_4'!$CO$2,0,IF('original data'!CR33='subscale + RBQ-2A merged 3_4'!$CO$3,1,IF('original data'!CR33='subscale + RBQ-2A merged 3_4'!$CO$4,2,IF('original data'!CR33='subscale + RBQ-2A merged 3_4'!$CO$5,3,""))))</f>
        <v>3</v>
      </c>
      <c r="DB40" s="4">
        <f>IF('original data'!CS33='subscale + RBQ-2A merged 3_4'!$CO$2,0,IF('original data'!CS33='subscale + RBQ-2A merged 3_4'!$CO$3,1,IF('original data'!CS33='subscale + RBQ-2A merged 3_4'!$CO$4,2,IF('original data'!CS33='subscale + RBQ-2A merged 3_4'!$CO$5,3,""))))</f>
        <v>3</v>
      </c>
      <c r="DC40" s="4">
        <f>IF('original data'!CT33='subscale + RBQ-2A merged 3_4'!$CO$2,0,IF('original data'!CT33='subscale + RBQ-2A merged 3_4'!$CO$3,1,IF('original data'!CT33='subscale + RBQ-2A merged 3_4'!$CO$4,2,IF('original data'!CT33='subscale + RBQ-2A merged 3_4'!$CO$5,3,""))))</f>
        <v>3</v>
      </c>
      <c r="DD40" s="4">
        <f>IF('original data'!CU33='subscale + RBQ-2A merged 3_4'!$CO$2,0,IF('original data'!CU33='subscale + RBQ-2A merged 3_4'!$CO$3,1,IF('original data'!CU33='subscale + RBQ-2A merged 3_4'!$CO$4,2,IF('original data'!CU33='subscale + RBQ-2A merged 3_4'!$CO$5,3,""))))</f>
        <v>3</v>
      </c>
      <c r="DE40" s="4">
        <f>IF('original data'!CV33='subscale + RBQ-2A merged 3_4'!$CO$2,0,IF('original data'!CV33='subscale + RBQ-2A merged 3_4'!$CO$3,1,IF('original data'!CV33='subscale + RBQ-2A merged 3_4'!$CO$4,2,IF('original data'!CV33='subscale + RBQ-2A merged 3_4'!$CO$5,3,""))))</f>
        <v>1</v>
      </c>
      <c r="DF40" s="4">
        <f>IF('original data'!CW33='subscale + RBQ-2A merged 3_4'!$CO$2,0,IF('original data'!CW33='subscale + RBQ-2A merged 3_4'!$CO$3,1,IF('original data'!CW33='subscale + RBQ-2A merged 3_4'!$CO$4,2,IF('original data'!CW33='subscale + RBQ-2A merged 3_4'!$CO$5,3,""))))</f>
        <v>1</v>
      </c>
      <c r="DG40" s="4">
        <f>IF('original data'!CX33='subscale + RBQ-2A merged 3_4'!$CO$2,0,IF('original data'!CX33='subscale + RBQ-2A merged 3_4'!$CO$3,1,IF('original data'!CX33='subscale + RBQ-2A merged 3_4'!$CO$4,2,IF('original data'!CX33='subscale + RBQ-2A merged 3_4'!$CO$5,3,""))))</f>
        <v>3</v>
      </c>
      <c r="DH40" s="4">
        <f>IF('original data'!CY33='subscale + RBQ-2A merged 3_4'!$CO$2,0,IF('original data'!CY33='subscale + RBQ-2A merged 3_4'!$CO$3,1,IF('original data'!CY33='subscale + RBQ-2A merged 3_4'!$CO$4,2,IF('original data'!CY33='subscale + RBQ-2A merged 3_4'!$CO$5,3,""))))</f>
        <v>3</v>
      </c>
      <c r="DI40" s="4">
        <f>IF('original data'!CZ33='subscale + RBQ-2A merged 3_4'!$CO$2,0,IF('original data'!CZ33='subscale + RBQ-2A merged 3_4'!$CO$3,1,IF('original data'!CZ33='subscale + RBQ-2A merged 3_4'!$CO$4,2,IF('original data'!CZ33='subscale + RBQ-2A merged 3_4'!$CO$5,3,""))))</f>
        <v>1</v>
      </c>
      <c r="DJ40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18</v>
      </c>
      <c r="DK40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14</v>
      </c>
      <c r="DL40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13</v>
      </c>
      <c r="DM40" s="4">
        <f>SUM(Table1345[[#This Row],[All of a sudden I feel really scared.]:[I suddenly shut down and become unable to think, speak or do things.]])</f>
        <v>45</v>
      </c>
      <c r="DN40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13</v>
      </c>
      <c r="DO40" s="38">
        <f>IF('original data'!V33='subscale + RBQ-2A merged 3_4'!$T$4,2,IF('original data'!V33='subscale + RBQ-2A merged 3_4'!$T$5,0,IF('original data'!V33='subscale + RBQ-2A merged 3_4'!$V$5,1,"")))</f>
        <v>1</v>
      </c>
      <c r="DP40" s="38">
        <v>0</v>
      </c>
    </row>
    <row r="41" spans="1:120" x14ac:dyDescent="0.45">
      <c r="A41" s="27">
        <v>39</v>
      </c>
      <c r="B41" s="41" t="s">
        <v>316</v>
      </c>
      <c r="C41" s="28" t="s">
        <v>317</v>
      </c>
      <c r="D41" s="30" t="s">
        <v>104</v>
      </c>
      <c r="E41" s="30"/>
      <c r="F41" s="30" t="s">
        <v>105</v>
      </c>
      <c r="G41" s="30" t="s">
        <v>105</v>
      </c>
      <c r="H41" s="30" t="s">
        <v>105</v>
      </c>
      <c r="I41" s="30" t="s">
        <v>105</v>
      </c>
      <c r="J41" s="30" t="s">
        <v>105</v>
      </c>
      <c r="K41" s="30" t="s">
        <v>105</v>
      </c>
      <c r="L41" s="30" t="s">
        <v>105</v>
      </c>
      <c r="M41" s="30" t="s">
        <v>105</v>
      </c>
      <c r="N41" s="29">
        <v>17</v>
      </c>
      <c r="O41" s="4" t="s">
        <v>174</v>
      </c>
      <c r="P41" s="4" t="s">
        <v>108</v>
      </c>
      <c r="Q41" s="4" t="s">
        <v>108</v>
      </c>
      <c r="R41" s="30">
        <f>IF('original data'!Q34='subscale + RBQ-2A merged 3_4'!$R$4,0,IF('original data'!Q34='subscale + RBQ-2A merged 3_4'!$R$5,1))</f>
        <v>1</v>
      </c>
      <c r="S41" s="4" t="s">
        <v>109</v>
      </c>
      <c r="T41" s="30">
        <f>IF('original data'!V34='subscale + RBQ-2A merged 3_4'!$T$4,0,IF('original data'!V34='subscale + RBQ-2A merged 3_4'!$T$5,1,IF('original data'!V34='subscale + RBQ-2A merged 3_4'!$V$5,0,"")))</f>
        <v>1</v>
      </c>
      <c r="U41" s="38"/>
      <c r="V41" s="4"/>
      <c r="W41" s="38"/>
      <c r="X41" s="38" t="s">
        <v>109</v>
      </c>
      <c r="Y41" s="4"/>
      <c r="Z41" s="4"/>
      <c r="AA41" s="4"/>
      <c r="AB41" s="4"/>
      <c r="AC41" s="4"/>
      <c r="AD41" s="38"/>
      <c r="AE41" s="30">
        <f>IF('original data'!AC34='subscale + RBQ-2A merged 3_4'!$AD$2,0,IF('original data'!AC34='subscale + RBQ-2A merged 3_4'!$AD$3,1,IF('original data'!AC34='subscale + RBQ-2A merged 3_4'!$AD$4,2,"")))</f>
        <v>1</v>
      </c>
      <c r="AF41" s="30">
        <f>IF('original data'!AD34='subscale + RBQ-2A merged 3_4'!$AD$2,0,IF('original data'!AD34='subscale + RBQ-2A merged 3_4'!$AD$3,1,IF('original data'!AD34='subscale + RBQ-2A merged 3_4'!$AD$4,2,"")))</f>
        <v>1</v>
      </c>
      <c r="AG41" s="30">
        <f>IF('original data'!AE34='subscale + RBQ-2A merged 3_4'!$BR$1,1,IF('original data'!AE34='subscale + RBQ-2A merged 3_4'!$BR$2,2,IF('original data'!AE34='subscale + RBQ-2A merged 3_4'!$BR$3,3,IF('original data'!AE34='subscale + RBQ-2A merged 3_4'!$BR$4,4,IF('original data'!AE34='subscale + RBQ-2A merged 3_4'!$BR$5,5,IF('original data'!AE34='subscale + RBQ-2A merged 3_4'!$BT$1,6,IF('original data'!AE34='subscale + RBQ-2A merged 3_4'!$BT$2,7,"")))))))</f>
        <v>1</v>
      </c>
      <c r="AH41" s="4">
        <f>IF('original data'!AF34='subscale + RBQ-2A merged 3_4'!$AD$2,0,IF('original data'!AF34='subscale + RBQ-2A merged 3_4'!$AD$3,1,IF('original data'!AF34='subscale + RBQ-2A merged 3_4'!$AD$4,2,"")))</f>
        <v>1</v>
      </c>
      <c r="AI41" s="4">
        <f>IF('original data'!AG34='subscale + RBQ-2A merged 3_4'!$BR$1,7,IF('original data'!AG34='subscale + RBQ-2A merged 3_4'!$BR$2,6,IF('original data'!AG34='subscale + RBQ-2A merged 3_4'!$BR$3,5,IF('original data'!AG34='subscale + RBQ-2A merged 3_4'!$BR$4,4,IF('original data'!AG34='subscale + RBQ-2A merged 3_4'!$BR$5,5,IF('original data'!AG34='subscale + RBQ-2A merged 3_4'!$BT$1,6,IF('original data'!AG34='subscale + RBQ-2A merged 3_4'!$BT$2,7,"")))))))</f>
        <v>4</v>
      </c>
      <c r="AJ41" s="4">
        <f>IF('original data'!AH34='subscale + RBQ-2A merged 3_4'!$AD$2,0,IF('original data'!AH34='subscale + RBQ-2A merged 3_4'!$AD$3,1,IF('original data'!AH34='subscale + RBQ-2A merged 3_4'!$AD$4,2,"")))</f>
        <v>0</v>
      </c>
      <c r="AK41" s="4">
        <f>IF('original data'!AI34='subscale + RBQ-2A merged 3_4'!$AJ$2,1,IF('original data'!AI34='subscale + RBQ-2A merged 3_4'!$AJ$3,2,IF('original data'!AI34='subscale + RBQ-2A merged 3_4'!$AJ$4,3,IF('original data'!AI34='subscale + RBQ-2A merged 3_4'!$AJ$5,3,""))))</f>
        <v>2</v>
      </c>
      <c r="AL41" s="4">
        <f>IF('original data'!AJ34='subscale + RBQ-2A merged 3_4'!$AD$2,0,IF('original data'!AJ34='subscale + RBQ-2A merged 3_4'!$AD$3,1,IF('original data'!AJ34='subscale + RBQ-2A merged 3_4'!$AD$4,2,"")))</f>
        <v>0</v>
      </c>
      <c r="AM41" s="4">
        <f>IF('original data'!AK34='subscale + RBQ-2A merged 3_4'!$BR$1,1,IF('original data'!AK34='subscale + RBQ-2A merged 3_4'!$BR$2,2,IF('original data'!AK34='subscale + RBQ-2A merged 3_4'!$BR$3,3,IF('original data'!AK34='subscale + RBQ-2A merged 3_4'!$BR$4,4,IF('original data'!AK34='subscale + RBQ-2A merged 3_4'!$BR$5,5,IF('original data'!AK34='subscale + RBQ-2A merged 3_4'!$BT$1,6,IF('original data'!AK34='subscale + RBQ-2A merged 3_4'!$BT$2,7,"")))))))</f>
        <v>3</v>
      </c>
      <c r="AN41" s="4">
        <f>IF('original data'!AL34='subscale + RBQ-2A merged 3_4'!$AD$2,0,IF('original data'!AL34='subscale + RBQ-2A merged 3_4'!$AD$3,1,IF('original data'!AL34='subscale + RBQ-2A merged 3_4'!$AD$4,2,"")))</f>
        <v>0</v>
      </c>
      <c r="AO41" s="4">
        <f>IF('original data'!AM34='subscale + RBQ-2A merged 3_4'!$AJ$2,1,IF('original data'!AM34='subscale + RBQ-2A merged 3_4'!$AJ$3,2,IF('original data'!AM34='subscale + RBQ-2A merged 3_4'!$AJ$4,3,IF('original data'!AM34='subscale + RBQ-2A merged 3_4'!$AJ$5,3,""))))</f>
        <v>3</v>
      </c>
      <c r="AP41" s="4">
        <f>IF('original data'!AN34='subscale + RBQ-2A merged 3_4'!$AD$2,0,IF('original data'!AN34='subscale + RBQ-2A merged 3_4'!$AD$3,1,IF('original data'!AN34='subscale + RBQ-2A merged 3_4'!$AD$4,2,"")))</f>
        <v>0</v>
      </c>
      <c r="AQ41" s="4">
        <f>IF('original data'!AO34='subscale + RBQ-2A merged 3_4'!$AJ$2,1,IF('original data'!AO34='subscale + RBQ-2A merged 3_4'!$AJ$3,2,IF('original data'!AO34='subscale + RBQ-2A merged 3_4'!$AJ$4,3,IF('original data'!AO34='subscale + RBQ-2A merged 3_4'!$AJ$5,3,""))))</f>
        <v>2</v>
      </c>
      <c r="AR41" s="4">
        <f>IF('original data'!AP34='subscale + RBQ-2A merged 3_4'!$AJ$2,1,IF('original data'!AP34='subscale + RBQ-2A merged 3_4'!$AJ$3,2,IF('original data'!AP34='subscale + RBQ-2A merged 3_4'!$AJ$4,3,IF('original data'!AP34='subscale + RBQ-2A merged 3_4'!$AJ$5,3,""))))</f>
        <v>1</v>
      </c>
      <c r="AS41" s="4">
        <f>IF('original data'!AQ34='subscale + RBQ-2A merged 3_4'!$AJ$2,1,IF('original data'!AQ34='subscale + RBQ-2A merged 3_4'!$AJ$3,2,IF('original data'!AQ34='subscale + RBQ-2A merged 3_4'!$AJ$4,3,IF('original data'!AQ34='subscale + RBQ-2A merged 3_4'!$AJ$5,3,""))))</f>
        <v>1</v>
      </c>
      <c r="AT41" s="4">
        <f>IF('original data'!AR34='subscale + RBQ-2A merged 3_4'!$AJ$2,1,IF('original data'!AR34='subscale + RBQ-2A merged 3_4'!$AJ$3,2,IF('original data'!AR34='subscale + RBQ-2A merged 3_4'!$AJ$4,3,IF('original data'!AR34='subscale + RBQ-2A merged 3_4'!$AJ$5,3,""))))</f>
        <v>1</v>
      </c>
      <c r="AU41" s="4">
        <f>IF('original data'!AS34='subscale + RBQ-2A merged 3_4'!$AP$2,1,IF('original data'!AS34='subscale + RBQ-2A merged 3_4'!$AP$3,2,IF('original data'!AS34='subscale + RBQ-2A merged 3_4'!$AP$4,3,IF('original data'!AS34='subscale + RBQ-2A merged 3_4'!$AP$5,4,""))))</f>
        <v>1</v>
      </c>
      <c r="AV41" s="4">
        <f>IF('original data'!AT34='subscale + RBQ-2A merged 3_4'!$AP$2,1,IF('original data'!AT34='subscale + RBQ-2A merged 3_4'!$AP$3,2,IF('original data'!AT34='subscale + RBQ-2A merged 3_4'!$AP$4,3,IF('original data'!AT34='subscale + RBQ-2A merged 3_4'!$AP$5,4,""))))</f>
        <v>1</v>
      </c>
      <c r="AW41" s="4">
        <f>IF('original data'!AU34='subscale + RBQ-2A merged 3_4'!$AP$2,1,IF('original data'!AU34='subscale + RBQ-2A merged 3_4'!$AP$3,2,IF('original data'!AU34='subscale + RBQ-2A merged 3_4'!$AP$4,3,IF('original data'!AU34='subscale + RBQ-2A merged 3_4'!$AP$5,4,""))))</f>
        <v>2</v>
      </c>
      <c r="AX41" s="4">
        <f>IF('original data'!AV34='subscale + RBQ-2A merged 3_4'!$AP$2,1,IF('original data'!AV34='subscale + RBQ-2A merged 3_4'!$AP$3,2,IF('original data'!AV34='subscale + RBQ-2A merged 3_4'!$AP$4,3,IF('original data'!AV34='subscale + RBQ-2A merged 3_4'!$AP$5,4,""))))</f>
        <v>1</v>
      </c>
      <c r="AY41" s="4">
        <f>IF('original data'!AW34='subscale + RBQ-2A merged 3_4'!$AP$2,1,IF('original data'!AW34='subscale + RBQ-2A merged 3_4'!$AP$3,2,IF('original data'!AW34='subscale + RBQ-2A merged 3_4'!$AP$4,3,IF('original data'!AW34='subscale + RBQ-2A merged 3_4'!$AP$5,4,""))))</f>
        <v>1</v>
      </c>
      <c r="AZ41" s="4">
        <f>IF('original data'!AX34='subscale + RBQ-2A merged 3_4'!$AP$2,1,IF('original data'!AX34='subscale + RBQ-2A merged 3_4'!$AP$3,2,IF('original data'!AX34='subscale + RBQ-2A merged 3_4'!$AP$4,3,IF('original data'!AX34='subscale + RBQ-2A merged 3_4'!$AP$5,4,""))))</f>
        <v>1</v>
      </c>
      <c r="BA41" s="4">
        <f>IF('original data'!AY34='subscale + RBQ-2A merged 3_4'!$AR$2,1,IF('original data'!AY34='subscale + RBQ-2A merged 3_4'!$AR$3,2,IF('original data'!AY34='subscale + RBQ-2A merged 3_4'!$AR$4,3,IF('original data'!AY34='subscale + RBQ-2A merged 3_4'!$AR$5,3,""))))</f>
        <v>1</v>
      </c>
      <c r="BB41" s="4">
        <f>IF('original data'!AZ34='subscale + RBQ-2A merged 3_4'!$AR$2,1,IF('original data'!AZ34='subscale + RBQ-2A merged 3_4'!$AR$3,2,IF('original data'!AZ34='subscale + RBQ-2A merged 3_4'!$AR$4,3,IF('original data'!AZ34='subscale + RBQ-2A merged 3_4'!$AR$5,3,""))))</f>
        <v>2</v>
      </c>
      <c r="BC41" s="4">
        <f>IF('original data'!BA34='subscale + RBQ-2A merged 3_4'!$AR$2,1,IF('original data'!BA34='subscale + RBQ-2A merged 3_4'!$AR$3,2,IF('original data'!BA34='subscale + RBQ-2A merged 3_4'!$AR$4,3,IF('original data'!BA34='subscale + RBQ-2A merged 3_4'!$AR$5,3,""))))</f>
        <v>1</v>
      </c>
      <c r="BD41" s="4">
        <f>IF('original data'!BB34='subscale + RBQ-2A merged 3_4'!$AR$2,1,IF('original data'!BB34='subscale + RBQ-2A merged 3_4'!$AR$3,2,IF('original data'!BB34='subscale + RBQ-2A merged 3_4'!$AR$4,3,IF('original data'!BB34='subscale + RBQ-2A merged 3_4'!$AT$5,3,""))))</f>
        <v>1</v>
      </c>
      <c r="BE41" s="4">
        <f>IF('original data'!BC34='subscale + RBQ-2A merged 3_4'!$AV$2,1,IF('original data'!BC34='subscale + RBQ-2A merged 3_4'!$AV$3,2,IF('original data'!BC34='subscale + RBQ-2A merged 3_4'!$AV$4,3,IF('original data'!BC34='subscale + RBQ-2A merged 3_4'!$AV$5,3,""))))</f>
        <v>1</v>
      </c>
      <c r="BF41" s="4">
        <f>IF('original data'!BD34='subscale + RBQ-2A merged 3_4'!$AV$2,1,IF('original data'!BD34='subscale + RBQ-2A merged 3_4'!$AV$3,2,IF('original data'!BD34='subscale + RBQ-2A merged 3_4'!$AV$4,3,IF('original data'!BD34='subscale + RBQ-2A merged 3_4'!$AV$5,3,""))))</f>
        <v>1</v>
      </c>
      <c r="BG41" s="4">
        <f>IF('original data'!BE34='subscale + RBQ-2A merged 3_4'!$AV$2,1,IF('original data'!BE34='subscale + RBQ-2A merged 3_4'!$AV$3,2,IF('original data'!BE34='subscale + RBQ-2A merged 3_4'!$AV$4,3,IF('original data'!BE34='subscale + RBQ-2A merged 3_4'!$AV$5,3,""))))</f>
        <v>1</v>
      </c>
      <c r="BH41" s="4">
        <f>IF('original data'!BF34='subscale + RBQ-2A merged 3_4'!$BG$3,1,IF('original data'!BF34='subscale + RBQ-2A merged 3_4'!$BG$4,2,IF('original data'!BF34='subscale + RBQ-2A merged 3_4'!$BG$5,3,"")))</f>
        <v>2</v>
      </c>
      <c r="BI41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1.3157894736842106</v>
      </c>
      <c r="BJ41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1.5</v>
      </c>
      <c r="BK41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1.1818181818181819</v>
      </c>
      <c r="BL41" s="4" t="s">
        <v>109</v>
      </c>
      <c r="BM41" s="4"/>
      <c r="BN41" s="4" t="s">
        <v>109</v>
      </c>
      <c r="BO41" s="4"/>
      <c r="BP41" s="4">
        <f>IF('original data'!BK34='subscale + RBQ-2A merged 3_4'!$BR$1,1,IF('original data'!BK34='subscale + RBQ-2A merged 3_4'!$BR$2,2,IF('original data'!BK34='subscale + RBQ-2A merged 3_4'!$BR$3,3,IF('original data'!BK34='subscale + RBQ-2A merged 3_4'!$BR$4,4,IF('original data'!BK34='subscale + RBQ-2A merged 3_4'!$BR$5,5,IF('original data'!BK34='subscale + RBQ-2A merged 3_4'!$BT$1,6,IF('original data'!BK34='subscale + RBQ-2A merged 3_4'!$BT$2,7,"")))))))</f>
        <v>2</v>
      </c>
      <c r="BQ41" s="4">
        <f>IF('original data'!BL34='subscale + RBQ-2A merged 3_4'!$BR$1,1,IF('original data'!BL34='subscale + RBQ-2A merged 3_4'!$BR$2,2,IF('original data'!BL34='subscale + RBQ-2A merged 3_4'!$BR$3,3,IF('original data'!BL34='subscale + RBQ-2A merged 3_4'!$BR$4,4,IF('original data'!BL34='subscale + RBQ-2A merged 3_4'!$BR$5,5,IF('original data'!BL34='subscale + RBQ-2A merged 3_4'!$BT$1,6,IF('original data'!BL34='subscale + RBQ-2A merged 3_4'!$BT$2,7,"")))))))</f>
        <v>1</v>
      </c>
      <c r="BR41" s="4">
        <f>IF('original data'!BM34='subscale + RBQ-2A merged 3_4'!$BR$1,7,IF('original data'!BM34='subscale + RBQ-2A merged 3_4'!$BR$2,6,IF('original data'!BM34='subscale + RBQ-2A merged 3_4'!$BR$3,5,IF('original data'!BM34='subscale + RBQ-2A merged 3_4'!$BR$4,4,IF('original data'!BM34='subscale + RBQ-2A merged 3_4'!$BR$5,3,IF('original data'!BM34='subscale + RBQ-2A merged 3_4'!$BT$1,2,IF('original data'!BM34='subscale + RBQ-2A merged 3_4'!$BT$2,1,"")))))))</f>
        <v>5</v>
      </c>
      <c r="BS41" s="4">
        <f>IF('original data'!BN34='subscale + RBQ-2A merged 3_4'!$BR$1,1,IF('original data'!BN34='subscale + RBQ-2A merged 3_4'!$BR$2,2,IF('original data'!BN34='subscale + RBQ-2A merged 3_4'!$BR$3,3,IF('original data'!BN34='subscale + RBQ-2A merged 3_4'!$BR$4,4,IF('original data'!BN34='subscale + RBQ-2A merged 3_4'!$BR$5,5,IF('original data'!BN34='subscale + RBQ-2A merged 3_4'!$BT$1,6,IF('original data'!BN34='subscale + RBQ-2A merged 3_4'!$BT$2,7,"")))))))</f>
        <v>2</v>
      </c>
      <c r="BT41" s="4">
        <f>IF('original data'!BO34='subscale + RBQ-2A merged 3_4'!$BR$1,1,IF('original data'!BO34='subscale + RBQ-2A merged 3_4'!$BR$2,2,IF('original data'!BO34='subscale + RBQ-2A merged 3_4'!$BR$3,3,IF('original data'!BO34='subscale + RBQ-2A merged 3_4'!$BR$4,4,IF('original data'!BO34='subscale + RBQ-2A merged 3_4'!$BR$5,5,IF('original data'!BO34='subscale + RBQ-2A merged 3_4'!$BT$1,6,IF('original data'!BO34='subscale + RBQ-2A merged 3_4'!$BT$2,7,"")))))))</f>
        <v>1</v>
      </c>
      <c r="BU41" s="4">
        <f>IF('original data'!BP34='subscale + RBQ-2A merged 3_4'!$BR$1,1,IF('original data'!BP34='subscale + RBQ-2A merged 3_4'!$BR$2,2,IF('original data'!BP34='subscale + RBQ-2A merged 3_4'!$BR$3,3,IF('original data'!BP34='subscale + RBQ-2A merged 3_4'!$BR$4,4,IF('original data'!BP34='subscale + RBQ-2A merged 3_4'!$BR$5,5,IF('original data'!BP34='subscale + RBQ-2A merged 3_4'!$BT$1,6,IF('original data'!BP34='subscale + RBQ-2A merged 3_4'!$BT$2,7,"")))))))</f>
        <v>2</v>
      </c>
      <c r="BV41" s="4">
        <f>IF('original data'!BQ34='subscale + RBQ-2A merged 3_4'!$BR$1,1,IF('original data'!BQ34='subscale + RBQ-2A merged 3_4'!$BR$2,2,IF('original data'!BQ34='subscale + RBQ-2A merged 3_4'!$BR$3,3,IF('original data'!BQ34='subscale + RBQ-2A merged 3_4'!$BR$4,4,IF('original data'!BQ34='subscale + RBQ-2A merged 3_4'!$BR$5,5,IF('original data'!BQ34='subscale + RBQ-2A merged 3_4'!$BT$1,6,IF('original data'!BQ34='subscale + RBQ-2A merged 3_4'!$BT$2,7,"")))))))</f>
        <v>3</v>
      </c>
      <c r="BW41" s="4">
        <f>IF('original data'!BR34='subscale + RBQ-2A merged 3_4'!$BR$1,1,IF('original data'!BR34='subscale + RBQ-2A merged 3_4'!$BR$2,2,IF('original data'!BR34='subscale + RBQ-2A merged 3_4'!$BR$3,3,IF('original data'!BR34='subscale + RBQ-2A merged 3_4'!$BR$4,4,IF('original data'!BR34='subscale + RBQ-2A merged 3_4'!$BR$5,5,IF('original data'!BR34='subscale + RBQ-2A merged 3_4'!$BT$1,6,IF('original data'!BR34='subscale + RBQ-2A merged 3_4'!$BT$2,7,"")))))))</f>
        <v>2</v>
      </c>
      <c r="BX41" s="4">
        <f>IF('original data'!BS34='subscale + RBQ-2A merged 3_4'!$BR$1,1,IF('original data'!BS34='subscale + RBQ-2A merged 3_4'!$BR$2,2,IF('original data'!BS34='subscale + RBQ-2A merged 3_4'!$BR$3,3,IF('original data'!BS34='subscale + RBQ-2A merged 3_4'!$BR$4,4,IF('original data'!BS34='subscale + RBQ-2A merged 3_4'!$BR$5,5,IF('original data'!BS34='subscale + RBQ-2A merged 3_4'!$BT$1,6,IF('original data'!BS34='subscale + RBQ-2A merged 3_4'!$BT$2,7,"")))))))</f>
        <v>6</v>
      </c>
      <c r="BY41" s="4">
        <f>IF('original data'!BT34='subscale + RBQ-2A merged 3_4'!$BR$1,1,IF('original data'!BT34='subscale + RBQ-2A merged 3_4'!$BR$2,2,IF('original data'!BT34='subscale + RBQ-2A merged 3_4'!$BR$3,3,IF('original data'!BT34='subscale + RBQ-2A merged 3_4'!$BR$4,4,IF('original data'!BT34='subscale + RBQ-2A merged 3_4'!$BR$5,5,IF('original data'!BT34='subscale + RBQ-2A merged 3_4'!$BT$1,6,IF('original data'!BT34='subscale + RBQ-2A merged 3_4'!$BT$2,7,"")))))))</f>
        <v>5</v>
      </c>
      <c r="BZ41" s="4">
        <f>IF('original data'!BU34='subscale + RBQ-2A merged 3_4'!$BR$1,1,IF('original data'!BU34='subscale + RBQ-2A merged 3_4'!$BR$2,2,IF('original data'!BU34='subscale + RBQ-2A merged 3_4'!$BR$3,3,IF('original data'!BU34='subscale + RBQ-2A merged 3_4'!$BR$4,4,IF('original data'!BU34='subscale + RBQ-2A merged 3_4'!$BR$5,5,IF('original data'!BU34='subscale + RBQ-2A merged 3_4'!$BT$1,6,IF('original data'!BU34='subscale + RBQ-2A merged 3_4'!$BT$2,7,"")))))))</f>
        <v>1</v>
      </c>
      <c r="CA41" s="4">
        <f>IF('original data'!BV34='subscale + RBQ-2A merged 3_4'!$BR$1,7,IF('original data'!BV34='subscale + RBQ-2A merged 3_4'!$BR$2,6,IF('original data'!BV34='subscale + RBQ-2A merged 3_4'!$BR$3,5,IF('original data'!BV34='subscale + RBQ-2A merged 3_4'!$BR$4,4,IF('original data'!BV34='subscale + RBQ-2A merged 3_4'!$BR$5,3,IF('original data'!BV34='subscale + RBQ-2A merged 3_4'!$BT$1,2,IF('original data'!BV34='subscale + RBQ-2A merged 3_4'!$BT$2,1,"")))))))</f>
        <v>6</v>
      </c>
      <c r="CB41" s="4">
        <f>IF('original data'!BW34='subscale + RBQ-2A merged 3_4'!$BR$1,1,IF('original data'!BW34='subscale + RBQ-2A merged 3_4'!$BR$2,2,IF('original data'!BW34='subscale + RBQ-2A merged 3_4'!$BR$3,3,IF('original data'!BW34='subscale + RBQ-2A merged 3_4'!$BR$4,4,IF('original data'!BW34='subscale + RBQ-2A merged 3_4'!$BR$5,5,IF('original data'!BW34='subscale + RBQ-2A merged 3_4'!$BT$1,6,IF('original data'!BW34='subscale + RBQ-2A merged 3_4'!$BT$2,7,"")))))))</f>
        <v>3</v>
      </c>
      <c r="CC41" s="4">
        <f>IF('original data'!BX34='subscale + RBQ-2A merged 3_4'!$BR$1,1,IF('original data'!BX34='subscale + RBQ-2A merged 3_4'!$BR$2,2,IF('original data'!BX34='subscale + RBQ-2A merged 3_4'!$BR$3,3,IF('original data'!BX34='subscale + RBQ-2A merged 3_4'!$BR$4,4,IF('original data'!BX34='subscale + RBQ-2A merged 3_4'!$BR$5,5,IF('original data'!BX34='subscale + RBQ-2A merged 3_4'!$BT$1,6,IF('original data'!BX34='subscale + RBQ-2A merged 3_4'!$BT$2,7,"")))))))</f>
        <v>1</v>
      </c>
      <c r="CD41" s="4">
        <f>IF('original data'!BY34='subscale + RBQ-2A merged 3_4'!$BR$1,1,IF('original data'!BY34='subscale + RBQ-2A merged 3_4'!$BR$2,2,IF('original data'!BY34='subscale + RBQ-2A merged 3_4'!$BR$3,3,IF('original data'!BY34='subscale + RBQ-2A merged 3_4'!$BR$4,4,IF('original data'!BY34='subscale + RBQ-2A merged 3_4'!$BR$5,5,IF('original data'!BY34='subscale + RBQ-2A merged 3_4'!$BT$1,6,IF('original data'!BY34='subscale + RBQ-2A merged 3_4'!$BT$2,7,"")))))))</f>
        <v>1</v>
      </c>
      <c r="CE41" s="4">
        <f>IF('original data'!BZ34='subscale + RBQ-2A merged 3_4'!$BR$1,1,IF('original data'!BZ34='subscale + RBQ-2A merged 3_4'!$BR$2,2,IF('original data'!BZ34='subscale + RBQ-2A merged 3_4'!$BR$3,3,IF('original data'!BZ34='subscale + RBQ-2A merged 3_4'!$BR$4,4,IF('original data'!BZ34='subscale + RBQ-2A merged 3_4'!$BR$5,5,IF('original data'!BZ34='subscale + RBQ-2A merged 3_4'!$BT$1,6,IF('original data'!BZ34='subscale + RBQ-2A merged 3_4'!$BT$2,7,"")))))))</f>
        <v>2</v>
      </c>
      <c r="CF41" s="4">
        <f>IF('original data'!CA34='subscale + RBQ-2A merged 3_4'!$BR$1,1,IF('original data'!CA34='subscale + RBQ-2A merged 3_4'!$BR$2,2,IF('original data'!CA34='subscale + RBQ-2A merged 3_4'!$BR$3,3,IF('original data'!CA34='subscale + RBQ-2A merged 3_4'!$BR$4,4,IF('original data'!CA34='subscale + RBQ-2A merged 3_4'!$BR$5,5,IF('original data'!CA34='subscale + RBQ-2A merged 3_4'!$BT$1,6,IF('original data'!CA34='subscale + RBQ-2A merged 3_4'!$BT$2,7,"")))))))</f>
        <v>1</v>
      </c>
      <c r="CG41" s="4">
        <f>IF('original data'!CB34='subscale + RBQ-2A merged 3_4'!$BR$1,1,IF('original data'!CB34='subscale + RBQ-2A merged 3_4'!$BR$2,2,IF('original data'!CB34='subscale + RBQ-2A merged 3_4'!$BR$3,3,IF('original data'!CB34='subscale + RBQ-2A merged 3_4'!$BR$4,4,IF('original data'!CB34='subscale + RBQ-2A merged 3_4'!$BR$5,5,IF('original data'!CB34='subscale + RBQ-2A merged 3_4'!$BT$1,6,IF('original data'!CB34='subscale + RBQ-2A merged 3_4'!$BT$2,7,"")))))))</f>
        <v>5</v>
      </c>
      <c r="CH41" s="4">
        <f>IF('original data'!CC34='subscale + RBQ-2A merged 3_4'!$BR$1,7,IF('original data'!CC34='subscale + RBQ-2A merged 3_4'!$BR$2,6,IF('original data'!CC34='subscale + RBQ-2A merged 3_4'!$BR$3,5,IF('original data'!CC34='subscale + RBQ-2A merged 3_4'!$BR$4,4,IF('original data'!CC34='subscale + RBQ-2A merged 3_4'!$BR$5,3,IF('original data'!CC34='subscale + RBQ-2A merged 3_4'!$BT$1,2,IF('original data'!CC34='subscale + RBQ-2A merged 3_4'!$BT$2,1,"")))))))</f>
        <v>2</v>
      </c>
      <c r="CI41" s="4">
        <f>IF('original data'!CD34='subscale + RBQ-2A merged 3_4'!$BR$1,1,IF('original data'!CD34='subscale + RBQ-2A merged 3_4'!$BR$2,2,IF('original data'!CD34='subscale + RBQ-2A merged 3_4'!$BR$3,3,IF('original data'!CD34='subscale + RBQ-2A merged 3_4'!$BR$4,4,IF('original data'!CD34='subscale + RBQ-2A merged 3_4'!$BR$5,5,IF('original data'!CD34='subscale + RBQ-2A merged 3_4'!$BT$1,6,IF('original data'!CD34='subscale + RBQ-2A merged 3_4'!$BT$2,7,"")))))))</f>
        <v>2</v>
      </c>
      <c r="CJ41" s="4">
        <f>IF('original data'!CE34='subscale + RBQ-2A merged 3_4'!$BR$1,1,IF('original data'!CE34='subscale + RBQ-2A merged 3_4'!$BR$2,2,IF('original data'!CE34='subscale + RBQ-2A merged 3_4'!$BR$3,3,IF('original data'!CE34='subscale + RBQ-2A merged 3_4'!$BR$4,4,IF('original data'!CE34='subscale + RBQ-2A merged 3_4'!$BR$5,5,IF('original data'!CE34='subscale + RBQ-2A merged 3_4'!$BT$1,6,IF('original data'!CE34='subscale + RBQ-2A merged 3_4'!$BT$2,7,"")))))))</f>
        <v>1</v>
      </c>
      <c r="CK41" s="4">
        <f>IF('original data'!CF34='subscale + RBQ-2A merged 3_4'!$BR$1,7,IF('original data'!CF34='subscale + RBQ-2A merged 3_4'!$BR$2,6,IF('original data'!CF34='subscale + RBQ-2A merged 3_4'!$BR$3,5,IF('original data'!CF34='subscale + RBQ-2A merged 3_4'!$BR$4,4,IF('original data'!CF34='subscale + RBQ-2A merged 3_4'!$BR$5,3,IF('original data'!CF34='subscale + RBQ-2A merged 3_4'!$BT$1,2,IF('original data'!CF34='subscale + RBQ-2A merged 3_4'!$BT$2,1,"")))))))</f>
        <v>2</v>
      </c>
      <c r="CL41" s="30">
        <f>SUM(Table1345[[#This Row],[Column2]:[Column4]])</f>
        <v>64</v>
      </c>
      <c r="CM41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13</v>
      </c>
      <c r="CN41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26</v>
      </c>
      <c r="CO41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25</v>
      </c>
      <c r="CP41" s="4">
        <f>IF('original data'!CG34='subscale + RBQ-2A merged 3_4'!$CO$2,0,IF('original data'!CG34='subscale + RBQ-2A merged 3_4'!$CO$3,1,IF('original data'!CG34='subscale + RBQ-2A merged 3_4'!$CO$4,2,IF('original data'!CG34='subscale + RBQ-2A merged 3_4'!$CO$5,3,""))))</f>
        <v>0</v>
      </c>
      <c r="CQ41" s="4">
        <f>IF('original data'!CH34='subscale + RBQ-2A merged 3_4'!$CO$2,0,IF('original data'!CH34='subscale + RBQ-2A merged 3_4'!$CO$3,1,IF('original data'!CH34='subscale + RBQ-2A merged 3_4'!$CO$4,2,IF('original data'!CH34='subscale + RBQ-2A merged 3_4'!$CO$5,3,""))))</f>
        <v>3</v>
      </c>
      <c r="CR41" s="4">
        <f>IF('original data'!CI34='subscale + RBQ-2A merged 3_4'!$CO$2,0,IF('original data'!CI34='subscale + RBQ-2A merged 3_4'!$CO$3,1,IF('original data'!CI34='subscale + RBQ-2A merged 3_4'!$CO$4,2,IF('original data'!CI34='subscale + RBQ-2A merged 3_4'!$CO$5,3,""))))</f>
        <v>0</v>
      </c>
      <c r="CS41" s="4">
        <f>IF('original data'!CJ34='subscale + RBQ-2A merged 3_4'!$CO$2,0,IF('original data'!CJ34='subscale + RBQ-2A merged 3_4'!$CO$3,1,IF('original data'!CJ34='subscale + RBQ-2A merged 3_4'!$CO$4,2,IF('original data'!CJ34='subscale + RBQ-2A merged 3_4'!$CO$5,3,""))))</f>
        <v>2</v>
      </c>
      <c r="CT41" s="4">
        <f>IF('original data'!CK34='subscale + RBQ-2A merged 3_4'!$CO$2,0,IF('original data'!CK34='subscale + RBQ-2A merged 3_4'!$CO$3,1,IF('original data'!CK34='subscale + RBQ-2A merged 3_4'!$CO$4,2,IF('original data'!CK34='subscale + RBQ-2A merged 3_4'!$CO$5,3,""))))</f>
        <v>3</v>
      </c>
      <c r="CU41" s="4">
        <f>IF('original data'!CL34='subscale + RBQ-2A merged 3_4'!$CO$2,0,IF('original data'!CL34='subscale + RBQ-2A merged 3_4'!$CO$3,1,IF('original data'!CL34='subscale + RBQ-2A merged 3_4'!$CO$4,2,IF('original data'!CL34='subscale + RBQ-2A merged 3_4'!$CO$5,3,""))))</f>
        <v>0</v>
      </c>
      <c r="CV41" s="4">
        <f>IF('original data'!CM34='subscale + RBQ-2A merged 3_4'!$CO$2,0,IF('original data'!CM34='subscale + RBQ-2A merged 3_4'!$CO$3,1,IF('original data'!CM34='subscale + RBQ-2A merged 3_4'!$CO$4,2,IF('original data'!CM34='subscale + RBQ-2A merged 3_4'!$CO$5,3,""))))</f>
        <v>2</v>
      </c>
      <c r="CW41" s="4">
        <f>IF('original data'!CN34='subscale + RBQ-2A merged 3_4'!$CO$2,0,IF('original data'!CN34='subscale + RBQ-2A merged 3_4'!$CO$3,1,IF('original data'!CN34='subscale + RBQ-2A merged 3_4'!$CO$4,2,IF('original data'!CN34='subscale + RBQ-2A merged 3_4'!$CO$5,3,""))))</f>
        <v>1</v>
      </c>
      <c r="CX41" s="4">
        <f>IF('original data'!CO34='subscale + RBQ-2A merged 3_4'!$CO$2,0,IF('original data'!CO34='subscale + RBQ-2A merged 3_4'!$CO$3,1,IF('original data'!CO34='subscale + RBQ-2A merged 3_4'!$CO$4,2,IF('original data'!CO34='subscale + RBQ-2A merged 3_4'!$CO$5,3,""))))</f>
        <v>0</v>
      </c>
      <c r="CY41" s="4">
        <f>IF('original data'!CP34='subscale + RBQ-2A merged 3_4'!$CO$2,0,IF('original data'!CP34='subscale + RBQ-2A merged 3_4'!$CO$3,1,IF('original data'!CP34='subscale + RBQ-2A merged 3_4'!$CO$4,2,IF('original data'!CP34='subscale + RBQ-2A merged 3_4'!$CO$5,3,""))))</f>
        <v>1</v>
      </c>
      <c r="CZ41" s="4">
        <f>IF('original data'!CQ34='subscale + RBQ-2A merged 3_4'!$CO$2,0,IF('original data'!CQ34='subscale + RBQ-2A merged 3_4'!$CO$3,1,IF('original data'!CQ34='subscale + RBQ-2A merged 3_4'!$CO$4,2,IF('original data'!CQ34='subscale + RBQ-2A merged 3_4'!$CO$5,3,""))))</f>
        <v>1</v>
      </c>
      <c r="DA41" s="4">
        <f>IF('original data'!CR34='subscale + RBQ-2A merged 3_4'!$CO$2,0,IF('original data'!CR34='subscale + RBQ-2A merged 3_4'!$CO$3,1,IF('original data'!CR34='subscale + RBQ-2A merged 3_4'!$CO$4,2,IF('original data'!CR34='subscale + RBQ-2A merged 3_4'!$CO$5,3,""))))</f>
        <v>2</v>
      </c>
      <c r="DB41" s="4">
        <f>IF('original data'!CS34='subscale + RBQ-2A merged 3_4'!$CO$2,0,IF('original data'!CS34='subscale + RBQ-2A merged 3_4'!$CO$3,1,IF('original data'!CS34='subscale + RBQ-2A merged 3_4'!$CO$4,2,IF('original data'!CS34='subscale + RBQ-2A merged 3_4'!$CO$5,3,""))))</f>
        <v>1</v>
      </c>
      <c r="DC41" s="4">
        <f>IF('original data'!CT34='subscale + RBQ-2A merged 3_4'!$CO$2,0,IF('original data'!CT34='subscale + RBQ-2A merged 3_4'!$CO$3,1,IF('original data'!CT34='subscale + RBQ-2A merged 3_4'!$CO$4,2,IF('original data'!CT34='subscale + RBQ-2A merged 3_4'!$CO$5,3,""))))</f>
        <v>2</v>
      </c>
      <c r="DD41" s="4">
        <f>IF('original data'!CU34='subscale + RBQ-2A merged 3_4'!$CO$2,0,IF('original data'!CU34='subscale + RBQ-2A merged 3_4'!$CO$3,1,IF('original data'!CU34='subscale + RBQ-2A merged 3_4'!$CO$4,2,IF('original data'!CU34='subscale + RBQ-2A merged 3_4'!$CO$5,3,""))))</f>
        <v>0</v>
      </c>
      <c r="DE41" s="4">
        <f>IF('original data'!CV34='subscale + RBQ-2A merged 3_4'!$CO$2,0,IF('original data'!CV34='subscale + RBQ-2A merged 3_4'!$CO$3,1,IF('original data'!CV34='subscale + RBQ-2A merged 3_4'!$CO$4,2,IF('original data'!CV34='subscale + RBQ-2A merged 3_4'!$CO$5,3,""))))</f>
        <v>0</v>
      </c>
      <c r="DF41" s="4">
        <f>IF('original data'!CW34='subscale + RBQ-2A merged 3_4'!$CO$2,0,IF('original data'!CW34='subscale + RBQ-2A merged 3_4'!$CO$3,1,IF('original data'!CW34='subscale + RBQ-2A merged 3_4'!$CO$4,2,IF('original data'!CW34='subscale + RBQ-2A merged 3_4'!$CO$5,3,""))))</f>
        <v>0</v>
      </c>
      <c r="DG41" s="4">
        <f>IF('original data'!CX34='subscale + RBQ-2A merged 3_4'!$CO$2,0,IF('original data'!CX34='subscale + RBQ-2A merged 3_4'!$CO$3,1,IF('original data'!CX34='subscale + RBQ-2A merged 3_4'!$CO$4,2,IF('original data'!CX34='subscale + RBQ-2A merged 3_4'!$CO$5,3,""))))</f>
        <v>1</v>
      </c>
      <c r="DH41" s="4">
        <f>IF('original data'!CY34='subscale + RBQ-2A merged 3_4'!$CO$2,0,IF('original data'!CY34='subscale + RBQ-2A merged 3_4'!$CO$3,1,IF('original data'!CY34='subscale + RBQ-2A merged 3_4'!$CO$4,2,IF('original data'!CY34='subscale + RBQ-2A merged 3_4'!$CO$5,3,""))))</f>
        <v>1</v>
      </c>
      <c r="DI41" s="4">
        <f>IF('original data'!CZ34='subscale + RBQ-2A merged 3_4'!$CO$2,0,IF('original data'!CZ34='subscale + RBQ-2A merged 3_4'!$CO$3,1,IF('original data'!CZ34='subscale + RBQ-2A merged 3_4'!$CO$4,2,IF('original data'!CZ34='subscale + RBQ-2A merged 3_4'!$CO$5,3,""))))</f>
        <v>0</v>
      </c>
      <c r="DJ41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13</v>
      </c>
      <c r="DK41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2</v>
      </c>
      <c r="DL41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5</v>
      </c>
      <c r="DM41" s="4">
        <f>SUM(Table1345[[#This Row],[All of a sudden I feel really scared.]:[I suddenly shut down and become unable to think, speak or do things.]])</f>
        <v>20</v>
      </c>
      <c r="DN41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3</v>
      </c>
      <c r="DO41" s="38">
        <f>IF('original data'!V34='subscale + RBQ-2A merged 3_4'!$T$4,2,IF('original data'!V34='subscale + RBQ-2A merged 3_4'!$T$5,0,IF('original data'!V34='subscale + RBQ-2A merged 3_4'!$V$5,1,"")))</f>
        <v>0</v>
      </c>
      <c r="DP41" s="38">
        <v>2</v>
      </c>
    </row>
    <row r="42" spans="1:120" x14ac:dyDescent="0.45">
      <c r="A42" s="27">
        <v>40</v>
      </c>
      <c r="B42" s="41" t="s">
        <v>318</v>
      </c>
      <c r="C42" s="28" t="s">
        <v>319</v>
      </c>
      <c r="D42" s="30" t="s">
        <v>104</v>
      </c>
      <c r="E42" s="30"/>
      <c r="F42" s="30" t="s">
        <v>105</v>
      </c>
      <c r="G42" s="30" t="s">
        <v>105</v>
      </c>
      <c r="H42" s="30" t="s">
        <v>105</v>
      </c>
      <c r="I42" s="30" t="s">
        <v>105</v>
      </c>
      <c r="J42" s="30" t="s">
        <v>105</v>
      </c>
      <c r="K42" s="30" t="s">
        <v>105</v>
      </c>
      <c r="L42" s="30" t="s">
        <v>105</v>
      </c>
      <c r="M42" s="30" t="s">
        <v>105</v>
      </c>
      <c r="N42" s="37">
        <v>24</v>
      </c>
      <c r="O42" s="4" t="s">
        <v>107</v>
      </c>
      <c r="P42" s="4" t="s">
        <v>108</v>
      </c>
      <c r="Q42" s="4" t="s">
        <v>108</v>
      </c>
      <c r="R42" s="30">
        <f>IF('original data'!Q35='subscale + RBQ-2A merged 3_4'!$R$4,0,IF('original data'!Q35='subscale + RBQ-2A merged 3_4'!$R$5,1))</f>
        <v>1</v>
      </c>
      <c r="S42" s="4" t="s">
        <v>109</v>
      </c>
      <c r="T42" s="30">
        <f>IF('original data'!V35='subscale + RBQ-2A merged 3_4'!$T$4,0,IF('original data'!V35='subscale + RBQ-2A merged 3_4'!$T$5,1,IF('original data'!V35='subscale + RBQ-2A merged 3_4'!$V$5,0,"")))</f>
        <v>1</v>
      </c>
      <c r="U42" s="38"/>
      <c r="V42" s="4"/>
      <c r="W42" s="38"/>
      <c r="X42" s="38" t="s">
        <v>109</v>
      </c>
      <c r="Y42" s="4"/>
      <c r="Z42" s="4"/>
      <c r="AA42" s="4"/>
      <c r="AB42" s="4"/>
      <c r="AC42" s="4"/>
      <c r="AD42" s="4"/>
      <c r="AE42" s="30">
        <f>IF('original data'!AC35='subscale + RBQ-2A merged 3_4'!$AD$2,0,IF('original data'!AC35='subscale + RBQ-2A merged 3_4'!$AD$3,1,IF('original data'!AC35='subscale + RBQ-2A merged 3_4'!$AD$4,2,"")))</f>
        <v>0</v>
      </c>
      <c r="AF42" s="30">
        <f>IF('original data'!AD35='subscale + RBQ-2A merged 3_4'!$AD$2,0,IF('original data'!AD35='subscale + RBQ-2A merged 3_4'!$AD$3,1,IF('original data'!AD35='subscale + RBQ-2A merged 3_4'!$AD$4,2,"")))</f>
        <v>0</v>
      </c>
      <c r="AG42" s="30">
        <f>IF('original data'!AE35='subscale + RBQ-2A merged 3_4'!$BR$1,1,IF('original data'!AE35='subscale + RBQ-2A merged 3_4'!$BR$2,2,IF('original data'!AE35='subscale + RBQ-2A merged 3_4'!$BR$3,3,IF('original data'!AE35='subscale + RBQ-2A merged 3_4'!$BR$4,4,IF('original data'!AE35='subscale + RBQ-2A merged 3_4'!$BR$5,5,IF('original data'!AE35='subscale + RBQ-2A merged 3_4'!$BT$1,6,IF('original data'!AE35='subscale + RBQ-2A merged 3_4'!$BT$2,7,"")))))))</f>
        <v>3</v>
      </c>
      <c r="AH42" s="4">
        <f>IF('original data'!AF35='subscale + RBQ-2A merged 3_4'!$AD$2,0,IF('original data'!AF35='subscale + RBQ-2A merged 3_4'!$AD$3,1,IF('original data'!AF35='subscale + RBQ-2A merged 3_4'!$AD$4,2,"")))</f>
        <v>0</v>
      </c>
      <c r="AI42" s="4">
        <f>IF('original data'!AG35='subscale + RBQ-2A merged 3_4'!$BR$1,7,IF('original data'!AG35='subscale + RBQ-2A merged 3_4'!$BR$2,6,IF('original data'!AG35='subscale + RBQ-2A merged 3_4'!$BR$3,5,IF('original data'!AG35='subscale + RBQ-2A merged 3_4'!$BR$4,4,IF('original data'!AG35='subscale + RBQ-2A merged 3_4'!$BR$5,5,IF('original data'!AG35='subscale + RBQ-2A merged 3_4'!$BT$1,6,IF('original data'!AG35='subscale + RBQ-2A merged 3_4'!$BT$2,7,"")))))))</f>
        <v>7</v>
      </c>
      <c r="AJ42" s="4">
        <f>IF('original data'!AH35='subscale + RBQ-2A merged 3_4'!$AD$2,0,IF('original data'!AH35='subscale + RBQ-2A merged 3_4'!$AD$3,1,IF('original data'!AH35='subscale + RBQ-2A merged 3_4'!$AD$4,2,"")))</f>
        <v>0</v>
      </c>
      <c r="AK42" s="4">
        <f>IF('original data'!AI35='subscale + RBQ-2A merged 3_4'!$AJ$2,1,IF('original data'!AI35='subscale + RBQ-2A merged 3_4'!$AJ$3,2,IF('original data'!AI35='subscale + RBQ-2A merged 3_4'!$AJ$4,3,IF('original data'!AI35='subscale + RBQ-2A merged 3_4'!$AJ$5,3,""))))</f>
        <v>1</v>
      </c>
      <c r="AL42" s="4">
        <f>IF('original data'!AJ35='subscale + RBQ-2A merged 3_4'!$AD$2,0,IF('original data'!AJ35='subscale + RBQ-2A merged 3_4'!$AD$3,1,IF('original data'!AJ35='subscale + RBQ-2A merged 3_4'!$AD$4,2,"")))</f>
        <v>1</v>
      </c>
      <c r="AM42" s="4">
        <f>IF('original data'!AK35='subscale + RBQ-2A merged 3_4'!$BR$1,1,IF('original data'!AK35='subscale + RBQ-2A merged 3_4'!$BR$2,2,IF('original data'!AK35='subscale + RBQ-2A merged 3_4'!$BR$3,3,IF('original data'!AK35='subscale + RBQ-2A merged 3_4'!$BR$4,4,IF('original data'!AK35='subscale + RBQ-2A merged 3_4'!$BR$5,5,IF('original data'!AK35='subscale + RBQ-2A merged 3_4'!$BT$1,6,IF('original data'!AK35='subscale + RBQ-2A merged 3_4'!$BT$2,7,"")))))))</f>
        <v>5</v>
      </c>
      <c r="AN42" s="4">
        <f>IF('original data'!AL35='subscale + RBQ-2A merged 3_4'!$AD$2,0,IF('original data'!AL35='subscale + RBQ-2A merged 3_4'!$AD$3,1,IF('original data'!AL35='subscale + RBQ-2A merged 3_4'!$AD$4,2,"")))</f>
        <v>0</v>
      </c>
      <c r="AO42" s="4">
        <f>IF('original data'!AM35='subscale + RBQ-2A merged 3_4'!$AJ$2,1,IF('original data'!AM35='subscale + RBQ-2A merged 3_4'!$AJ$3,2,IF('original data'!AM35='subscale + RBQ-2A merged 3_4'!$AJ$4,3,IF('original data'!AM35='subscale + RBQ-2A merged 3_4'!$AJ$5,3,""))))</f>
        <v>1</v>
      </c>
      <c r="AP42" s="4">
        <f>IF('original data'!AN35='subscale + RBQ-2A merged 3_4'!$AD$2,0,IF('original data'!AN35='subscale + RBQ-2A merged 3_4'!$AD$3,1,IF('original data'!AN35='subscale + RBQ-2A merged 3_4'!$AD$4,2,"")))</f>
        <v>1</v>
      </c>
      <c r="AQ42" s="4">
        <f>IF('original data'!AO35='subscale + RBQ-2A merged 3_4'!$AJ$2,1,IF('original data'!AO35='subscale + RBQ-2A merged 3_4'!$AJ$3,2,IF('original data'!AO35='subscale + RBQ-2A merged 3_4'!$AJ$4,3,IF('original data'!AO35='subscale + RBQ-2A merged 3_4'!$AJ$5,3,""))))</f>
        <v>1</v>
      </c>
      <c r="AR42" s="4">
        <f>IF('original data'!AP35='subscale + RBQ-2A merged 3_4'!$AJ$2,1,IF('original data'!AP35='subscale + RBQ-2A merged 3_4'!$AJ$3,2,IF('original data'!AP35='subscale + RBQ-2A merged 3_4'!$AJ$4,3,IF('original data'!AP35='subscale + RBQ-2A merged 3_4'!$AJ$5,3,""))))</f>
        <v>1</v>
      </c>
      <c r="AS42" s="4">
        <f>IF('original data'!AQ35='subscale + RBQ-2A merged 3_4'!$AJ$2,1,IF('original data'!AQ35='subscale + RBQ-2A merged 3_4'!$AJ$3,2,IF('original data'!AQ35='subscale + RBQ-2A merged 3_4'!$AJ$4,3,IF('original data'!AQ35='subscale + RBQ-2A merged 3_4'!$AJ$5,3,""))))</f>
        <v>1</v>
      </c>
      <c r="AT42" s="4">
        <f>IF('original data'!AR35='subscale + RBQ-2A merged 3_4'!$AJ$2,1,IF('original data'!AR35='subscale + RBQ-2A merged 3_4'!$AJ$3,2,IF('original data'!AR35='subscale + RBQ-2A merged 3_4'!$AJ$4,3,IF('original data'!AR35='subscale + RBQ-2A merged 3_4'!$AJ$5,3,""))))</f>
        <v>1</v>
      </c>
      <c r="AU42" s="4">
        <f>IF('original data'!AS35='subscale + RBQ-2A merged 3_4'!$AP$2,1,IF('original data'!AS35='subscale + RBQ-2A merged 3_4'!$AP$3,2,IF('original data'!AS35='subscale + RBQ-2A merged 3_4'!$AP$4,3,IF('original data'!AS35='subscale + RBQ-2A merged 3_4'!$AP$5,4,""))))</f>
        <v>1</v>
      </c>
      <c r="AV42" s="4">
        <f>IF('original data'!AT35='subscale + RBQ-2A merged 3_4'!$AP$2,1,IF('original data'!AT35='subscale + RBQ-2A merged 3_4'!$AP$3,2,IF('original data'!AT35='subscale + RBQ-2A merged 3_4'!$AP$4,3,IF('original data'!AT35='subscale + RBQ-2A merged 3_4'!$AP$5,4,""))))</f>
        <v>1</v>
      </c>
      <c r="AW42" s="4">
        <f>IF('original data'!AU35='subscale + RBQ-2A merged 3_4'!$AP$2,1,IF('original data'!AU35='subscale + RBQ-2A merged 3_4'!$AP$3,2,IF('original data'!AU35='subscale + RBQ-2A merged 3_4'!$AP$4,3,IF('original data'!AU35='subscale + RBQ-2A merged 3_4'!$AP$5,4,""))))</f>
        <v>1</v>
      </c>
      <c r="AX42" s="4">
        <f>IF('original data'!AV35='subscale + RBQ-2A merged 3_4'!$AP$2,1,IF('original data'!AV35='subscale + RBQ-2A merged 3_4'!$AP$3,2,IF('original data'!AV35='subscale + RBQ-2A merged 3_4'!$AP$4,3,IF('original data'!AV35='subscale + RBQ-2A merged 3_4'!$AP$5,4,""))))</f>
        <v>1</v>
      </c>
      <c r="AY42" s="4">
        <f>IF('original data'!AW35='subscale + RBQ-2A merged 3_4'!$AP$2,1,IF('original data'!AW35='subscale + RBQ-2A merged 3_4'!$AP$3,2,IF('original data'!AW35='subscale + RBQ-2A merged 3_4'!$AP$4,3,IF('original data'!AW35='subscale + RBQ-2A merged 3_4'!$AP$5,4,""))))</f>
        <v>1</v>
      </c>
      <c r="AZ42" s="4">
        <f>IF('original data'!AX35='subscale + RBQ-2A merged 3_4'!$AP$2,1,IF('original data'!AX35='subscale + RBQ-2A merged 3_4'!$AP$3,2,IF('original data'!AX35='subscale + RBQ-2A merged 3_4'!$AP$4,3,IF('original data'!AX35='subscale + RBQ-2A merged 3_4'!$AP$5,4,""))))</f>
        <v>1</v>
      </c>
      <c r="BA42" s="4">
        <f>IF('original data'!AY35='subscale + RBQ-2A merged 3_4'!$AR$2,1,IF('original data'!AY35='subscale + RBQ-2A merged 3_4'!$AR$3,2,IF('original data'!AY35='subscale + RBQ-2A merged 3_4'!$AR$4,3,IF('original data'!AY35='subscale + RBQ-2A merged 3_4'!$AR$5,3,""))))</f>
        <v>1</v>
      </c>
      <c r="BB42" s="4">
        <f>IF('original data'!AZ35='subscale + RBQ-2A merged 3_4'!$AR$2,1,IF('original data'!AZ35='subscale + RBQ-2A merged 3_4'!$AR$3,2,IF('original data'!AZ35='subscale + RBQ-2A merged 3_4'!$AR$4,3,IF('original data'!AZ35='subscale + RBQ-2A merged 3_4'!$AR$5,3,""))))</f>
        <v>2</v>
      </c>
      <c r="BC42" s="4">
        <f>IF('original data'!BA35='subscale + RBQ-2A merged 3_4'!$AR$2,1,IF('original data'!BA35='subscale + RBQ-2A merged 3_4'!$AR$3,2,IF('original data'!BA35='subscale + RBQ-2A merged 3_4'!$AR$4,3,IF('original data'!BA35='subscale + RBQ-2A merged 3_4'!$AR$5,3,""))))</f>
        <v>1</v>
      </c>
      <c r="BD42" s="4">
        <f>IF('original data'!BB35='subscale + RBQ-2A merged 3_4'!$AR$2,1,IF('original data'!BB35='subscale + RBQ-2A merged 3_4'!$AR$3,2,IF('original data'!BB35='subscale + RBQ-2A merged 3_4'!$AR$4,3,IF('original data'!BB35='subscale + RBQ-2A merged 3_4'!$AT$5,3,""))))</f>
        <v>1</v>
      </c>
      <c r="BE42" s="4">
        <f>IF('original data'!BC35='subscale + RBQ-2A merged 3_4'!$AV$2,1,IF('original data'!BC35='subscale + RBQ-2A merged 3_4'!$AV$3,2,IF('original data'!BC35='subscale + RBQ-2A merged 3_4'!$AV$4,3,IF('original data'!BC35='subscale + RBQ-2A merged 3_4'!$AV$5,3,""))))</f>
        <v>3</v>
      </c>
      <c r="BF42" s="4">
        <f>IF('original data'!BD35='subscale + RBQ-2A merged 3_4'!$AV$2,1,IF('original data'!BD35='subscale + RBQ-2A merged 3_4'!$AV$3,2,IF('original data'!BD35='subscale + RBQ-2A merged 3_4'!$AV$4,3,IF('original data'!BD35='subscale + RBQ-2A merged 3_4'!$AV$5,3,""))))</f>
        <v>1</v>
      </c>
      <c r="BG42" s="4">
        <f>IF('original data'!BE35='subscale + RBQ-2A merged 3_4'!$AV$2,1,IF('original data'!BE35='subscale + RBQ-2A merged 3_4'!$AV$3,2,IF('original data'!BE35='subscale + RBQ-2A merged 3_4'!$AV$4,3,IF('original data'!BE35='subscale + RBQ-2A merged 3_4'!$AV$5,3,""))))</f>
        <v>2</v>
      </c>
      <c r="BH42" s="4">
        <f>IF('original data'!BF35='subscale + RBQ-2A merged 3_4'!$BG$3,1,IF('original data'!BF35='subscale + RBQ-2A merged 3_4'!$BG$4,2,IF('original data'!BF35='subscale + RBQ-2A merged 3_4'!$BG$5,3,"")))</f>
        <v>2</v>
      </c>
      <c r="BI42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1.2105263157894737</v>
      </c>
      <c r="BJ42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</v>
      </c>
      <c r="BK42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1.3636363636363635</v>
      </c>
      <c r="BL42" s="4" t="s">
        <v>109</v>
      </c>
      <c r="BM42" s="4"/>
      <c r="BN42" s="4" t="s">
        <v>109</v>
      </c>
      <c r="BO42" s="4"/>
      <c r="BP42" s="4">
        <f>IF('original data'!BK35='subscale + RBQ-2A merged 3_4'!$BR$1,1,IF('original data'!BK35='subscale + RBQ-2A merged 3_4'!$BR$2,2,IF('original data'!BK35='subscale + RBQ-2A merged 3_4'!$BR$3,3,IF('original data'!BK35='subscale + RBQ-2A merged 3_4'!$BR$4,4,IF('original data'!BK35='subscale + RBQ-2A merged 3_4'!$BR$5,5,IF('original data'!BK35='subscale + RBQ-2A merged 3_4'!$BT$1,6,IF('original data'!BK35='subscale + RBQ-2A merged 3_4'!$BT$2,7,"")))))))</f>
        <v>1</v>
      </c>
      <c r="BQ42" s="4">
        <f>IF('original data'!BL35='subscale + RBQ-2A merged 3_4'!$BR$1,1,IF('original data'!BL35='subscale + RBQ-2A merged 3_4'!$BR$2,2,IF('original data'!BL35='subscale + RBQ-2A merged 3_4'!$BR$3,3,IF('original data'!BL35='subscale + RBQ-2A merged 3_4'!$BR$4,4,IF('original data'!BL35='subscale + RBQ-2A merged 3_4'!$BR$5,5,IF('original data'!BL35='subscale + RBQ-2A merged 3_4'!$BT$1,6,IF('original data'!BL35='subscale + RBQ-2A merged 3_4'!$BT$2,7,"")))))))</f>
        <v>5</v>
      </c>
      <c r="BR42" s="4">
        <f>IF('original data'!BM35='subscale + RBQ-2A merged 3_4'!$BR$1,7,IF('original data'!BM35='subscale + RBQ-2A merged 3_4'!$BR$2,6,IF('original data'!BM35='subscale + RBQ-2A merged 3_4'!$BR$3,5,IF('original data'!BM35='subscale + RBQ-2A merged 3_4'!$BR$4,4,IF('original data'!BM35='subscale + RBQ-2A merged 3_4'!$BR$5,3,IF('original data'!BM35='subscale + RBQ-2A merged 3_4'!$BT$1,2,IF('original data'!BM35='subscale + RBQ-2A merged 3_4'!$BT$2,1,"")))))))</f>
        <v>5</v>
      </c>
      <c r="BS42" s="4">
        <f>IF('original data'!BN35='subscale + RBQ-2A merged 3_4'!$BR$1,1,IF('original data'!BN35='subscale + RBQ-2A merged 3_4'!$BR$2,2,IF('original data'!BN35='subscale + RBQ-2A merged 3_4'!$BR$3,3,IF('original data'!BN35='subscale + RBQ-2A merged 3_4'!$BR$4,4,IF('original data'!BN35='subscale + RBQ-2A merged 3_4'!$BR$5,5,IF('original data'!BN35='subscale + RBQ-2A merged 3_4'!$BT$1,6,IF('original data'!BN35='subscale + RBQ-2A merged 3_4'!$BT$2,7,"")))))))</f>
        <v>1</v>
      </c>
      <c r="BT42" s="4">
        <f>IF('original data'!BO35='subscale + RBQ-2A merged 3_4'!$BR$1,1,IF('original data'!BO35='subscale + RBQ-2A merged 3_4'!$BR$2,2,IF('original data'!BO35='subscale + RBQ-2A merged 3_4'!$BR$3,3,IF('original data'!BO35='subscale + RBQ-2A merged 3_4'!$BR$4,4,IF('original data'!BO35='subscale + RBQ-2A merged 3_4'!$BR$5,5,IF('original data'!BO35='subscale + RBQ-2A merged 3_4'!$BT$1,6,IF('original data'!BO35='subscale + RBQ-2A merged 3_4'!$BT$2,7,"")))))))</f>
        <v>5</v>
      </c>
      <c r="BU42" s="4">
        <f>IF('original data'!BP35='subscale + RBQ-2A merged 3_4'!$BR$1,1,IF('original data'!BP35='subscale + RBQ-2A merged 3_4'!$BR$2,2,IF('original data'!BP35='subscale + RBQ-2A merged 3_4'!$BR$3,3,IF('original data'!BP35='subscale + RBQ-2A merged 3_4'!$BR$4,4,IF('original data'!BP35='subscale + RBQ-2A merged 3_4'!$BR$5,5,IF('original data'!BP35='subscale + RBQ-2A merged 3_4'!$BT$1,6,IF('original data'!BP35='subscale + RBQ-2A merged 3_4'!$BT$2,7,"")))))))</f>
        <v>6</v>
      </c>
      <c r="BV42" s="4">
        <f>IF('original data'!BQ35='subscale + RBQ-2A merged 3_4'!$BR$1,1,IF('original data'!BQ35='subscale + RBQ-2A merged 3_4'!$BR$2,2,IF('original data'!BQ35='subscale + RBQ-2A merged 3_4'!$BR$3,3,IF('original data'!BQ35='subscale + RBQ-2A merged 3_4'!$BR$4,4,IF('original data'!BQ35='subscale + RBQ-2A merged 3_4'!$BR$5,5,IF('original data'!BQ35='subscale + RBQ-2A merged 3_4'!$BT$1,6,IF('original data'!BQ35='subscale + RBQ-2A merged 3_4'!$BT$2,7,"")))))))</f>
        <v>3</v>
      </c>
      <c r="BW42" s="4">
        <f>IF('original data'!BR35='subscale + RBQ-2A merged 3_4'!$BR$1,1,IF('original data'!BR35='subscale + RBQ-2A merged 3_4'!$BR$2,2,IF('original data'!BR35='subscale + RBQ-2A merged 3_4'!$BR$3,3,IF('original data'!BR35='subscale + RBQ-2A merged 3_4'!$BR$4,4,IF('original data'!BR35='subscale + RBQ-2A merged 3_4'!$BR$5,5,IF('original data'!BR35='subscale + RBQ-2A merged 3_4'!$BT$1,6,IF('original data'!BR35='subscale + RBQ-2A merged 3_4'!$BT$2,7,"")))))))</f>
        <v>5</v>
      </c>
      <c r="BX42" s="4">
        <f>IF('original data'!BS35='subscale + RBQ-2A merged 3_4'!$BR$1,1,IF('original data'!BS35='subscale + RBQ-2A merged 3_4'!$BR$2,2,IF('original data'!BS35='subscale + RBQ-2A merged 3_4'!$BR$3,3,IF('original data'!BS35='subscale + RBQ-2A merged 3_4'!$BR$4,4,IF('original data'!BS35='subscale + RBQ-2A merged 3_4'!$BR$5,5,IF('original data'!BS35='subscale + RBQ-2A merged 3_4'!$BT$1,6,IF('original data'!BS35='subscale + RBQ-2A merged 3_4'!$BT$2,7,"")))))))</f>
        <v>7</v>
      </c>
      <c r="BY42" s="4">
        <f>IF('original data'!BT35='subscale + RBQ-2A merged 3_4'!$BR$1,1,IF('original data'!BT35='subscale + RBQ-2A merged 3_4'!$BR$2,2,IF('original data'!BT35='subscale + RBQ-2A merged 3_4'!$BR$3,3,IF('original data'!BT35='subscale + RBQ-2A merged 3_4'!$BR$4,4,IF('original data'!BT35='subscale + RBQ-2A merged 3_4'!$BR$5,5,IF('original data'!BT35='subscale + RBQ-2A merged 3_4'!$BT$1,6,IF('original data'!BT35='subscale + RBQ-2A merged 3_4'!$BT$2,7,"")))))))</f>
        <v>3</v>
      </c>
      <c r="BZ42" s="4">
        <f>IF('original data'!BU35='subscale + RBQ-2A merged 3_4'!$BR$1,1,IF('original data'!BU35='subscale + RBQ-2A merged 3_4'!$BR$2,2,IF('original data'!BU35='subscale + RBQ-2A merged 3_4'!$BR$3,3,IF('original data'!BU35='subscale + RBQ-2A merged 3_4'!$BR$4,4,IF('original data'!BU35='subscale + RBQ-2A merged 3_4'!$BR$5,5,IF('original data'!BU35='subscale + RBQ-2A merged 3_4'!$BT$1,6,IF('original data'!BU35='subscale + RBQ-2A merged 3_4'!$BT$2,7,"")))))))</f>
        <v>2</v>
      </c>
      <c r="CA42" s="4">
        <f>IF('original data'!BV35='subscale + RBQ-2A merged 3_4'!$BR$1,7,IF('original data'!BV35='subscale + RBQ-2A merged 3_4'!$BR$2,6,IF('original data'!BV35='subscale + RBQ-2A merged 3_4'!$BR$3,5,IF('original data'!BV35='subscale + RBQ-2A merged 3_4'!$BR$4,4,IF('original data'!BV35='subscale + RBQ-2A merged 3_4'!$BR$5,3,IF('original data'!BV35='subscale + RBQ-2A merged 3_4'!$BT$1,2,IF('original data'!BV35='subscale + RBQ-2A merged 3_4'!$BT$2,1,"")))))))</f>
        <v>7</v>
      </c>
      <c r="CB42" s="4">
        <f>IF('original data'!BW35='subscale + RBQ-2A merged 3_4'!$BR$1,1,IF('original data'!BW35='subscale + RBQ-2A merged 3_4'!$BR$2,2,IF('original data'!BW35='subscale + RBQ-2A merged 3_4'!$BR$3,3,IF('original data'!BW35='subscale + RBQ-2A merged 3_4'!$BR$4,4,IF('original data'!BW35='subscale + RBQ-2A merged 3_4'!$BR$5,5,IF('original data'!BW35='subscale + RBQ-2A merged 3_4'!$BT$1,6,IF('original data'!BW35='subscale + RBQ-2A merged 3_4'!$BT$2,7,"")))))))</f>
        <v>2</v>
      </c>
      <c r="CC42" s="4">
        <f>IF('original data'!BX35='subscale + RBQ-2A merged 3_4'!$BR$1,1,IF('original data'!BX35='subscale + RBQ-2A merged 3_4'!$BR$2,2,IF('original data'!BX35='subscale + RBQ-2A merged 3_4'!$BR$3,3,IF('original data'!BX35='subscale + RBQ-2A merged 3_4'!$BR$4,4,IF('original data'!BX35='subscale + RBQ-2A merged 3_4'!$BR$5,5,IF('original data'!BX35='subscale + RBQ-2A merged 3_4'!$BT$1,6,IF('original data'!BX35='subscale + RBQ-2A merged 3_4'!$BT$2,7,"")))))))</f>
        <v>1</v>
      </c>
      <c r="CD42" s="4">
        <f>IF('original data'!BY35='subscale + RBQ-2A merged 3_4'!$BR$1,1,IF('original data'!BY35='subscale + RBQ-2A merged 3_4'!$BR$2,2,IF('original data'!BY35='subscale + RBQ-2A merged 3_4'!$BR$3,3,IF('original data'!BY35='subscale + RBQ-2A merged 3_4'!$BR$4,4,IF('original data'!BY35='subscale + RBQ-2A merged 3_4'!$BR$5,5,IF('original data'!BY35='subscale + RBQ-2A merged 3_4'!$BT$1,6,IF('original data'!BY35='subscale + RBQ-2A merged 3_4'!$BT$2,7,"")))))))</f>
        <v>7</v>
      </c>
      <c r="CE42" s="4">
        <f>IF('original data'!BZ35='subscale + RBQ-2A merged 3_4'!$BR$1,1,IF('original data'!BZ35='subscale + RBQ-2A merged 3_4'!$BR$2,2,IF('original data'!BZ35='subscale + RBQ-2A merged 3_4'!$BR$3,3,IF('original data'!BZ35='subscale + RBQ-2A merged 3_4'!$BR$4,4,IF('original data'!BZ35='subscale + RBQ-2A merged 3_4'!$BR$5,5,IF('original data'!BZ35='subscale + RBQ-2A merged 3_4'!$BT$1,6,IF('original data'!BZ35='subscale + RBQ-2A merged 3_4'!$BT$2,7,"")))))))</f>
        <v>5</v>
      </c>
      <c r="CF42" s="4">
        <f>IF('original data'!CA35='subscale + RBQ-2A merged 3_4'!$BR$1,1,IF('original data'!CA35='subscale + RBQ-2A merged 3_4'!$BR$2,2,IF('original data'!CA35='subscale + RBQ-2A merged 3_4'!$BR$3,3,IF('original data'!CA35='subscale + RBQ-2A merged 3_4'!$BR$4,4,IF('original data'!CA35='subscale + RBQ-2A merged 3_4'!$BR$5,5,IF('original data'!CA35='subscale + RBQ-2A merged 3_4'!$BT$1,6,IF('original data'!CA35='subscale + RBQ-2A merged 3_4'!$BT$2,7,"")))))))</f>
        <v>1</v>
      </c>
      <c r="CG42" s="4">
        <f>IF('original data'!CB35='subscale + RBQ-2A merged 3_4'!$BR$1,1,IF('original data'!CB35='subscale + RBQ-2A merged 3_4'!$BR$2,2,IF('original data'!CB35='subscale + RBQ-2A merged 3_4'!$BR$3,3,IF('original data'!CB35='subscale + RBQ-2A merged 3_4'!$BR$4,4,IF('original data'!CB35='subscale + RBQ-2A merged 3_4'!$BR$5,5,IF('original data'!CB35='subscale + RBQ-2A merged 3_4'!$BT$1,6,IF('original data'!CB35='subscale + RBQ-2A merged 3_4'!$BT$2,7,"")))))))</f>
        <v>7</v>
      </c>
      <c r="CH42" s="4">
        <f>IF('original data'!CC35='subscale + RBQ-2A merged 3_4'!$BR$1,7,IF('original data'!CC35='subscale + RBQ-2A merged 3_4'!$BR$2,6,IF('original data'!CC35='subscale + RBQ-2A merged 3_4'!$BR$3,5,IF('original data'!CC35='subscale + RBQ-2A merged 3_4'!$BR$4,4,IF('original data'!CC35='subscale + RBQ-2A merged 3_4'!$BR$5,3,IF('original data'!CC35='subscale + RBQ-2A merged 3_4'!$BT$1,2,IF('original data'!CC35='subscale + RBQ-2A merged 3_4'!$BT$2,1,"")))))))</f>
        <v>3</v>
      </c>
      <c r="CI42" s="4">
        <f>IF('original data'!CD35='subscale + RBQ-2A merged 3_4'!$BR$1,1,IF('original data'!CD35='subscale + RBQ-2A merged 3_4'!$BR$2,2,IF('original data'!CD35='subscale + RBQ-2A merged 3_4'!$BR$3,3,IF('original data'!CD35='subscale + RBQ-2A merged 3_4'!$BR$4,4,IF('original data'!CD35='subscale + RBQ-2A merged 3_4'!$BR$5,5,IF('original data'!CD35='subscale + RBQ-2A merged 3_4'!$BT$1,6,IF('original data'!CD35='subscale + RBQ-2A merged 3_4'!$BT$2,7,"")))))))</f>
        <v>3</v>
      </c>
      <c r="CJ42" s="4">
        <f>IF('original data'!CE35='subscale + RBQ-2A merged 3_4'!$BR$1,1,IF('original data'!CE35='subscale + RBQ-2A merged 3_4'!$BR$2,2,IF('original data'!CE35='subscale + RBQ-2A merged 3_4'!$BR$3,3,IF('original data'!CE35='subscale + RBQ-2A merged 3_4'!$BR$4,4,IF('original data'!CE35='subscale + RBQ-2A merged 3_4'!$BR$5,5,IF('original data'!CE35='subscale + RBQ-2A merged 3_4'!$BT$1,6,IF('original data'!CE35='subscale + RBQ-2A merged 3_4'!$BT$2,7,"")))))))</f>
        <v>7</v>
      </c>
      <c r="CK42" s="4">
        <f>IF('original data'!CF35='subscale + RBQ-2A merged 3_4'!$BR$1,7,IF('original data'!CF35='subscale + RBQ-2A merged 3_4'!$BR$2,6,IF('original data'!CF35='subscale + RBQ-2A merged 3_4'!$BR$3,5,IF('original data'!CF35='subscale + RBQ-2A merged 3_4'!$BR$4,4,IF('original data'!CF35='subscale + RBQ-2A merged 3_4'!$BR$5,3,IF('original data'!CF35='subscale + RBQ-2A merged 3_4'!$BT$1,2,IF('original data'!CF35='subscale + RBQ-2A merged 3_4'!$BT$2,1,"")))))))</f>
        <v>3</v>
      </c>
      <c r="CL42" s="30">
        <f>SUM(Table1345[[#This Row],[Column2]:[Column4]])</f>
        <v>104</v>
      </c>
      <c r="CM42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22</v>
      </c>
      <c r="CN42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53</v>
      </c>
      <c r="CO42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29</v>
      </c>
      <c r="CP42" s="4">
        <f>IF('original data'!CG35='subscale + RBQ-2A merged 3_4'!$CO$2,0,IF('original data'!CG35='subscale + RBQ-2A merged 3_4'!$CO$3,1,IF('original data'!CG35='subscale + RBQ-2A merged 3_4'!$CO$4,2,IF('original data'!CG35='subscale + RBQ-2A merged 3_4'!$CO$5,3,""))))</f>
        <v>1</v>
      </c>
      <c r="CQ42" s="4">
        <f>IF('original data'!CH35='subscale + RBQ-2A merged 3_4'!$CO$2,0,IF('original data'!CH35='subscale + RBQ-2A merged 3_4'!$CO$3,1,IF('original data'!CH35='subscale + RBQ-2A merged 3_4'!$CO$4,2,IF('original data'!CH35='subscale + RBQ-2A merged 3_4'!$CO$5,3,""))))</f>
        <v>3</v>
      </c>
      <c r="CR42" s="4">
        <f>IF('original data'!CI35='subscale + RBQ-2A merged 3_4'!$CO$2,0,IF('original data'!CI35='subscale + RBQ-2A merged 3_4'!$CO$3,1,IF('original data'!CI35='subscale + RBQ-2A merged 3_4'!$CO$4,2,IF('original data'!CI35='subscale + RBQ-2A merged 3_4'!$CO$5,3,""))))</f>
        <v>1</v>
      </c>
      <c r="CS42" s="4">
        <f>IF('original data'!CJ35='subscale + RBQ-2A merged 3_4'!$CO$2,0,IF('original data'!CJ35='subscale + RBQ-2A merged 3_4'!$CO$3,1,IF('original data'!CJ35='subscale + RBQ-2A merged 3_4'!$CO$4,2,IF('original data'!CJ35='subscale + RBQ-2A merged 3_4'!$CO$5,3,""))))</f>
        <v>2</v>
      </c>
      <c r="CT42" s="4">
        <f>IF('original data'!CK35='subscale + RBQ-2A merged 3_4'!$CO$2,0,IF('original data'!CK35='subscale + RBQ-2A merged 3_4'!$CO$3,1,IF('original data'!CK35='subscale + RBQ-2A merged 3_4'!$CO$4,2,IF('original data'!CK35='subscale + RBQ-2A merged 3_4'!$CO$5,3,""))))</f>
        <v>3</v>
      </c>
      <c r="CU42" s="4">
        <f>IF('original data'!CL35='subscale + RBQ-2A merged 3_4'!$CO$2,0,IF('original data'!CL35='subscale + RBQ-2A merged 3_4'!$CO$3,1,IF('original data'!CL35='subscale + RBQ-2A merged 3_4'!$CO$4,2,IF('original data'!CL35='subscale + RBQ-2A merged 3_4'!$CO$5,3,""))))</f>
        <v>1</v>
      </c>
      <c r="CV42" s="4">
        <f>IF('original data'!CM35='subscale + RBQ-2A merged 3_4'!$CO$2,0,IF('original data'!CM35='subscale + RBQ-2A merged 3_4'!$CO$3,1,IF('original data'!CM35='subscale + RBQ-2A merged 3_4'!$CO$4,2,IF('original data'!CM35='subscale + RBQ-2A merged 3_4'!$CO$5,3,""))))</f>
        <v>1</v>
      </c>
      <c r="CW42" s="4">
        <f>IF('original data'!CN35='subscale + RBQ-2A merged 3_4'!$CO$2,0,IF('original data'!CN35='subscale + RBQ-2A merged 3_4'!$CO$3,1,IF('original data'!CN35='subscale + RBQ-2A merged 3_4'!$CO$4,2,IF('original data'!CN35='subscale + RBQ-2A merged 3_4'!$CO$5,3,""))))</f>
        <v>1</v>
      </c>
      <c r="CX42" s="4">
        <f>IF('original data'!CO35='subscale + RBQ-2A merged 3_4'!$CO$2,0,IF('original data'!CO35='subscale + RBQ-2A merged 3_4'!$CO$3,1,IF('original data'!CO35='subscale + RBQ-2A merged 3_4'!$CO$4,2,IF('original data'!CO35='subscale + RBQ-2A merged 3_4'!$CO$5,3,""))))</f>
        <v>2</v>
      </c>
      <c r="CY42" s="4">
        <f>IF('original data'!CP35='subscale + RBQ-2A merged 3_4'!$CO$2,0,IF('original data'!CP35='subscale + RBQ-2A merged 3_4'!$CO$3,1,IF('original data'!CP35='subscale + RBQ-2A merged 3_4'!$CO$4,2,IF('original data'!CP35='subscale + RBQ-2A merged 3_4'!$CO$5,3,""))))</f>
        <v>3</v>
      </c>
      <c r="CZ42" s="4">
        <f>IF('original data'!CQ35='subscale + RBQ-2A merged 3_4'!$CO$2,0,IF('original data'!CQ35='subscale + RBQ-2A merged 3_4'!$CO$3,1,IF('original data'!CQ35='subscale + RBQ-2A merged 3_4'!$CO$4,2,IF('original data'!CQ35='subscale + RBQ-2A merged 3_4'!$CO$5,3,""))))</f>
        <v>2</v>
      </c>
      <c r="DA42" s="4">
        <f>IF('original data'!CR35='subscale + RBQ-2A merged 3_4'!$CO$2,0,IF('original data'!CR35='subscale + RBQ-2A merged 3_4'!$CO$3,1,IF('original data'!CR35='subscale + RBQ-2A merged 3_4'!$CO$4,2,IF('original data'!CR35='subscale + RBQ-2A merged 3_4'!$CO$5,3,""))))</f>
        <v>3</v>
      </c>
      <c r="DB42" s="4">
        <f>IF('original data'!CS35='subscale + RBQ-2A merged 3_4'!$CO$2,0,IF('original data'!CS35='subscale + RBQ-2A merged 3_4'!$CO$3,1,IF('original data'!CS35='subscale + RBQ-2A merged 3_4'!$CO$4,2,IF('original data'!CS35='subscale + RBQ-2A merged 3_4'!$CO$5,3,""))))</f>
        <v>2</v>
      </c>
      <c r="DC42" s="4">
        <f>IF('original data'!CT35='subscale + RBQ-2A merged 3_4'!$CO$2,0,IF('original data'!CT35='subscale + RBQ-2A merged 3_4'!$CO$3,1,IF('original data'!CT35='subscale + RBQ-2A merged 3_4'!$CO$4,2,IF('original data'!CT35='subscale + RBQ-2A merged 3_4'!$CO$5,3,""))))</f>
        <v>3</v>
      </c>
      <c r="DD42" s="4">
        <f>IF('original data'!CU35='subscale + RBQ-2A merged 3_4'!$CO$2,0,IF('original data'!CU35='subscale + RBQ-2A merged 3_4'!$CO$3,1,IF('original data'!CU35='subscale + RBQ-2A merged 3_4'!$CO$4,2,IF('original data'!CU35='subscale + RBQ-2A merged 3_4'!$CO$5,3,""))))</f>
        <v>0</v>
      </c>
      <c r="DE42" s="4">
        <f>IF('original data'!CV35='subscale + RBQ-2A merged 3_4'!$CO$2,0,IF('original data'!CV35='subscale + RBQ-2A merged 3_4'!$CO$3,1,IF('original data'!CV35='subscale + RBQ-2A merged 3_4'!$CO$4,2,IF('original data'!CV35='subscale + RBQ-2A merged 3_4'!$CO$5,3,""))))</f>
        <v>1</v>
      </c>
      <c r="DF42" s="4">
        <f>IF('original data'!CW35='subscale + RBQ-2A merged 3_4'!$CO$2,0,IF('original data'!CW35='subscale + RBQ-2A merged 3_4'!$CO$3,1,IF('original data'!CW35='subscale + RBQ-2A merged 3_4'!$CO$4,2,IF('original data'!CW35='subscale + RBQ-2A merged 3_4'!$CO$5,3,""))))</f>
        <v>1</v>
      </c>
      <c r="DG42" s="4">
        <f>IF('original data'!CX35='subscale + RBQ-2A merged 3_4'!$CO$2,0,IF('original data'!CX35='subscale + RBQ-2A merged 3_4'!$CO$3,1,IF('original data'!CX35='subscale + RBQ-2A merged 3_4'!$CO$4,2,IF('original data'!CX35='subscale + RBQ-2A merged 3_4'!$CO$5,3,""))))</f>
        <v>3</v>
      </c>
      <c r="DH42" s="4">
        <f>IF('original data'!CY35='subscale + RBQ-2A merged 3_4'!$CO$2,0,IF('original data'!CY35='subscale + RBQ-2A merged 3_4'!$CO$3,1,IF('original data'!CY35='subscale + RBQ-2A merged 3_4'!$CO$4,2,IF('original data'!CY35='subscale + RBQ-2A merged 3_4'!$CO$5,3,""))))</f>
        <v>2</v>
      </c>
      <c r="DI42" s="4">
        <f>IF('original data'!CZ35='subscale + RBQ-2A merged 3_4'!$CO$2,0,IF('original data'!CZ35='subscale + RBQ-2A merged 3_4'!$CO$3,1,IF('original data'!CZ35='subscale + RBQ-2A merged 3_4'!$CO$4,2,IF('original data'!CZ35='subscale + RBQ-2A merged 3_4'!$CO$5,3,""))))</f>
        <v>0</v>
      </c>
      <c r="DJ42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17</v>
      </c>
      <c r="DK42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8</v>
      </c>
      <c r="DL42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10</v>
      </c>
      <c r="DM42" s="4">
        <f>SUM(Table1345[[#This Row],[All of a sudden I feel really scared.]:[I suddenly shut down and become unable to think, speak or do things.]])</f>
        <v>35</v>
      </c>
      <c r="DN42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2</v>
      </c>
      <c r="DO42" s="38">
        <f>IF('original data'!V35='subscale + RBQ-2A merged 3_4'!$T$4,2,IF('original data'!V35='subscale + RBQ-2A merged 3_4'!$T$5,0,IF('original data'!V35='subscale + RBQ-2A merged 3_4'!$V$5,1,"")))</f>
        <v>0</v>
      </c>
      <c r="DP42" s="38">
        <v>2</v>
      </c>
    </row>
    <row r="43" spans="1:120" x14ac:dyDescent="0.45">
      <c r="A43" s="27">
        <v>41</v>
      </c>
      <c r="B43" s="41" t="s">
        <v>320</v>
      </c>
      <c r="C43" s="28" t="s">
        <v>321</v>
      </c>
      <c r="D43" s="30" t="s">
        <v>104</v>
      </c>
      <c r="E43" s="30"/>
      <c r="F43" s="30" t="s">
        <v>105</v>
      </c>
      <c r="G43" s="30" t="s">
        <v>105</v>
      </c>
      <c r="H43" s="30" t="s">
        <v>105</v>
      </c>
      <c r="I43" s="30" t="s">
        <v>105</v>
      </c>
      <c r="J43" s="30" t="s">
        <v>105</v>
      </c>
      <c r="K43" s="30" t="s">
        <v>105</v>
      </c>
      <c r="L43" s="30" t="s">
        <v>105</v>
      </c>
      <c r="M43" s="30" t="s">
        <v>105</v>
      </c>
      <c r="N43" s="29">
        <v>16</v>
      </c>
      <c r="O43" s="4" t="s">
        <v>107</v>
      </c>
      <c r="P43" s="4" t="s">
        <v>108</v>
      </c>
      <c r="Q43" s="4" t="s">
        <v>108</v>
      </c>
      <c r="R43" s="30">
        <f>IF('original data'!Q36='subscale + RBQ-2A merged 3_4'!$R$4,0,IF('original data'!Q36='subscale + RBQ-2A merged 3_4'!$R$5,1))</f>
        <v>1</v>
      </c>
      <c r="S43" s="4" t="s">
        <v>109</v>
      </c>
      <c r="T43" s="30">
        <f>IF('original data'!V36='subscale + RBQ-2A merged 3_4'!$T$4,0,IF('original data'!V36='subscale + RBQ-2A merged 3_4'!$T$5,1,IF('original data'!V36='subscale + RBQ-2A merged 3_4'!$V$5,0,"")))</f>
        <v>1</v>
      </c>
      <c r="U43" s="38"/>
      <c r="V43" s="4"/>
      <c r="W43" s="4"/>
      <c r="X43" s="38" t="s">
        <v>109</v>
      </c>
      <c r="Y43" s="4"/>
      <c r="Z43" s="4"/>
      <c r="AA43" s="4"/>
      <c r="AB43" s="4"/>
      <c r="AC43" s="4"/>
      <c r="AD43" s="38"/>
      <c r="AE43" s="30">
        <f>IF('original data'!AC36='subscale + RBQ-2A merged 3_4'!$AD$2,0,IF('original data'!AC36='subscale + RBQ-2A merged 3_4'!$AD$3,1,IF('original data'!AC36='subscale + RBQ-2A merged 3_4'!$AD$4,2,"")))</f>
        <v>1</v>
      </c>
      <c r="AF43" s="30">
        <f>IF('original data'!AD36='subscale + RBQ-2A merged 3_4'!$AD$2,0,IF('original data'!AD36='subscale + RBQ-2A merged 3_4'!$AD$3,1,IF('original data'!AD36='subscale + RBQ-2A merged 3_4'!$AD$4,2,"")))</f>
        <v>2</v>
      </c>
      <c r="AG43" s="30">
        <f>IF('original data'!AE36='subscale + RBQ-2A merged 3_4'!$BR$1,1,IF('original data'!AE36='subscale + RBQ-2A merged 3_4'!$BR$2,2,IF('original data'!AE36='subscale + RBQ-2A merged 3_4'!$BR$3,3,IF('original data'!AE36='subscale + RBQ-2A merged 3_4'!$BR$4,4,IF('original data'!AE36='subscale + RBQ-2A merged 3_4'!$BR$5,5,IF('original data'!AE36='subscale + RBQ-2A merged 3_4'!$BT$1,6,IF('original data'!AE36='subscale + RBQ-2A merged 3_4'!$BT$2,7,"")))))))</f>
        <v>7</v>
      </c>
      <c r="AH43" s="4">
        <f>IF('original data'!AF36='subscale + RBQ-2A merged 3_4'!$AD$2,0,IF('original data'!AF36='subscale + RBQ-2A merged 3_4'!$AD$3,1,IF('original data'!AF36='subscale + RBQ-2A merged 3_4'!$AD$4,2,"")))</f>
        <v>2</v>
      </c>
      <c r="AI43" s="4">
        <f>IF('original data'!AG36='subscale + RBQ-2A merged 3_4'!$BR$1,7,IF('original data'!AG36='subscale + RBQ-2A merged 3_4'!$BR$2,6,IF('original data'!AG36='subscale + RBQ-2A merged 3_4'!$BR$3,5,IF('original data'!AG36='subscale + RBQ-2A merged 3_4'!$BR$4,4,IF('original data'!AG36='subscale + RBQ-2A merged 3_4'!$BR$5,5,IF('original data'!AG36='subscale + RBQ-2A merged 3_4'!$BT$1,6,IF('original data'!AG36='subscale + RBQ-2A merged 3_4'!$BT$2,7,"")))))))</f>
        <v>5</v>
      </c>
      <c r="AJ43" s="4">
        <f>IF('original data'!AH36='subscale + RBQ-2A merged 3_4'!$AD$2,0,IF('original data'!AH36='subscale + RBQ-2A merged 3_4'!$AD$3,1,IF('original data'!AH36='subscale + RBQ-2A merged 3_4'!$AD$4,2,"")))</f>
        <v>1</v>
      </c>
      <c r="AK43" s="4">
        <f>IF('original data'!AI36='subscale + RBQ-2A merged 3_4'!$AJ$2,1,IF('original data'!AI36='subscale + RBQ-2A merged 3_4'!$AJ$3,2,IF('original data'!AI36='subscale + RBQ-2A merged 3_4'!$AJ$4,3,IF('original data'!AI36='subscale + RBQ-2A merged 3_4'!$AJ$5,3,""))))</f>
        <v>1</v>
      </c>
      <c r="AL43" s="4">
        <f>IF('original data'!AJ36='subscale + RBQ-2A merged 3_4'!$AD$2,0,IF('original data'!AJ36='subscale + RBQ-2A merged 3_4'!$AD$3,1,IF('original data'!AJ36='subscale + RBQ-2A merged 3_4'!$AD$4,2,"")))</f>
        <v>2</v>
      </c>
      <c r="AM43" s="4">
        <f>IF('original data'!AK36='subscale + RBQ-2A merged 3_4'!$BR$1,1,IF('original data'!AK36='subscale + RBQ-2A merged 3_4'!$BR$2,2,IF('original data'!AK36='subscale + RBQ-2A merged 3_4'!$BR$3,3,IF('original data'!AK36='subscale + RBQ-2A merged 3_4'!$BR$4,4,IF('original data'!AK36='subscale + RBQ-2A merged 3_4'!$BR$5,5,IF('original data'!AK36='subscale + RBQ-2A merged 3_4'!$BT$1,6,IF('original data'!AK36='subscale + RBQ-2A merged 3_4'!$BT$2,7,"")))))))</f>
        <v>1</v>
      </c>
      <c r="AN43" s="4">
        <f>IF('original data'!AL36='subscale + RBQ-2A merged 3_4'!$AD$2,0,IF('original data'!AL36='subscale + RBQ-2A merged 3_4'!$AD$3,1,IF('original data'!AL36='subscale + RBQ-2A merged 3_4'!$AD$4,2,"")))</f>
        <v>1</v>
      </c>
      <c r="AO43" s="4">
        <f>IF('original data'!AM36='subscale + RBQ-2A merged 3_4'!$AJ$2,1,IF('original data'!AM36='subscale + RBQ-2A merged 3_4'!$AJ$3,2,IF('original data'!AM36='subscale + RBQ-2A merged 3_4'!$AJ$4,3,IF('original data'!AM36='subscale + RBQ-2A merged 3_4'!$AJ$5,3,""))))</f>
        <v>3</v>
      </c>
      <c r="AP43" s="4">
        <f>IF('original data'!AN36='subscale + RBQ-2A merged 3_4'!$AD$2,0,IF('original data'!AN36='subscale + RBQ-2A merged 3_4'!$AD$3,1,IF('original data'!AN36='subscale + RBQ-2A merged 3_4'!$AD$4,2,"")))</f>
        <v>2</v>
      </c>
      <c r="AQ43" s="4">
        <f>IF('original data'!AO36='subscale + RBQ-2A merged 3_4'!$AJ$2,1,IF('original data'!AO36='subscale + RBQ-2A merged 3_4'!$AJ$3,2,IF('original data'!AO36='subscale + RBQ-2A merged 3_4'!$AJ$4,3,IF('original data'!AO36='subscale + RBQ-2A merged 3_4'!$AJ$5,3,""))))</f>
        <v>1</v>
      </c>
      <c r="AR43" s="4">
        <f>IF('original data'!AP36='subscale + RBQ-2A merged 3_4'!$AJ$2,1,IF('original data'!AP36='subscale + RBQ-2A merged 3_4'!$AJ$3,2,IF('original data'!AP36='subscale + RBQ-2A merged 3_4'!$AJ$4,3,IF('original data'!AP36='subscale + RBQ-2A merged 3_4'!$AJ$5,3,""))))</f>
        <v>1</v>
      </c>
      <c r="AS43" s="4">
        <f>IF('original data'!AQ36='subscale + RBQ-2A merged 3_4'!$AJ$2,1,IF('original data'!AQ36='subscale + RBQ-2A merged 3_4'!$AJ$3,2,IF('original data'!AQ36='subscale + RBQ-2A merged 3_4'!$AJ$4,3,IF('original data'!AQ36='subscale + RBQ-2A merged 3_4'!$AJ$5,3,""))))</f>
        <v>3</v>
      </c>
      <c r="AT43" s="4">
        <f>IF('original data'!AR36='subscale + RBQ-2A merged 3_4'!$AJ$2,1,IF('original data'!AR36='subscale + RBQ-2A merged 3_4'!$AJ$3,2,IF('original data'!AR36='subscale + RBQ-2A merged 3_4'!$AJ$4,3,IF('original data'!AR36='subscale + RBQ-2A merged 3_4'!$AJ$5,3,""))))</f>
        <v>2</v>
      </c>
      <c r="AU43" s="4">
        <f>IF('original data'!AS36='subscale + RBQ-2A merged 3_4'!$AP$2,1,IF('original data'!AS36='subscale + RBQ-2A merged 3_4'!$AP$3,2,IF('original data'!AS36='subscale + RBQ-2A merged 3_4'!$AP$4,3,IF('original data'!AS36='subscale + RBQ-2A merged 3_4'!$AP$5,4,""))))</f>
        <v>1</v>
      </c>
      <c r="AV43" s="4">
        <f>IF('original data'!AT36='subscale + RBQ-2A merged 3_4'!$AP$2,1,IF('original data'!AT36='subscale + RBQ-2A merged 3_4'!$AP$3,2,IF('original data'!AT36='subscale + RBQ-2A merged 3_4'!$AP$4,3,IF('original data'!AT36='subscale + RBQ-2A merged 3_4'!$AP$5,4,""))))</f>
        <v>1</v>
      </c>
      <c r="AW43" s="4">
        <f>IF('original data'!AU36='subscale + RBQ-2A merged 3_4'!$AP$2,1,IF('original data'!AU36='subscale + RBQ-2A merged 3_4'!$AP$3,2,IF('original data'!AU36='subscale + RBQ-2A merged 3_4'!$AP$4,3,IF('original data'!AU36='subscale + RBQ-2A merged 3_4'!$AP$5,4,""))))</f>
        <v>1</v>
      </c>
      <c r="AX43" s="4">
        <f>IF('original data'!AV36='subscale + RBQ-2A merged 3_4'!$AP$2,1,IF('original data'!AV36='subscale + RBQ-2A merged 3_4'!$AP$3,2,IF('original data'!AV36='subscale + RBQ-2A merged 3_4'!$AP$4,3,IF('original data'!AV36='subscale + RBQ-2A merged 3_4'!$AP$5,4,""))))</f>
        <v>3</v>
      </c>
      <c r="AY43" s="4">
        <f>IF('original data'!AW36='subscale + RBQ-2A merged 3_4'!$AP$2,1,IF('original data'!AW36='subscale + RBQ-2A merged 3_4'!$AP$3,2,IF('original data'!AW36='subscale + RBQ-2A merged 3_4'!$AP$4,3,IF('original data'!AW36='subscale + RBQ-2A merged 3_4'!$AP$5,4,""))))</f>
        <v>1</v>
      </c>
      <c r="AZ43" s="4">
        <f>IF('original data'!AX36='subscale + RBQ-2A merged 3_4'!$AP$2,1,IF('original data'!AX36='subscale + RBQ-2A merged 3_4'!$AP$3,2,IF('original data'!AX36='subscale + RBQ-2A merged 3_4'!$AP$4,3,IF('original data'!AX36='subscale + RBQ-2A merged 3_4'!$AP$5,4,""))))</f>
        <v>2</v>
      </c>
      <c r="BA43" s="4">
        <f>IF('original data'!AY36='subscale + RBQ-2A merged 3_4'!$AR$2,1,IF('original data'!AY36='subscale + RBQ-2A merged 3_4'!$AR$3,2,IF('original data'!AY36='subscale + RBQ-2A merged 3_4'!$AR$4,3,IF('original data'!AY36='subscale + RBQ-2A merged 3_4'!$AR$5,3,""))))</f>
        <v>3</v>
      </c>
      <c r="BB43" s="4">
        <f>IF('original data'!AZ36='subscale + RBQ-2A merged 3_4'!$AR$2,1,IF('original data'!AZ36='subscale + RBQ-2A merged 3_4'!$AR$3,2,IF('original data'!AZ36='subscale + RBQ-2A merged 3_4'!$AR$4,3,IF('original data'!AZ36='subscale + RBQ-2A merged 3_4'!$AR$5,3,""))))</f>
        <v>3</v>
      </c>
      <c r="BC43" s="4">
        <f>IF('original data'!BA36='subscale + RBQ-2A merged 3_4'!$AR$2,1,IF('original data'!BA36='subscale + RBQ-2A merged 3_4'!$AR$3,2,IF('original data'!BA36='subscale + RBQ-2A merged 3_4'!$AR$4,3,IF('original data'!BA36='subscale + RBQ-2A merged 3_4'!$AR$5,3,""))))</f>
        <v>1</v>
      </c>
      <c r="BD43" s="4">
        <f>IF('original data'!BB36='subscale + RBQ-2A merged 3_4'!$AR$2,1,IF('original data'!BB36='subscale + RBQ-2A merged 3_4'!$AR$3,2,IF('original data'!BB36='subscale + RBQ-2A merged 3_4'!$AR$4,3,IF('original data'!BB36='subscale + RBQ-2A merged 3_4'!$AT$5,3,""))))</f>
        <v>1</v>
      </c>
      <c r="BE43" s="4">
        <f>IF('original data'!BC36='subscale + RBQ-2A merged 3_4'!$AV$2,1,IF('original data'!BC36='subscale + RBQ-2A merged 3_4'!$AV$3,2,IF('original data'!BC36='subscale + RBQ-2A merged 3_4'!$AV$4,3,IF('original data'!BC36='subscale + RBQ-2A merged 3_4'!$AV$5,3,""))))</f>
        <v>2</v>
      </c>
      <c r="BF43" s="4">
        <f>IF('original data'!BD36='subscale + RBQ-2A merged 3_4'!$AV$2,1,IF('original data'!BD36='subscale + RBQ-2A merged 3_4'!$AV$3,2,IF('original data'!BD36='subscale + RBQ-2A merged 3_4'!$AV$4,3,IF('original data'!BD36='subscale + RBQ-2A merged 3_4'!$AV$5,3,""))))</f>
        <v>1</v>
      </c>
      <c r="BG43" s="4">
        <f>IF('original data'!BE36='subscale + RBQ-2A merged 3_4'!$AV$2,1,IF('original data'!BE36='subscale + RBQ-2A merged 3_4'!$AV$3,2,IF('original data'!BE36='subscale + RBQ-2A merged 3_4'!$AV$4,3,IF('original data'!BE36='subscale + RBQ-2A merged 3_4'!$AV$5,3,""))))</f>
        <v>1</v>
      </c>
      <c r="BH43" s="4">
        <f>IF('original data'!BF36='subscale + RBQ-2A merged 3_4'!$BG$3,1,IF('original data'!BF36='subscale + RBQ-2A merged 3_4'!$BG$4,2,IF('original data'!BF36='subscale + RBQ-2A merged 3_4'!$BG$5,3,"")))</f>
        <v>2</v>
      </c>
      <c r="BI43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1.6842105263157894</v>
      </c>
      <c r="BJ43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2.1666666666666665</v>
      </c>
      <c r="BK43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1.5454545454545454</v>
      </c>
      <c r="BL43" s="4" t="s">
        <v>109</v>
      </c>
      <c r="BM43" s="4"/>
      <c r="BN43" s="4" t="s">
        <v>109</v>
      </c>
      <c r="BO43" s="4"/>
      <c r="BP43" s="4">
        <f>IF('original data'!BK36='subscale + RBQ-2A merged 3_4'!$BR$1,1,IF('original data'!BK36='subscale + RBQ-2A merged 3_4'!$BR$2,2,IF('original data'!BK36='subscale + RBQ-2A merged 3_4'!$BR$3,3,IF('original data'!BK36='subscale + RBQ-2A merged 3_4'!$BR$4,4,IF('original data'!BK36='subscale + RBQ-2A merged 3_4'!$BR$5,5,IF('original data'!BK36='subscale + RBQ-2A merged 3_4'!$BT$1,6,IF('original data'!BK36='subscale + RBQ-2A merged 3_4'!$BT$2,7,"")))))))</f>
        <v>3</v>
      </c>
      <c r="BQ43" s="4">
        <f>IF('original data'!BL36='subscale + RBQ-2A merged 3_4'!$BR$1,1,IF('original data'!BL36='subscale + RBQ-2A merged 3_4'!$BR$2,2,IF('original data'!BL36='subscale + RBQ-2A merged 3_4'!$BR$3,3,IF('original data'!BL36='subscale + RBQ-2A merged 3_4'!$BR$4,4,IF('original data'!BL36='subscale + RBQ-2A merged 3_4'!$BR$5,5,IF('original data'!BL36='subscale + RBQ-2A merged 3_4'!$BT$1,6,IF('original data'!BL36='subscale + RBQ-2A merged 3_4'!$BT$2,7,"")))))))</f>
        <v>1</v>
      </c>
      <c r="BR43" s="4">
        <f>IF('original data'!BM36='subscale + RBQ-2A merged 3_4'!$BR$1,7,IF('original data'!BM36='subscale + RBQ-2A merged 3_4'!$BR$2,6,IF('original data'!BM36='subscale + RBQ-2A merged 3_4'!$BR$3,5,IF('original data'!BM36='subscale + RBQ-2A merged 3_4'!$BR$4,4,IF('original data'!BM36='subscale + RBQ-2A merged 3_4'!$BR$5,3,IF('original data'!BM36='subscale + RBQ-2A merged 3_4'!$BT$1,2,IF('original data'!BM36='subscale + RBQ-2A merged 3_4'!$BT$2,1,"")))))))</f>
        <v>1</v>
      </c>
      <c r="BS43" s="4">
        <f>IF('original data'!BN36='subscale + RBQ-2A merged 3_4'!$BR$1,1,IF('original data'!BN36='subscale + RBQ-2A merged 3_4'!$BR$2,2,IF('original data'!BN36='subscale + RBQ-2A merged 3_4'!$BR$3,3,IF('original data'!BN36='subscale + RBQ-2A merged 3_4'!$BR$4,4,IF('original data'!BN36='subscale + RBQ-2A merged 3_4'!$BR$5,5,IF('original data'!BN36='subscale + RBQ-2A merged 3_4'!$BT$1,6,IF('original data'!BN36='subscale + RBQ-2A merged 3_4'!$BT$2,7,"")))))))</f>
        <v>1</v>
      </c>
      <c r="BT43" s="4">
        <f>IF('original data'!BO36='subscale + RBQ-2A merged 3_4'!$BR$1,1,IF('original data'!BO36='subscale + RBQ-2A merged 3_4'!$BR$2,2,IF('original data'!BO36='subscale + RBQ-2A merged 3_4'!$BR$3,3,IF('original data'!BO36='subscale + RBQ-2A merged 3_4'!$BR$4,4,IF('original data'!BO36='subscale + RBQ-2A merged 3_4'!$BR$5,5,IF('original data'!BO36='subscale + RBQ-2A merged 3_4'!$BT$1,6,IF('original data'!BO36='subscale + RBQ-2A merged 3_4'!$BT$2,7,"")))))))</f>
        <v>7</v>
      </c>
      <c r="BU43" s="4">
        <f>IF('original data'!BP36='subscale + RBQ-2A merged 3_4'!$BR$1,1,IF('original data'!BP36='subscale + RBQ-2A merged 3_4'!$BR$2,2,IF('original data'!BP36='subscale + RBQ-2A merged 3_4'!$BR$3,3,IF('original data'!BP36='subscale + RBQ-2A merged 3_4'!$BR$4,4,IF('original data'!BP36='subscale + RBQ-2A merged 3_4'!$BR$5,5,IF('original data'!BP36='subscale + RBQ-2A merged 3_4'!$BT$1,6,IF('original data'!BP36='subscale + RBQ-2A merged 3_4'!$BT$2,7,"")))))))</f>
        <v>7</v>
      </c>
      <c r="BV43" s="4">
        <f>IF('original data'!BQ36='subscale + RBQ-2A merged 3_4'!$BR$1,1,IF('original data'!BQ36='subscale + RBQ-2A merged 3_4'!$BR$2,2,IF('original data'!BQ36='subscale + RBQ-2A merged 3_4'!$BR$3,3,IF('original data'!BQ36='subscale + RBQ-2A merged 3_4'!$BR$4,4,IF('original data'!BQ36='subscale + RBQ-2A merged 3_4'!$BR$5,5,IF('original data'!BQ36='subscale + RBQ-2A merged 3_4'!$BT$1,6,IF('original data'!BQ36='subscale + RBQ-2A merged 3_4'!$BT$2,7,"")))))))</f>
        <v>2</v>
      </c>
      <c r="BW43" s="4">
        <f>IF('original data'!BR36='subscale + RBQ-2A merged 3_4'!$BR$1,1,IF('original data'!BR36='subscale + RBQ-2A merged 3_4'!$BR$2,2,IF('original data'!BR36='subscale + RBQ-2A merged 3_4'!$BR$3,3,IF('original data'!BR36='subscale + RBQ-2A merged 3_4'!$BR$4,4,IF('original data'!BR36='subscale + RBQ-2A merged 3_4'!$BR$5,5,IF('original data'!BR36='subscale + RBQ-2A merged 3_4'!$BT$1,6,IF('original data'!BR36='subscale + RBQ-2A merged 3_4'!$BT$2,7,"")))))))</f>
        <v>7</v>
      </c>
      <c r="BX43" s="4">
        <f>IF('original data'!BS36='subscale + RBQ-2A merged 3_4'!$BR$1,1,IF('original data'!BS36='subscale + RBQ-2A merged 3_4'!$BR$2,2,IF('original data'!BS36='subscale + RBQ-2A merged 3_4'!$BR$3,3,IF('original data'!BS36='subscale + RBQ-2A merged 3_4'!$BR$4,4,IF('original data'!BS36='subscale + RBQ-2A merged 3_4'!$BR$5,5,IF('original data'!BS36='subscale + RBQ-2A merged 3_4'!$BT$1,6,IF('original data'!BS36='subscale + RBQ-2A merged 3_4'!$BT$2,7,"")))))))</f>
        <v>7</v>
      </c>
      <c r="BY43" s="4">
        <f>IF('original data'!BT36='subscale + RBQ-2A merged 3_4'!$BR$1,1,IF('original data'!BT36='subscale + RBQ-2A merged 3_4'!$BR$2,2,IF('original data'!BT36='subscale + RBQ-2A merged 3_4'!$BR$3,3,IF('original data'!BT36='subscale + RBQ-2A merged 3_4'!$BR$4,4,IF('original data'!BT36='subscale + RBQ-2A merged 3_4'!$BR$5,5,IF('original data'!BT36='subscale + RBQ-2A merged 3_4'!$BT$1,6,IF('original data'!BT36='subscale + RBQ-2A merged 3_4'!$BT$2,7,"")))))))</f>
        <v>2</v>
      </c>
      <c r="BZ43" s="4">
        <f>IF('original data'!BU36='subscale + RBQ-2A merged 3_4'!$BR$1,1,IF('original data'!BU36='subscale + RBQ-2A merged 3_4'!$BR$2,2,IF('original data'!BU36='subscale + RBQ-2A merged 3_4'!$BR$3,3,IF('original data'!BU36='subscale + RBQ-2A merged 3_4'!$BR$4,4,IF('original data'!BU36='subscale + RBQ-2A merged 3_4'!$BR$5,5,IF('original data'!BU36='subscale + RBQ-2A merged 3_4'!$BT$1,6,IF('original data'!BU36='subscale + RBQ-2A merged 3_4'!$BT$2,7,"")))))))</f>
        <v>1</v>
      </c>
      <c r="CA43" s="4">
        <f>IF('original data'!BV36='subscale + RBQ-2A merged 3_4'!$BR$1,7,IF('original data'!BV36='subscale + RBQ-2A merged 3_4'!$BR$2,6,IF('original data'!BV36='subscale + RBQ-2A merged 3_4'!$BR$3,5,IF('original data'!BV36='subscale + RBQ-2A merged 3_4'!$BR$4,4,IF('original data'!BV36='subscale + RBQ-2A merged 3_4'!$BR$5,3,IF('original data'!BV36='subscale + RBQ-2A merged 3_4'!$BT$1,2,IF('original data'!BV36='subscale + RBQ-2A merged 3_4'!$BT$2,1,"")))))))</f>
        <v>1</v>
      </c>
      <c r="CB43" s="4">
        <f>IF('original data'!BW36='subscale + RBQ-2A merged 3_4'!$BR$1,1,IF('original data'!BW36='subscale + RBQ-2A merged 3_4'!$BR$2,2,IF('original data'!BW36='subscale + RBQ-2A merged 3_4'!$BR$3,3,IF('original data'!BW36='subscale + RBQ-2A merged 3_4'!$BR$4,4,IF('original data'!BW36='subscale + RBQ-2A merged 3_4'!$BR$5,5,IF('original data'!BW36='subscale + RBQ-2A merged 3_4'!$BT$1,6,IF('original data'!BW36='subscale + RBQ-2A merged 3_4'!$BT$2,7,"")))))))</f>
        <v>1</v>
      </c>
      <c r="CC43" s="4">
        <f>IF('original data'!BX36='subscale + RBQ-2A merged 3_4'!$BR$1,1,IF('original data'!BX36='subscale + RBQ-2A merged 3_4'!$BR$2,2,IF('original data'!BX36='subscale + RBQ-2A merged 3_4'!$BR$3,3,IF('original data'!BX36='subscale + RBQ-2A merged 3_4'!$BR$4,4,IF('original data'!BX36='subscale + RBQ-2A merged 3_4'!$BR$5,5,IF('original data'!BX36='subscale + RBQ-2A merged 3_4'!$BT$1,6,IF('original data'!BX36='subscale + RBQ-2A merged 3_4'!$BT$2,7,"")))))))</f>
        <v>1</v>
      </c>
      <c r="CD43" s="4">
        <f>IF('original data'!BY36='subscale + RBQ-2A merged 3_4'!$BR$1,1,IF('original data'!BY36='subscale + RBQ-2A merged 3_4'!$BR$2,2,IF('original data'!BY36='subscale + RBQ-2A merged 3_4'!$BR$3,3,IF('original data'!BY36='subscale + RBQ-2A merged 3_4'!$BR$4,4,IF('original data'!BY36='subscale + RBQ-2A merged 3_4'!$BR$5,5,IF('original data'!BY36='subscale + RBQ-2A merged 3_4'!$BT$1,6,IF('original data'!BY36='subscale + RBQ-2A merged 3_4'!$BT$2,7,"")))))))</f>
        <v>7</v>
      </c>
      <c r="CE43" s="4">
        <f>IF('original data'!BZ36='subscale + RBQ-2A merged 3_4'!$BR$1,1,IF('original data'!BZ36='subscale + RBQ-2A merged 3_4'!$BR$2,2,IF('original data'!BZ36='subscale + RBQ-2A merged 3_4'!$BR$3,3,IF('original data'!BZ36='subscale + RBQ-2A merged 3_4'!$BR$4,4,IF('original data'!BZ36='subscale + RBQ-2A merged 3_4'!$BR$5,5,IF('original data'!BZ36='subscale + RBQ-2A merged 3_4'!$BT$1,6,IF('original data'!BZ36='subscale + RBQ-2A merged 3_4'!$BT$2,7,"")))))))</f>
        <v>1</v>
      </c>
      <c r="CF43" s="4">
        <f>IF('original data'!CA36='subscale + RBQ-2A merged 3_4'!$BR$1,1,IF('original data'!CA36='subscale + RBQ-2A merged 3_4'!$BR$2,2,IF('original data'!CA36='subscale + RBQ-2A merged 3_4'!$BR$3,3,IF('original data'!CA36='subscale + RBQ-2A merged 3_4'!$BR$4,4,IF('original data'!CA36='subscale + RBQ-2A merged 3_4'!$BR$5,5,IF('original data'!CA36='subscale + RBQ-2A merged 3_4'!$BT$1,6,IF('original data'!CA36='subscale + RBQ-2A merged 3_4'!$BT$2,7,"")))))))</f>
        <v>1</v>
      </c>
      <c r="CG43" s="4">
        <f>IF('original data'!CB36='subscale + RBQ-2A merged 3_4'!$BR$1,1,IF('original data'!CB36='subscale + RBQ-2A merged 3_4'!$BR$2,2,IF('original data'!CB36='subscale + RBQ-2A merged 3_4'!$BR$3,3,IF('original data'!CB36='subscale + RBQ-2A merged 3_4'!$BR$4,4,IF('original data'!CB36='subscale + RBQ-2A merged 3_4'!$BR$5,5,IF('original data'!CB36='subscale + RBQ-2A merged 3_4'!$BT$1,6,IF('original data'!CB36='subscale + RBQ-2A merged 3_4'!$BT$2,7,"")))))))</f>
        <v>1</v>
      </c>
      <c r="CH43" s="4">
        <f>IF('original data'!CC36='subscale + RBQ-2A merged 3_4'!$BR$1,7,IF('original data'!CC36='subscale + RBQ-2A merged 3_4'!$BR$2,6,IF('original data'!CC36='subscale + RBQ-2A merged 3_4'!$BR$3,5,IF('original data'!CC36='subscale + RBQ-2A merged 3_4'!$BR$4,4,IF('original data'!CC36='subscale + RBQ-2A merged 3_4'!$BR$5,3,IF('original data'!CC36='subscale + RBQ-2A merged 3_4'!$BT$1,2,IF('original data'!CC36='subscale + RBQ-2A merged 3_4'!$BT$2,1,"")))))))</f>
        <v>2</v>
      </c>
      <c r="CI43" s="4">
        <f>IF('original data'!CD36='subscale + RBQ-2A merged 3_4'!$BR$1,1,IF('original data'!CD36='subscale + RBQ-2A merged 3_4'!$BR$2,2,IF('original data'!CD36='subscale + RBQ-2A merged 3_4'!$BR$3,3,IF('original data'!CD36='subscale + RBQ-2A merged 3_4'!$BR$4,4,IF('original data'!CD36='subscale + RBQ-2A merged 3_4'!$BR$5,5,IF('original data'!CD36='subscale + RBQ-2A merged 3_4'!$BT$1,6,IF('original data'!CD36='subscale + RBQ-2A merged 3_4'!$BT$2,7,"")))))))</f>
        <v>7</v>
      </c>
      <c r="CJ43" s="4">
        <f>IF('original data'!CE36='subscale + RBQ-2A merged 3_4'!$BR$1,1,IF('original data'!CE36='subscale + RBQ-2A merged 3_4'!$BR$2,2,IF('original data'!CE36='subscale + RBQ-2A merged 3_4'!$BR$3,3,IF('original data'!CE36='subscale + RBQ-2A merged 3_4'!$BR$4,4,IF('original data'!CE36='subscale + RBQ-2A merged 3_4'!$BR$5,5,IF('original data'!CE36='subscale + RBQ-2A merged 3_4'!$BT$1,6,IF('original data'!CE36='subscale + RBQ-2A merged 3_4'!$BT$2,7,"")))))))</f>
        <v>1</v>
      </c>
      <c r="CK43" s="4">
        <f>IF('original data'!CF36='subscale + RBQ-2A merged 3_4'!$BR$1,7,IF('original data'!CF36='subscale + RBQ-2A merged 3_4'!$BR$2,6,IF('original data'!CF36='subscale + RBQ-2A merged 3_4'!$BR$3,5,IF('original data'!CF36='subscale + RBQ-2A merged 3_4'!$BR$4,4,IF('original data'!CF36='subscale + RBQ-2A merged 3_4'!$BR$5,3,IF('original data'!CF36='subscale + RBQ-2A merged 3_4'!$BT$1,2,IF('original data'!CF36='subscale + RBQ-2A merged 3_4'!$BT$2,1,"")))))))</f>
        <v>2</v>
      </c>
      <c r="CL43" s="30">
        <f>SUM(Table1345[[#This Row],[Column2]:[Column4]])</f>
        <v>77</v>
      </c>
      <c r="CM43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35</v>
      </c>
      <c r="CN43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30</v>
      </c>
      <c r="CO43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12</v>
      </c>
      <c r="CP43" s="4">
        <f>IF('original data'!CG36='subscale + RBQ-2A merged 3_4'!$CO$2,0,IF('original data'!CG36='subscale + RBQ-2A merged 3_4'!$CO$3,1,IF('original data'!CG36='subscale + RBQ-2A merged 3_4'!$CO$4,2,IF('original data'!CG36='subscale + RBQ-2A merged 3_4'!$CO$5,3,""))))</f>
        <v>0</v>
      </c>
      <c r="CQ43" s="4">
        <f>IF('original data'!CH36='subscale + RBQ-2A merged 3_4'!$CO$2,0,IF('original data'!CH36='subscale + RBQ-2A merged 3_4'!$CO$3,1,IF('original data'!CH36='subscale + RBQ-2A merged 3_4'!$CO$4,2,IF('original data'!CH36='subscale + RBQ-2A merged 3_4'!$CO$5,3,""))))</f>
        <v>2</v>
      </c>
      <c r="CR43" s="4">
        <f>IF('original data'!CI36='subscale + RBQ-2A merged 3_4'!$CO$2,0,IF('original data'!CI36='subscale + RBQ-2A merged 3_4'!$CO$3,1,IF('original data'!CI36='subscale + RBQ-2A merged 3_4'!$CO$4,2,IF('original data'!CI36='subscale + RBQ-2A merged 3_4'!$CO$5,3,""))))</f>
        <v>1</v>
      </c>
      <c r="CS43" s="4">
        <f>IF('original data'!CJ36='subscale + RBQ-2A merged 3_4'!$CO$2,0,IF('original data'!CJ36='subscale + RBQ-2A merged 3_4'!$CO$3,1,IF('original data'!CJ36='subscale + RBQ-2A merged 3_4'!$CO$4,2,IF('original data'!CJ36='subscale + RBQ-2A merged 3_4'!$CO$5,3,""))))</f>
        <v>3</v>
      </c>
      <c r="CT43" s="4">
        <f>IF('original data'!CK36='subscale + RBQ-2A merged 3_4'!$CO$2,0,IF('original data'!CK36='subscale + RBQ-2A merged 3_4'!$CO$3,1,IF('original data'!CK36='subscale + RBQ-2A merged 3_4'!$CO$4,2,IF('original data'!CK36='subscale + RBQ-2A merged 3_4'!$CO$5,3,""))))</f>
        <v>3</v>
      </c>
      <c r="CU43" s="4">
        <f>IF('original data'!CL36='subscale + RBQ-2A merged 3_4'!$CO$2,0,IF('original data'!CL36='subscale + RBQ-2A merged 3_4'!$CO$3,1,IF('original data'!CL36='subscale + RBQ-2A merged 3_4'!$CO$4,2,IF('original data'!CL36='subscale + RBQ-2A merged 3_4'!$CO$5,3,""))))</f>
        <v>0</v>
      </c>
      <c r="CV43" s="4">
        <f>IF('original data'!CM36='subscale + RBQ-2A merged 3_4'!$CO$2,0,IF('original data'!CM36='subscale + RBQ-2A merged 3_4'!$CO$3,1,IF('original data'!CM36='subscale + RBQ-2A merged 3_4'!$CO$4,2,IF('original data'!CM36='subscale + RBQ-2A merged 3_4'!$CO$5,3,""))))</f>
        <v>2</v>
      </c>
      <c r="CW43" s="4">
        <f>IF('original data'!CN36='subscale + RBQ-2A merged 3_4'!$CO$2,0,IF('original data'!CN36='subscale + RBQ-2A merged 3_4'!$CO$3,1,IF('original data'!CN36='subscale + RBQ-2A merged 3_4'!$CO$4,2,IF('original data'!CN36='subscale + RBQ-2A merged 3_4'!$CO$5,3,""))))</f>
        <v>0</v>
      </c>
      <c r="CX43" s="4">
        <f>IF('original data'!CO36='subscale + RBQ-2A merged 3_4'!$CO$2,0,IF('original data'!CO36='subscale + RBQ-2A merged 3_4'!$CO$3,1,IF('original data'!CO36='subscale + RBQ-2A merged 3_4'!$CO$4,2,IF('original data'!CO36='subscale + RBQ-2A merged 3_4'!$CO$5,3,""))))</f>
        <v>0</v>
      </c>
      <c r="CY43" s="4">
        <f>IF('original data'!CP36='subscale + RBQ-2A merged 3_4'!$CO$2,0,IF('original data'!CP36='subscale + RBQ-2A merged 3_4'!$CO$3,1,IF('original data'!CP36='subscale + RBQ-2A merged 3_4'!$CO$4,2,IF('original data'!CP36='subscale + RBQ-2A merged 3_4'!$CO$5,3,""))))</f>
        <v>3</v>
      </c>
      <c r="CZ43" s="4">
        <f>IF('original data'!CQ36='subscale + RBQ-2A merged 3_4'!$CO$2,0,IF('original data'!CQ36='subscale + RBQ-2A merged 3_4'!$CO$3,1,IF('original data'!CQ36='subscale + RBQ-2A merged 3_4'!$CO$4,2,IF('original data'!CQ36='subscale + RBQ-2A merged 3_4'!$CO$5,3,""))))</f>
        <v>0</v>
      </c>
      <c r="DA43" s="4">
        <f>IF('original data'!CR36='subscale + RBQ-2A merged 3_4'!$CO$2,0,IF('original data'!CR36='subscale + RBQ-2A merged 3_4'!$CO$3,1,IF('original data'!CR36='subscale + RBQ-2A merged 3_4'!$CO$4,2,IF('original data'!CR36='subscale + RBQ-2A merged 3_4'!$CO$5,3,""))))</f>
        <v>3</v>
      </c>
      <c r="DB43" s="4">
        <f>IF('original data'!CS36='subscale + RBQ-2A merged 3_4'!$CO$2,0,IF('original data'!CS36='subscale + RBQ-2A merged 3_4'!$CO$3,1,IF('original data'!CS36='subscale + RBQ-2A merged 3_4'!$CO$4,2,IF('original data'!CS36='subscale + RBQ-2A merged 3_4'!$CO$5,3,""))))</f>
        <v>0</v>
      </c>
      <c r="DC43" s="4">
        <f>IF('original data'!CT36='subscale + RBQ-2A merged 3_4'!$CO$2,0,IF('original data'!CT36='subscale + RBQ-2A merged 3_4'!$CO$3,1,IF('original data'!CT36='subscale + RBQ-2A merged 3_4'!$CO$4,2,IF('original data'!CT36='subscale + RBQ-2A merged 3_4'!$CO$5,3,""))))</f>
        <v>3</v>
      </c>
      <c r="DD43" s="4">
        <f>IF('original data'!CU36='subscale + RBQ-2A merged 3_4'!$CO$2,0,IF('original data'!CU36='subscale + RBQ-2A merged 3_4'!$CO$3,1,IF('original data'!CU36='subscale + RBQ-2A merged 3_4'!$CO$4,2,IF('original data'!CU36='subscale + RBQ-2A merged 3_4'!$CO$5,3,""))))</f>
        <v>1</v>
      </c>
      <c r="DE43" s="4">
        <f>IF('original data'!CV36='subscale + RBQ-2A merged 3_4'!$CO$2,0,IF('original data'!CV36='subscale + RBQ-2A merged 3_4'!$CO$3,1,IF('original data'!CV36='subscale + RBQ-2A merged 3_4'!$CO$4,2,IF('original data'!CV36='subscale + RBQ-2A merged 3_4'!$CO$5,3,""))))</f>
        <v>0</v>
      </c>
      <c r="DF43" s="4">
        <f>IF('original data'!CW36='subscale + RBQ-2A merged 3_4'!$CO$2,0,IF('original data'!CW36='subscale + RBQ-2A merged 3_4'!$CO$3,1,IF('original data'!CW36='subscale + RBQ-2A merged 3_4'!$CO$4,2,IF('original data'!CW36='subscale + RBQ-2A merged 3_4'!$CO$5,3,""))))</f>
        <v>0</v>
      </c>
      <c r="DG43" s="4">
        <f>IF('original data'!CX36='subscale + RBQ-2A merged 3_4'!$CO$2,0,IF('original data'!CX36='subscale + RBQ-2A merged 3_4'!$CO$3,1,IF('original data'!CX36='subscale + RBQ-2A merged 3_4'!$CO$4,2,IF('original data'!CX36='subscale + RBQ-2A merged 3_4'!$CO$5,3,""))))</f>
        <v>2</v>
      </c>
      <c r="DH43" s="4">
        <f>IF('original data'!CY36='subscale + RBQ-2A merged 3_4'!$CO$2,0,IF('original data'!CY36='subscale + RBQ-2A merged 3_4'!$CO$3,1,IF('original data'!CY36='subscale + RBQ-2A merged 3_4'!$CO$4,2,IF('original data'!CY36='subscale + RBQ-2A merged 3_4'!$CO$5,3,""))))</f>
        <v>0</v>
      </c>
      <c r="DI43" s="4">
        <f>IF('original data'!CZ36='subscale + RBQ-2A merged 3_4'!$CO$2,0,IF('original data'!CZ36='subscale + RBQ-2A merged 3_4'!$CO$3,1,IF('original data'!CZ36='subscale + RBQ-2A merged 3_4'!$CO$4,2,IF('original data'!CZ36='subscale + RBQ-2A merged 3_4'!$CO$5,3,""))))</f>
        <v>0</v>
      </c>
      <c r="DJ43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17</v>
      </c>
      <c r="DK43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2</v>
      </c>
      <c r="DL43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4</v>
      </c>
      <c r="DM43" s="4">
        <f>SUM(Table1345[[#This Row],[All of a sudden I feel really scared.]:[I suddenly shut down and become unable to think, speak or do things.]])</f>
        <v>23</v>
      </c>
      <c r="DN43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11</v>
      </c>
      <c r="DO43" s="38">
        <f>IF('original data'!V36='subscale + RBQ-2A merged 3_4'!$T$4,2,IF('original data'!V36='subscale + RBQ-2A merged 3_4'!$T$5,0,IF('original data'!V36='subscale + RBQ-2A merged 3_4'!$V$5,1,"")))</f>
        <v>0</v>
      </c>
      <c r="DP43" s="38">
        <v>2</v>
      </c>
    </row>
    <row r="44" spans="1:120" x14ac:dyDescent="0.45">
      <c r="A44" s="32">
        <v>42</v>
      </c>
      <c r="B44" s="41" t="s">
        <v>322</v>
      </c>
      <c r="C44" s="28" t="s">
        <v>323</v>
      </c>
      <c r="D44" s="30" t="s">
        <v>104</v>
      </c>
      <c r="E44" s="30"/>
      <c r="F44" s="30" t="s">
        <v>105</v>
      </c>
      <c r="G44" s="30" t="s">
        <v>105</v>
      </c>
      <c r="H44" s="30" t="s">
        <v>105</v>
      </c>
      <c r="I44" s="30" t="s">
        <v>105</v>
      </c>
      <c r="J44" s="30" t="s">
        <v>105</v>
      </c>
      <c r="K44" s="30" t="s">
        <v>105</v>
      </c>
      <c r="L44" s="30" t="s">
        <v>105</v>
      </c>
      <c r="M44" s="30" t="s">
        <v>105</v>
      </c>
      <c r="N44" s="37">
        <v>18</v>
      </c>
      <c r="O44" s="4" t="s">
        <v>107</v>
      </c>
      <c r="P44" s="4" t="s">
        <v>108</v>
      </c>
      <c r="Q44" s="4" t="s">
        <v>108</v>
      </c>
      <c r="R44" s="30">
        <f>IF('original data'!Q37='subscale + RBQ-2A merged 3_4'!$R$4,0,IF('original data'!Q37='subscale + RBQ-2A merged 3_4'!$R$5,1))</f>
        <v>1</v>
      </c>
      <c r="S44" s="4" t="s">
        <v>109</v>
      </c>
      <c r="T44" s="30">
        <f>IF('original data'!V37='subscale + RBQ-2A merged 3_4'!$T$4,0,IF('original data'!V37='subscale + RBQ-2A merged 3_4'!$T$5,1,IF('original data'!V37='subscale + RBQ-2A merged 3_4'!$V$5,0,"")))</f>
        <v>1</v>
      </c>
      <c r="U44" s="38"/>
      <c r="V44" s="4"/>
      <c r="W44" s="4"/>
      <c r="X44" s="38" t="s">
        <v>109</v>
      </c>
      <c r="Y44" s="4"/>
      <c r="Z44" s="4"/>
      <c r="AA44" s="4"/>
      <c r="AB44" s="4"/>
      <c r="AC44" s="4"/>
      <c r="AD44" s="4"/>
      <c r="AE44" s="30">
        <f>IF('original data'!AC37='subscale + RBQ-2A merged 3_4'!$AD$2,0,IF('original data'!AC37='subscale + RBQ-2A merged 3_4'!$AD$3,1,IF('original data'!AC37='subscale + RBQ-2A merged 3_4'!$AD$4,2,"")))</f>
        <v>2</v>
      </c>
      <c r="AF44" s="30">
        <f>IF('original data'!AD37='subscale + RBQ-2A merged 3_4'!$AD$2,0,IF('original data'!AD37='subscale + RBQ-2A merged 3_4'!$AD$3,1,IF('original data'!AD37='subscale + RBQ-2A merged 3_4'!$AD$4,2,"")))</f>
        <v>1</v>
      </c>
      <c r="AG44" s="30">
        <f>IF('original data'!AE37='subscale + RBQ-2A merged 3_4'!$BR$1,1,IF('original data'!AE37='subscale + RBQ-2A merged 3_4'!$BR$2,2,IF('original data'!AE37='subscale + RBQ-2A merged 3_4'!$BR$3,3,IF('original data'!AE37='subscale + RBQ-2A merged 3_4'!$BR$4,4,IF('original data'!AE37='subscale + RBQ-2A merged 3_4'!$BR$5,5,IF('original data'!AE37='subscale + RBQ-2A merged 3_4'!$BT$1,6,IF('original data'!AE37='subscale + RBQ-2A merged 3_4'!$BT$2,7,"")))))))</f>
        <v>4</v>
      </c>
      <c r="AH44" s="4">
        <f>IF('original data'!AF37='subscale + RBQ-2A merged 3_4'!$AD$2,0,IF('original data'!AF37='subscale + RBQ-2A merged 3_4'!$AD$3,1,IF('original data'!AF37='subscale + RBQ-2A merged 3_4'!$AD$4,2,"")))</f>
        <v>1</v>
      </c>
      <c r="AI44" s="4">
        <f>IF('original data'!AG37='subscale + RBQ-2A merged 3_4'!$BR$1,7,IF('original data'!AG37='subscale + RBQ-2A merged 3_4'!$BR$2,6,IF('original data'!AG37='subscale + RBQ-2A merged 3_4'!$BR$3,5,IF('original data'!AG37='subscale + RBQ-2A merged 3_4'!$BR$4,4,IF('original data'!AG37='subscale + RBQ-2A merged 3_4'!$BR$5,5,IF('original data'!AG37='subscale + RBQ-2A merged 3_4'!$BT$1,6,IF('original data'!AG37='subscale + RBQ-2A merged 3_4'!$BT$2,7,"")))))))</f>
        <v>6</v>
      </c>
      <c r="AJ44" s="4">
        <f>IF('original data'!AH37='subscale + RBQ-2A merged 3_4'!$AD$2,0,IF('original data'!AH37='subscale + RBQ-2A merged 3_4'!$AD$3,1,IF('original data'!AH37='subscale + RBQ-2A merged 3_4'!$AD$4,2,"")))</f>
        <v>0</v>
      </c>
      <c r="AK44" s="4">
        <f>IF('original data'!AI37='subscale + RBQ-2A merged 3_4'!$AJ$2,1,IF('original data'!AI37='subscale + RBQ-2A merged 3_4'!$AJ$3,2,IF('original data'!AI37='subscale + RBQ-2A merged 3_4'!$AJ$4,3,IF('original data'!AI37='subscale + RBQ-2A merged 3_4'!$AJ$5,3,""))))</f>
        <v>1</v>
      </c>
      <c r="AL44" s="4">
        <f>IF('original data'!AJ37='subscale + RBQ-2A merged 3_4'!$AD$2,0,IF('original data'!AJ37='subscale + RBQ-2A merged 3_4'!$AD$3,1,IF('original data'!AJ37='subscale + RBQ-2A merged 3_4'!$AD$4,2,"")))</f>
        <v>1</v>
      </c>
      <c r="AM44" s="4">
        <f>IF('original data'!AK37='subscale + RBQ-2A merged 3_4'!$BR$1,1,IF('original data'!AK37='subscale + RBQ-2A merged 3_4'!$BR$2,2,IF('original data'!AK37='subscale + RBQ-2A merged 3_4'!$BR$3,3,IF('original data'!AK37='subscale + RBQ-2A merged 3_4'!$BR$4,4,IF('original data'!AK37='subscale + RBQ-2A merged 3_4'!$BR$5,5,IF('original data'!AK37='subscale + RBQ-2A merged 3_4'!$BT$1,6,IF('original data'!AK37='subscale + RBQ-2A merged 3_4'!$BT$2,7,"")))))))</f>
        <v>7</v>
      </c>
      <c r="AN44" s="4">
        <f>IF('original data'!AL37='subscale + RBQ-2A merged 3_4'!$AD$2,0,IF('original data'!AL37='subscale + RBQ-2A merged 3_4'!$AD$3,1,IF('original data'!AL37='subscale + RBQ-2A merged 3_4'!$AD$4,2,"")))</f>
        <v>0</v>
      </c>
      <c r="AO44" s="4">
        <f>IF('original data'!AM37='subscale + RBQ-2A merged 3_4'!$AJ$2,1,IF('original data'!AM37='subscale + RBQ-2A merged 3_4'!$AJ$3,2,IF('original data'!AM37='subscale + RBQ-2A merged 3_4'!$AJ$4,3,IF('original data'!AM37='subscale + RBQ-2A merged 3_4'!$AJ$5,3,""))))</f>
        <v>3</v>
      </c>
      <c r="AP44" s="4">
        <f>IF('original data'!AN37='subscale + RBQ-2A merged 3_4'!$AD$2,0,IF('original data'!AN37='subscale + RBQ-2A merged 3_4'!$AD$3,1,IF('original data'!AN37='subscale + RBQ-2A merged 3_4'!$AD$4,2,"")))</f>
        <v>1</v>
      </c>
      <c r="AQ44" s="4">
        <f>IF('original data'!AO37='subscale + RBQ-2A merged 3_4'!$AJ$2,1,IF('original data'!AO37='subscale + RBQ-2A merged 3_4'!$AJ$3,2,IF('original data'!AO37='subscale + RBQ-2A merged 3_4'!$AJ$4,3,IF('original data'!AO37='subscale + RBQ-2A merged 3_4'!$AJ$5,3,""))))</f>
        <v>2</v>
      </c>
      <c r="AR44" s="4">
        <f>IF('original data'!AP37='subscale + RBQ-2A merged 3_4'!$AJ$2,1,IF('original data'!AP37='subscale + RBQ-2A merged 3_4'!$AJ$3,2,IF('original data'!AP37='subscale + RBQ-2A merged 3_4'!$AJ$4,3,IF('original data'!AP37='subscale + RBQ-2A merged 3_4'!$AJ$5,3,""))))</f>
        <v>3</v>
      </c>
      <c r="AS44" s="4">
        <f>IF('original data'!AQ37='subscale + RBQ-2A merged 3_4'!$AJ$2,1,IF('original data'!AQ37='subscale + RBQ-2A merged 3_4'!$AJ$3,2,IF('original data'!AQ37='subscale + RBQ-2A merged 3_4'!$AJ$4,3,IF('original data'!AQ37='subscale + RBQ-2A merged 3_4'!$AJ$5,3,""))))</f>
        <v>2</v>
      </c>
      <c r="AT44" s="4">
        <f>IF('original data'!AR37='subscale + RBQ-2A merged 3_4'!$AJ$2,1,IF('original data'!AR37='subscale + RBQ-2A merged 3_4'!$AJ$3,2,IF('original data'!AR37='subscale + RBQ-2A merged 3_4'!$AJ$4,3,IF('original data'!AR37='subscale + RBQ-2A merged 3_4'!$AJ$5,3,""))))</f>
        <v>3</v>
      </c>
      <c r="AU44" s="4">
        <f>IF('original data'!AS37='subscale + RBQ-2A merged 3_4'!$AP$2,1,IF('original data'!AS37='subscale + RBQ-2A merged 3_4'!$AP$3,2,IF('original data'!AS37='subscale + RBQ-2A merged 3_4'!$AP$4,3,IF('original data'!AS37='subscale + RBQ-2A merged 3_4'!$AP$5,4,""))))</f>
        <v>2</v>
      </c>
      <c r="AV44" s="4">
        <f>IF('original data'!AT37='subscale + RBQ-2A merged 3_4'!$AP$2,1,IF('original data'!AT37='subscale + RBQ-2A merged 3_4'!$AP$3,2,IF('original data'!AT37='subscale + RBQ-2A merged 3_4'!$AP$4,3,IF('original data'!AT37='subscale + RBQ-2A merged 3_4'!$AP$5,4,""))))</f>
        <v>1</v>
      </c>
      <c r="AW44" s="4">
        <f>IF('original data'!AU37='subscale + RBQ-2A merged 3_4'!$AP$2,1,IF('original data'!AU37='subscale + RBQ-2A merged 3_4'!$AP$3,2,IF('original data'!AU37='subscale + RBQ-2A merged 3_4'!$AP$4,3,IF('original data'!AU37='subscale + RBQ-2A merged 3_4'!$AP$5,4,""))))</f>
        <v>1</v>
      </c>
      <c r="AX44" s="4">
        <f>IF('original data'!AV37='subscale + RBQ-2A merged 3_4'!$AP$2,1,IF('original data'!AV37='subscale + RBQ-2A merged 3_4'!$AP$3,2,IF('original data'!AV37='subscale + RBQ-2A merged 3_4'!$AP$4,3,IF('original data'!AV37='subscale + RBQ-2A merged 3_4'!$AP$5,4,""))))</f>
        <v>2</v>
      </c>
      <c r="AY44" s="4">
        <f>IF('original data'!AW37='subscale + RBQ-2A merged 3_4'!$AP$2,1,IF('original data'!AW37='subscale + RBQ-2A merged 3_4'!$AP$3,2,IF('original data'!AW37='subscale + RBQ-2A merged 3_4'!$AP$4,3,IF('original data'!AW37='subscale + RBQ-2A merged 3_4'!$AP$5,4,""))))</f>
        <v>1</v>
      </c>
      <c r="AZ44" s="4">
        <f>IF('original data'!AX37='subscale + RBQ-2A merged 3_4'!$AP$2,1,IF('original data'!AX37='subscale + RBQ-2A merged 3_4'!$AP$3,2,IF('original data'!AX37='subscale + RBQ-2A merged 3_4'!$AP$4,3,IF('original data'!AX37='subscale + RBQ-2A merged 3_4'!$AP$5,4,""))))</f>
        <v>2</v>
      </c>
      <c r="BA44" s="4">
        <f>IF('original data'!AY37='subscale + RBQ-2A merged 3_4'!$AR$2,1,IF('original data'!AY37='subscale + RBQ-2A merged 3_4'!$AR$3,2,IF('original data'!AY37='subscale + RBQ-2A merged 3_4'!$AR$4,3,IF('original data'!AY37='subscale + RBQ-2A merged 3_4'!$AR$5,3,""))))</f>
        <v>2</v>
      </c>
      <c r="BB44" s="4">
        <f>IF('original data'!AZ37='subscale + RBQ-2A merged 3_4'!$AR$2,1,IF('original data'!AZ37='subscale + RBQ-2A merged 3_4'!$AR$3,2,IF('original data'!AZ37='subscale + RBQ-2A merged 3_4'!$AR$4,3,IF('original data'!AZ37='subscale + RBQ-2A merged 3_4'!$AR$5,3,""))))</f>
        <v>3</v>
      </c>
      <c r="BC44" s="4">
        <f>IF('original data'!BA37='subscale + RBQ-2A merged 3_4'!$AR$2,1,IF('original data'!BA37='subscale + RBQ-2A merged 3_4'!$AR$3,2,IF('original data'!BA37='subscale + RBQ-2A merged 3_4'!$AR$4,3,IF('original data'!BA37='subscale + RBQ-2A merged 3_4'!$AR$5,3,""))))</f>
        <v>2</v>
      </c>
      <c r="BD44" s="4">
        <f>IF('original data'!BB37='subscale + RBQ-2A merged 3_4'!$AR$2,1,IF('original data'!BB37='subscale + RBQ-2A merged 3_4'!$AR$3,2,IF('original data'!BB37='subscale + RBQ-2A merged 3_4'!$AR$4,3,IF('original data'!BB37='subscale + RBQ-2A merged 3_4'!$AT$5,3,""))))</f>
        <v>2</v>
      </c>
      <c r="BE44" s="4">
        <f>IF('original data'!BC37='subscale + RBQ-2A merged 3_4'!$AV$2,1,IF('original data'!BC37='subscale + RBQ-2A merged 3_4'!$AV$3,2,IF('original data'!BC37='subscale + RBQ-2A merged 3_4'!$AV$4,3,IF('original data'!BC37='subscale + RBQ-2A merged 3_4'!$AV$5,3,""))))</f>
        <v>3</v>
      </c>
      <c r="BF44" s="4">
        <f>IF('original data'!BD37='subscale + RBQ-2A merged 3_4'!$AV$2,1,IF('original data'!BD37='subscale + RBQ-2A merged 3_4'!$AV$3,2,IF('original data'!BD37='subscale + RBQ-2A merged 3_4'!$AV$4,3,IF('original data'!BD37='subscale + RBQ-2A merged 3_4'!$AV$5,3,""))))</f>
        <v>1</v>
      </c>
      <c r="BG44" s="4">
        <f>IF('original data'!BE37='subscale + RBQ-2A merged 3_4'!$AV$2,1,IF('original data'!BE37='subscale + RBQ-2A merged 3_4'!$AV$3,2,IF('original data'!BE37='subscale + RBQ-2A merged 3_4'!$AV$4,3,IF('original data'!BE37='subscale + RBQ-2A merged 3_4'!$AV$5,3,""))))</f>
        <v>1</v>
      </c>
      <c r="BH44" s="4">
        <f>IF('original data'!BF37='subscale + RBQ-2A merged 3_4'!$BG$3,1,IF('original data'!BF37='subscale + RBQ-2A merged 3_4'!$BG$4,2,IF('original data'!BF37='subscale + RBQ-2A merged 3_4'!$BG$5,3,"")))</f>
        <v>2</v>
      </c>
      <c r="BI44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1.9473684210526316</v>
      </c>
      <c r="BJ44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2.5</v>
      </c>
      <c r="BK44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1.8181818181818181</v>
      </c>
      <c r="BL44" s="4" t="s">
        <v>109</v>
      </c>
      <c r="BM44" s="4"/>
      <c r="BN44" s="4" t="s">
        <v>109</v>
      </c>
      <c r="BO44" s="4"/>
      <c r="BP44" s="4">
        <f>IF('original data'!BK37='subscale + RBQ-2A merged 3_4'!$BR$1,1,IF('original data'!BK37='subscale + RBQ-2A merged 3_4'!$BR$2,2,IF('original data'!BK37='subscale + RBQ-2A merged 3_4'!$BR$3,3,IF('original data'!BK37='subscale + RBQ-2A merged 3_4'!$BR$4,4,IF('original data'!BK37='subscale + RBQ-2A merged 3_4'!$BR$5,5,IF('original data'!BK37='subscale + RBQ-2A merged 3_4'!$BT$1,6,IF('original data'!BK37='subscale + RBQ-2A merged 3_4'!$BT$2,7,"")))))))</f>
        <v>5</v>
      </c>
      <c r="BQ44" s="4">
        <f>IF('original data'!BL37='subscale + RBQ-2A merged 3_4'!$BR$1,1,IF('original data'!BL37='subscale + RBQ-2A merged 3_4'!$BR$2,2,IF('original data'!BL37='subscale + RBQ-2A merged 3_4'!$BR$3,3,IF('original data'!BL37='subscale + RBQ-2A merged 3_4'!$BR$4,4,IF('original data'!BL37='subscale + RBQ-2A merged 3_4'!$BR$5,5,IF('original data'!BL37='subscale + RBQ-2A merged 3_4'!$BT$1,6,IF('original data'!BL37='subscale + RBQ-2A merged 3_4'!$BT$2,7,"")))))))</f>
        <v>6</v>
      </c>
      <c r="BR44" s="4">
        <f>IF('original data'!BM37='subscale + RBQ-2A merged 3_4'!$BR$1,7,IF('original data'!BM37='subscale + RBQ-2A merged 3_4'!$BR$2,6,IF('original data'!BM37='subscale + RBQ-2A merged 3_4'!$BR$3,5,IF('original data'!BM37='subscale + RBQ-2A merged 3_4'!$BR$4,4,IF('original data'!BM37='subscale + RBQ-2A merged 3_4'!$BR$5,3,IF('original data'!BM37='subscale + RBQ-2A merged 3_4'!$BT$1,2,IF('original data'!BM37='subscale + RBQ-2A merged 3_4'!$BT$2,1,"")))))))</f>
        <v>7</v>
      </c>
      <c r="BS44" s="4">
        <f>IF('original data'!BN37='subscale + RBQ-2A merged 3_4'!$BR$1,1,IF('original data'!BN37='subscale + RBQ-2A merged 3_4'!$BR$2,2,IF('original data'!BN37='subscale + RBQ-2A merged 3_4'!$BR$3,3,IF('original data'!BN37='subscale + RBQ-2A merged 3_4'!$BR$4,4,IF('original data'!BN37='subscale + RBQ-2A merged 3_4'!$BR$5,5,IF('original data'!BN37='subscale + RBQ-2A merged 3_4'!$BT$1,6,IF('original data'!BN37='subscale + RBQ-2A merged 3_4'!$BT$2,7,"")))))))</f>
        <v>6</v>
      </c>
      <c r="BT44" s="4">
        <f>IF('original data'!BO37='subscale + RBQ-2A merged 3_4'!$BR$1,1,IF('original data'!BO37='subscale + RBQ-2A merged 3_4'!$BR$2,2,IF('original data'!BO37='subscale + RBQ-2A merged 3_4'!$BR$3,3,IF('original data'!BO37='subscale + RBQ-2A merged 3_4'!$BR$4,4,IF('original data'!BO37='subscale + RBQ-2A merged 3_4'!$BR$5,5,IF('original data'!BO37='subscale + RBQ-2A merged 3_4'!$BT$1,6,IF('original data'!BO37='subscale + RBQ-2A merged 3_4'!$BT$2,7,"")))))))</f>
        <v>5</v>
      </c>
      <c r="BU44" s="4">
        <f>IF('original data'!BP37='subscale + RBQ-2A merged 3_4'!$BR$1,1,IF('original data'!BP37='subscale + RBQ-2A merged 3_4'!$BR$2,2,IF('original data'!BP37='subscale + RBQ-2A merged 3_4'!$BR$3,3,IF('original data'!BP37='subscale + RBQ-2A merged 3_4'!$BR$4,4,IF('original data'!BP37='subscale + RBQ-2A merged 3_4'!$BR$5,5,IF('original data'!BP37='subscale + RBQ-2A merged 3_4'!$BT$1,6,IF('original data'!BP37='subscale + RBQ-2A merged 3_4'!$BT$2,7,"")))))))</f>
        <v>6</v>
      </c>
      <c r="BV44" s="4">
        <f>IF('original data'!BQ37='subscale + RBQ-2A merged 3_4'!$BR$1,1,IF('original data'!BQ37='subscale + RBQ-2A merged 3_4'!$BR$2,2,IF('original data'!BQ37='subscale + RBQ-2A merged 3_4'!$BR$3,3,IF('original data'!BQ37='subscale + RBQ-2A merged 3_4'!$BR$4,4,IF('original data'!BQ37='subscale + RBQ-2A merged 3_4'!$BR$5,5,IF('original data'!BQ37='subscale + RBQ-2A merged 3_4'!$BT$1,6,IF('original data'!BQ37='subscale + RBQ-2A merged 3_4'!$BT$2,7,"")))))))</f>
        <v>7</v>
      </c>
      <c r="BW44" s="4">
        <f>IF('original data'!BR37='subscale + RBQ-2A merged 3_4'!$BR$1,1,IF('original data'!BR37='subscale + RBQ-2A merged 3_4'!$BR$2,2,IF('original data'!BR37='subscale + RBQ-2A merged 3_4'!$BR$3,3,IF('original data'!BR37='subscale + RBQ-2A merged 3_4'!$BR$4,4,IF('original data'!BR37='subscale + RBQ-2A merged 3_4'!$BR$5,5,IF('original data'!BR37='subscale + RBQ-2A merged 3_4'!$BT$1,6,IF('original data'!BR37='subscale + RBQ-2A merged 3_4'!$BT$2,7,"")))))))</f>
        <v>5</v>
      </c>
      <c r="BX44" s="4">
        <f>IF('original data'!BS37='subscale + RBQ-2A merged 3_4'!$BR$1,1,IF('original data'!BS37='subscale + RBQ-2A merged 3_4'!$BR$2,2,IF('original data'!BS37='subscale + RBQ-2A merged 3_4'!$BR$3,3,IF('original data'!BS37='subscale + RBQ-2A merged 3_4'!$BR$4,4,IF('original data'!BS37='subscale + RBQ-2A merged 3_4'!$BR$5,5,IF('original data'!BS37='subscale + RBQ-2A merged 3_4'!$BT$1,6,IF('original data'!BS37='subscale + RBQ-2A merged 3_4'!$BT$2,7,"")))))))</f>
        <v>7</v>
      </c>
      <c r="BY44" s="4">
        <f>IF('original data'!BT37='subscale + RBQ-2A merged 3_4'!$BR$1,1,IF('original data'!BT37='subscale + RBQ-2A merged 3_4'!$BR$2,2,IF('original data'!BT37='subscale + RBQ-2A merged 3_4'!$BR$3,3,IF('original data'!BT37='subscale + RBQ-2A merged 3_4'!$BR$4,4,IF('original data'!BT37='subscale + RBQ-2A merged 3_4'!$BR$5,5,IF('original data'!BT37='subscale + RBQ-2A merged 3_4'!$BT$1,6,IF('original data'!BT37='subscale + RBQ-2A merged 3_4'!$BT$2,7,"")))))))</f>
        <v>5</v>
      </c>
      <c r="BZ44" s="4">
        <f>IF('original data'!BU37='subscale + RBQ-2A merged 3_4'!$BR$1,1,IF('original data'!BU37='subscale + RBQ-2A merged 3_4'!$BR$2,2,IF('original data'!BU37='subscale + RBQ-2A merged 3_4'!$BR$3,3,IF('original data'!BU37='subscale + RBQ-2A merged 3_4'!$BR$4,4,IF('original data'!BU37='subscale + RBQ-2A merged 3_4'!$BR$5,5,IF('original data'!BU37='subscale + RBQ-2A merged 3_4'!$BT$1,6,IF('original data'!BU37='subscale + RBQ-2A merged 3_4'!$BT$2,7,"")))))))</f>
        <v>5</v>
      </c>
      <c r="CA44" s="4">
        <f>IF('original data'!BV37='subscale + RBQ-2A merged 3_4'!$BR$1,7,IF('original data'!BV37='subscale + RBQ-2A merged 3_4'!$BR$2,6,IF('original data'!BV37='subscale + RBQ-2A merged 3_4'!$BR$3,5,IF('original data'!BV37='subscale + RBQ-2A merged 3_4'!$BR$4,4,IF('original data'!BV37='subscale + RBQ-2A merged 3_4'!$BR$5,3,IF('original data'!BV37='subscale + RBQ-2A merged 3_4'!$BT$1,2,IF('original data'!BV37='subscale + RBQ-2A merged 3_4'!$BT$2,1,"")))))))</f>
        <v>6</v>
      </c>
      <c r="CB44" s="4">
        <f>IF('original data'!BW37='subscale + RBQ-2A merged 3_4'!$BR$1,1,IF('original data'!BW37='subscale + RBQ-2A merged 3_4'!$BR$2,2,IF('original data'!BW37='subscale + RBQ-2A merged 3_4'!$BR$3,3,IF('original data'!BW37='subscale + RBQ-2A merged 3_4'!$BR$4,4,IF('original data'!BW37='subscale + RBQ-2A merged 3_4'!$BR$5,5,IF('original data'!BW37='subscale + RBQ-2A merged 3_4'!$BT$1,6,IF('original data'!BW37='subscale + RBQ-2A merged 3_4'!$BT$2,7,"")))))))</f>
        <v>5</v>
      </c>
      <c r="CC44" s="4">
        <f>IF('original data'!BX37='subscale + RBQ-2A merged 3_4'!$BR$1,1,IF('original data'!BX37='subscale + RBQ-2A merged 3_4'!$BR$2,2,IF('original data'!BX37='subscale + RBQ-2A merged 3_4'!$BR$3,3,IF('original data'!BX37='subscale + RBQ-2A merged 3_4'!$BR$4,4,IF('original data'!BX37='subscale + RBQ-2A merged 3_4'!$BR$5,5,IF('original data'!BX37='subscale + RBQ-2A merged 3_4'!$BT$1,6,IF('original data'!BX37='subscale + RBQ-2A merged 3_4'!$BT$2,7,"")))))))</f>
        <v>5</v>
      </c>
      <c r="CD44" s="4">
        <f>IF('original data'!BY37='subscale + RBQ-2A merged 3_4'!$BR$1,1,IF('original data'!BY37='subscale + RBQ-2A merged 3_4'!$BR$2,2,IF('original data'!BY37='subscale + RBQ-2A merged 3_4'!$BR$3,3,IF('original data'!BY37='subscale + RBQ-2A merged 3_4'!$BR$4,4,IF('original data'!BY37='subscale + RBQ-2A merged 3_4'!$BR$5,5,IF('original data'!BY37='subscale + RBQ-2A merged 3_4'!$BT$1,6,IF('original data'!BY37='subscale + RBQ-2A merged 3_4'!$BT$2,7,"")))))))</f>
        <v>6</v>
      </c>
      <c r="CE44" s="4">
        <f>IF('original data'!BZ37='subscale + RBQ-2A merged 3_4'!$BR$1,1,IF('original data'!BZ37='subscale + RBQ-2A merged 3_4'!$BR$2,2,IF('original data'!BZ37='subscale + RBQ-2A merged 3_4'!$BR$3,3,IF('original data'!BZ37='subscale + RBQ-2A merged 3_4'!$BR$4,4,IF('original data'!BZ37='subscale + RBQ-2A merged 3_4'!$BR$5,5,IF('original data'!BZ37='subscale + RBQ-2A merged 3_4'!$BT$1,6,IF('original data'!BZ37='subscale + RBQ-2A merged 3_4'!$BT$2,7,"")))))))</f>
        <v>5</v>
      </c>
      <c r="CF44" s="4">
        <f>IF('original data'!CA37='subscale + RBQ-2A merged 3_4'!$BR$1,1,IF('original data'!CA37='subscale + RBQ-2A merged 3_4'!$BR$2,2,IF('original data'!CA37='subscale + RBQ-2A merged 3_4'!$BR$3,3,IF('original data'!CA37='subscale + RBQ-2A merged 3_4'!$BR$4,4,IF('original data'!CA37='subscale + RBQ-2A merged 3_4'!$BR$5,5,IF('original data'!CA37='subscale + RBQ-2A merged 3_4'!$BT$1,6,IF('original data'!CA37='subscale + RBQ-2A merged 3_4'!$BT$2,7,"")))))))</f>
        <v>4</v>
      </c>
      <c r="CG44" s="4">
        <f>IF('original data'!CB37='subscale + RBQ-2A merged 3_4'!$BR$1,1,IF('original data'!CB37='subscale + RBQ-2A merged 3_4'!$BR$2,2,IF('original data'!CB37='subscale + RBQ-2A merged 3_4'!$BR$3,3,IF('original data'!CB37='subscale + RBQ-2A merged 3_4'!$BR$4,4,IF('original data'!CB37='subscale + RBQ-2A merged 3_4'!$BR$5,5,IF('original data'!CB37='subscale + RBQ-2A merged 3_4'!$BT$1,6,IF('original data'!CB37='subscale + RBQ-2A merged 3_4'!$BT$2,7,"")))))))</f>
        <v>7</v>
      </c>
      <c r="CH44" s="4">
        <f>IF('original data'!CC37='subscale + RBQ-2A merged 3_4'!$BR$1,7,IF('original data'!CC37='subscale + RBQ-2A merged 3_4'!$BR$2,6,IF('original data'!CC37='subscale + RBQ-2A merged 3_4'!$BR$3,5,IF('original data'!CC37='subscale + RBQ-2A merged 3_4'!$BR$4,4,IF('original data'!CC37='subscale + RBQ-2A merged 3_4'!$BR$5,3,IF('original data'!CC37='subscale + RBQ-2A merged 3_4'!$BT$1,2,IF('original data'!CC37='subscale + RBQ-2A merged 3_4'!$BT$2,1,"")))))))</f>
        <v>7</v>
      </c>
      <c r="CI44" s="4">
        <f>IF('original data'!CD37='subscale + RBQ-2A merged 3_4'!$BR$1,1,IF('original data'!CD37='subscale + RBQ-2A merged 3_4'!$BR$2,2,IF('original data'!CD37='subscale + RBQ-2A merged 3_4'!$BR$3,3,IF('original data'!CD37='subscale + RBQ-2A merged 3_4'!$BR$4,4,IF('original data'!CD37='subscale + RBQ-2A merged 3_4'!$BR$5,5,IF('original data'!CD37='subscale + RBQ-2A merged 3_4'!$BT$1,6,IF('original data'!CD37='subscale + RBQ-2A merged 3_4'!$BT$2,7,"")))))))</f>
        <v>4</v>
      </c>
      <c r="CJ44" s="4">
        <f>IF('original data'!CE37='subscale + RBQ-2A merged 3_4'!$BR$1,1,IF('original data'!CE37='subscale + RBQ-2A merged 3_4'!$BR$2,2,IF('original data'!CE37='subscale + RBQ-2A merged 3_4'!$BR$3,3,IF('original data'!CE37='subscale + RBQ-2A merged 3_4'!$BR$4,4,IF('original data'!CE37='subscale + RBQ-2A merged 3_4'!$BR$5,5,IF('original data'!CE37='subscale + RBQ-2A merged 3_4'!$BT$1,6,IF('original data'!CE37='subscale + RBQ-2A merged 3_4'!$BT$2,7,"")))))))</f>
        <v>6</v>
      </c>
      <c r="CK44" s="4">
        <f>IF('original data'!CF37='subscale + RBQ-2A merged 3_4'!$BR$1,7,IF('original data'!CF37='subscale + RBQ-2A merged 3_4'!$BR$2,6,IF('original data'!CF37='subscale + RBQ-2A merged 3_4'!$BR$3,5,IF('original data'!CF37='subscale + RBQ-2A merged 3_4'!$BR$4,4,IF('original data'!CF37='subscale + RBQ-2A merged 3_4'!$BR$5,3,IF('original data'!CF37='subscale + RBQ-2A merged 3_4'!$BT$1,2,IF('original data'!CF37='subscale + RBQ-2A merged 3_4'!$BT$2,1,"")))))))</f>
        <v>6</v>
      </c>
      <c r="CL44" s="30">
        <f>SUM(Table1345[[#This Row],[Column2]:[Column4]])</f>
        <v>142</v>
      </c>
      <c r="CM44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43</v>
      </c>
      <c r="CN44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50</v>
      </c>
      <c r="CO44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49</v>
      </c>
      <c r="CP44" s="4">
        <f>IF('original data'!CG37='subscale + RBQ-2A merged 3_4'!$CO$2,0,IF('original data'!CG37='subscale + RBQ-2A merged 3_4'!$CO$3,1,IF('original data'!CG37='subscale + RBQ-2A merged 3_4'!$CO$4,2,IF('original data'!CG37='subscale + RBQ-2A merged 3_4'!$CO$5,3,""))))</f>
        <v>3</v>
      </c>
      <c r="CQ44" s="4">
        <f>IF('original data'!CH37='subscale + RBQ-2A merged 3_4'!$CO$2,0,IF('original data'!CH37='subscale + RBQ-2A merged 3_4'!$CO$3,1,IF('original data'!CH37='subscale + RBQ-2A merged 3_4'!$CO$4,2,IF('original data'!CH37='subscale + RBQ-2A merged 3_4'!$CO$5,3,""))))</f>
        <v>3</v>
      </c>
      <c r="CR44" s="4">
        <f>IF('original data'!CI37='subscale + RBQ-2A merged 3_4'!$CO$2,0,IF('original data'!CI37='subscale + RBQ-2A merged 3_4'!$CO$3,1,IF('original data'!CI37='subscale + RBQ-2A merged 3_4'!$CO$4,2,IF('original data'!CI37='subscale + RBQ-2A merged 3_4'!$CO$5,3,""))))</f>
        <v>3</v>
      </c>
      <c r="CS44" s="4">
        <f>IF('original data'!CJ37='subscale + RBQ-2A merged 3_4'!$CO$2,0,IF('original data'!CJ37='subscale + RBQ-2A merged 3_4'!$CO$3,1,IF('original data'!CJ37='subscale + RBQ-2A merged 3_4'!$CO$4,2,IF('original data'!CJ37='subscale + RBQ-2A merged 3_4'!$CO$5,3,""))))</f>
        <v>3</v>
      </c>
      <c r="CT44" s="4">
        <f>IF('original data'!CK37='subscale + RBQ-2A merged 3_4'!$CO$2,0,IF('original data'!CK37='subscale + RBQ-2A merged 3_4'!$CO$3,1,IF('original data'!CK37='subscale + RBQ-2A merged 3_4'!$CO$4,2,IF('original data'!CK37='subscale + RBQ-2A merged 3_4'!$CO$5,3,""))))</f>
        <v>2</v>
      </c>
      <c r="CU44" s="4">
        <f>IF('original data'!CL37='subscale + RBQ-2A merged 3_4'!$CO$2,0,IF('original data'!CL37='subscale + RBQ-2A merged 3_4'!$CO$3,1,IF('original data'!CL37='subscale + RBQ-2A merged 3_4'!$CO$4,2,IF('original data'!CL37='subscale + RBQ-2A merged 3_4'!$CO$5,3,""))))</f>
        <v>3</v>
      </c>
      <c r="CV44" s="4">
        <f>IF('original data'!CM37='subscale + RBQ-2A merged 3_4'!$CO$2,0,IF('original data'!CM37='subscale + RBQ-2A merged 3_4'!$CO$3,1,IF('original data'!CM37='subscale + RBQ-2A merged 3_4'!$CO$4,2,IF('original data'!CM37='subscale + RBQ-2A merged 3_4'!$CO$5,3,""))))</f>
        <v>3</v>
      </c>
      <c r="CW44" s="4">
        <f>IF('original data'!CN37='subscale + RBQ-2A merged 3_4'!$CO$2,0,IF('original data'!CN37='subscale + RBQ-2A merged 3_4'!$CO$3,1,IF('original data'!CN37='subscale + RBQ-2A merged 3_4'!$CO$4,2,IF('original data'!CN37='subscale + RBQ-2A merged 3_4'!$CO$5,3,""))))</f>
        <v>2</v>
      </c>
      <c r="CX44" s="4">
        <f>IF('original data'!CO37='subscale + RBQ-2A merged 3_4'!$CO$2,0,IF('original data'!CO37='subscale + RBQ-2A merged 3_4'!$CO$3,1,IF('original data'!CO37='subscale + RBQ-2A merged 3_4'!$CO$4,2,IF('original data'!CO37='subscale + RBQ-2A merged 3_4'!$CO$5,3,""))))</f>
        <v>3</v>
      </c>
      <c r="CY44" s="4">
        <f>IF('original data'!CP37='subscale + RBQ-2A merged 3_4'!$CO$2,0,IF('original data'!CP37='subscale + RBQ-2A merged 3_4'!$CO$3,1,IF('original data'!CP37='subscale + RBQ-2A merged 3_4'!$CO$4,2,IF('original data'!CP37='subscale + RBQ-2A merged 3_4'!$CO$5,3,""))))</f>
        <v>3</v>
      </c>
      <c r="CZ44" s="4">
        <f>IF('original data'!CQ37='subscale + RBQ-2A merged 3_4'!$CO$2,0,IF('original data'!CQ37='subscale + RBQ-2A merged 3_4'!$CO$3,1,IF('original data'!CQ37='subscale + RBQ-2A merged 3_4'!$CO$4,2,IF('original data'!CQ37='subscale + RBQ-2A merged 3_4'!$CO$5,3,""))))</f>
        <v>1</v>
      </c>
      <c r="DA44" s="4">
        <f>IF('original data'!CR37='subscale + RBQ-2A merged 3_4'!$CO$2,0,IF('original data'!CR37='subscale + RBQ-2A merged 3_4'!$CO$3,1,IF('original data'!CR37='subscale + RBQ-2A merged 3_4'!$CO$4,2,IF('original data'!CR37='subscale + RBQ-2A merged 3_4'!$CO$5,3,""))))</f>
        <v>3</v>
      </c>
      <c r="DB44" s="4">
        <f>IF('original data'!CS37='subscale + RBQ-2A merged 3_4'!$CO$2,0,IF('original data'!CS37='subscale + RBQ-2A merged 3_4'!$CO$3,1,IF('original data'!CS37='subscale + RBQ-2A merged 3_4'!$CO$4,2,IF('original data'!CS37='subscale + RBQ-2A merged 3_4'!$CO$5,3,""))))</f>
        <v>2</v>
      </c>
      <c r="DC44" s="4">
        <f>IF('original data'!CT37='subscale + RBQ-2A merged 3_4'!$CO$2,0,IF('original data'!CT37='subscale + RBQ-2A merged 3_4'!$CO$3,1,IF('original data'!CT37='subscale + RBQ-2A merged 3_4'!$CO$4,2,IF('original data'!CT37='subscale + RBQ-2A merged 3_4'!$CO$5,3,""))))</f>
        <v>3</v>
      </c>
      <c r="DD44" s="4">
        <f>IF('original data'!CU37='subscale + RBQ-2A merged 3_4'!$CO$2,0,IF('original data'!CU37='subscale + RBQ-2A merged 3_4'!$CO$3,1,IF('original data'!CU37='subscale + RBQ-2A merged 3_4'!$CO$4,2,IF('original data'!CU37='subscale + RBQ-2A merged 3_4'!$CO$5,3,""))))</f>
        <v>2</v>
      </c>
      <c r="DE44" s="4">
        <f>IF('original data'!CV37='subscale + RBQ-2A merged 3_4'!$CO$2,0,IF('original data'!CV37='subscale + RBQ-2A merged 3_4'!$CO$3,1,IF('original data'!CV37='subscale + RBQ-2A merged 3_4'!$CO$4,2,IF('original data'!CV37='subscale + RBQ-2A merged 3_4'!$CO$5,3,""))))</f>
        <v>1</v>
      </c>
      <c r="DF44" s="4">
        <f>IF('original data'!CW37='subscale + RBQ-2A merged 3_4'!$CO$2,0,IF('original data'!CW37='subscale + RBQ-2A merged 3_4'!$CO$3,1,IF('original data'!CW37='subscale + RBQ-2A merged 3_4'!$CO$4,2,IF('original data'!CW37='subscale + RBQ-2A merged 3_4'!$CO$5,3,""))))</f>
        <v>1</v>
      </c>
      <c r="DG44" s="4">
        <f>IF('original data'!CX37='subscale + RBQ-2A merged 3_4'!$CO$2,0,IF('original data'!CX37='subscale + RBQ-2A merged 3_4'!$CO$3,1,IF('original data'!CX37='subscale + RBQ-2A merged 3_4'!$CO$4,2,IF('original data'!CX37='subscale + RBQ-2A merged 3_4'!$CO$5,3,""))))</f>
        <v>2</v>
      </c>
      <c r="DH44" s="4">
        <f>IF('original data'!CY37='subscale + RBQ-2A merged 3_4'!$CO$2,0,IF('original data'!CY37='subscale + RBQ-2A merged 3_4'!$CO$3,1,IF('original data'!CY37='subscale + RBQ-2A merged 3_4'!$CO$4,2,IF('original data'!CY37='subscale + RBQ-2A merged 3_4'!$CO$5,3,""))))</f>
        <v>3</v>
      </c>
      <c r="DI44" s="4">
        <f>IF('original data'!CZ37='subscale + RBQ-2A merged 3_4'!$CO$2,0,IF('original data'!CZ37='subscale + RBQ-2A merged 3_4'!$CO$3,1,IF('original data'!CZ37='subscale + RBQ-2A merged 3_4'!$CO$4,2,IF('original data'!CZ37='subscale + RBQ-2A merged 3_4'!$CO$5,3,""))))</f>
        <v>1</v>
      </c>
      <c r="DJ44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17</v>
      </c>
      <c r="DK44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19</v>
      </c>
      <c r="DL44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11</v>
      </c>
      <c r="DM44" s="4">
        <f>SUM(Table1345[[#This Row],[All of a sudden I feel really scared.]:[I suddenly shut down and become unable to think, speak or do things.]])</f>
        <v>47</v>
      </c>
      <c r="DN44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6</v>
      </c>
      <c r="DO44" s="38">
        <f>IF('original data'!V37='subscale + RBQ-2A merged 3_4'!$T$4,2,IF('original data'!V37='subscale + RBQ-2A merged 3_4'!$T$5,0,IF('original data'!V37='subscale + RBQ-2A merged 3_4'!$V$5,1,"")))</f>
        <v>0</v>
      </c>
      <c r="DP44" s="38">
        <v>2</v>
      </c>
    </row>
    <row r="45" spans="1:120" x14ac:dyDescent="0.45">
      <c r="A45" s="32">
        <v>44</v>
      </c>
      <c r="B45" s="41" t="s">
        <v>324</v>
      </c>
      <c r="C45" s="28" t="s">
        <v>325</v>
      </c>
      <c r="D45" s="30" t="s">
        <v>104</v>
      </c>
      <c r="E45" s="30"/>
      <c r="F45" s="30" t="s">
        <v>105</v>
      </c>
      <c r="G45" s="30" t="s">
        <v>105</v>
      </c>
      <c r="H45" s="30" t="s">
        <v>105</v>
      </c>
      <c r="I45" s="30" t="s">
        <v>105</v>
      </c>
      <c r="J45" s="30" t="s">
        <v>105</v>
      </c>
      <c r="K45" s="30" t="s">
        <v>105</v>
      </c>
      <c r="L45" s="30" t="s">
        <v>105</v>
      </c>
      <c r="M45" s="30" t="s">
        <v>105</v>
      </c>
      <c r="N45" s="29">
        <v>20</v>
      </c>
      <c r="O45" s="4" t="s">
        <v>176</v>
      </c>
      <c r="P45" s="4" t="s">
        <v>124</v>
      </c>
      <c r="Q45" s="4" t="s">
        <v>108</v>
      </c>
      <c r="R45" s="30">
        <f>IF('original data'!Q38='subscale + RBQ-2A merged 3_4'!$R$4,0,IF('original data'!Q38='subscale + RBQ-2A merged 3_4'!$R$5,1))</f>
        <v>1</v>
      </c>
      <c r="S45" s="4" t="s">
        <v>105</v>
      </c>
      <c r="T45" s="30">
        <f>IF('original data'!V38='subscale + RBQ-2A merged 3_4'!$T$4,0,IF('original data'!V38='subscale + RBQ-2A merged 3_4'!$T$5,1,IF('original data'!V38='subscale + RBQ-2A merged 3_4'!$V$5,0,"")))</f>
        <v>0</v>
      </c>
      <c r="U45" s="37" t="s">
        <v>177</v>
      </c>
      <c r="V45" s="4" t="s">
        <v>178</v>
      </c>
      <c r="W45" s="37" t="s">
        <v>127</v>
      </c>
      <c r="X45" s="32" t="s">
        <v>391</v>
      </c>
      <c r="Y45" s="4"/>
      <c r="Z45" s="4"/>
      <c r="AA45" s="4"/>
      <c r="AB45" s="4"/>
      <c r="AC45" s="4"/>
      <c r="AD45" s="4"/>
      <c r="AE45" s="30">
        <f>IF('original data'!AC38='subscale + RBQ-2A merged 3_4'!$AD$2,0,IF('original data'!AC38='subscale + RBQ-2A merged 3_4'!$AD$3,1,IF('original data'!AC38='subscale + RBQ-2A merged 3_4'!$AD$4,2,"")))</f>
        <v>1</v>
      </c>
      <c r="AF45" s="30">
        <f>IF('original data'!AD38='subscale + RBQ-2A merged 3_4'!$AD$2,0,IF('original data'!AD38='subscale + RBQ-2A merged 3_4'!$AD$3,1,IF('original data'!AD38='subscale + RBQ-2A merged 3_4'!$AD$4,2,"")))</f>
        <v>1</v>
      </c>
      <c r="AG45" s="30">
        <f>IF('original data'!AE38='subscale + RBQ-2A merged 3_4'!$BR$1,1,IF('original data'!AE38='subscale + RBQ-2A merged 3_4'!$BR$2,2,IF('original data'!AE38='subscale + RBQ-2A merged 3_4'!$BR$3,3,IF('original data'!AE38='subscale + RBQ-2A merged 3_4'!$BR$4,4,IF('original data'!AE38='subscale + RBQ-2A merged 3_4'!$BR$5,5,IF('original data'!AE38='subscale + RBQ-2A merged 3_4'!$BT$1,6,IF('original data'!AE38='subscale + RBQ-2A merged 3_4'!$BT$2,7,"")))))))</f>
        <v>1</v>
      </c>
      <c r="AH45" s="4">
        <f>IF('original data'!AF38='subscale + RBQ-2A merged 3_4'!$AD$2,0,IF('original data'!AF38='subscale + RBQ-2A merged 3_4'!$AD$3,1,IF('original data'!AF38='subscale + RBQ-2A merged 3_4'!$AD$4,2,"")))</f>
        <v>1</v>
      </c>
      <c r="AI45" s="4">
        <f>IF('original data'!AG38='subscale + RBQ-2A merged 3_4'!$BR$1,7,IF('original data'!AG38='subscale + RBQ-2A merged 3_4'!$BR$2,6,IF('original data'!AG38='subscale + RBQ-2A merged 3_4'!$BR$3,5,IF('original data'!AG38='subscale + RBQ-2A merged 3_4'!$BR$4,4,IF('original data'!AG38='subscale + RBQ-2A merged 3_4'!$BR$5,5,IF('original data'!AG38='subscale + RBQ-2A merged 3_4'!$BT$1,6,IF('original data'!AG38='subscale + RBQ-2A merged 3_4'!$BT$2,7,"")))))))</f>
        <v>6</v>
      </c>
      <c r="AJ45" s="4">
        <f>IF('original data'!AH38='subscale + RBQ-2A merged 3_4'!$AD$2,0,IF('original data'!AH38='subscale + RBQ-2A merged 3_4'!$AD$3,1,IF('original data'!AH38='subscale + RBQ-2A merged 3_4'!$AD$4,2,"")))</f>
        <v>1</v>
      </c>
      <c r="AK45" s="4">
        <f>IF('original data'!AI38='subscale + RBQ-2A merged 3_4'!$AJ$2,1,IF('original data'!AI38='subscale + RBQ-2A merged 3_4'!$AJ$3,2,IF('original data'!AI38='subscale + RBQ-2A merged 3_4'!$AJ$4,3,IF('original data'!AI38='subscale + RBQ-2A merged 3_4'!$AJ$5,3,""))))</f>
        <v>2</v>
      </c>
      <c r="AL45" s="4">
        <f>IF('original data'!AJ38='subscale + RBQ-2A merged 3_4'!$AD$2,0,IF('original data'!AJ38='subscale + RBQ-2A merged 3_4'!$AD$3,1,IF('original data'!AJ38='subscale + RBQ-2A merged 3_4'!$AD$4,2,"")))</f>
        <v>1</v>
      </c>
      <c r="AM45" s="4">
        <f>IF('original data'!AK38='subscale + RBQ-2A merged 3_4'!$BR$1,1,IF('original data'!AK38='subscale + RBQ-2A merged 3_4'!$BR$2,2,IF('original data'!AK38='subscale + RBQ-2A merged 3_4'!$BR$3,3,IF('original data'!AK38='subscale + RBQ-2A merged 3_4'!$BR$4,4,IF('original data'!AK38='subscale + RBQ-2A merged 3_4'!$BR$5,5,IF('original data'!AK38='subscale + RBQ-2A merged 3_4'!$BT$1,6,IF('original data'!AK38='subscale + RBQ-2A merged 3_4'!$BT$2,7,"")))))))</f>
        <v>3</v>
      </c>
      <c r="AN45" s="4">
        <f>IF('original data'!AL38='subscale + RBQ-2A merged 3_4'!$AD$2,0,IF('original data'!AL38='subscale + RBQ-2A merged 3_4'!$AD$3,1,IF('original data'!AL38='subscale + RBQ-2A merged 3_4'!$AD$4,2,"")))</f>
        <v>2</v>
      </c>
      <c r="AO45" s="4">
        <f>IF('original data'!AM38='subscale + RBQ-2A merged 3_4'!$AJ$2,1,IF('original data'!AM38='subscale + RBQ-2A merged 3_4'!$AJ$3,2,IF('original data'!AM38='subscale + RBQ-2A merged 3_4'!$AJ$4,3,IF('original data'!AM38='subscale + RBQ-2A merged 3_4'!$AJ$5,3,""))))</f>
        <v>2</v>
      </c>
      <c r="AP45" s="4">
        <f>IF('original data'!AN38='subscale + RBQ-2A merged 3_4'!$AD$2,0,IF('original data'!AN38='subscale + RBQ-2A merged 3_4'!$AD$3,1,IF('original data'!AN38='subscale + RBQ-2A merged 3_4'!$AD$4,2,"")))</f>
        <v>1</v>
      </c>
      <c r="AQ45" s="4">
        <f>IF('original data'!AO38='subscale + RBQ-2A merged 3_4'!$AJ$2,1,IF('original data'!AO38='subscale + RBQ-2A merged 3_4'!$AJ$3,2,IF('original data'!AO38='subscale + RBQ-2A merged 3_4'!$AJ$4,3,IF('original data'!AO38='subscale + RBQ-2A merged 3_4'!$AJ$5,3,""))))</f>
        <v>3</v>
      </c>
      <c r="AR45" s="4">
        <f>IF('original data'!AP38='subscale + RBQ-2A merged 3_4'!$AJ$2,1,IF('original data'!AP38='subscale + RBQ-2A merged 3_4'!$AJ$3,2,IF('original data'!AP38='subscale + RBQ-2A merged 3_4'!$AJ$4,3,IF('original data'!AP38='subscale + RBQ-2A merged 3_4'!$AJ$5,3,""))))</f>
        <v>2</v>
      </c>
      <c r="AS45" s="4">
        <f>IF('original data'!AQ38='subscale + RBQ-2A merged 3_4'!$AJ$2,1,IF('original data'!AQ38='subscale + RBQ-2A merged 3_4'!$AJ$3,2,IF('original data'!AQ38='subscale + RBQ-2A merged 3_4'!$AJ$4,3,IF('original data'!AQ38='subscale + RBQ-2A merged 3_4'!$AJ$5,3,""))))</f>
        <v>2</v>
      </c>
      <c r="AT45" s="4">
        <f>IF('original data'!AR38='subscale + RBQ-2A merged 3_4'!$AJ$2,1,IF('original data'!AR38='subscale + RBQ-2A merged 3_4'!$AJ$3,2,IF('original data'!AR38='subscale + RBQ-2A merged 3_4'!$AJ$4,3,IF('original data'!AR38='subscale + RBQ-2A merged 3_4'!$AJ$5,3,""))))</f>
        <v>2</v>
      </c>
      <c r="AU45" s="4">
        <f>IF('original data'!AS38='subscale + RBQ-2A merged 3_4'!$AP$2,1,IF('original data'!AS38='subscale + RBQ-2A merged 3_4'!$AP$3,2,IF('original data'!AS38='subscale + RBQ-2A merged 3_4'!$AP$4,3,IF('original data'!AS38='subscale + RBQ-2A merged 3_4'!$AP$5,4,""))))</f>
        <v>1</v>
      </c>
      <c r="AV45" s="4">
        <f>IF('original data'!AT38='subscale + RBQ-2A merged 3_4'!$AP$2,1,IF('original data'!AT38='subscale + RBQ-2A merged 3_4'!$AP$3,2,IF('original data'!AT38='subscale + RBQ-2A merged 3_4'!$AP$4,3,IF('original data'!AT38='subscale + RBQ-2A merged 3_4'!$AP$5,4,""))))</f>
        <v>2</v>
      </c>
      <c r="AW45" s="4">
        <f>IF('original data'!AU38='subscale + RBQ-2A merged 3_4'!$AP$2,1,IF('original data'!AU38='subscale + RBQ-2A merged 3_4'!$AP$3,2,IF('original data'!AU38='subscale + RBQ-2A merged 3_4'!$AP$4,3,IF('original data'!AU38='subscale + RBQ-2A merged 3_4'!$AP$5,4,""))))</f>
        <v>2</v>
      </c>
      <c r="AX45" s="4">
        <f>IF('original data'!AV38='subscale + RBQ-2A merged 3_4'!$AP$2,1,IF('original data'!AV38='subscale + RBQ-2A merged 3_4'!$AP$3,2,IF('original data'!AV38='subscale + RBQ-2A merged 3_4'!$AP$4,3,IF('original data'!AV38='subscale + RBQ-2A merged 3_4'!$AP$5,4,""))))</f>
        <v>2</v>
      </c>
      <c r="AY45" s="4">
        <f>IF('original data'!AW38='subscale + RBQ-2A merged 3_4'!$AP$2,1,IF('original data'!AW38='subscale + RBQ-2A merged 3_4'!$AP$3,2,IF('original data'!AW38='subscale + RBQ-2A merged 3_4'!$AP$4,3,IF('original data'!AW38='subscale + RBQ-2A merged 3_4'!$AP$5,4,""))))</f>
        <v>3</v>
      </c>
      <c r="AZ45" s="4">
        <f>IF('original data'!AX38='subscale + RBQ-2A merged 3_4'!$AP$2,1,IF('original data'!AX38='subscale + RBQ-2A merged 3_4'!$AP$3,2,IF('original data'!AX38='subscale + RBQ-2A merged 3_4'!$AP$4,3,IF('original data'!AX38='subscale + RBQ-2A merged 3_4'!$AP$5,4,""))))</f>
        <v>2</v>
      </c>
      <c r="BA45" s="4">
        <f>IF('original data'!AY38='subscale + RBQ-2A merged 3_4'!$AR$2,1,IF('original data'!AY38='subscale + RBQ-2A merged 3_4'!$AR$3,2,IF('original data'!AY38='subscale + RBQ-2A merged 3_4'!$AR$4,3,IF('original data'!AY38='subscale + RBQ-2A merged 3_4'!$AR$5,3,""))))</f>
        <v>2</v>
      </c>
      <c r="BB45" s="4">
        <f>IF('original data'!AZ38='subscale + RBQ-2A merged 3_4'!$AR$2,1,IF('original data'!AZ38='subscale + RBQ-2A merged 3_4'!$AR$3,2,IF('original data'!AZ38='subscale + RBQ-2A merged 3_4'!$AR$4,3,IF('original data'!AZ38='subscale + RBQ-2A merged 3_4'!$AR$5,3,""))))</f>
        <v>2</v>
      </c>
      <c r="BC45" s="4">
        <f>IF('original data'!BA38='subscale + RBQ-2A merged 3_4'!$AR$2,1,IF('original data'!BA38='subscale + RBQ-2A merged 3_4'!$AR$3,2,IF('original data'!BA38='subscale + RBQ-2A merged 3_4'!$AR$4,3,IF('original data'!BA38='subscale + RBQ-2A merged 3_4'!$AR$5,3,""))))</f>
        <v>2</v>
      </c>
      <c r="BD45" s="4">
        <f>IF('original data'!BB38='subscale + RBQ-2A merged 3_4'!$AR$2,1,IF('original data'!BB38='subscale + RBQ-2A merged 3_4'!$AR$3,2,IF('original data'!BB38='subscale + RBQ-2A merged 3_4'!$AR$4,3,IF('original data'!BB38='subscale + RBQ-2A merged 3_4'!$AT$5,3,""))))</f>
        <v>2</v>
      </c>
      <c r="BE45" s="4">
        <f>IF('original data'!BC38='subscale + RBQ-2A merged 3_4'!$AV$2,1,IF('original data'!BC38='subscale + RBQ-2A merged 3_4'!$AV$3,2,IF('original data'!BC38='subscale + RBQ-2A merged 3_4'!$AV$4,3,IF('original data'!BC38='subscale + RBQ-2A merged 3_4'!$AV$5,3,""))))</f>
        <v>2</v>
      </c>
      <c r="BF45" s="4">
        <f>IF('original data'!BD38='subscale + RBQ-2A merged 3_4'!$AV$2,1,IF('original data'!BD38='subscale + RBQ-2A merged 3_4'!$AV$3,2,IF('original data'!BD38='subscale + RBQ-2A merged 3_4'!$AV$4,3,IF('original data'!BD38='subscale + RBQ-2A merged 3_4'!$AV$5,3,""))))</f>
        <v>2</v>
      </c>
      <c r="BG45" s="4">
        <f>IF('original data'!BE38='subscale + RBQ-2A merged 3_4'!$AV$2,1,IF('original data'!BE38='subscale + RBQ-2A merged 3_4'!$AV$3,2,IF('original data'!BE38='subscale + RBQ-2A merged 3_4'!$AV$4,3,IF('original data'!BE38='subscale + RBQ-2A merged 3_4'!$AV$5,3,""))))</f>
        <v>2</v>
      </c>
      <c r="BH45" s="4">
        <f>IF('original data'!BF38='subscale + RBQ-2A merged 3_4'!$BG$3,1,IF('original data'!BF38='subscale + RBQ-2A merged 3_4'!$BG$4,2,IF('original data'!BF38='subscale + RBQ-2A merged 3_4'!$BG$5,3,"")))</f>
        <v>2</v>
      </c>
      <c r="BI45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2.0526315789473686</v>
      </c>
      <c r="BJ45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2.1666666666666665</v>
      </c>
      <c r="BK45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</v>
      </c>
      <c r="BL45" s="4" t="s">
        <v>109</v>
      </c>
      <c r="BM45" s="4"/>
      <c r="BN45" s="4" t="s">
        <v>109</v>
      </c>
      <c r="BO45" s="4"/>
      <c r="BP45" s="4">
        <f>IF('original data'!BK38='subscale + RBQ-2A merged 3_4'!$BR$1,1,IF('original data'!BK38='subscale + RBQ-2A merged 3_4'!$BR$2,2,IF('original data'!BK38='subscale + RBQ-2A merged 3_4'!$BR$3,3,IF('original data'!BK38='subscale + RBQ-2A merged 3_4'!$BR$4,4,IF('original data'!BK38='subscale + RBQ-2A merged 3_4'!$BR$5,5,IF('original data'!BK38='subscale + RBQ-2A merged 3_4'!$BT$1,6,IF('original data'!BK38='subscale + RBQ-2A merged 3_4'!$BT$2,7,"")))))))</f>
        <v>2</v>
      </c>
      <c r="BQ45" s="4">
        <f>IF('original data'!BL38='subscale + RBQ-2A merged 3_4'!$BR$1,1,IF('original data'!BL38='subscale + RBQ-2A merged 3_4'!$BR$2,2,IF('original data'!BL38='subscale + RBQ-2A merged 3_4'!$BR$3,3,IF('original data'!BL38='subscale + RBQ-2A merged 3_4'!$BR$4,4,IF('original data'!BL38='subscale + RBQ-2A merged 3_4'!$BR$5,5,IF('original data'!BL38='subscale + RBQ-2A merged 3_4'!$BT$1,6,IF('original data'!BL38='subscale + RBQ-2A merged 3_4'!$BT$2,7,"")))))))</f>
        <v>3</v>
      </c>
      <c r="BR45" s="4">
        <f>IF('original data'!BM38='subscale + RBQ-2A merged 3_4'!$BR$1,7,IF('original data'!BM38='subscale + RBQ-2A merged 3_4'!$BR$2,6,IF('original data'!BM38='subscale + RBQ-2A merged 3_4'!$BR$3,5,IF('original data'!BM38='subscale + RBQ-2A merged 3_4'!$BR$4,4,IF('original data'!BM38='subscale + RBQ-2A merged 3_4'!$BR$5,3,IF('original data'!BM38='subscale + RBQ-2A merged 3_4'!$BT$1,2,IF('original data'!BM38='subscale + RBQ-2A merged 3_4'!$BT$2,1,"")))))))</f>
        <v>4</v>
      </c>
      <c r="BS45" s="4">
        <f>IF('original data'!BN38='subscale + RBQ-2A merged 3_4'!$BR$1,1,IF('original data'!BN38='subscale + RBQ-2A merged 3_4'!$BR$2,2,IF('original data'!BN38='subscale + RBQ-2A merged 3_4'!$BR$3,3,IF('original data'!BN38='subscale + RBQ-2A merged 3_4'!$BR$4,4,IF('original data'!BN38='subscale + RBQ-2A merged 3_4'!$BR$5,5,IF('original data'!BN38='subscale + RBQ-2A merged 3_4'!$BT$1,6,IF('original data'!BN38='subscale + RBQ-2A merged 3_4'!$BT$2,7,"")))))))</f>
        <v>3</v>
      </c>
      <c r="BT45" s="4">
        <f>IF('original data'!BO38='subscale + RBQ-2A merged 3_4'!$BR$1,1,IF('original data'!BO38='subscale + RBQ-2A merged 3_4'!$BR$2,2,IF('original data'!BO38='subscale + RBQ-2A merged 3_4'!$BR$3,3,IF('original data'!BO38='subscale + RBQ-2A merged 3_4'!$BR$4,4,IF('original data'!BO38='subscale + RBQ-2A merged 3_4'!$BR$5,5,IF('original data'!BO38='subscale + RBQ-2A merged 3_4'!$BT$1,6,IF('original data'!BO38='subscale + RBQ-2A merged 3_4'!$BT$2,7,"")))))))</f>
        <v>4</v>
      </c>
      <c r="BU45" s="4">
        <f>IF('original data'!BP38='subscale + RBQ-2A merged 3_4'!$BR$1,1,IF('original data'!BP38='subscale + RBQ-2A merged 3_4'!$BR$2,2,IF('original data'!BP38='subscale + RBQ-2A merged 3_4'!$BR$3,3,IF('original data'!BP38='subscale + RBQ-2A merged 3_4'!$BR$4,4,IF('original data'!BP38='subscale + RBQ-2A merged 3_4'!$BR$5,5,IF('original data'!BP38='subscale + RBQ-2A merged 3_4'!$BT$1,6,IF('original data'!BP38='subscale + RBQ-2A merged 3_4'!$BT$2,7,"")))))))</f>
        <v>3</v>
      </c>
      <c r="BV45" s="4">
        <f>IF('original data'!BQ38='subscale + RBQ-2A merged 3_4'!$BR$1,1,IF('original data'!BQ38='subscale + RBQ-2A merged 3_4'!$BR$2,2,IF('original data'!BQ38='subscale + RBQ-2A merged 3_4'!$BR$3,3,IF('original data'!BQ38='subscale + RBQ-2A merged 3_4'!$BR$4,4,IF('original data'!BQ38='subscale + RBQ-2A merged 3_4'!$BR$5,5,IF('original data'!BQ38='subscale + RBQ-2A merged 3_4'!$BT$1,6,IF('original data'!BQ38='subscale + RBQ-2A merged 3_4'!$BT$2,7,"")))))))</f>
        <v>2</v>
      </c>
      <c r="BW45" s="4">
        <f>IF('original data'!BR38='subscale + RBQ-2A merged 3_4'!$BR$1,1,IF('original data'!BR38='subscale + RBQ-2A merged 3_4'!$BR$2,2,IF('original data'!BR38='subscale + RBQ-2A merged 3_4'!$BR$3,3,IF('original data'!BR38='subscale + RBQ-2A merged 3_4'!$BR$4,4,IF('original data'!BR38='subscale + RBQ-2A merged 3_4'!$BR$5,5,IF('original data'!BR38='subscale + RBQ-2A merged 3_4'!$BT$1,6,IF('original data'!BR38='subscale + RBQ-2A merged 3_4'!$BT$2,7,"")))))))</f>
        <v>3</v>
      </c>
      <c r="BX45" s="4">
        <f>IF('original data'!BS38='subscale + RBQ-2A merged 3_4'!$BR$1,1,IF('original data'!BS38='subscale + RBQ-2A merged 3_4'!$BR$2,2,IF('original data'!BS38='subscale + RBQ-2A merged 3_4'!$BR$3,3,IF('original data'!BS38='subscale + RBQ-2A merged 3_4'!$BR$4,4,IF('original data'!BS38='subscale + RBQ-2A merged 3_4'!$BR$5,5,IF('original data'!BS38='subscale + RBQ-2A merged 3_4'!$BT$1,6,IF('original data'!BS38='subscale + RBQ-2A merged 3_4'!$BT$2,7,"")))))))</f>
        <v>3</v>
      </c>
      <c r="BY45" s="4">
        <f>IF('original data'!BT38='subscale + RBQ-2A merged 3_4'!$BR$1,1,IF('original data'!BT38='subscale + RBQ-2A merged 3_4'!$BR$2,2,IF('original data'!BT38='subscale + RBQ-2A merged 3_4'!$BR$3,3,IF('original data'!BT38='subscale + RBQ-2A merged 3_4'!$BR$4,4,IF('original data'!BT38='subscale + RBQ-2A merged 3_4'!$BR$5,5,IF('original data'!BT38='subscale + RBQ-2A merged 3_4'!$BT$1,6,IF('original data'!BT38='subscale + RBQ-2A merged 3_4'!$BT$2,7,"")))))))</f>
        <v>3</v>
      </c>
      <c r="BZ45" s="4">
        <f>IF('original data'!BU38='subscale + RBQ-2A merged 3_4'!$BR$1,1,IF('original data'!BU38='subscale + RBQ-2A merged 3_4'!$BR$2,2,IF('original data'!BU38='subscale + RBQ-2A merged 3_4'!$BR$3,3,IF('original data'!BU38='subscale + RBQ-2A merged 3_4'!$BR$4,4,IF('original data'!BU38='subscale + RBQ-2A merged 3_4'!$BR$5,5,IF('original data'!BU38='subscale + RBQ-2A merged 3_4'!$BT$1,6,IF('original data'!BU38='subscale + RBQ-2A merged 3_4'!$BT$2,7,"")))))))</f>
        <v>3</v>
      </c>
      <c r="CA45" s="4">
        <f>IF('original data'!BV38='subscale + RBQ-2A merged 3_4'!$BR$1,7,IF('original data'!BV38='subscale + RBQ-2A merged 3_4'!$BR$2,6,IF('original data'!BV38='subscale + RBQ-2A merged 3_4'!$BR$3,5,IF('original data'!BV38='subscale + RBQ-2A merged 3_4'!$BR$4,4,IF('original data'!BV38='subscale + RBQ-2A merged 3_4'!$BR$5,3,IF('original data'!BV38='subscale + RBQ-2A merged 3_4'!$BT$1,2,IF('original data'!BV38='subscale + RBQ-2A merged 3_4'!$BT$2,1,"")))))))</f>
        <v>4</v>
      </c>
      <c r="CB45" s="4">
        <f>IF('original data'!BW38='subscale + RBQ-2A merged 3_4'!$BR$1,1,IF('original data'!BW38='subscale + RBQ-2A merged 3_4'!$BR$2,2,IF('original data'!BW38='subscale + RBQ-2A merged 3_4'!$BR$3,3,IF('original data'!BW38='subscale + RBQ-2A merged 3_4'!$BR$4,4,IF('original data'!BW38='subscale + RBQ-2A merged 3_4'!$BR$5,5,IF('original data'!BW38='subscale + RBQ-2A merged 3_4'!$BT$1,6,IF('original data'!BW38='subscale + RBQ-2A merged 3_4'!$BT$2,7,"")))))))</f>
        <v>2</v>
      </c>
      <c r="CC45" s="4">
        <f>IF('original data'!BX38='subscale + RBQ-2A merged 3_4'!$BR$1,1,IF('original data'!BX38='subscale + RBQ-2A merged 3_4'!$BR$2,2,IF('original data'!BX38='subscale + RBQ-2A merged 3_4'!$BR$3,3,IF('original data'!BX38='subscale + RBQ-2A merged 3_4'!$BR$4,4,IF('original data'!BX38='subscale + RBQ-2A merged 3_4'!$BR$5,5,IF('original data'!BX38='subscale + RBQ-2A merged 3_4'!$BT$1,6,IF('original data'!BX38='subscale + RBQ-2A merged 3_4'!$BT$2,7,"")))))))</f>
        <v>3</v>
      </c>
      <c r="CD45" s="4">
        <f>IF('original data'!BY38='subscale + RBQ-2A merged 3_4'!$BR$1,1,IF('original data'!BY38='subscale + RBQ-2A merged 3_4'!$BR$2,2,IF('original data'!BY38='subscale + RBQ-2A merged 3_4'!$BR$3,3,IF('original data'!BY38='subscale + RBQ-2A merged 3_4'!$BR$4,4,IF('original data'!BY38='subscale + RBQ-2A merged 3_4'!$BR$5,5,IF('original data'!BY38='subscale + RBQ-2A merged 3_4'!$BT$1,6,IF('original data'!BY38='subscale + RBQ-2A merged 3_4'!$BT$2,7,"")))))))</f>
        <v>1</v>
      </c>
      <c r="CE45" s="4">
        <f>IF('original data'!BZ38='subscale + RBQ-2A merged 3_4'!$BR$1,1,IF('original data'!BZ38='subscale + RBQ-2A merged 3_4'!$BR$2,2,IF('original data'!BZ38='subscale + RBQ-2A merged 3_4'!$BR$3,3,IF('original data'!BZ38='subscale + RBQ-2A merged 3_4'!$BR$4,4,IF('original data'!BZ38='subscale + RBQ-2A merged 3_4'!$BR$5,5,IF('original data'!BZ38='subscale + RBQ-2A merged 3_4'!$BT$1,6,IF('original data'!BZ38='subscale + RBQ-2A merged 3_4'!$BT$2,7,"")))))))</f>
        <v>3</v>
      </c>
      <c r="CF45" s="4">
        <f>IF('original data'!CA38='subscale + RBQ-2A merged 3_4'!$BR$1,1,IF('original data'!CA38='subscale + RBQ-2A merged 3_4'!$BR$2,2,IF('original data'!CA38='subscale + RBQ-2A merged 3_4'!$BR$3,3,IF('original data'!CA38='subscale + RBQ-2A merged 3_4'!$BR$4,4,IF('original data'!CA38='subscale + RBQ-2A merged 3_4'!$BR$5,5,IF('original data'!CA38='subscale + RBQ-2A merged 3_4'!$BT$1,6,IF('original data'!CA38='subscale + RBQ-2A merged 3_4'!$BT$2,7,"")))))))</f>
        <v>2</v>
      </c>
      <c r="CG45" s="4">
        <f>IF('original data'!CB38='subscale + RBQ-2A merged 3_4'!$BR$1,1,IF('original data'!CB38='subscale + RBQ-2A merged 3_4'!$BR$2,2,IF('original data'!CB38='subscale + RBQ-2A merged 3_4'!$BR$3,3,IF('original data'!CB38='subscale + RBQ-2A merged 3_4'!$BR$4,4,IF('original data'!CB38='subscale + RBQ-2A merged 3_4'!$BR$5,5,IF('original data'!CB38='subscale + RBQ-2A merged 3_4'!$BT$1,6,IF('original data'!CB38='subscale + RBQ-2A merged 3_4'!$BT$2,7,"")))))))</f>
        <v>3</v>
      </c>
      <c r="CH45" s="4">
        <f>IF('original data'!CC38='subscale + RBQ-2A merged 3_4'!$BR$1,7,IF('original data'!CC38='subscale + RBQ-2A merged 3_4'!$BR$2,6,IF('original data'!CC38='subscale + RBQ-2A merged 3_4'!$BR$3,5,IF('original data'!CC38='subscale + RBQ-2A merged 3_4'!$BR$4,4,IF('original data'!CC38='subscale + RBQ-2A merged 3_4'!$BR$5,3,IF('original data'!CC38='subscale + RBQ-2A merged 3_4'!$BT$1,2,IF('original data'!CC38='subscale + RBQ-2A merged 3_4'!$BT$2,1,"")))))))</f>
        <v>6</v>
      </c>
      <c r="CI45" s="4">
        <f>IF('original data'!CD38='subscale + RBQ-2A merged 3_4'!$BR$1,1,IF('original data'!CD38='subscale + RBQ-2A merged 3_4'!$BR$2,2,IF('original data'!CD38='subscale + RBQ-2A merged 3_4'!$BR$3,3,IF('original data'!CD38='subscale + RBQ-2A merged 3_4'!$BR$4,4,IF('original data'!CD38='subscale + RBQ-2A merged 3_4'!$BR$5,5,IF('original data'!CD38='subscale + RBQ-2A merged 3_4'!$BT$1,6,IF('original data'!CD38='subscale + RBQ-2A merged 3_4'!$BT$2,7,"")))))))</f>
        <v>3</v>
      </c>
      <c r="CJ45" s="4">
        <f>IF('original data'!CE38='subscale + RBQ-2A merged 3_4'!$BR$1,1,IF('original data'!CE38='subscale + RBQ-2A merged 3_4'!$BR$2,2,IF('original data'!CE38='subscale + RBQ-2A merged 3_4'!$BR$3,3,IF('original data'!CE38='subscale + RBQ-2A merged 3_4'!$BR$4,4,IF('original data'!CE38='subscale + RBQ-2A merged 3_4'!$BR$5,5,IF('original data'!CE38='subscale + RBQ-2A merged 3_4'!$BT$1,6,IF('original data'!CE38='subscale + RBQ-2A merged 3_4'!$BT$2,7,"")))))))</f>
        <v>3</v>
      </c>
      <c r="CK45" s="4">
        <f>IF('original data'!CF38='subscale + RBQ-2A merged 3_4'!$BR$1,7,IF('original data'!CF38='subscale + RBQ-2A merged 3_4'!$BR$2,6,IF('original data'!CF38='subscale + RBQ-2A merged 3_4'!$BR$3,5,IF('original data'!CF38='subscale + RBQ-2A merged 3_4'!$BR$4,4,IF('original data'!CF38='subscale + RBQ-2A merged 3_4'!$BR$5,3,IF('original data'!CF38='subscale + RBQ-2A merged 3_4'!$BT$1,2,IF('original data'!CF38='subscale + RBQ-2A merged 3_4'!$BT$2,1,"")))))))</f>
        <v>5</v>
      </c>
      <c r="CL45" s="30">
        <f>SUM(Table1345[[#This Row],[Column2]:[Column4]])</f>
        <v>78</v>
      </c>
      <c r="CM45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24</v>
      </c>
      <c r="CN45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26</v>
      </c>
      <c r="CO45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28</v>
      </c>
      <c r="CP45" s="4">
        <f>IF('original data'!CG38='subscale + RBQ-2A merged 3_4'!$CO$2,0,IF('original data'!CG38='subscale + RBQ-2A merged 3_4'!$CO$3,1,IF('original data'!CG38='subscale + RBQ-2A merged 3_4'!$CO$4,2,IF('original data'!CG38='subscale + RBQ-2A merged 3_4'!$CO$5,3,""))))</f>
        <v>0</v>
      </c>
      <c r="CQ45" s="4">
        <f>IF('original data'!CH38='subscale + RBQ-2A merged 3_4'!$CO$2,0,IF('original data'!CH38='subscale + RBQ-2A merged 3_4'!$CO$3,1,IF('original data'!CH38='subscale + RBQ-2A merged 3_4'!$CO$4,2,IF('original data'!CH38='subscale + RBQ-2A merged 3_4'!$CO$5,3,""))))</f>
        <v>1</v>
      </c>
      <c r="CR45" s="4">
        <f>IF('original data'!CI38='subscale + RBQ-2A merged 3_4'!$CO$2,0,IF('original data'!CI38='subscale + RBQ-2A merged 3_4'!$CO$3,1,IF('original data'!CI38='subscale + RBQ-2A merged 3_4'!$CO$4,2,IF('original data'!CI38='subscale + RBQ-2A merged 3_4'!$CO$5,3,""))))</f>
        <v>2</v>
      </c>
      <c r="CS45" s="4">
        <f>IF('original data'!CJ38='subscale + RBQ-2A merged 3_4'!$CO$2,0,IF('original data'!CJ38='subscale + RBQ-2A merged 3_4'!$CO$3,1,IF('original data'!CJ38='subscale + RBQ-2A merged 3_4'!$CO$4,2,IF('original data'!CJ38='subscale + RBQ-2A merged 3_4'!$CO$5,3,""))))</f>
        <v>3</v>
      </c>
      <c r="CT45" s="4">
        <f>IF('original data'!CK38='subscale + RBQ-2A merged 3_4'!$CO$2,0,IF('original data'!CK38='subscale + RBQ-2A merged 3_4'!$CO$3,1,IF('original data'!CK38='subscale + RBQ-2A merged 3_4'!$CO$4,2,IF('original data'!CK38='subscale + RBQ-2A merged 3_4'!$CO$5,3,""))))</f>
        <v>2</v>
      </c>
      <c r="CU45" s="4">
        <f>IF('original data'!CL38='subscale + RBQ-2A merged 3_4'!$CO$2,0,IF('original data'!CL38='subscale + RBQ-2A merged 3_4'!$CO$3,1,IF('original data'!CL38='subscale + RBQ-2A merged 3_4'!$CO$4,2,IF('original data'!CL38='subscale + RBQ-2A merged 3_4'!$CO$5,3,""))))</f>
        <v>1</v>
      </c>
      <c r="CV45" s="4">
        <f>IF('original data'!CM38='subscale + RBQ-2A merged 3_4'!$CO$2,0,IF('original data'!CM38='subscale + RBQ-2A merged 3_4'!$CO$3,1,IF('original data'!CM38='subscale + RBQ-2A merged 3_4'!$CO$4,2,IF('original data'!CM38='subscale + RBQ-2A merged 3_4'!$CO$5,3,""))))</f>
        <v>2</v>
      </c>
      <c r="CW45" s="4">
        <f>IF('original data'!CN38='subscale + RBQ-2A merged 3_4'!$CO$2,0,IF('original data'!CN38='subscale + RBQ-2A merged 3_4'!$CO$3,1,IF('original data'!CN38='subscale + RBQ-2A merged 3_4'!$CO$4,2,IF('original data'!CN38='subscale + RBQ-2A merged 3_4'!$CO$5,3,""))))</f>
        <v>2</v>
      </c>
      <c r="CX45" s="4">
        <f>IF('original data'!CO38='subscale + RBQ-2A merged 3_4'!$CO$2,0,IF('original data'!CO38='subscale + RBQ-2A merged 3_4'!$CO$3,1,IF('original data'!CO38='subscale + RBQ-2A merged 3_4'!$CO$4,2,IF('original data'!CO38='subscale + RBQ-2A merged 3_4'!$CO$5,3,""))))</f>
        <v>1</v>
      </c>
      <c r="CY45" s="4">
        <f>IF('original data'!CP38='subscale + RBQ-2A merged 3_4'!$CO$2,0,IF('original data'!CP38='subscale + RBQ-2A merged 3_4'!$CO$3,1,IF('original data'!CP38='subscale + RBQ-2A merged 3_4'!$CO$4,2,IF('original data'!CP38='subscale + RBQ-2A merged 3_4'!$CO$5,3,""))))</f>
        <v>2</v>
      </c>
      <c r="CZ45" s="4">
        <f>IF('original data'!CQ38='subscale + RBQ-2A merged 3_4'!$CO$2,0,IF('original data'!CQ38='subscale + RBQ-2A merged 3_4'!$CO$3,1,IF('original data'!CQ38='subscale + RBQ-2A merged 3_4'!$CO$4,2,IF('original data'!CQ38='subscale + RBQ-2A merged 3_4'!$CO$5,3,""))))</f>
        <v>1</v>
      </c>
      <c r="DA45" s="4">
        <f>IF('original data'!CR38='subscale + RBQ-2A merged 3_4'!$CO$2,0,IF('original data'!CR38='subscale + RBQ-2A merged 3_4'!$CO$3,1,IF('original data'!CR38='subscale + RBQ-2A merged 3_4'!$CO$4,2,IF('original data'!CR38='subscale + RBQ-2A merged 3_4'!$CO$5,3,""))))</f>
        <v>2</v>
      </c>
      <c r="DB45" s="4">
        <f>IF('original data'!CS38='subscale + RBQ-2A merged 3_4'!$CO$2,0,IF('original data'!CS38='subscale + RBQ-2A merged 3_4'!$CO$3,1,IF('original data'!CS38='subscale + RBQ-2A merged 3_4'!$CO$4,2,IF('original data'!CS38='subscale + RBQ-2A merged 3_4'!$CO$5,3,""))))</f>
        <v>2</v>
      </c>
      <c r="DC45" s="4">
        <f>IF('original data'!CT38='subscale + RBQ-2A merged 3_4'!$CO$2,0,IF('original data'!CT38='subscale + RBQ-2A merged 3_4'!$CO$3,1,IF('original data'!CT38='subscale + RBQ-2A merged 3_4'!$CO$4,2,IF('original data'!CT38='subscale + RBQ-2A merged 3_4'!$CO$5,3,""))))</f>
        <v>1</v>
      </c>
      <c r="DD45" s="4">
        <f>IF('original data'!CU38='subscale + RBQ-2A merged 3_4'!$CO$2,0,IF('original data'!CU38='subscale + RBQ-2A merged 3_4'!$CO$3,1,IF('original data'!CU38='subscale + RBQ-2A merged 3_4'!$CO$4,2,IF('original data'!CU38='subscale + RBQ-2A merged 3_4'!$CO$5,3,""))))</f>
        <v>2</v>
      </c>
      <c r="DE45" s="4">
        <f>IF('original data'!CV38='subscale + RBQ-2A merged 3_4'!$CO$2,0,IF('original data'!CV38='subscale + RBQ-2A merged 3_4'!$CO$3,1,IF('original data'!CV38='subscale + RBQ-2A merged 3_4'!$CO$4,2,IF('original data'!CV38='subscale + RBQ-2A merged 3_4'!$CO$5,3,""))))</f>
        <v>1</v>
      </c>
      <c r="DF45" s="4">
        <f>IF('original data'!CW38='subscale + RBQ-2A merged 3_4'!$CO$2,0,IF('original data'!CW38='subscale + RBQ-2A merged 3_4'!$CO$3,1,IF('original data'!CW38='subscale + RBQ-2A merged 3_4'!$CO$4,2,IF('original data'!CW38='subscale + RBQ-2A merged 3_4'!$CO$5,3,""))))</f>
        <v>3</v>
      </c>
      <c r="DG45" s="4">
        <f>IF('original data'!CX38='subscale + RBQ-2A merged 3_4'!$CO$2,0,IF('original data'!CX38='subscale + RBQ-2A merged 3_4'!$CO$3,1,IF('original data'!CX38='subscale + RBQ-2A merged 3_4'!$CO$4,2,IF('original data'!CX38='subscale + RBQ-2A merged 3_4'!$CO$5,3,""))))</f>
        <v>2</v>
      </c>
      <c r="DH45" s="4">
        <f>IF('original data'!CY38='subscale + RBQ-2A merged 3_4'!$CO$2,0,IF('original data'!CY38='subscale + RBQ-2A merged 3_4'!$CO$3,1,IF('original data'!CY38='subscale + RBQ-2A merged 3_4'!$CO$4,2,IF('original data'!CY38='subscale + RBQ-2A merged 3_4'!$CO$5,3,""))))</f>
        <v>1</v>
      </c>
      <c r="DI45" s="4">
        <f>IF('original data'!CZ38='subscale + RBQ-2A merged 3_4'!$CO$2,0,IF('original data'!CZ38='subscale + RBQ-2A merged 3_4'!$CO$3,1,IF('original data'!CZ38='subscale + RBQ-2A merged 3_4'!$CO$4,2,IF('original data'!CZ38='subscale + RBQ-2A merged 3_4'!$CO$5,3,""))))</f>
        <v>2</v>
      </c>
      <c r="DJ45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11</v>
      </c>
      <c r="DK45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14</v>
      </c>
      <c r="DL45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8</v>
      </c>
      <c r="DM45" s="4">
        <f>SUM(Table1345[[#This Row],[All of a sudden I feel really scared.]:[I suddenly shut down and become unable to think, speak or do things.]])</f>
        <v>33</v>
      </c>
      <c r="DN45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8</v>
      </c>
      <c r="DO45" s="38">
        <f>IF('original data'!V38='subscale + RBQ-2A merged 3_4'!$T$4,2,IF('original data'!V38='subscale + RBQ-2A merged 3_4'!$T$5,0,IF('original data'!V38='subscale + RBQ-2A merged 3_4'!$V$5,1,"")))</f>
        <v>1</v>
      </c>
      <c r="DP45" s="38">
        <v>0</v>
      </c>
    </row>
    <row r="46" spans="1:120" x14ac:dyDescent="0.45">
      <c r="A46" s="32">
        <v>45</v>
      </c>
      <c r="B46" s="41" t="s">
        <v>326</v>
      </c>
      <c r="C46" s="28" t="s">
        <v>327</v>
      </c>
      <c r="D46" s="30" t="s">
        <v>104</v>
      </c>
      <c r="E46" s="30"/>
      <c r="F46" s="30" t="s">
        <v>105</v>
      </c>
      <c r="G46" s="30" t="s">
        <v>105</v>
      </c>
      <c r="H46" s="30" t="s">
        <v>105</v>
      </c>
      <c r="I46" s="30" t="s">
        <v>105</v>
      </c>
      <c r="J46" s="30" t="s">
        <v>105</v>
      </c>
      <c r="K46" s="30" t="s">
        <v>105</v>
      </c>
      <c r="L46" s="30" t="s">
        <v>105</v>
      </c>
      <c r="M46" s="30" t="s">
        <v>105</v>
      </c>
      <c r="N46" s="29">
        <v>22</v>
      </c>
      <c r="O46" s="4" t="s">
        <v>107</v>
      </c>
      <c r="P46" s="4" t="s">
        <v>179</v>
      </c>
      <c r="Q46" s="4" t="s">
        <v>108</v>
      </c>
      <c r="R46" s="30">
        <f>IF('original data'!Q39='subscale + RBQ-2A merged 3_4'!$R$4,0,IF('original data'!Q39='subscale + RBQ-2A merged 3_4'!$R$5,1))</f>
        <v>1</v>
      </c>
      <c r="S46" s="4" t="s">
        <v>109</v>
      </c>
      <c r="T46" s="30">
        <f>IF('original data'!V39='subscale + RBQ-2A merged 3_4'!$T$4,0,IF('original data'!V39='subscale + RBQ-2A merged 3_4'!$T$5,1,IF('original data'!V39='subscale + RBQ-2A merged 3_4'!$V$5,0,"")))</f>
        <v>0</v>
      </c>
      <c r="U46" s="38"/>
      <c r="V46" s="4"/>
      <c r="W46" s="4"/>
      <c r="X46" s="38" t="s">
        <v>105</v>
      </c>
      <c r="Y46" s="4" t="s">
        <v>109</v>
      </c>
      <c r="Z46" s="4"/>
      <c r="AA46" s="4"/>
      <c r="AB46" s="4"/>
      <c r="AC46" s="4" t="s">
        <v>105</v>
      </c>
      <c r="AD46" s="37" t="s">
        <v>165</v>
      </c>
      <c r="AE46" s="30">
        <f>IF('original data'!AC39='subscale + RBQ-2A merged 3_4'!$AD$2,0,IF('original data'!AC39='subscale + RBQ-2A merged 3_4'!$AD$3,1,IF('original data'!AC39='subscale + RBQ-2A merged 3_4'!$AD$4,2,"")))</f>
        <v>2</v>
      </c>
      <c r="AF46" s="30">
        <f>IF('original data'!AD39='subscale + RBQ-2A merged 3_4'!$AD$2,0,IF('original data'!AD39='subscale + RBQ-2A merged 3_4'!$AD$3,1,IF('original data'!AD39='subscale + RBQ-2A merged 3_4'!$AD$4,2,"")))</f>
        <v>2</v>
      </c>
      <c r="AG46" s="30">
        <f>IF('original data'!AE39='subscale + RBQ-2A merged 3_4'!$BR$1,1,IF('original data'!AE39='subscale + RBQ-2A merged 3_4'!$BR$2,2,IF('original data'!AE39='subscale + RBQ-2A merged 3_4'!$BR$3,3,IF('original data'!AE39='subscale + RBQ-2A merged 3_4'!$BR$4,4,IF('original data'!AE39='subscale + RBQ-2A merged 3_4'!$BR$5,5,IF('original data'!AE39='subscale + RBQ-2A merged 3_4'!$BT$1,6,IF('original data'!AE39='subscale + RBQ-2A merged 3_4'!$BT$2,7,"")))))))</f>
        <v>2</v>
      </c>
      <c r="AH46" s="4">
        <f>IF('original data'!AF39='subscale + RBQ-2A merged 3_4'!$AD$2,0,IF('original data'!AF39='subscale + RBQ-2A merged 3_4'!$AD$3,1,IF('original data'!AF39='subscale + RBQ-2A merged 3_4'!$AD$4,2,"")))</f>
        <v>1</v>
      </c>
      <c r="AI46" s="4">
        <f>IF('original data'!AG39='subscale + RBQ-2A merged 3_4'!$BR$1,7,IF('original data'!AG39='subscale + RBQ-2A merged 3_4'!$BR$2,6,IF('original data'!AG39='subscale + RBQ-2A merged 3_4'!$BR$3,5,IF('original data'!AG39='subscale + RBQ-2A merged 3_4'!$BR$4,4,IF('original data'!AG39='subscale + RBQ-2A merged 3_4'!$BR$5,5,IF('original data'!AG39='subscale + RBQ-2A merged 3_4'!$BT$1,6,IF('original data'!AG39='subscale + RBQ-2A merged 3_4'!$BT$2,7,"")))))))</f>
        <v>5</v>
      </c>
      <c r="AJ46" s="4">
        <f>IF('original data'!AH39='subscale + RBQ-2A merged 3_4'!$AD$2,0,IF('original data'!AH39='subscale + RBQ-2A merged 3_4'!$AD$3,1,IF('original data'!AH39='subscale + RBQ-2A merged 3_4'!$AD$4,2,"")))</f>
        <v>0</v>
      </c>
      <c r="AK46" s="4">
        <f>IF('original data'!AI39='subscale + RBQ-2A merged 3_4'!$AJ$2,1,IF('original data'!AI39='subscale + RBQ-2A merged 3_4'!$AJ$3,2,IF('original data'!AI39='subscale + RBQ-2A merged 3_4'!$AJ$4,3,IF('original data'!AI39='subscale + RBQ-2A merged 3_4'!$AJ$5,3,""))))</f>
        <v>1</v>
      </c>
      <c r="AL46" s="4">
        <f>IF('original data'!AJ39='subscale + RBQ-2A merged 3_4'!$AD$2,0,IF('original data'!AJ39='subscale + RBQ-2A merged 3_4'!$AD$3,1,IF('original data'!AJ39='subscale + RBQ-2A merged 3_4'!$AD$4,2,"")))</f>
        <v>1</v>
      </c>
      <c r="AM46" s="4">
        <f>IF('original data'!AK39='subscale + RBQ-2A merged 3_4'!$BR$1,1,IF('original data'!AK39='subscale + RBQ-2A merged 3_4'!$BR$2,2,IF('original data'!AK39='subscale + RBQ-2A merged 3_4'!$BR$3,3,IF('original data'!AK39='subscale + RBQ-2A merged 3_4'!$BR$4,4,IF('original data'!AK39='subscale + RBQ-2A merged 3_4'!$BR$5,5,IF('original data'!AK39='subscale + RBQ-2A merged 3_4'!$BT$1,6,IF('original data'!AK39='subscale + RBQ-2A merged 3_4'!$BT$2,7,"")))))))</f>
        <v>6</v>
      </c>
      <c r="AN46" s="4">
        <f>IF('original data'!AL39='subscale + RBQ-2A merged 3_4'!$AD$2,0,IF('original data'!AL39='subscale + RBQ-2A merged 3_4'!$AD$3,1,IF('original data'!AL39='subscale + RBQ-2A merged 3_4'!$AD$4,2,"")))</f>
        <v>1</v>
      </c>
      <c r="AO46" s="4">
        <f>IF('original data'!AM39='subscale + RBQ-2A merged 3_4'!$AJ$2,1,IF('original data'!AM39='subscale + RBQ-2A merged 3_4'!$AJ$3,2,IF('original data'!AM39='subscale + RBQ-2A merged 3_4'!$AJ$4,3,IF('original data'!AM39='subscale + RBQ-2A merged 3_4'!$AJ$5,3,""))))</f>
        <v>3</v>
      </c>
      <c r="AP46" s="4">
        <f>IF('original data'!AN39='subscale + RBQ-2A merged 3_4'!$AD$2,0,IF('original data'!AN39='subscale + RBQ-2A merged 3_4'!$AD$3,1,IF('original data'!AN39='subscale + RBQ-2A merged 3_4'!$AD$4,2,"")))</f>
        <v>1</v>
      </c>
      <c r="AQ46" s="4">
        <f>IF('original data'!AO39='subscale + RBQ-2A merged 3_4'!$AJ$2,1,IF('original data'!AO39='subscale + RBQ-2A merged 3_4'!$AJ$3,2,IF('original data'!AO39='subscale + RBQ-2A merged 3_4'!$AJ$4,3,IF('original data'!AO39='subscale + RBQ-2A merged 3_4'!$AJ$5,3,""))))</f>
        <v>1</v>
      </c>
      <c r="AR46" s="4">
        <f>IF('original data'!AP39='subscale + RBQ-2A merged 3_4'!$AJ$2,1,IF('original data'!AP39='subscale + RBQ-2A merged 3_4'!$AJ$3,2,IF('original data'!AP39='subscale + RBQ-2A merged 3_4'!$AJ$4,3,IF('original data'!AP39='subscale + RBQ-2A merged 3_4'!$AJ$5,3,""))))</f>
        <v>3</v>
      </c>
      <c r="AS46" s="4">
        <f>IF('original data'!AQ39='subscale + RBQ-2A merged 3_4'!$AJ$2,1,IF('original data'!AQ39='subscale + RBQ-2A merged 3_4'!$AJ$3,2,IF('original data'!AQ39='subscale + RBQ-2A merged 3_4'!$AJ$4,3,IF('original data'!AQ39='subscale + RBQ-2A merged 3_4'!$AJ$5,3,""))))</f>
        <v>2</v>
      </c>
      <c r="AT46" s="4">
        <f>IF('original data'!AR39='subscale + RBQ-2A merged 3_4'!$AJ$2,1,IF('original data'!AR39='subscale + RBQ-2A merged 3_4'!$AJ$3,2,IF('original data'!AR39='subscale + RBQ-2A merged 3_4'!$AJ$4,3,IF('original data'!AR39='subscale + RBQ-2A merged 3_4'!$AJ$5,3,""))))</f>
        <v>3</v>
      </c>
      <c r="AU46" s="4">
        <f>IF('original data'!AS39='subscale + RBQ-2A merged 3_4'!$AP$2,1,IF('original data'!AS39='subscale + RBQ-2A merged 3_4'!$AP$3,2,IF('original data'!AS39='subscale + RBQ-2A merged 3_4'!$AP$4,3,IF('original data'!AS39='subscale + RBQ-2A merged 3_4'!$AP$5,4,""))))</f>
        <v>2</v>
      </c>
      <c r="AV46" s="4">
        <f>IF('original data'!AT39='subscale + RBQ-2A merged 3_4'!$AP$2,1,IF('original data'!AT39='subscale + RBQ-2A merged 3_4'!$AP$3,2,IF('original data'!AT39='subscale + RBQ-2A merged 3_4'!$AP$4,3,IF('original data'!AT39='subscale + RBQ-2A merged 3_4'!$AP$5,4,""))))</f>
        <v>1</v>
      </c>
      <c r="AW46" s="4">
        <f>IF('original data'!AU39='subscale + RBQ-2A merged 3_4'!$AP$2,1,IF('original data'!AU39='subscale + RBQ-2A merged 3_4'!$AP$3,2,IF('original data'!AU39='subscale + RBQ-2A merged 3_4'!$AP$4,3,IF('original data'!AU39='subscale + RBQ-2A merged 3_4'!$AP$5,4,""))))</f>
        <v>1</v>
      </c>
      <c r="AX46" s="4">
        <f>IF('original data'!AV39='subscale + RBQ-2A merged 3_4'!$AP$2,1,IF('original data'!AV39='subscale + RBQ-2A merged 3_4'!$AP$3,2,IF('original data'!AV39='subscale + RBQ-2A merged 3_4'!$AP$4,3,IF('original data'!AV39='subscale + RBQ-2A merged 3_4'!$AP$5,4,""))))</f>
        <v>1</v>
      </c>
      <c r="AY46" s="4">
        <f>IF('original data'!AW39='subscale + RBQ-2A merged 3_4'!$AP$2,1,IF('original data'!AW39='subscale + RBQ-2A merged 3_4'!$AP$3,2,IF('original data'!AW39='subscale + RBQ-2A merged 3_4'!$AP$4,3,IF('original data'!AW39='subscale + RBQ-2A merged 3_4'!$AP$5,4,""))))</f>
        <v>2</v>
      </c>
      <c r="AZ46" s="4">
        <f>IF('original data'!AX39='subscale + RBQ-2A merged 3_4'!$AP$2,1,IF('original data'!AX39='subscale + RBQ-2A merged 3_4'!$AP$3,2,IF('original data'!AX39='subscale + RBQ-2A merged 3_4'!$AP$4,3,IF('original data'!AX39='subscale + RBQ-2A merged 3_4'!$AP$5,4,""))))</f>
        <v>2</v>
      </c>
      <c r="BA46" s="4">
        <f>IF('original data'!AY39='subscale + RBQ-2A merged 3_4'!$AR$2,1,IF('original data'!AY39='subscale + RBQ-2A merged 3_4'!$AR$3,2,IF('original data'!AY39='subscale + RBQ-2A merged 3_4'!$AR$4,3,IF('original data'!AY39='subscale + RBQ-2A merged 3_4'!$AR$5,3,""))))</f>
        <v>2</v>
      </c>
      <c r="BB46" s="4">
        <f>IF('original data'!AZ39='subscale + RBQ-2A merged 3_4'!$AR$2,1,IF('original data'!AZ39='subscale + RBQ-2A merged 3_4'!$AR$3,2,IF('original data'!AZ39='subscale + RBQ-2A merged 3_4'!$AR$4,3,IF('original data'!AZ39='subscale + RBQ-2A merged 3_4'!$AR$5,3,""))))</f>
        <v>2</v>
      </c>
      <c r="BC46" s="4">
        <f>IF('original data'!BA39='subscale + RBQ-2A merged 3_4'!$AR$2,1,IF('original data'!BA39='subscale + RBQ-2A merged 3_4'!$AR$3,2,IF('original data'!BA39='subscale + RBQ-2A merged 3_4'!$AR$4,3,IF('original data'!BA39='subscale + RBQ-2A merged 3_4'!$AR$5,3,""))))</f>
        <v>2</v>
      </c>
      <c r="BD46" s="4">
        <f>IF('original data'!BB39='subscale + RBQ-2A merged 3_4'!$AR$2,1,IF('original data'!BB39='subscale + RBQ-2A merged 3_4'!$AR$3,2,IF('original data'!BB39='subscale + RBQ-2A merged 3_4'!$AR$4,3,IF('original data'!BB39='subscale + RBQ-2A merged 3_4'!$AT$5,3,""))))</f>
        <v>3</v>
      </c>
      <c r="BE46" s="4">
        <f>IF('original data'!BC39='subscale + RBQ-2A merged 3_4'!$AV$2,1,IF('original data'!BC39='subscale + RBQ-2A merged 3_4'!$AV$3,2,IF('original data'!BC39='subscale + RBQ-2A merged 3_4'!$AV$4,3,IF('original data'!BC39='subscale + RBQ-2A merged 3_4'!$AV$5,3,""))))</f>
        <v>2</v>
      </c>
      <c r="BF46" s="4">
        <f>IF('original data'!BD39='subscale + RBQ-2A merged 3_4'!$AV$2,1,IF('original data'!BD39='subscale + RBQ-2A merged 3_4'!$AV$3,2,IF('original data'!BD39='subscale + RBQ-2A merged 3_4'!$AV$4,3,IF('original data'!BD39='subscale + RBQ-2A merged 3_4'!$AV$5,3,""))))</f>
        <v>3</v>
      </c>
      <c r="BG46" s="4">
        <f>IF('original data'!BE39='subscale + RBQ-2A merged 3_4'!$AV$2,1,IF('original data'!BE39='subscale + RBQ-2A merged 3_4'!$AV$3,2,IF('original data'!BE39='subscale + RBQ-2A merged 3_4'!$AV$4,3,IF('original data'!BE39='subscale + RBQ-2A merged 3_4'!$AV$5,3,""))))</f>
        <v>3</v>
      </c>
      <c r="BH46" s="4">
        <f>IF('original data'!BF39='subscale + RBQ-2A merged 3_4'!$BG$3,1,IF('original data'!BF39='subscale + RBQ-2A merged 3_4'!$BG$4,2,IF('original data'!BF39='subscale + RBQ-2A merged 3_4'!$BG$5,3,"")))</f>
        <v>2</v>
      </c>
      <c r="BI46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2.0526315789473686</v>
      </c>
      <c r="BJ46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2.1666666666666665</v>
      </c>
      <c r="BK46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2.1818181818181817</v>
      </c>
      <c r="BL46" s="4" t="s">
        <v>109</v>
      </c>
      <c r="BM46" s="4"/>
      <c r="BN46" s="4" t="s">
        <v>105</v>
      </c>
      <c r="BO46" s="4" t="s">
        <v>180</v>
      </c>
      <c r="BP46" s="4">
        <f>IF('original data'!BK39='subscale + RBQ-2A merged 3_4'!$BR$1,1,IF('original data'!BK39='subscale + RBQ-2A merged 3_4'!$BR$2,2,IF('original data'!BK39='subscale + RBQ-2A merged 3_4'!$BR$3,3,IF('original data'!BK39='subscale + RBQ-2A merged 3_4'!$BR$4,4,IF('original data'!BK39='subscale + RBQ-2A merged 3_4'!$BR$5,5,IF('original data'!BK39='subscale + RBQ-2A merged 3_4'!$BT$1,6,IF('original data'!BK39='subscale + RBQ-2A merged 3_4'!$BT$2,7,"")))))))</f>
        <v>5</v>
      </c>
      <c r="BQ46" s="4">
        <f>IF('original data'!BL39='subscale + RBQ-2A merged 3_4'!$BR$1,1,IF('original data'!BL39='subscale + RBQ-2A merged 3_4'!$BR$2,2,IF('original data'!BL39='subscale + RBQ-2A merged 3_4'!$BR$3,3,IF('original data'!BL39='subscale + RBQ-2A merged 3_4'!$BR$4,4,IF('original data'!BL39='subscale + RBQ-2A merged 3_4'!$BR$5,5,IF('original data'!BL39='subscale + RBQ-2A merged 3_4'!$BT$1,6,IF('original data'!BL39='subscale + RBQ-2A merged 3_4'!$BT$2,7,"")))))))</f>
        <v>2</v>
      </c>
      <c r="BR46" s="4">
        <f>IF('original data'!BM39='subscale + RBQ-2A merged 3_4'!$BR$1,7,IF('original data'!BM39='subscale + RBQ-2A merged 3_4'!$BR$2,6,IF('original data'!BM39='subscale + RBQ-2A merged 3_4'!$BR$3,5,IF('original data'!BM39='subscale + RBQ-2A merged 3_4'!$BR$4,4,IF('original data'!BM39='subscale + RBQ-2A merged 3_4'!$BR$5,3,IF('original data'!BM39='subscale + RBQ-2A merged 3_4'!$BT$1,2,IF('original data'!BM39='subscale + RBQ-2A merged 3_4'!$BT$2,1,"")))))))</f>
        <v>6</v>
      </c>
      <c r="BS46" s="4">
        <f>IF('original data'!BN39='subscale + RBQ-2A merged 3_4'!$BR$1,1,IF('original data'!BN39='subscale + RBQ-2A merged 3_4'!$BR$2,2,IF('original data'!BN39='subscale + RBQ-2A merged 3_4'!$BR$3,3,IF('original data'!BN39='subscale + RBQ-2A merged 3_4'!$BR$4,4,IF('original data'!BN39='subscale + RBQ-2A merged 3_4'!$BR$5,5,IF('original data'!BN39='subscale + RBQ-2A merged 3_4'!$BT$1,6,IF('original data'!BN39='subscale + RBQ-2A merged 3_4'!$BT$2,7,"")))))))</f>
        <v>5</v>
      </c>
      <c r="BT46" s="4">
        <f>IF('original data'!BO39='subscale + RBQ-2A merged 3_4'!$BR$1,1,IF('original data'!BO39='subscale + RBQ-2A merged 3_4'!$BR$2,2,IF('original data'!BO39='subscale + RBQ-2A merged 3_4'!$BR$3,3,IF('original data'!BO39='subscale + RBQ-2A merged 3_4'!$BR$4,4,IF('original data'!BO39='subscale + RBQ-2A merged 3_4'!$BR$5,5,IF('original data'!BO39='subscale + RBQ-2A merged 3_4'!$BT$1,6,IF('original data'!BO39='subscale + RBQ-2A merged 3_4'!$BT$2,7,"")))))))</f>
        <v>4</v>
      </c>
      <c r="BU46" s="4">
        <f>IF('original data'!BP39='subscale + RBQ-2A merged 3_4'!$BR$1,1,IF('original data'!BP39='subscale + RBQ-2A merged 3_4'!$BR$2,2,IF('original data'!BP39='subscale + RBQ-2A merged 3_4'!$BR$3,3,IF('original data'!BP39='subscale + RBQ-2A merged 3_4'!$BR$4,4,IF('original data'!BP39='subscale + RBQ-2A merged 3_4'!$BR$5,5,IF('original data'!BP39='subscale + RBQ-2A merged 3_4'!$BT$1,6,IF('original data'!BP39='subscale + RBQ-2A merged 3_4'!$BT$2,7,"")))))))</f>
        <v>6</v>
      </c>
      <c r="BV46" s="4">
        <f>IF('original data'!BQ39='subscale + RBQ-2A merged 3_4'!$BR$1,1,IF('original data'!BQ39='subscale + RBQ-2A merged 3_4'!$BR$2,2,IF('original data'!BQ39='subscale + RBQ-2A merged 3_4'!$BR$3,3,IF('original data'!BQ39='subscale + RBQ-2A merged 3_4'!$BR$4,4,IF('original data'!BQ39='subscale + RBQ-2A merged 3_4'!$BR$5,5,IF('original data'!BQ39='subscale + RBQ-2A merged 3_4'!$BT$1,6,IF('original data'!BQ39='subscale + RBQ-2A merged 3_4'!$BT$2,7,"")))))))</f>
        <v>5</v>
      </c>
      <c r="BW46" s="4">
        <f>IF('original data'!BR39='subscale + RBQ-2A merged 3_4'!$BR$1,1,IF('original data'!BR39='subscale + RBQ-2A merged 3_4'!$BR$2,2,IF('original data'!BR39='subscale + RBQ-2A merged 3_4'!$BR$3,3,IF('original data'!BR39='subscale + RBQ-2A merged 3_4'!$BR$4,4,IF('original data'!BR39='subscale + RBQ-2A merged 3_4'!$BR$5,5,IF('original data'!BR39='subscale + RBQ-2A merged 3_4'!$BT$1,6,IF('original data'!BR39='subscale + RBQ-2A merged 3_4'!$BT$2,7,"")))))))</f>
        <v>6</v>
      </c>
      <c r="BX46" s="4">
        <f>IF('original data'!BS39='subscale + RBQ-2A merged 3_4'!$BR$1,1,IF('original data'!BS39='subscale + RBQ-2A merged 3_4'!$BR$2,2,IF('original data'!BS39='subscale + RBQ-2A merged 3_4'!$BR$3,3,IF('original data'!BS39='subscale + RBQ-2A merged 3_4'!$BR$4,4,IF('original data'!BS39='subscale + RBQ-2A merged 3_4'!$BR$5,5,IF('original data'!BS39='subscale + RBQ-2A merged 3_4'!$BT$1,6,IF('original data'!BS39='subscale + RBQ-2A merged 3_4'!$BT$2,7,"")))))))</f>
        <v>6</v>
      </c>
      <c r="BY46" s="4">
        <f>IF('original data'!BT39='subscale + RBQ-2A merged 3_4'!$BR$1,1,IF('original data'!BT39='subscale + RBQ-2A merged 3_4'!$BR$2,2,IF('original data'!BT39='subscale + RBQ-2A merged 3_4'!$BR$3,3,IF('original data'!BT39='subscale + RBQ-2A merged 3_4'!$BR$4,4,IF('original data'!BT39='subscale + RBQ-2A merged 3_4'!$BR$5,5,IF('original data'!BT39='subscale + RBQ-2A merged 3_4'!$BT$1,6,IF('original data'!BT39='subscale + RBQ-2A merged 3_4'!$BT$2,7,"")))))))</f>
        <v>5</v>
      </c>
      <c r="BZ46" s="4">
        <f>IF('original data'!BU39='subscale + RBQ-2A merged 3_4'!$BR$1,1,IF('original data'!BU39='subscale + RBQ-2A merged 3_4'!$BR$2,2,IF('original data'!BU39='subscale + RBQ-2A merged 3_4'!$BR$3,3,IF('original data'!BU39='subscale + RBQ-2A merged 3_4'!$BR$4,4,IF('original data'!BU39='subscale + RBQ-2A merged 3_4'!$BR$5,5,IF('original data'!BU39='subscale + RBQ-2A merged 3_4'!$BT$1,6,IF('original data'!BU39='subscale + RBQ-2A merged 3_4'!$BT$2,7,"")))))))</f>
        <v>2</v>
      </c>
      <c r="CA46" s="4">
        <f>IF('original data'!BV39='subscale + RBQ-2A merged 3_4'!$BR$1,7,IF('original data'!BV39='subscale + RBQ-2A merged 3_4'!$BR$2,6,IF('original data'!BV39='subscale + RBQ-2A merged 3_4'!$BR$3,5,IF('original data'!BV39='subscale + RBQ-2A merged 3_4'!$BR$4,4,IF('original data'!BV39='subscale + RBQ-2A merged 3_4'!$BR$5,3,IF('original data'!BV39='subscale + RBQ-2A merged 3_4'!$BT$1,2,IF('original data'!BV39='subscale + RBQ-2A merged 3_4'!$BT$2,1,"")))))))</f>
        <v>4</v>
      </c>
      <c r="CB46" s="4">
        <f>IF('original data'!BW39='subscale + RBQ-2A merged 3_4'!$BR$1,1,IF('original data'!BW39='subscale + RBQ-2A merged 3_4'!$BR$2,2,IF('original data'!BW39='subscale + RBQ-2A merged 3_4'!$BR$3,3,IF('original data'!BW39='subscale + RBQ-2A merged 3_4'!$BR$4,4,IF('original data'!BW39='subscale + RBQ-2A merged 3_4'!$BR$5,5,IF('original data'!BW39='subscale + RBQ-2A merged 3_4'!$BT$1,6,IF('original data'!BW39='subscale + RBQ-2A merged 3_4'!$BT$2,7,"")))))))</f>
        <v>5</v>
      </c>
      <c r="CC46" s="4">
        <f>IF('original data'!BX39='subscale + RBQ-2A merged 3_4'!$BR$1,1,IF('original data'!BX39='subscale + RBQ-2A merged 3_4'!$BR$2,2,IF('original data'!BX39='subscale + RBQ-2A merged 3_4'!$BR$3,3,IF('original data'!BX39='subscale + RBQ-2A merged 3_4'!$BR$4,4,IF('original data'!BX39='subscale + RBQ-2A merged 3_4'!$BR$5,5,IF('original data'!BX39='subscale + RBQ-2A merged 3_4'!$BT$1,6,IF('original data'!BX39='subscale + RBQ-2A merged 3_4'!$BT$2,7,"")))))))</f>
        <v>6</v>
      </c>
      <c r="CD46" s="4">
        <f>IF('original data'!BY39='subscale + RBQ-2A merged 3_4'!$BR$1,1,IF('original data'!BY39='subscale + RBQ-2A merged 3_4'!$BR$2,2,IF('original data'!BY39='subscale + RBQ-2A merged 3_4'!$BR$3,3,IF('original data'!BY39='subscale + RBQ-2A merged 3_4'!$BR$4,4,IF('original data'!BY39='subscale + RBQ-2A merged 3_4'!$BR$5,5,IF('original data'!BY39='subscale + RBQ-2A merged 3_4'!$BT$1,6,IF('original data'!BY39='subscale + RBQ-2A merged 3_4'!$BT$2,7,"")))))))</f>
        <v>4</v>
      </c>
      <c r="CE46" s="4">
        <f>IF('original data'!BZ39='subscale + RBQ-2A merged 3_4'!$BR$1,1,IF('original data'!BZ39='subscale + RBQ-2A merged 3_4'!$BR$2,2,IF('original data'!BZ39='subscale + RBQ-2A merged 3_4'!$BR$3,3,IF('original data'!BZ39='subscale + RBQ-2A merged 3_4'!$BR$4,4,IF('original data'!BZ39='subscale + RBQ-2A merged 3_4'!$BR$5,5,IF('original data'!BZ39='subscale + RBQ-2A merged 3_4'!$BT$1,6,IF('original data'!BZ39='subscale + RBQ-2A merged 3_4'!$BT$2,7,"")))))))</f>
        <v>5</v>
      </c>
      <c r="CF46" s="4">
        <f>IF('original data'!CA39='subscale + RBQ-2A merged 3_4'!$BR$1,1,IF('original data'!CA39='subscale + RBQ-2A merged 3_4'!$BR$2,2,IF('original data'!CA39='subscale + RBQ-2A merged 3_4'!$BR$3,3,IF('original data'!CA39='subscale + RBQ-2A merged 3_4'!$BR$4,4,IF('original data'!CA39='subscale + RBQ-2A merged 3_4'!$BR$5,5,IF('original data'!CA39='subscale + RBQ-2A merged 3_4'!$BT$1,6,IF('original data'!CA39='subscale + RBQ-2A merged 3_4'!$BT$2,7,"")))))))</f>
        <v>5</v>
      </c>
      <c r="CG46" s="4">
        <f>IF('original data'!CB39='subscale + RBQ-2A merged 3_4'!$BR$1,1,IF('original data'!CB39='subscale + RBQ-2A merged 3_4'!$BR$2,2,IF('original data'!CB39='subscale + RBQ-2A merged 3_4'!$BR$3,3,IF('original data'!CB39='subscale + RBQ-2A merged 3_4'!$BR$4,4,IF('original data'!CB39='subscale + RBQ-2A merged 3_4'!$BR$5,5,IF('original data'!CB39='subscale + RBQ-2A merged 3_4'!$BT$1,6,IF('original data'!CB39='subscale + RBQ-2A merged 3_4'!$BT$2,7,"")))))))</f>
        <v>6</v>
      </c>
      <c r="CH46" s="4">
        <f>IF('original data'!CC39='subscale + RBQ-2A merged 3_4'!$BR$1,7,IF('original data'!CC39='subscale + RBQ-2A merged 3_4'!$BR$2,6,IF('original data'!CC39='subscale + RBQ-2A merged 3_4'!$BR$3,5,IF('original data'!CC39='subscale + RBQ-2A merged 3_4'!$BR$4,4,IF('original data'!CC39='subscale + RBQ-2A merged 3_4'!$BR$5,3,IF('original data'!CC39='subscale + RBQ-2A merged 3_4'!$BT$1,2,IF('original data'!CC39='subscale + RBQ-2A merged 3_4'!$BT$2,1,"")))))))</f>
        <v>6</v>
      </c>
      <c r="CI46" s="4">
        <f>IF('original data'!CD39='subscale + RBQ-2A merged 3_4'!$BR$1,1,IF('original data'!CD39='subscale + RBQ-2A merged 3_4'!$BR$2,2,IF('original data'!CD39='subscale + RBQ-2A merged 3_4'!$BR$3,3,IF('original data'!CD39='subscale + RBQ-2A merged 3_4'!$BR$4,4,IF('original data'!CD39='subscale + RBQ-2A merged 3_4'!$BR$5,5,IF('original data'!CD39='subscale + RBQ-2A merged 3_4'!$BT$1,6,IF('original data'!CD39='subscale + RBQ-2A merged 3_4'!$BT$2,7,"")))))))</f>
        <v>3</v>
      </c>
      <c r="CJ46" s="4">
        <f>IF('original data'!CE39='subscale + RBQ-2A merged 3_4'!$BR$1,1,IF('original data'!CE39='subscale + RBQ-2A merged 3_4'!$BR$2,2,IF('original data'!CE39='subscale + RBQ-2A merged 3_4'!$BR$3,3,IF('original data'!CE39='subscale + RBQ-2A merged 3_4'!$BR$4,4,IF('original data'!CE39='subscale + RBQ-2A merged 3_4'!$BR$5,5,IF('original data'!CE39='subscale + RBQ-2A merged 3_4'!$BT$1,6,IF('original data'!CE39='subscale + RBQ-2A merged 3_4'!$BT$2,7,"")))))))</f>
        <v>3</v>
      </c>
      <c r="CK46" s="4">
        <f>IF('original data'!CF39='subscale + RBQ-2A merged 3_4'!$BR$1,7,IF('original data'!CF39='subscale + RBQ-2A merged 3_4'!$BR$2,6,IF('original data'!CF39='subscale + RBQ-2A merged 3_4'!$BR$3,5,IF('original data'!CF39='subscale + RBQ-2A merged 3_4'!$BR$4,4,IF('original data'!CF39='subscale + RBQ-2A merged 3_4'!$BR$5,3,IF('original data'!CF39='subscale + RBQ-2A merged 3_4'!$BT$1,2,IF('original data'!CF39='subscale + RBQ-2A merged 3_4'!$BT$2,1,"")))))))</f>
        <v>6</v>
      </c>
      <c r="CL46" s="30">
        <f>SUM(Table1345[[#This Row],[Column2]:[Column4]])</f>
        <v>118</v>
      </c>
      <c r="CM46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38</v>
      </c>
      <c r="CN46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36</v>
      </c>
      <c r="CO46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44</v>
      </c>
      <c r="CP46" s="4">
        <f>IF('original data'!CG39='subscale + RBQ-2A merged 3_4'!$CO$2,0,IF('original data'!CG39='subscale + RBQ-2A merged 3_4'!$CO$3,1,IF('original data'!CG39='subscale + RBQ-2A merged 3_4'!$CO$4,2,IF('original data'!CG39='subscale + RBQ-2A merged 3_4'!$CO$5,3,""))))</f>
        <v>0</v>
      </c>
      <c r="CQ46" s="4">
        <f>IF('original data'!CH39='subscale + RBQ-2A merged 3_4'!$CO$2,0,IF('original data'!CH39='subscale + RBQ-2A merged 3_4'!$CO$3,1,IF('original data'!CH39='subscale + RBQ-2A merged 3_4'!$CO$4,2,IF('original data'!CH39='subscale + RBQ-2A merged 3_4'!$CO$5,3,""))))</f>
        <v>1</v>
      </c>
      <c r="CR46" s="4">
        <f>IF('original data'!CI39='subscale + RBQ-2A merged 3_4'!$CO$2,0,IF('original data'!CI39='subscale + RBQ-2A merged 3_4'!$CO$3,1,IF('original data'!CI39='subscale + RBQ-2A merged 3_4'!$CO$4,2,IF('original data'!CI39='subscale + RBQ-2A merged 3_4'!$CO$5,3,""))))</f>
        <v>0</v>
      </c>
      <c r="CS46" s="4">
        <f>IF('original data'!CJ39='subscale + RBQ-2A merged 3_4'!$CO$2,0,IF('original data'!CJ39='subscale + RBQ-2A merged 3_4'!$CO$3,1,IF('original data'!CJ39='subscale + RBQ-2A merged 3_4'!$CO$4,2,IF('original data'!CJ39='subscale + RBQ-2A merged 3_4'!$CO$5,3,""))))</f>
        <v>1</v>
      </c>
      <c r="CT46" s="4">
        <f>IF('original data'!CK39='subscale + RBQ-2A merged 3_4'!$CO$2,0,IF('original data'!CK39='subscale + RBQ-2A merged 3_4'!$CO$3,1,IF('original data'!CK39='subscale + RBQ-2A merged 3_4'!$CO$4,2,IF('original data'!CK39='subscale + RBQ-2A merged 3_4'!$CO$5,3,""))))</f>
        <v>1</v>
      </c>
      <c r="CU46" s="4">
        <f>IF('original data'!CL39='subscale + RBQ-2A merged 3_4'!$CO$2,0,IF('original data'!CL39='subscale + RBQ-2A merged 3_4'!$CO$3,1,IF('original data'!CL39='subscale + RBQ-2A merged 3_4'!$CO$4,2,IF('original data'!CL39='subscale + RBQ-2A merged 3_4'!$CO$5,3,""))))</f>
        <v>0</v>
      </c>
      <c r="CV46" s="4">
        <f>IF('original data'!CM39='subscale + RBQ-2A merged 3_4'!$CO$2,0,IF('original data'!CM39='subscale + RBQ-2A merged 3_4'!$CO$3,1,IF('original data'!CM39='subscale + RBQ-2A merged 3_4'!$CO$4,2,IF('original data'!CM39='subscale + RBQ-2A merged 3_4'!$CO$5,3,""))))</f>
        <v>2</v>
      </c>
      <c r="CW46" s="4">
        <f>IF('original data'!CN39='subscale + RBQ-2A merged 3_4'!$CO$2,0,IF('original data'!CN39='subscale + RBQ-2A merged 3_4'!$CO$3,1,IF('original data'!CN39='subscale + RBQ-2A merged 3_4'!$CO$4,2,IF('original data'!CN39='subscale + RBQ-2A merged 3_4'!$CO$5,3,""))))</f>
        <v>1</v>
      </c>
      <c r="CX46" s="4">
        <f>IF('original data'!CO39='subscale + RBQ-2A merged 3_4'!$CO$2,0,IF('original data'!CO39='subscale + RBQ-2A merged 3_4'!$CO$3,1,IF('original data'!CO39='subscale + RBQ-2A merged 3_4'!$CO$4,2,IF('original data'!CO39='subscale + RBQ-2A merged 3_4'!$CO$5,3,""))))</f>
        <v>0</v>
      </c>
      <c r="CY46" s="4">
        <f>IF('original data'!CP39='subscale + RBQ-2A merged 3_4'!$CO$2,0,IF('original data'!CP39='subscale + RBQ-2A merged 3_4'!$CO$3,1,IF('original data'!CP39='subscale + RBQ-2A merged 3_4'!$CO$4,2,IF('original data'!CP39='subscale + RBQ-2A merged 3_4'!$CO$5,3,""))))</f>
        <v>3</v>
      </c>
      <c r="CZ46" s="4">
        <f>IF('original data'!CQ39='subscale + RBQ-2A merged 3_4'!$CO$2,0,IF('original data'!CQ39='subscale + RBQ-2A merged 3_4'!$CO$3,1,IF('original data'!CQ39='subscale + RBQ-2A merged 3_4'!$CO$4,2,IF('original data'!CQ39='subscale + RBQ-2A merged 3_4'!$CO$5,3,""))))</f>
        <v>2</v>
      </c>
      <c r="DA46" s="4">
        <f>IF('original data'!CR39='subscale + RBQ-2A merged 3_4'!$CO$2,0,IF('original data'!CR39='subscale + RBQ-2A merged 3_4'!$CO$3,1,IF('original data'!CR39='subscale + RBQ-2A merged 3_4'!$CO$4,2,IF('original data'!CR39='subscale + RBQ-2A merged 3_4'!$CO$5,3,""))))</f>
        <v>3</v>
      </c>
      <c r="DB46" s="4">
        <f>IF('original data'!CS39='subscale + RBQ-2A merged 3_4'!$CO$2,0,IF('original data'!CS39='subscale + RBQ-2A merged 3_4'!$CO$3,1,IF('original data'!CS39='subscale + RBQ-2A merged 3_4'!$CO$4,2,IF('original data'!CS39='subscale + RBQ-2A merged 3_4'!$CO$5,3,""))))</f>
        <v>2</v>
      </c>
      <c r="DC46" s="4">
        <f>IF('original data'!CT39='subscale + RBQ-2A merged 3_4'!$CO$2,0,IF('original data'!CT39='subscale + RBQ-2A merged 3_4'!$CO$3,1,IF('original data'!CT39='subscale + RBQ-2A merged 3_4'!$CO$4,2,IF('original data'!CT39='subscale + RBQ-2A merged 3_4'!$CO$5,3,""))))</f>
        <v>2</v>
      </c>
      <c r="DD46" s="4">
        <f>IF('original data'!CU39='subscale + RBQ-2A merged 3_4'!$CO$2,0,IF('original data'!CU39='subscale + RBQ-2A merged 3_4'!$CO$3,1,IF('original data'!CU39='subscale + RBQ-2A merged 3_4'!$CO$4,2,IF('original data'!CU39='subscale + RBQ-2A merged 3_4'!$CO$5,3,""))))</f>
        <v>1</v>
      </c>
      <c r="DE46" s="4">
        <f>IF('original data'!CV39='subscale + RBQ-2A merged 3_4'!$CO$2,0,IF('original data'!CV39='subscale + RBQ-2A merged 3_4'!$CO$3,1,IF('original data'!CV39='subscale + RBQ-2A merged 3_4'!$CO$4,2,IF('original data'!CV39='subscale + RBQ-2A merged 3_4'!$CO$5,3,""))))</f>
        <v>0</v>
      </c>
      <c r="DF46" s="4">
        <f>IF('original data'!CW39='subscale + RBQ-2A merged 3_4'!$CO$2,0,IF('original data'!CW39='subscale + RBQ-2A merged 3_4'!$CO$3,1,IF('original data'!CW39='subscale + RBQ-2A merged 3_4'!$CO$4,2,IF('original data'!CW39='subscale + RBQ-2A merged 3_4'!$CO$5,3,""))))</f>
        <v>0</v>
      </c>
      <c r="DG46" s="4">
        <f>IF('original data'!CX39='subscale + RBQ-2A merged 3_4'!$CO$2,0,IF('original data'!CX39='subscale + RBQ-2A merged 3_4'!$CO$3,1,IF('original data'!CX39='subscale + RBQ-2A merged 3_4'!$CO$4,2,IF('original data'!CX39='subscale + RBQ-2A merged 3_4'!$CO$5,3,""))))</f>
        <v>2</v>
      </c>
      <c r="DH46" s="4">
        <f>IF('original data'!CY39='subscale + RBQ-2A merged 3_4'!$CO$2,0,IF('original data'!CY39='subscale + RBQ-2A merged 3_4'!$CO$3,1,IF('original data'!CY39='subscale + RBQ-2A merged 3_4'!$CO$4,2,IF('original data'!CY39='subscale + RBQ-2A merged 3_4'!$CO$5,3,""))))</f>
        <v>1</v>
      </c>
      <c r="DI46" s="4">
        <f>IF('original data'!CZ39='subscale + RBQ-2A merged 3_4'!$CO$2,0,IF('original data'!CZ39='subscale + RBQ-2A merged 3_4'!$CO$3,1,IF('original data'!CZ39='subscale + RBQ-2A merged 3_4'!$CO$4,2,IF('original data'!CZ39='subscale + RBQ-2A merged 3_4'!$CO$5,3,""))))</f>
        <v>2</v>
      </c>
      <c r="DJ46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11</v>
      </c>
      <c r="DK46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5</v>
      </c>
      <c r="DL46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8</v>
      </c>
      <c r="DM46" s="4">
        <f>SUM(Table1345[[#This Row],[All of a sudden I feel really scared.]:[I suddenly shut down and become unable to think, speak or do things.]])</f>
        <v>24</v>
      </c>
      <c r="DN46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8</v>
      </c>
      <c r="DO46" s="38">
        <f>IF('original data'!V39='subscale + RBQ-2A merged 3_4'!$T$4,2,IF('original data'!V39='subscale + RBQ-2A merged 3_4'!$T$5,0,IF('original data'!V39='subscale + RBQ-2A merged 3_4'!$V$5,1,"")))</f>
        <v>2</v>
      </c>
      <c r="DP46" s="38">
        <v>1</v>
      </c>
    </row>
    <row r="47" spans="1:120" x14ac:dyDescent="0.45">
      <c r="A47" s="32">
        <v>46</v>
      </c>
      <c r="B47" s="41" t="s">
        <v>328</v>
      </c>
      <c r="C47" s="28" t="s">
        <v>329</v>
      </c>
      <c r="D47" s="30" t="s">
        <v>104</v>
      </c>
      <c r="E47" s="30"/>
      <c r="F47" s="30" t="s">
        <v>105</v>
      </c>
      <c r="G47" s="30" t="s">
        <v>105</v>
      </c>
      <c r="H47" s="30" t="s">
        <v>105</v>
      </c>
      <c r="I47" s="30" t="s">
        <v>105</v>
      </c>
      <c r="J47" s="30" t="s">
        <v>105</v>
      </c>
      <c r="K47" s="30" t="s">
        <v>105</v>
      </c>
      <c r="L47" s="30" t="s">
        <v>105</v>
      </c>
      <c r="M47" s="30" t="s">
        <v>105</v>
      </c>
      <c r="N47" s="37">
        <v>20</v>
      </c>
      <c r="O47" s="4" t="s">
        <v>107</v>
      </c>
      <c r="P47" s="4" t="s">
        <v>124</v>
      </c>
      <c r="Q47" s="4" t="s">
        <v>124</v>
      </c>
      <c r="R47" s="30">
        <f>IF('original data'!Q40='subscale + RBQ-2A merged 3_4'!$R$4,0,IF('original data'!Q40='subscale + RBQ-2A merged 3_4'!$R$5,1))</f>
        <v>0</v>
      </c>
      <c r="S47" s="4" t="s">
        <v>109</v>
      </c>
      <c r="T47" s="30">
        <f>IF('original data'!V40='subscale + RBQ-2A merged 3_4'!$T$4,0,IF('original data'!V40='subscale + RBQ-2A merged 3_4'!$T$5,1,IF('original data'!V40='subscale + RBQ-2A merged 3_4'!$V$5,0,"")))</f>
        <v>0</v>
      </c>
      <c r="U47" s="4"/>
      <c r="V47" s="4"/>
      <c r="W47" s="4"/>
      <c r="X47" s="38" t="s">
        <v>105</v>
      </c>
      <c r="Y47" s="4" t="s">
        <v>109</v>
      </c>
      <c r="Z47" s="4"/>
      <c r="AA47" s="4"/>
      <c r="AB47" s="4"/>
      <c r="AC47" s="4" t="s">
        <v>105</v>
      </c>
      <c r="AD47" s="37" t="s">
        <v>181</v>
      </c>
      <c r="AE47" s="30">
        <f>IF('original data'!AC40='subscale + RBQ-2A merged 3_4'!$AD$2,0,IF('original data'!AC40='subscale + RBQ-2A merged 3_4'!$AD$3,1,IF('original data'!AC40='subscale + RBQ-2A merged 3_4'!$AD$4,2,"")))</f>
        <v>0</v>
      </c>
      <c r="AF47" s="30">
        <f>IF('original data'!AD40='subscale + RBQ-2A merged 3_4'!$AD$2,0,IF('original data'!AD40='subscale + RBQ-2A merged 3_4'!$AD$3,1,IF('original data'!AD40='subscale + RBQ-2A merged 3_4'!$AD$4,2,"")))</f>
        <v>1</v>
      </c>
      <c r="AG47" s="30">
        <f>IF('original data'!AE40='subscale + RBQ-2A merged 3_4'!$BR$1,1,IF('original data'!AE40='subscale + RBQ-2A merged 3_4'!$BR$2,2,IF('original data'!AE40='subscale + RBQ-2A merged 3_4'!$BR$3,3,IF('original data'!AE40='subscale + RBQ-2A merged 3_4'!$BR$4,4,IF('original data'!AE40='subscale + RBQ-2A merged 3_4'!$BR$5,5,IF('original data'!AE40='subscale + RBQ-2A merged 3_4'!$BT$1,6,IF('original data'!AE40='subscale + RBQ-2A merged 3_4'!$BT$2,7,"")))))))</f>
        <v>2</v>
      </c>
      <c r="AH47" s="4">
        <f>IF('original data'!AF40='subscale + RBQ-2A merged 3_4'!$AD$2,0,IF('original data'!AF40='subscale + RBQ-2A merged 3_4'!$AD$3,1,IF('original data'!AF40='subscale + RBQ-2A merged 3_4'!$AD$4,2,"")))</f>
        <v>1</v>
      </c>
      <c r="AI47" s="4">
        <f>IF('original data'!AG40='subscale + RBQ-2A merged 3_4'!$BR$1,7,IF('original data'!AG40='subscale + RBQ-2A merged 3_4'!$BR$2,6,IF('original data'!AG40='subscale + RBQ-2A merged 3_4'!$BR$3,5,IF('original data'!AG40='subscale + RBQ-2A merged 3_4'!$BR$4,4,IF('original data'!AG40='subscale + RBQ-2A merged 3_4'!$BR$5,5,IF('original data'!AG40='subscale + RBQ-2A merged 3_4'!$BT$1,6,IF('original data'!AG40='subscale + RBQ-2A merged 3_4'!$BT$2,7,"")))))))</f>
        <v>4</v>
      </c>
      <c r="AJ47" s="4">
        <f>IF('original data'!AH40='subscale + RBQ-2A merged 3_4'!$AD$2,0,IF('original data'!AH40='subscale + RBQ-2A merged 3_4'!$AD$3,1,IF('original data'!AH40='subscale + RBQ-2A merged 3_4'!$AD$4,2,"")))</f>
        <v>2</v>
      </c>
      <c r="AK47" s="4">
        <f>IF('original data'!AI40='subscale + RBQ-2A merged 3_4'!$AJ$2,1,IF('original data'!AI40='subscale + RBQ-2A merged 3_4'!$AJ$3,2,IF('original data'!AI40='subscale + RBQ-2A merged 3_4'!$AJ$4,3,IF('original data'!AI40='subscale + RBQ-2A merged 3_4'!$AJ$5,3,""))))</f>
        <v>2</v>
      </c>
      <c r="AL47" s="4">
        <f>IF('original data'!AJ40='subscale + RBQ-2A merged 3_4'!$AD$2,0,IF('original data'!AJ40='subscale + RBQ-2A merged 3_4'!$AD$3,1,IF('original data'!AJ40='subscale + RBQ-2A merged 3_4'!$AD$4,2,"")))</f>
        <v>1</v>
      </c>
      <c r="AM47" s="4">
        <f>IF('original data'!AK40='subscale + RBQ-2A merged 3_4'!$BR$1,1,IF('original data'!AK40='subscale + RBQ-2A merged 3_4'!$BR$2,2,IF('original data'!AK40='subscale + RBQ-2A merged 3_4'!$BR$3,3,IF('original data'!AK40='subscale + RBQ-2A merged 3_4'!$BR$4,4,IF('original data'!AK40='subscale + RBQ-2A merged 3_4'!$BR$5,5,IF('original data'!AK40='subscale + RBQ-2A merged 3_4'!$BT$1,6,IF('original data'!AK40='subscale + RBQ-2A merged 3_4'!$BT$2,7,"")))))))</f>
        <v>5</v>
      </c>
      <c r="AN47" s="4">
        <f>IF('original data'!AL40='subscale + RBQ-2A merged 3_4'!$AD$2,0,IF('original data'!AL40='subscale + RBQ-2A merged 3_4'!$AD$3,1,IF('original data'!AL40='subscale + RBQ-2A merged 3_4'!$AD$4,2,"")))</f>
        <v>1</v>
      </c>
      <c r="AO47" s="4">
        <f>IF('original data'!AM40='subscale + RBQ-2A merged 3_4'!$AJ$2,1,IF('original data'!AM40='subscale + RBQ-2A merged 3_4'!$AJ$3,2,IF('original data'!AM40='subscale + RBQ-2A merged 3_4'!$AJ$4,3,IF('original data'!AM40='subscale + RBQ-2A merged 3_4'!$AJ$5,3,""))))</f>
        <v>3</v>
      </c>
      <c r="AP47" s="4">
        <f>IF('original data'!AN40='subscale + RBQ-2A merged 3_4'!$AD$2,0,IF('original data'!AN40='subscale + RBQ-2A merged 3_4'!$AD$3,1,IF('original data'!AN40='subscale + RBQ-2A merged 3_4'!$AD$4,2,"")))</f>
        <v>1</v>
      </c>
      <c r="AQ47" s="4">
        <f>IF('original data'!AO40='subscale + RBQ-2A merged 3_4'!$AJ$2,1,IF('original data'!AO40='subscale + RBQ-2A merged 3_4'!$AJ$3,2,IF('original data'!AO40='subscale + RBQ-2A merged 3_4'!$AJ$4,3,IF('original data'!AO40='subscale + RBQ-2A merged 3_4'!$AJ$5,3,""))))</f>
        <v>3</v>
      </c>
      <c r="AR47" s="4">
        <f>IF('original data'!AP40='subscale + RBQ-2A merged 3_4'!$AJ$2,1,IF('original data'!AP40='subscale + RBQ-2A merged 3_4'!$AJ$3,2,IF('original data'!AP40='subscale + RBQ-2A merged 3_4'!$AJ$4,3,IF('original data'!AP40='subscale + RBQ-2A merged 3_4'!$AJ$5,3,""))))</f>
        <v>3</v>
      </c>
      <c r="AS47" s="4">
        <f>IF('original data'!AQ40='subscale + RBQ-2A merged 3_4'!$AJ$2,1,IF('original data'!AQ40='subscale + RBQ-2A merged 3_4'!$AJ$3,2,IF('original data'!AQ40='subscale + RBQ-2A merged 3_4'!$AJ$4,3,IF('original data'!AQ40='subscale + RBQ-2A merged 3_4'!$AJ$5,3,""))))</f>
        <v>1</v>
      </c>
      <c r="AT47" s="4">
        <f>IF('original data'!AR40='subscale + RBQ-2A merged 3_4'!$AJ$2,1,IF('original data'!AR40='subscale + RBQ-2A merged 3_4'!$AJ$3,2,IF('original data'!AR40='subscale + RBQ-2A merged 3_4'!$AJ$4,3,IF('original data'!AR40='subscale + RBQ-2A merged 3_4'!$AJ$5,3,""))))</f>
        <v>2</v>
      </c>
      <c r="AU47" s="4">
        <f>IF('original data'!AS40='subscale + RBQ-2A merged 3_4'!$AP$2,1,IF('original data'!AS40='subscale + RBQ-2A merged 3_4'!$AP$3,2,IF('original data'!AS40='subscale + RBQ-2A merged 3_4'!$AP$4,3,IF('original data'!AS40='subscale + RBQ-2A merged 3_4'!$AP$5,4,""))))</f>
        <v>2</v>
      </c>
      <c r="AV47" s="4">
        <f>IF('original data'!AT40='subscale + RBQ-2A merged 3_4'!$AP$2,1,IF('original data'!AT40='subscale + RBQ-2A merged 3_4'!$AP$3,2,IF('original data'!AT40='subscale + RBQ-2A merged 3_4'!$AP$4,3,IF('original data'!AT40='subscale + RBQ-2A merged 3_4'!$AP$5,4,""))))</f>
        <v>3</v>
      </c>
      <c r="AW47" s="4">
        <f>IF('original data'!AU40='subscale + RBQ-2A merged 3_4'!$AP$2,1,IF('original data'!AU40='subscale + RBQ-2A merged 3_4'!$AP$3,2,IF('original data'!AU40='subscale + RBQ-2A merged 3_4'!$AP$4,3,IF('original data'!AU40='subscale + RBQ-2A merged 3_4'!$AP$5,4,""))))</f>
        <v>2</v>
      </c>
      <c r="AX47" s="4">
        <f>IF('original data'!AV40='subscale + RBQ-2A merged 3_4'!$AP$2,1,IF('original data'!AV40='subscale + RBQ-2A merged 3_4'!$AP$3,2,IF('original data'!AV40='subscale + RBQ-2A merged 3_4'!$AP$4,3,IF('original data'!AV40='subscale + RBQ-2A merged 3_4'!$AP$5,4,""))))</f>
        <v>1</v>
      </c>
      <c r="AY47" s="4">
        <f>IF('original data'!AW40='subscale + RBQ-2A merged 3_4'!$AP$2,1,IF('original data'!AW40='subscale + RBQ-2A merged 3_4'!$AP$3,2,IF('original data'!AW40='subscale + RBQ-2A merged 3_4'!$AP$4,3,IF('original data'!AW40='subscale + RBQ-2A merged 3_4'!$AP$5,4,""))))</f>
        <v>1</v>
      </c>
      <c r="AZ47" s="4">
        <f>IF('original data'!AX40='subscale + RBQ-2A merged 3_4'!$AP$2,1,IF('original data'!AX40='subscale + RBQ-2A merged 3_4'!$AP$3,2,IF('original data'!AX40='subscale + RBQ-2A merged 3_4'!$AP$4,3,IF('original data'!AX40='subscale + RBQ-2A merged 3_4'!$AP$5,4,""))))</f>
        <v>2</v>
      </c>
      <c r="BA47" s="4">
        <f>IF('original data'!AY40='subscale + RBQ-2A merged 3_4'!$AR$2,1,IF('original data'!AY40='subscale + RBQ-2A merged 3_4'!$AR$3,2,IF('original data'!AY40='subscale + RBQ-2A merged 3_4'!$AR$4,3,IF('original data'!AY40='subscale + RBQ-2A merged 3_4'!$AR$5,3,""))))</f>
        <v>2</v>
      </c>
      <c r="BB47" s="4">
        <f>IF('original data'!AZ40='subscale + RBQ-2A merged 3_4'!$AR$2,1,IF('original data'!AZ40='subscale + RBQ-2A merged 3_4'!$AR$3,2,IF('original data'!AZ40='subscale + RBQ-2A merged 3_4'!$AR$4,3,IF('original data'!AZ40='subscale + RBQ-2A merged 3_4'!$AR$5,3,""))))</f>
        <v>2</v>
      </c>
      <c r="BC47" s="4">
        <f>IF('original data'!BA40='subscale + RBQ-2A merged 3_4'!$AR$2,1,IF('original data'!BA40='subscale + RBQ-2A merged 3_4'!$AR$3,2,IF('original data'!BA40='subscale + RBQ-2A merged 3_4'!$AR$4,3,IF('original data'!BA40='subscale + RBQ-2A merged 3_4'!$AR$5,3,""))))</f>
        <v>1</v>
      </c>
      <c r="BD47" s="4">
        <f>IF('original data'!BB40='subscale + RBQ-2A merged 3_4'!$AR$2,1,IF('original data'!BB40='subscale + RBQ-2A merged 3_4'!$AR$3,2,IF('original data'!BB40='subscale + RBQ-2A merged 3_4'!$AR$4,3,IF('original data'!BB40='subscale + RBQ-2A merged 3_4'!$AT$5,3,""))))</f>
        <v>1</v>
      </c>
      <c r="BE47" s="4">
        <f>IF('original data'!BC40='subscale + RBQ-2A merged 3_4'!$AV$2,1,IF('original data'!BC40='subscale + RBQ-2A merged 3_4'!$AV$3,2,IF('original data'!BC40='subscale + RBQ-2A merged 3_4'!$AV$4,3,IF('original data'!BC40='subscale + RBQ-2A merged 3_4'!$AV$5,3,""))))</f>
        <v>3</v>
      </c>
      <c r="BF47" s="4">
        <f>IF('original data'!BD40='subscale + RBQ-2A merged 3_4'!$AV$2,1,IF('original data'!BD40='subscale + RBQ-2A merged 3_4'!$AV$3,2,IF('original data'!BD40='subscale + RBQ-2A merged 3_4'!$AV$4,3,IF('original data'!BD40='subscale + RBQ-2A merged 3_4'!$AV$5,3,""))))</f>
        <v>3</v>
      </c>
      <c r="BG47" s="4">
        <f>IF('original data'!BE40='subscale + RBQ-2A merged 3_4'!$AV$2,1,IF('original data'!BE40='subscale + RBQ-2A merged 3_4'!$AV$3,2,IF('original data'!BE40='subscale + RBQ-2A merged 3_4'!$AV$4,3,IF('original data'!BE40='subscale + RBQ-2A merged 3_4'!$AV$5,3,""))))</f>
        <v>3</v>
      </c>
      <c r="BH47" s="4">
        <f>IF('original data'!BF40='subscale + RBQ-2A merged 3_4'!$BG$3,1,IF('original data'!BF40='subscale + RBQ-2A merged 3_4'!$BG$4,2,IF('original data'!BF40='subscale + RBQ-2A merged 3_4'!$BG$5,3,"")))</f>
        <v>2</v>
      </c>
      <c r="BI47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2.1052631578947367</v>
      </c>
      <c r="BJ47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2.1666666666666665</v>
      </c>
      <c r="BK47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</v>
      </c>
      <c r="BL47" s="4" t="s">
        <v>109</v>
      </c>
      <c r="BM47" s="4"/>
      <c r="BN47" s="4" t="s">
        <v>109</v>
      </c>
      <c r="BO47" s="4"/>
      <c r="BP47" s="4">
        <f>IF('original data'!BK40='subscale + RBQ-2A merged 3_4'!$BR$1,1,IF('original data'!BK40='subscale + RBQ-2A merged 3_4'!$BR$2,2,IF('original data'!BK40='subscale + RBQ-2A merged 3_4'!$BR$3,3,IF('original data'!BK40='subscale + RBQ-2A merged 3_4'!$BR$4,4,IF('original data'!BK40='subscale + RBQ-2A merged 3_4'!$BR$5,5,IF('original data'!BK40='subscale + RBQ-2A merged 3_4'!$BT$1,6,IF('original data'!BK40='subscale + RBQ-2A merged 3_4'!$BT$2,7,"")))))))</f>
        <v>1</v>
      </c>
      <c r="BQ47" s="4">
        <f>IF('original data'!BL40='subscale + RBQ-2A merged 3_4'!$BR$1,1,IF('original data'!BL40='subscale + RBQ-2A merged 3_4'!$BR$2,2,IF('original data'!BL40='subscale + RBQ-2A merged 3_4'!$BR$3,3,IF('original data'!BL40='subscale + RBQ-2A merged 3_4'!$BR$4,4,IF('original data'!BL40='subscale + RBQ-2A merged 3_4'!$BR$5,5,IF('original data'!BL40='subscale + RBQ-2A merged 3_4'!$BT$1,6,IF('original data'!BL40='subscale + RBQ-2A merged 3_4'!$BT$2,7,"")))))))</f>
        <v>2</v>
      </c>
      <c r="BR47" s="4">
        <f>IF('original data'!BM40='subscale + RBQ-2A merged 3_4'!$BR$1,7,IF('original data'!BM40='subscale + RBQ-2A merged 3_4'!$BR$2,6,IF('original data'!BM40='subscale + RBQ-2A merged 3_4'!$BR$3,5,IF('original data'!BM40='subscale + RBQ-2A merged 3_4'!$BR$4,4,IF('original data'!BM40='subscale + RBQ-2A merged 3_4'!$BR$5,3,IF('original data'!BM40='subscale + RBQ-2A merged 3_4'!$BT$1,2,IF('original data'!BM40='subscale + RBQ-2A merged 3_4'!$BT$2,1,"")))))))</f>
        <v>5</v>
      </c>
      <c r="BS47" s="4">
        <f>IF('original data'!BN40='subscale + RBQ-2A merged 3_4'!$BR$1,1,IF('original data'!BN40='subscale + RBQ-2A merged 3_4'!$BR$2,2,IF('original data'!BN40='subscale + RBQ-2A merged 3_4'!$BR$3,3,IF('original data'!BN40='subscale + RBQ-2A merged 3_4'!$BR$4,4,IF('original data'!BN40='subscale + RBQ-2A merged 3_4'!$BR$5,5,IF('original data'!BN40='subscale + RBQ-2A merged 3_4'!$BT$1,6,IF('original data'!BN40='subscale + RBQ-2A merged 3_4'!$BT$2,7,"")))))))</f>
        <v>5</v>
      </c>
      <c r="BT47" s="4">
        <f>IF('original data'!BO40='subscale + RBQ-2A merged 3_4'!$BR$1,1,IF('original data'!BO40='subscale + RBQ-2A merged 3_4'!$BR$2,2,IF('original data'!BO40='subscale + RBQ-2A merged 3_4'!$BR$3,3,IF('original data'!BO40='subscale + RBQ-2A merged 3_4'!$BR$4,4,IF('original data'!BO40='subscale + RBQ-2A merged 3_4'!$BR$5,5,IF('original data'!BO40='subscale + RBQ-2A merged 3_4'!$BT$1,6,IF('original data'!BO40='subscale + RBQ-2A merged 3_4'!$BT$2,7,"")))))))</f>
        <v>6</v>
      </c>
      <c r="BU47" s="4">
        <f>IF('original data'!BP40='subscale + RBQ-2A merged 3_4'!$BR$1,1,IF('original data'!BP40='subscale + RBQ-2A merged 3_4'!$BR$2,2,IF('original data'!BP40='subscale + RBQ-2A merged 3_4'!$BR$3,3,IF('original data'!BP40='subscale + RBQ-2A merged 3_4'!$BR$4,4,IF('original data'!BP40='subscale + RBQ-2A merged 3_4'!$BR$5,5,IF('original data'!BP40='subscale + RBQ-2A merged 3_4'!$BT$1,6,IF('original data'!BP40='subscale + RBQ-2A merged 3_4'!$BT$2,7,"")))))))</f>
        <v>4</v>
      </c>
      <c r="BV47" s="4">
        <f>IF('original data'!BQ40='subscale + RBQ-2A merged 3_4'!$BR$1,1,IF('original data'!BQ40='subscale + RBQ-2A merged 3_4'!$BR$2,2,IF('original data'!BQ40='subscale + RBQ-2A merged 3_4'!$BR$3,3,IF('original data'!BQ40='subscale + RBQ-2A merged 3_4'!$BR$4,4,IF('original data'!BQ40='subscale + RBQ-2A merged 3_4'!$BR$5,5,IF('original data'!BQ40='subscale + RBQ-2A merged 3_4'!$BT$1,6,IF('original data'!BQ40='subscale + RBQ-2A merged 3_4'!$BT$2,7,"")))))))</f>
        <v>3</v>
      </c>
      <c r="BW47" s="4">
        <f>IF('original data'!BR40='subscale + RBQ-2A merged 3_4'!$BR$1,1,IF('original data'!BR40='subscale + RBQ-2A merged 3_4'!$BR$2,2,IF('original data'!BR40='subscale + RBQ-2A merged 3_4'!$BR$3,3,IF('original data'!BR40='subscale + RBQ-2A merged 3_4'!$BR$4,4,IF('original data'!BR40='subscale + RBQ-2A merged 3_4'!$BR$5,5,IF('original data'!BR40='subscale + RBQ-2A merged 3_4'!$BT$1,6,IF('original data'!BR40='subscale + RBQ-2A merged 3_4'!$BT$2,7,"")))))))</f>
        <v>2</v>
      </c>
      <c r="BX47" s="4">
        <f>IF('original data'!BS40='subscale + RBQ-2A merged 3_4'!$BR$1,1,IF('original data'!BS40='subscale + RBQ-2A merged 3_4'!$BR$2,2,IF('original data'!BS40='subscale + RBQ-2A merged 3_4'!$BR$3,3,IF('original data'!BS40='subscale + RBQ-2A merged 3_4'!$BR$4,4,IF('original data'!BS40='subscale + RBQ-2A merged 3_4'!$BR$5,5,IF('original data'!BS40='subscale + RBQ-2A merged 3_4'!$BT$1,6,IF('original data'!BS40='subscale + RBQ-2A merged 3_4'!$BT$2,7,"")))))))</f>
        <v>4</v>
      </c>
      <c r="BY47" s="4">
        <f>IF('original data'!BT40='subscale + RBQ-2A merged 3_4'!$BR$1,1,IF('original data'!BT40='subscale + RBQ-2A merged 3_4'!$BR$2,2,IF('original data'!BT40='subscale + RBQ-2A merged 3_4'!$BR$3,3,IF('original data'!BT40='subscale + RBQ-2A merged 3_4'!$BR$4,4,IF('original data'!BT40='subscale + RBQ-2A merged 3_4'!$BR$5,5,IF('original data'!BT40='subscale + RBQ-2A merged 3_4'!$BT$1,6,IF('original data'!BT40='subscale + RBQ-2A merged 3_4'!$BT$2,7,"")))))))</f>
        <v>5</v>
      </c>
      <c r="BZ47" s="4">
        <f>IF('original data'!BU40='subscale + RBQ-2A merged 3_4'!$BR$1,1,IF('original data'!BU40='subscale + RBQ-2A merged 3_4'!$BR$2,2,IF('original data'!BU40='subscale + RBQ-2A merged 3_4'!$BR$3,3,IF('original data'!BU40='subscale + RBQ-2A merged 3_4'!$BR$4,4,IF('original data'!BU40='subscale + RBQ-2A merged 3_4'!$BR$5,5,IF('original data'!BU40='subscale + RBQ-2A merged 3_4'!$BT$1,6,IF('original data'!BU40='subscale + RBQ-2A merged 3_4'!$BT$2,7,"")))))))</f>
        <v>3</v>
      </c>
      <c r="CA47" s="4">
        <f>IF('original data'!BV40='subscale + RBQ-2A merged 3_4'!$BR$1,7,IF('original data'!BV40='subscale + RBQ-2A merged 3_4'!$BR$2,6,IF('original data'!BV40='subscale + RBQ-2A merged 3_4'!$BR$3,5,IF('original data'!BV40='subscale + RBQ-2A merged 3_4'!$BR$4,4,IF('original data'!BV40='subscale + RBQ-2A merged 3_4'!$BR$5,3,IF('original data'!BV40='subscale + RBQ-2A merged 3_4'!$BT$1,2,IF('original data'!BV40='subscale + RBQ-2A merged 3_4'!$BT$2,1,"")))))))</f>
        <v>4</v>
      </c>
      <c r="CB47" s="4">
        <f>IF('original data'!BW40='subscale + RBQ-2A merged 3_4'!$BR$1,1,IF('original data'!BW40='subscale + RBQ-2A merged 3_4'!$BR$2,2,IF('original data'!BW40='subscale + RBQ-2A merged 3_4'!$BR$3,3,IF('original data'!BW40='subscale + RBQ-2A merged 3_4'!$BR$4,4,IF('original data'!BW40='subscale + RBQ-2A merged 3_4'!$BR$5,5,IF('original data'!BW40='subscale + RBQ-2A merged 3_4'!$BT$1,6,IF('original data'!BW40='subscale + RBQ-2A merged 3_4'!$BT$2,7,"")))))))</f>
        <v>3</v>
      </c>
      <c r="CC47" s="4">
        <f>IF('original data'!BX40='subscale + RBQ-2A merged 3_4'!$BR$1,1,IF('original data'!BX40='subscale + RBQ-2A merged 3_4'!$BR$2,2,IF('original data'!BX40='subscale + RBQ-2A merged 3_4'!$BR$3,3,IF('original data'!BX40='subscale + RBQ-2A merged 3_4'!$BR$4,4,IF('original data'!BX40='subscale + RBQ-2A merged 3_4'!$BR$5,5,IF('original data'!BX40='subscale + RBQ-2A merged 3_4'!$BT$1,6,IF('original data'!BX40='subscale + RBQ-2A merged 3_4'!$BT$2,7,"")))))))</f>
        <v>3</v>
      </c>
      <c r="CD47" s="4">
        <f>IF('original data'!BY40='subscale + RBQ-2A merged 3_4'!$BR$1,1,IF('original data'!BY40='subscale + RBQ-2A merged 3_4'!$BR$2,2,IF('original data'!BY40='subscale + RBQ-2A merged 3_4'!$BR$3,3,IF('original data'!BY40='subscale + RBQ-2A merged 3_4'!$BR$4,4,IF('original data'!BY40='subscale + RBQ-2A merged 3_4'!$BR$5,5,IF('original data'!BY40='subscale + RBQ-2A merged 3_4'!$BT$1,6,IF('original data'!BY40='subscale + RBQ-2A merged 3_4'!$BT$2,7,"")))))))</f>
        <v>4</v>
      </c>
      <c r="CE47" s="4">
        <f>IF('original data'!BZ40='subscale + RBQ-2A merged 3_4'!$BR$1,1,IF('original data'!BZ40='subscale + RBQ-2A merged 3_4'!$BR$2,2,IF('original data'!BZ40='subscale + RBQ-2A merged 3_4'!$BR$3,3,IF('original data'!BZ40='subscale + RBQ-2A merged 3_4'!$BR$4,4,IF('original data'!BZ40='subscale + RBQ-2A merged 3_4'!$BR$5,5,IF('original data'!BZ40='subscale + RBQ-2A merged 3_4'!$BT$1,6,IF('original data'!BZ40='subscale + RBQ-2A merged 3_4'!$BT$2,7,"")))))))</f>
        <v>2</v>
      </c>
      <c r="CF47" s="4">
        <f>IF('original data'!CA40='subscale + RBQ-2A merged 3_4'!$BR$1,1,IF('original data'!CA40='subscale + RBQ-2A merged 3_4'!$BR$2,2,IF('original data'!CA40='subscale + RBQ-2A merged 3_4'!$BR$3,3,IF('original data'!CA40='subscale + RBQ-2A merged 3_4'!$BR$4,4,IF('original data'!CA40='subscale + RBQ-2A merged 3_4'!$BR$5,5,IF('original data'!CA40='subscale + RBQ-2A merged 3_4'!$BT$1,6,IF('original data'!CA40='subscale + RBQ-2A merged 3_4'!$BT$2,7,"")))))))</f>
        <v>4</v>
      </c>
      <c r="CG47" s="4">
        <f>IF('original data'!CB40='subscale + RBQ-2A merged 3_4'!$BR$1,1,IF('original data'!CB40='subscale + RBQ-2A merged 3_4'!$BR$2,2,IF('original data'!CB40='subscale + RBQ-2A merged 3_4'!$BR$3,3,IF('original data'!CB40='subscale + RBQ-2A merged 3_4'!$BR$4,4,IF('original data'!CB40='subscale + RBQ-2A merged 3_4'!$BR$5,5,IF('original data'!CB40='subscale + RBQ-2A merged 3_4'!$BT$1,6,IF('original data'!CB40='subscale + RBQ-2A merged 3_4'!$BT$2,7,"")))))))</f>
        <v>4</v>
      </c>
      <c r="CH47" s="4">
        <f>IF('original data'!CC40='subscale + RBQ-2A merged 3_4'!$BR$1,7,IF('original data'!CC40='subscale + RBQ-2A merged 3_4'!$BR$2,6,IF('original data'!CC40='subscale + RBQ-2A merged 3_4'!$BR$3,5,IF('original data'!CC40='subscale + RBQ-2A merged 3_4'!$BR$4,4,IF('original data'!CC40='subscale + RBQ-2A merged 3_4'!$BR$5,3,IF('original data'!CC40='subscale + RBQ-2A merged 3_4'!$BT$1,2,IF('original data'!CC40='subscale + RBQ-2A merged 3_4'!$BT$2,1,"")))))))</f>
        <v>5</v>
      </c>
      <c r="CI47" s="4">
        <f>IF('original data'!CD40='subscale + RBQ-2A merged 3_4'!$BR$1,1,IF('original data'!CD40='subscale + RBQ-2A merged 3_4'!$BR$2,2,IF('original data'!CD40='subscale + RBQ-2A merged 3_4'!$BR$3,3,IF('original data'!CD40='subscale + RBQ-2A merged 3_4'!$BR$4,4,IF('original data'!CD40='subscale + RBQ-2A merged 3_4'!$BR$5,5,IF('original data'!CD40='subscale + RBQ-2A merged 3_4'!$BT$1,6,IF('original data'!CD40='subscale + RBQ-2A merged 3_4'!$BT$2,7,"")))))))</f>
        <v>3</v>
      </c>
      <c r="CJ47" s="4">
        <f>IF('original data'!CE40='subscale + RBQ-2A merged 3_4'!$BR$1,1,IF('original data'!CE40='subscale + RBQ-2A merged 3_4'!$BR$2,2,IF('original data'!CE40='subscale + RBQ-2A merged 3_4'!$BR$3,3,IF('original data'!CE40='subscale + RBQ-2A merged 3_4'!$BR$4,4,IF('original data'!CE40='subscale + RBQ-2A merged 3_4'!$BR$5,5,IF('original data'!CE40='subscale + RBQ-2A merged 3_4'!$BT$1,6,IF('original data'!CE40='subscale + RBQ-2A merged 3_4'!$BT$2,7,"")))))))</f>
        <v>3</v>
      </c>
      <c r="CK47" s="4">
        <f>IF('original data'!CF40='subscale + RBQ-2A merged 3_4'!$BR$1,7,IF('original data'!CF40='subscale + RBQ-2A merged 3_4'!$BR$2,6,IF('original data'!CF40='subscale + RBQ-2A merged 3_4'!$BR$3,5,IF('original data'!CF40='subscale + RBQ-2A merged 3_4'!$BR$4,4,IF('original data'!CF40='subscale + RBQ-2A merged 3_4'!$BR$5,3,IF('original data'!CF40='subscale + RBQ-2A merged 3_4'!$BT$1,2,IF('original data'!CF40='subscale + RBQ-2A merged 3_4'!$BT$2,1,"")))))))</f>
        <v>5</v>
      </c>
      <c r="CL47" s="30">
        <f>SUM(Table1345[[#This Row],[Column2]:[Column4]])</f>
        <v>91</v>
      </c>
      <c r="CM47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29</v>
      </c>
      <c r="CN47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29</v>
      </c>
      <c r="CO47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33</v>
      </c>
      <c r="CP47" s="4">
        <f>IF('original data'!CG40='subscale + RBQ-2A merged 3_4'!$CO$2,0,IF('original data'!CG40='subscale + RBQ-2A merged 3_4'!$CO$3,1,IF('original data'!CG40='subscale + RBQ-2A merged 3_4'!$CO$4,2,IF('original data'!CG40='subscale + RBQ-2A merged 3_4'!$CO$5,3,""))))</f>
        <v>0</v>
      </c>
      <c r="CQ47" s="4">
        <f>IF('original data'!CH40='subscale + RBQ-2A merged 3_4'!$CO$2,0,IF('original data'!CH40='subscale + RBQ-2A merged 3_4'!$CO$3,1,IF('original data'!CH40='subscale + RBQ-2A merged 3_4'!$CO$4,2,IF('original data'!CH40='subscale + RBQ-2A merged 3_4'!$CO$5,3,""))))</f>
        <v>1</v>
      </c>
      <c r="CR47" s="4">
        <f>IF('original data'!CI40='subscale + RBQ-2A merged 3_4'!$CO$2,0,IF('original data'!CI40='subscale + RBQ-2A merged 3_4'!$CO$3,1,IF('original data'!CI40='subscale + RBQ-2A merged 3_4'!$CO$4,2,IF('original data'!CI40='subscale + RBQ-2A merged 3_4'!$CO$5,3,""))))</f>
        <v>1</v>
      </c>
      <c r="CS47" s="4">
        <f>IF('original data'!CJ40='subscale + RBQ-2A merged 3_4'!$CO$2,0,IF('original data'!CJ40='subscale + RBQ-2A merged 3_4'!$CO$3,1,IF('original data'!CJ40='subscale + RBQ-2A merged 3_4'!$CO$4,2,IF('original data'!CJ40='subscale + RBQ-2A merged 3_4'!$CO$5,3,""))))</f>
        <v>2</v>
      </c>
      <c r="CT47" s="4">
        <f>IF('original data'!CK40='subscale + RBQ-2A merged 3_4'!$CO$2,0,IF('original data'!CK40='subscale + RBQ-2A merged 3_4'!$CO$3,1,IF('original data'!CK40='subscale + RBQ-2A merged 3_4'!$CO$4,2,IF('original data'!CK40='subscale + RBQ-2A merged 3_4'!$CO$5,3,""))))</f>
        <v>2</v>
      </c>
      <c r="CU47" s="4">
        <f>IF('original data'!CL40='subscale + RBQ-2A merged 3_4'!$CO$2,0,IF('original data'!CL40='subscale + RBQ-2A merged 3_4'!$CO$3,1,IF('original data'!CL40='subscale + RBQ-2A merged 3_4'!$CO$4,2,IF('original data'!CL40='subscale + RBQ-2A merged 3_4'!$CO$5,3,""))))</f>
        <v>1</v>
      </c>
      <c r="CV47" s="4">
        <f>IF('original data'!CM40='subscale + RBQ-2A merged 3_4'!$CO$2,0,IF('original data'!CM40='subscale + RBQ-2A merged 3_4'!$CO$3,1,IF('original data'!CM40='subscale + RBQ-2A merged 3_4'!$CO$4,2,IF('original data'!CM40='subscale + RBQ-2A merged 3_4'!$CO$5,3,""))))</f>
        <v>1</v>
      </c>
      <c r="CW47" s="4">
        <f>IF('original data'!CN40='subscale + RBQ-2A merged 3_4'!$CO$2,0,IF('original data'!CN40='subscale + RBQ-2A merged 3_4'!$CO$3,1,IF('original data'!CN40='subscale + RBQ-2A merged 3_4'!$CO$4,2,IF('original data'!CN40='subscale + RBQ-2A merged 3_4'!$CO$5,3,""))))</f>
        <v>2</v>
      </c>
      <c r="CX47" s="4">
        <f>IF('original data'!CO40='subscale + RBQ-2A merged 3_4'!$CO$2,0,IF('original data'!CO40='subscale + RBQ-2A merged 3_4'!$CO$3,1,IF('original data'!CO40='subscale + RBQ-2A merged 3_4'!$CO$4,2,IF('original data'!CO40='subscale + RBQ-2A merged 3_4'!$CO$5,3,""))))</f>
        <v>1</v>
      </c>
      <c r="CY47" s="4">
        <f>IF('original data'!CP40='subscale + RBQ-2A merged 3_4'!$CO$2,0,IF('original data'!CP40='subscale + RBQ-2A merged 3_4'!$CO$3,1,IF('original data'!CP40='subscale + RBQ-2A merged 3_4'!$CO$4,2,IF('original data'!CP40='subscale + RBQ-2A merged 3_4'!$CO$5,3,""))))</f>
        <v>0</v>
      </c>
      <c r="CZ47" s="4">
        <f>IF('original data'!CQ40='subscale + RBQ-2A merged 3_4'!$CO$2,0,IF('original data'!CQ40='subscale + RBQ-2A merged 3_4'!$CO$3,1,IF('original data'!CQ40='subscale + RBQ-2A merged 3_4'!$CO$4,2,IF('original data'!CQ40='subscale + RBQ-2A merged 3_4'!$CO$5,3,""))))</f>
        <v>1</v>
      </c>
      <c r="DA47" s="4">
        <f>IF('original data'!CR40='subscale + RBQ-2A merged 3_4'!$CO$2,0,IF('original data'!CR40='subscale + RBQ-2A merged 3_4'!$CO$3,1,IF('original data'!CR40='subscale + RBQ-2A merged 3_4'!$CO$4,2,IF('original data'!CR40='subscale + RBQ-2A merged 3_4'!$CO$5,3,""))))</f>
        <v>0</v>
      </c>
      <c r="DB47" s="4">
        <f>IF('original data'!CS40='subscale + RBQ-2A merged 3_4'!$CO$2,0,IF('original data'!CS40='subscale + RBQ-2A merged 3_4'!$CO$3,1,IF('original data'!CS40='subscale + RBQ-2A merged 3_4'!$CO$4,2,IF('original data'!CS40='subscale + RBQ-2A merged 3_4'!$CO$5,3,""))))</f>
        <v>0</v>
      </c>
      <c r="DC47" s="4">
        <f>IF('original data'!CT40='subscale + RBQ-2A merged 3_4'!$CO$2,0,IF('original data'!CT40='subscale + RBQ-2A merged 3_4'!$CO$3,1,IF('original data'!CT40='subscale + RBQ-2A merged 3_4'!$CO$4,2,IF('original data'!CT40='subscale + RBQ-2A merged 3_4'!$CO$5,3,""))))</f>
        <v>1</v>
      </c>
      <c r="DD47" s="4">
        <f>IF('original data'!CU40='subscale + RBQ-2A merged 3_4'!$CO$2,0,IF('original data'!CU40='subscale + RBQ-2A merged 3_4'!$CO$3,1,IF('original data'!CU40='subscale + RBQ-2A merged 3_4'!$CO$4,2,IF('original data'!CU40='subscale + RBQ-2A merged 3_4'!$CO$5,3,""))))</f>
        <v>2</v>
      </c>
      <c r="DE47" s="4">
        <f>IF('original data'!CV40='subscale + RBQ-2A merged 3_4'!$CO$2,0,IF('original data'!CV40='subscale + RBQ-2A merged 3_4'!$CO$3,1,IF('original data'!CV40='subscale + RBQ-2A merged 3_4'!$CO$4,2,IF('original data'!CV40='subscale + RBQ-2A merged 3_4'!$CO$5,3,""))))</f>
        <v>0</v>
      </c>
      <c r="DF47" s="4">
        <f>IF('original data'!CW40='subscale + RBQ-2A merged 3_4'!$CO$2,0,IF('original data'!CW40='subscale + RBQ-2A merged 3_4'!$CO$3,1,IF('original data'!CW40='subscale + RBQ-2A merged 3_4'!$CO$4,2,IF('original data'!CW40='subscale + RBQ-2A merged 3_4'!$CO$5,3,""))))</f>
        <v>1</v>
      </c>
      <c r="DG47" s="4">
        <f>IF('original data'!CX40='subscale + RBQ-2A merged 3_4'!$CO$2,0,IF('original data'!CX40='subscale + RBQ-2A merged 3_4'!$CO$3,1,IF('original data'!CX40='subscale + RBQ-2A merged 3_4'!$CO$4,2,IF('original data'!CX40='subscale + RBQ-2A merged 3_4'!$CO$5,3,""))))</f>
        <v>2</v>
      </c>
      <c r="DH47" s="4">
        <f>IF('original data'!CY40='subscale + RBQ-2A merged 3_4'!$CO$2,0,IF('original data'!CY40='subscale + RBQ-2A merged 3_4'!$CO$3,1,IF('original data'!CY40='subscale + RBQ-2A merged 3_4'!$CO$4,2,IF('original data'!CY40='subscale + RBQ-2A merged 3_4'!$CO$5,3,""))))</f>
        <v>1</v>
      </c>
      <c r="DI47" s="4">
        <f>IF('original data'!CZ40='subscale + RBQ-2A merged 3_4'!$CO$2,0,IF('original data'!CZ40='subscale + RBQ-2A merged 3_4'!$CO$3,1,IF('original data'!CZ40='subscale + RBQ-2A merged 3_4'!$CO$4,2,IF('original data'!CZ40='subscale + RBQ-2A merged 3_4'!$CO$5,3,""))))</f>
        <v>1</v>
      </c>
      <c r="DJ47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6</v>
      </c>
      <c r="DK47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9</v>
      </c>
      <c r="DL47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5</v>
      </c>
      <c r="DM47" s="4">
        <f>SUM(Table1345[[#This Row],[All of a sudden I feel really scared.]:[I suddenly shut down and become unable to think, speak or do things.]])</f>
        <v>20</v>
      </c>
      <c r="DN47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7</v>
      </c>
      <c r="DO47" s="38">
        <f>IF('original data'!V40='subscale + RBQ-2A merged 3_4'!$T$4,2,IF('original data'!V40='subscale + RBQ-2A merged 3_4'!$T$5,0,IF('original data'!V40='subscale + RBQ-2A merged 3_4'!$V$5,1,"")))</f>
        <v>2</v>
      </c>
      <c r="DP47" s="38">
        <v>1</v>
      </c>
    </row>
    <row r="48" spans="1:120" x14ac:dyDescent="0.45">
      <c r="A48" s="32">
        <v>47</v>
      </c>
      <c r="B48" s="41" t="s">
        <v>330</v>
      </c>
      <c r="C48" s="28" t="s">
        <v>331</v>
      </c>
      <c r="D48" s="30" t="s">
        <v>104</v>
      </c>
      <c r="E48" s="30"/>
      <c r="F48" s="30" t="s">
        <v>105</v>
      </c>
      <c r="G48" s="30" t="s">
        <v>105</v>
      </c>
      <c r="H48" s="30" t="s">
        <v>105</v>
      </c>
      <c r="I48" s="30" t="s">
        <v>105</v>
      </c>
      <c r="J48" s="30" t="s">
        <v>105</v>
      </c>
      <c r="K48" s="30" t="s">
        <v>105</v>
      </c>
      <c r="L48" s="30" t="s">
        <v>105</v>
      </c>
      <c r="M48" s="30" t="s">
        <v>105</v>
      </c>
      <c r="N48" s="37">
        <v>21</v>
      </c>
      <c r="O48" s="4" t="s">
        <v>107</v>
      </c>
      <c r="P48" s="4" t="s">
        <v>108</v>
      </c>
      <c r="Q48" s="4" t="s">
        <v>108</v>
      </c>
      <c r="R48" s="30">
        <f>IF('original data'!Q41='subscale + RBQ-2A merged 3_4'!$R$4,0,IF('original data'!Q41='subscale + RBQ-2A merged 3_4'!$R$5,1))</f>
        <v>1</v>
      </c>
      <c r="S48" s="4" t="s">
        <v>109</v>
      </c>
      <c r="T48" s="30">
        <f>IF('original data'!V41='subscale + RBQ-2A merged 3_4'!$T$4,0,IF('original data'!V41='subscale + RBQ-2A merged 3_4'!$T$5,1,IF('original data'!V41='subscale + RBQ-2A merged 3_4'!$V$5,0,"")))</f>
        <v>0</v>
      </c>
      <c r="U48" s="38"/>
      <c r="V48" s="4"/>
      <c r="W48" s="4"/>
      <c r="X48" s="38" t="s">
        <v>105</v>
      </c>
      <c r="Y48" s="4" t="s">
        <v>109</v>
      </c>
      <c r="Z48" s="4"/>
      <c r="AA48" s="4"/>
      <c r="AB48" s="4"/>
      <c r="AC48" s="4" t="s">
        <v>109</v>
      </c>
      <c r="AD48" s="4"/>
      <c r="AE48" s="30">
        <f>IF('original data'!AC41='subscale + RBQ-2A merged 3_4'!$AD$2,0,IF('original data'!AC41='subscale + RBQ-2A merged 3_4'!$AD$3,1,IF('original data'!AC41='subscale + RBQ-2A merged 3_4'!$AD$4,2,"")))</f>
        <v>0</v>
      </c>
      <c r="AF48" s="30">
        <f>IF('original data'!AD41='subscale + RBQ-2A merged 3_4'!$AD$2,0,IF('original data'!AD41='subscale + RBQ-2A merged 3_4'!$AD$3,1,IF('original data'!AD41='subscale + RBQ-2A merged 3_4'!$AD$4,2,"")))</f>
        <v>1</v>
      </c>
      <c r="AG48" s="30">
        <f>IF('original data'!AE41='subscale + RBQ-2A merged 3_4'!$BR$1,1,IF('original data'!AE41='subscale + RBQ-2A merged 3_4'!$BR$2,2,IF('original data'!AE41='subscale + RBQ-2A merged 3_4'!$BR$3,3,IF('original data'!AE41='subscale + RBQ-2A merged 3_4'!$BR$4,4,IF('original data'!AE41='subscale + RBQ-2A merged 3_4'!$BR$5,5,IF('original data'!AE41='subscale + RBQ-2A merged 3_4'!$BT$1,6,IF('original data'!AE41='subscale + RBQ-2A merged 3_4'!$BT$2,7,"")))))))</f>
        <v>1</v>
      </c>
      <c r="AH48" s="4">
        <f>IF('original data'!AF41='subscale + RBQ-2A merged 3_4'!$AD$2,0,IF('original data'!AF41='subscale + RBQ-2A merged 3_4'!$AD$3,1,IF('original data'!AF41='subscale + RBQ-2A merged 3_4'!$AD$4,2,"")))</f>
        <v>1</v>
      </c>
      <c r="AI48" s="4">
        <f>IF('original data'!AG41='subscale + RBQ-2A merged 3_4'!$BR$1,7,IF('original data'!AG41='subscale + RBQ-2A merged 3_4'!$BR$2,6,IF('original data'!AG41='subscale + RBQ-2A merged 3_4'!$BR$3,5,IF('original data'!AG41='subscale + RBQ-2A merged 3_4'!$BR$4,4,IF('original data'!AG41='subscale + RBQ-2A merged 3_4'!$BR$5,5,IF('original data'!AG41='subscale + RBQ-2A merged 3_4'!$BT$1,6,IF('original data'!AG41='subscale + RBQ-2A merged 3_4'!$BT$2,7,"")))))))</f>
        <v>4</v>
      </c>
      <c r="AJ48" s="4">
        <f>IF('original data'!AH41='subscale + RBQ-2A merged 3_4'!$AD$2,0,IF('original data'!AH41='subscale + RBQ-2A merged 3_4'!$AD$3,1,IF('original data'!AH41='subscale + RBQ-2A merged 3_4'!$AD$4,2,"")))</f>
        <v>1</v>
      </c>
      <c r="AK48" s="4">
        <f>IF('original data'!AI41='subscale + RBQ-2A merged 3_4'!$AJ$2,1,IF('original data'!AI41='subscale + RBQ-2A merged 3_4'!$AJ$3,2,IF('original data'!AI41='subscale + RBQ-2A merged 3_4'!$AJ$4,3,IF('original data'!AI41='subscale + RBQ-2A merged 3_4'!$AJ$5,3,""))))</f>
        <v>2</v>
      </c>
      <c r="AL48" s="4">
        <f>IF('original data'!AJ41='subscale + RBQ-2A merged 3_4'!$AD$2,0,IF('original data'!AJ41='subscale + RBQ-2A merged 3_4'!$AD$3,1,IF('original data'!AJ41='subscale + RBQ-2A merged 3_4'!$AD$4,2,"")))</f>
        <v>0</v>
      </c>
      <c r="AM48" s="4">
        <f>IF('original data'!AK41='subscale + RBQ-2A merged 3_4'!$BR$1,1,IF('original data'!AK41='subscale + RBQ-2A merged 3_4'!$BR$2,2,IF('original data'!AK41='subscale + RBQ-2A merged 3_4'!$BR$3,3,IF('original data'!AK41='subscale + RBQ-2A merged 3_4'!$BR$4,4,IF('original data'!AK41='subscale + RBQ-2A merged 3_4'!$BR$5,5,IF('original data'!AK41='subscale + RBQ-2A merged 3_4'!$BT$1,6,IF('original data'!AK41='subscale + RBQ-2A merged 3_4'!$BT$2,7,"")))))))</f>
        <v>5</v>
      </c>
      <c r="AN48" s="4">
        <f>IF('original data'!AL41='subscale + RBQ-2A merged 3_4'!$AD$2,0,IF('original data'!AL41='subscale + RBQ-2A merged 3_4'!$AD$3,1,IF('original data'!AL41='subscale + RBQ-2A merged 3_4'!$AD$4,2,"")))</f>
        <v>2</v>
      </c>
      <c r="AO48" s="4">
        <f>IF('original data'!AM41='subscale + RBQ-2A merged 3_4'!$AJ$2,1,IF('original data'!AM41='subscale + RBQ-2A merged 3_4'!$AJ$3,2,IF('original data'!AM41='subscale + RBQ-2A merged 3_4'!$AJ$4,3,IF('original data'!AM41='subscale + RBQ-2A merged 3_4'!$AJ$5,3,""))))</f>
        <v>3</v>
      </c>
      <c r="AP48" s="4">
        <f>IF('original data'!AN41='subscale + RBQ-2A merged 3_4'!$AD$2,0,IF('original data'!AN41='subscale + RBQ-2A merged 3_4'!$AD$3,1,IF('original data'!AN41='subscale + RBQ-2A merged 3_4'!$AD$4,2,"")))</f>
        <v>0</v>
      </c>
      <c r="AQ48" s="4">
        <f>IF('original data'!AO41='subscale + RBQ-2A merged 3_4'!$AJ$2,1,IF('original data'!AO41='subscale + RBQ-2A merged 3_4'!$AJ$3,2,IF('original data'!AO41='subscale + RBQ-2A merged 3_4'!$AJ$4,3,IF('original data'!AO41='subscale + RBQ-2A merged 3_4'!$AJ$5,3,""))))</f>
        <v>3</v>
      </c>
      <c r="AR48" s="4">
        <f>IF('original data'!AP41='subscale + RBQ-2A merged 3_4'!$AJ$2,1,IF('original data'!AP41='subscale + RBQ-2A merged 3_4'!$AJ$3,2,IF('original data'!AP41='subscale + RBQ-2A merged 3_4'!$AJ$4,3,IF('original data'!AP41='subscale + RBQ-2A merged 3_4'!$AJ$5,3,""))))</f>
        <v>3</v>
      </c>
      <c r="AS48" s="4">
        <f>IF('original data'!AQ41='subscale + RBQ-2A merged 3_4'!$AJ$2,1,IF('original data'!AQ41='subscale + RBQ-2A merged 3_4'!$AJ$3,2,IF('original data'!AQ41='subscale + RBQ-2A merged 3_4'!$AJ$4,3,IF('original data'!AQ41='subscale + RBQ-2A merged 3_4'!$AJ$5,3,""))))</f>
        <v>2</v>
      </c>
      <c r="AT48" s="4">
        <f>IF('original data'!AR41='subscale + RBQ-2A merged 3_4'!$AJ$2,1,IF('original data'!AR41='subscale + RBQ-2A merged 3_4'!$AJ$3,2,IF('original data'!AR41='subscale + RBQ-2A merged 3_4'!$AJ$4,3,IF('original data'!AR41='subscale + RBQ-2A merged 3_4'!$AJ$5,3,""))))</f>
        <v>1</v>
      </c>
      <c r="AU48" s="4">
        <f>IF('original data'!AS41='subscale + RBQ-2A merged 3_4'!$AP$2,1,IF('original data'!AS41='subscale + RBQ-2A merged 3_4'!$AP$3,2,IF('original data'!AS41='subscale + RBQ-2A merged 3_4'!$AP$4,3,IF('original data'!AS41='subscale + RBQ-2A merged 3_4'!$AP$5,4,""))))</f>
        <v>2</v>
      </c>
      <c r="AV48" s="4">
        <f>IF('original data'!AT41='subscale + RBQ-2A merged 3_4'!$AP$2,1,IF('original data'!AT41='subscale + RBQ-2A merged 3_4'!$AP$3,2,IF('original data'!AT41='subscale + RBQ-2A merged 3_4'!$AP$4,3,IF('original data'!AT41='subscale + RBQ-2A merged 3_4'!$AP$5,4,""))))</f>
        <v>3</v>
      </c>
      <c r="AW48" s="4">
        <f>IF('original data'!AU41='subscale + RBQ-2A merged 3_4'!$AP$2,1,IF('original data'!AU41='subscale + RBQ-2A merged 3_4'!$AP$3,2,IF('original data'!AU41='subscale + RBQ-2A merged 3_4'!$AP$4,3,IF('original data'!AU41='subscale + RBQ-2A merged 3_4'!$AP$5,4,""))))</f>
        <v>3</v>
      </c>
      <c r="AX48" s="4">
        <f>IF('original data'!AV41='subscale + RBQ-2A merged 3_4'!$AP$2,1,IF('original data'!AV41='subscale + RBQ-2A merged 3_4'!$AP$3,2,IF('original data'!AV41='subscale + RBQ-2A merged 3_4'!$AP$4,3,IF('original data'!AV41='subscale + RBQ-2A merged 3_4'!$AP$5,4,""))))</f>
        <v>2</v>
      </c>
      <c r="AY48" s="4">
        <f>IF('original data'!AW41='subscale + RBQ-2A merged 3_4'!$AP$2,1,IF('original data'!AW41='subscale + RBQ-2A merged 3_4'!$AP$3,2,IF('original data'!AW41='subscale + RBQ-2A merged 3_4'!$AP$4,3,IF('original data'!AW41='subscale + RBQ-2A merged 3_4'!$AP$5,4,""))))</f>
        <v>1</v>
      </c>
      <c r="AZ48" s="4">
        <f>IF('original data'!AX41='subscale + RBQ-2A merged 3_4'!$AP$2,1,IF('original data'!AX41='subscale + RBQ-2A merged 3_4'!$AP$3,2,IF('original data'!AX41='subscale + RBQ-2A merged 3_4'!$AP$4,3,IF('original data'!AX41='subscale + RBQ-2A merged 3_4'!$AP$5,4,""))))</f>
        <v>3</v>
      </c>
      <c r="BA48" s="4">
        <f>IF('original data'!AY41='subscale + RBQ-2A merged 3_4'!$AR$2,1,IF('original data'!AY41='subscale + RBQ-2A merged 3_4'!$AR$3,2,IF('original data'!AY41='subscale + RBQ-2A merged 3_4'!$AR$4,3,IF('original data'!AY41='subscale + RBQ-2A merged 3_4'!$AR$5,3,""))))</f>
        <v>2</v>
      </c>
      <c r="BB48" s="4">
        <f>IF('original data'!AZ41='subscale + RBQ-2A merged 3_4'!$AR$2,1,IF('original data'!AZ41='subscale + RBQ-2A merged 3_4'!$AR$3,2,IF('original data'!AZ41='subscale + RBQ-2A merged 3_4'!$AR$4,3,IF('original data'!AZ41='subscale + RBQ-2A merged 3_4'!$AR$5,3,""))))</f>
        <v>3</v>
      </c>
      <c r="BC48" s="4">
        <f>IF('original data'!BA41='subscale + RBQ-2A merged 3_4'!$AR$2,1,IF('original data'!BA41='subscale + RBQ-2A merged 3_4'!$AR$3,2,IF('original data'!BA41='subscale + RBQ-2A merged 3_4'!$AR$4,3,IF('original data'!BA41='subscale + RBQ-2A merged 3_4'!$AR$5,3,""))))</f>
        <v>2</v>
      </c>
      <c r="BD48" s="4">
        <f>IF('original data'!BB41='subscale + RBQ-2A merged 3_4'!$AR$2,1,IF('original data'!BB41='subscale + RBQ-2A merged 3_4'!$AR$3,2,IF('original data'!BB41='subscale + RBQ-2A merged 3_4'!$AR$4,3,IF('original data'!BB41='subscale + RBQ-2A merged 3_4'!$AT$5,3,""))))</f>
        <v>2</v>
      </c>
      <c r="BE48" s="4">
        <f>IF('original data'!BC41='subscale + RBQ-2A merged 3_4'!$AV$2,1,IF('original data'!BC41='subscale + RBQ-2A merged 3_4'!$AV$3,2,IF('original data'!BC41='subscale + RBQ-2A merged 3_4'!$AV$4,3,IF('original data'!BC41='subscale + RBQ-2A merged 3_4'!$AV$5,3,""))))</f>
        <v>3</v>
      </c>
      <c r="BF48" s="4">
        <f>IF('original data'!BD41='subscale + RBQ-2A merged 3_4'!$AV$2,1,IF('original data'!BD41='subscale + RBQ-2A merged 3_4'!$AV$3,2,IF('original data'!BD41='subscale + RBQ-2A merged 3_4'!$AV$4,3,IF('original data'!BD41='subscale + RBQ-2A merged 3_4'!$AV$5,3,""))))</f>
        <v>3</v>
      </c>
      <c r="BG48" s="4">
        <f>IF('original data'!BE41='subscale + RBQ-2A merged 3_4'!$AV$2,1,IF('original data'!BE41='subscale + RBQ-2A merged 3_4'!$AV$3,2,IF('original data'!BE41='subscale + RBQ-2A merged 3_4'!$AV$4,3,IF('original data'!BE41='subscale + RBQ-2A merged 3_4'!$AV$5,3,""))))</f>
        <v>3</v>
      </c>
      <c r="BH48" s="4">
        <f>IF('original data'!BF41='subscale + RBQ-2A merged 3_4'!$BG$3,1,IF('original data'!BF41='subscale + RBQ-2A merged 3_4'!$BG$4,2,IF('original data'!BF41='subscale + RBQ-2A merged 3_4'!$BG$5,3,"")))</f>
        <v>1</v>
      </c>
      <c r="BI48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2.4210526315789473</v>
      </c>
      <c r="BJ48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2.3333333333333335</v>
      </c>
      <c r="BK48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2.3636363636363638</v>
      </c>
      <c r="BL48" s="4" t="s">
        <v>109</v>
      </c>
      <c r="BM48" s="4"/>
      <c r="BN48" s="4" t="s">
        <v>109</v>
      </c>
      <c r="BO48" s="4"/>
      <c r="BP48" s="4">
        <f>IF('original data'!BK41='subscale + RBQ-2A merged 3_4'!$BR$1,1,IF('original data'!BK41='subscale + RBQ-2A merged 3_4'!$BR$2,2,IF('original data'!BK41='subscale + RBQ-2A merged 3_4'!$BR$3,3,IF('original data'!BK41='subscale + RBQ-2A merged 3_4'!$BR$4,4,IF('original data'!BK41='subscale + RBQ-2A merged 3_4'!$BR$5,5,IF('original data'!BK41='subscale + RBQ-2A merged 3_4'!$BT$1,6,IF('original data'!BK41='subscale + RBQ-2A merged 3_4'!$BT$2,7,"")))))))</f>
        <v>3</v>
      </c>
      <c r="BQ48" s="4">
        <f>IF('original data'!BL41='subscale + RBQ-2A merged 3_4'!$BR$1,1,IF('original data'!BL41='subscale + RBQ-2A merged 3_4'!$BR$2,2,IF('original data'!BL41='subscale + RBQ-2A merged 3_4'!$BR$3,3,IF('original data'!BL41='subscale + RBQ-2A merged 3_4'!$BR$4,4,IF('original data'!BL41='subscale + RBQ-2A merged 3_4'!$BR$5,5,IF('original data'!BL41='subscale + RBQ-2A merged 3_4'!$BT$1,6,IF('original data'!BL41='subscale + RBQ-2A merged 3_4'!$BT$2,7,"")))))))</f>
        <v>5</v>
      </c>
      <c r="BR48" s="4">
        <f>IF('original data'!BM41='subscale + RBQ-2A merged 3_4'!$BR$1,7,IF('original data'!BM41='subscale + RBQ-2A merged 3_4'!$BR$2,6,IF('original data'!BM41='subscale + RBQ-2A merged 3_4'!$BR$3,5,IF('original data'!BM41='subscale + RBQ-2A merged 3_4'!$BR$4,4,IF('original data'!BM41='subscale + RBQ-2A merged 3_4'!$BR$5,3,IF('original data'!BM41='subscale + RBQ-2A merged 3_4'!$BT$1,2,IF('original data'!BM41='subscale + RBQ-2A merged 3_4'!$BT$2,1,"")))))))</f>
        <v>3</v>
      </c>
      <c r="BS48" s="4">
        <f>IF('original data'!BN41='subscale + RBQ-2A merged 3_4'!$BR$1,1,IF('original data'!BN41='subscale + RBQ-2A merged 3_4'!$BR$2,2,IF('original data'!BN41='subscale + RBQ-2A merged 3_4'!$BR$3,3,IF('original data'!BN41='subscale + RBQ-2A merged 3_4'!$BR$4,4,IF('original data'!BN41='subscale + RBQ-2A merged 3_4'!$BR$5,5,IF('original data'!BN41='subscale + RBQ-2A merged 3_4'!$BT$1,6,IF('original data'!BN41='subscale + RBQ-2A merged 3_4'!$BT$2,7,"")))))))</f>
        <v>3</v>
      </c>
      <c r="BT48" s="4">
        <f>IF('original data'!BO41='subscale + RBQ-2A merged 3_4'!$BR$1,1,IF('original data'!BO41='subscale + RBQ-2A merged 3_4'!$BR$2,2,IF('original data'!BO41='subscale + RBQ-2A merged 3_4'!$BR$3,3,IF('original data'!BO41='subscale + RBQ-2A merged 3_4'!$BR$4,4,IF('original data'!BO41='subscale + RBQ-2A merged 3_4'!$BR$5,5,IF('original data'!BO41='subscale + RBQ-2A merged 3_4'!$BT$1,6,IF('original data'!BO41='subscale + RBQ-2A merged 3_4'!$BT$2,7,"")))))))</f>
        <v>4</v>
      </c>
      <c r="BU48" s="4">
        <f>IF('original data'!BP41='subscale + RBQ-2A merged 3_4'!$BR$1,1,IF('original data'!BP41='subscale + RBQ-2A merged 3_4'!$BR$2,2,IF('original data'!BP41='subscale + RBQ-2A merged 3_4'!$BR$3,3,IF('original data'!BP41='subscale + RBQ-2A merged 3_4'!$BR$4,4,IF('original data'!BP41='subscale + RBQ-2A merged 3_4'!$BR$5,5,IF('original data'!BP41='subscale + RBQ-2A merged 3_4'!$BT$1,6,IF('original data'!BP41='subscale + RBQ-2A merged 3_4'!$BT$2,7,"")))))))</f>
        <v>5</v>
      </c>
      <c r="BV48" s="4">
        <f>IF('original data'!BQ41='subscale + RBQ-2A merged 3_4'!$BR$1,1,IF('original data'!BQ41='subscale + RBQ-2A merged 3_4'!$BR$2,2,IF('original data'!BQ41='subscale + RBQ-2A merged 3_4'!$BR$3,3,IF('original data'!BQ41='subscale + RBQ-2A merged 3_4'!$BR$4,4,IF('original data'!BQ41='subscale + RBQ-2A merged 3_4'!$BR$5,5,IF('original data'!BQ41='subscale + RBQ-2A merged 3_4'!$BT$1,6,IF('original data'!BQ41='subscale + RBQ-2A merged 3_4'!$BT$2,7,"")))))))</f>
        <v>2</v>
      </c>
      <c r="BW48" s="4">
        <f>IF('original data'!BR41='subscale + RBQ-2A merged 3_4'!$BR$1,1,IF('original data'!BR41='subscale + RBQ-2A merged 3_4'!$BR$2,2,IF('original data'!BR41='subscale + RBQ-2A merged 3_4'!$BR$3,3,IF('original data'!BR41='subscale + RBQ-2A merged 3_4'!$BR$4,4,IF('original data'!BR41='subscale + RBQ-2A merged 3_4'!$BR$5,5,IF('original data'!BR41='subscale + RBQ-2A merged 3_4'!$BT$1,6,IF('original data'!BR41='subscale + RBQ-2A merged 3_4'!$BT$2,7,"")))))))</f>
        <v>5</v>
      </c>
      <c r="BX48" s="4">
        <f>IF('original data'!BS41='subscale + RBQ-2A merged 3_4'!$BR$1,1,IF('original data'!BS41='subscale + RBQ-2A merged 3_4'!$BR$2,2,IF('original data'!BS41='subscale + RBQ-2A merged 3_4'!$BR$3,3,IF('original data'!BS41='subscale + RBQ-2A merged 3_4'!$BR$4,4,IF('original data'!BS41='subscale + RBQ-2A merged 3_4'!$BR$5,5,IF('original data'!BS41='subscale + RBQ-2A merged 3_4'!$BT$1,6,IF('original data'!BS41='subscale + RBQ-2A merged 3_4'!$BT$2,7,"")))))))</f>
        <v>3</v>
      </c>
      <c r="BY48" s="4">
        <f>IF('original data'!BT41='subscale + RBQ-2A merged 3_4'!$BR$1,1,IF('original data'!BT41='subscale + RBQ-2A merged 3_4'!$BR$2,2,IF('original data'!BT41='subscale + RBQ-2A merged 3_4'!$BR$3,3,IF('original data'!BT41='subscale + RBQ-2A merged 3_4'!$BR$4,4,IF('original data'!BT41='subscale + RBQ-2A merged 3_4'!$BR$5,5,IF('original data'!BT41='subscale + RBQ-2A merged 3_4'!$BT$1,6,IF('original data'!BT41='subscale + RBQ-2A merged 3_4'!$BT$2,7,"")))))))</f>
        <v>2</v>
      </c>
      <c r="BZ48" s="4">
        <f>IF('original data'!BU41='subscale + RBQ-2A merged 3_4'!$BR$1,1,IF('original data'!BU41='subscale + RBQ-2A merged 3_4'!$BR$2,2,IF('original data'!BU41='subscale + RBQ-2A merged 3_4'!$BR$3,3,IF('original data'!BU41='subscale + RBQ-2A merged 3_4'!$BR$4,4,IF('original data'!BU41='subscale + RBQ-2A merged 3_4'!$BR$5,5,IF('original data'!BU41='subscale + RBQ-2A merged 3_4'!$BT$1,6,IF('original data'!BU41='subscale + RBQ-2A merged 3_4'!$BT$2,7,"")))))))</f>
        <v>4</v>
      </c>
      <c r="CA48" s="4">
        <f>IF('original data'!BV41='subscale + RBQ-2A merged 3_4'!$BR$1,7,IF('original data'!BV41='subscale + RBQ-2A merged 3_4'!$BR$2,6,IF('original data'!BV41='subscale + RBQ-2A merged 3_4'!$BR$3,5,IF('original data'!BV41='subscale + RBQ-2A merged 3_4'!$BR$4,4,IF('original data'!BV41='subscale + RBQ-2A merged 3_4'!$BR$5,3,IF('original data'!BV41='subscale + RBQ-2A merged 3_4'!$BT$1,2,IF('original data'!BV41='subscale + RBQ-2A merged 3_4'!$BT$2,1,"")))))))</f>
        <v>6</v>
      </c>
      <c r="CB48" s="4">
        <f>IF('original data'!BW41='subscale + RBQ-2A merged 3_4'!$BR$1,1,IF('original data'!BW41='subscale + RBQ-2A merged 3_4'!$BR$2,2,IF('original data'!BW41='subscale + RBQ-2A merged 3_4'!$BR$3,3,IF('original data'!BW41='subscale + RBQ-2A merged 3_4'!$BR$4,4,IF('original data'!BW41='subscale + RBQ-2A merged 3_4'!$BR$5,5,IF('original data'!BW41='subscale + RBQ-2A merged 3_4'!$BT$1,6,IF('original data'!BW41='subscale + RBQ-2A merged 3_4'!$BT$2,7,"")))))))</f>
        <v>5</v>
      </c>
      <c r="CC48" s="4">
        <f>IF('original data'!BX41='subscale + RBQ-2A merged 3_4'!$BR$1,1,IF('original data'!BX41='subscale + RBQ-2A merged 3_4'!$BR$2,2,IF('original data'!BX41='subscale + RBQ-2A merged 3_4'!$BR$3,3,IF('original data'!BX41='subscale + RBQ-2A merged 3_4'!$BR$4,4,IF('original data'!BX41='subscale + RBQ-2A merged 3_4'!$BR$5,5,IF('original data'!BX41='subscale + RBQ-2A merged 3_4'!$BT$1,6,IF('original data'!BX41='subscale + RBQ-2A merged 3_4'!$BT$2,7,"")))))))</f>
        <v>3</v>
      </c>
      <c r="CD48" s="4">
        <f>IF('original data'!BY41='subscale + RBQ-2A merged 3_4'!$BR$1,1,IF('original data'!BY41='subscale + RBQ-2A merged 3_4'!$BR$2,2,IF('original data'!BY41='subscale + RBQ-2A merged 3_4'!$BR$3,3,IF('original data'!BY41='subscale + RBQ-2A merged 3_4'!$BR$4,4,IF('original data'!BY41='subscale + RBQ-2A merged 3_4'!$BR$5,5,IF('original data'!BY41='subscale + RBQ-2A merged 3_4'!$BT$1,6,IF('original data'!BY41='subscale + RBQ-2A merged 3_4'!$BT$2,7,"")))))))</f>
        <v>4</v>
      </c>
      <c r="CE48" s="4">
        <f>IF('original data'!BZ41='subscale + RBQ-2A merged 3_4'!$BR$1,1,IF('original data'!BZ41='subscale + RBQ-2A merged 3_4'!$BR$2,2,IF('original data'!BZ41='subscale + RBQ-2A merged 3_4'!$BR$3,3,IF('original data'!BZ41='subscale + RBQ-2A merged 3_4'!$BR$4,4,IF('original data'!BZ41='subscale + RBQ-2A merged 3_4'!$BR$5,5,IF('original data'!BZ41='subscale + RBQ-2A merged 3_4'!$BT$1,6,IF('original data'!BZ41='subscale + RBQ-2A merged 3_4'!$BT$2,7,"")))))))</f>
        <v>6</v>
      </c>
      <c r="CF48" s="4">
        <f>IF('original data'!CA41='subscale + RBQ-2A merged 3_4'!$BR$1,1,IF('original data'!CA41='subscale + RBQ-2A merged 3_4'!$BR$2,2,IF('original data'!CA41='subscale + RBQ-2A merged 3_4'!$BR$3,3,IF('original data'!CA41='subscale + RBQ-2A merged 3_4'!$BR$4,4,IF('original data'!CA41='subscale + RBQ-2A merged 3_4'!$BR$5,5,IF('original data'!CA41='subscale + RBQ-2A merged 3_4'!$BT$1,6,IF('original data'!CA41='subscale + RBQ-2A merged 3_4'!$BT$2,7,"")))))))</f>
        <v>6</v>
      </c>
      <c r="CG48" s="4">
        <f>IF('original data'!CB41='subscale + RBQ-2A merged 3_4'!$BR$1,1,IF('original data'!CB41='subscale + RBQ-2A merged 3_4'!$BR$2,2,IF('original data'!CB41='subscale + RBQ-2A merged 3_4'!$BR$3,3,IF('original data'!CB41='subscale + RBQ-2A merged 3_4'!$BR$4,4,IF('original data'!CB41='subscale + RBQ-2A merged 3_4'!$BR$5,5,IF('original data'!CB41='subscale + RBQ-2A merged 3_4'!$BT$1,6,IF('original data'!CB41='subscale + RBQ-2A merged 3_4'!$BT$2,7,"")))))))</f>
        <v>3</v>
      </c>
      <c r="CH48" s="4">
        <f>IF('original data'!CC41='subscale + RBQ-2A merged 3_4'!$BR$1,7,IF('original data'!CC41='subscale + RBQ-2A merged 3_4'!$BR$2,6,IF('original data'!CC41='subscale + RBQ-2A merged 3_4'!$BR$3,5,IF('original data'!CC41='subscale + RBQ-2A merged 3_4'!$BR$4,4,IF('original data'!CC41='subscale + RBQ-2A merged 3_4'!$BR$5,3,IF('original data'!CC41='subscale + RBQ-2A merged 3_4'!$BT$1,2,IF('original data'!CC41='subscale + RBQ-2A merged 3_4'!$BT$2,1,"")))))))</f>
        <v>5</v>
      </c>
      <c r="CI48" s="4">
        <f>IF('original data'!CD41='subscale + RBQ-2A merged 3_4'!$BR$1,1,IF('original data'!CD41='subscale + RBQ-2A merged 3_4'!$BR$2,2,IF('original data'!CD41='subscale + RBQ-2A merged 3_4'!$BR$3,3,IF('original data'!CD41='subscale + RBQ-2A merged 3_4'!$BR$4,4,IF('original data'!CD41='subscale + RBQ-2A merged 3_4'!$BR$5,5,IF('original data'!CD41='subscale + RBQ-2A merged 3_4'!$BT$1,6,IF('original data'!CD41='subscale + RBQ-2A merged 3_4'!$BT$2,7,"")))))))</f>
        <v>5</v>
      </c>
      <c r="CJ48" s="4">
        <f>IF('original data'!CE41='subscale + RBQ-2A merged 3_4'!$BR$1,1,IF('original data'!CE41='subscale + RBQ-2A merged 3_4'!$BR$2,2,IF('original data'!CE41='subscale + RBQ-2A merged 3_4'!$BR$3,3,IF('original data'!CE41='subscale + RBQ-2A merged 3_4'!$BR$4,4,IF('original data'!CE41='subscale + RBQ-2A merged 3_4'!$BR$5,5,IF('original data'!CE41='subscale + RBQ-2A merged 3_4'!$BT$1,6,IF('original data'!CE41='subscale + RBQ-2A merged 3_4'!$BT$2,7,"")))))))</f>
        <v>2</v>
      </c>
      <c r="CK48" s="4">
        <f>IF('original data'!CF41='subscale + RBQ-2A merged 3_4'!$BR$1,7,IF('original data'!CF41='subscale + RBQ-2A merged 3_4'!$BR$2,6,IF('original data'!CF41='subscale + RBQ-2A merged 3_4'!$BR$3,5,IF('original data'!CF41='subscale + RBQ-2A merged 3_4'!$BR$4,4,IF('original data'!CF41='subscale + RBQ-2A merged 3_4'!$BR$5,3,IF('original data'!CF41='subscale + RBQ-2A merged 3_4'!$BT$1,2,IF('original data'!CF41='subscale + RBQ-2A merged 3_4'!$BT$2,1,"")))))))</f>
        <v>6</v>
      </c>
      <c r="CL48" s="30">
        <f>SUM(Table1345[[#This Row],[Column2]:[Column4]])</f>
        <v>100</v>
      </c>
      <c r="CM48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34</v>
      </c>
      <c r="CN48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32</v>
      </c>
      <c r="CO48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34</v>
      </c>
      <c r="CP48" s="4">
        <f>IF('original data'!CG41='subscale + RBQ-2A merged 3_4'!$CO$2,0,IF('original data'!CG41='subscale + RBQ-2A merged 3_4'!$CO$3,1,IF('original data'!CG41='subscale + RBQ-2A merged 3_4'!$CO$4,2,IF('original data'!CG41='subscale + RBQ-2A merged 3_4'!$CO$5,3,""))))</f>
        <v>0</v>
      </c>
      <c r="CQ48" s="4">
        <f>IF('original data'!CH41='subscale + RBQ-2A merged 3_4'!$CO$2,0,IF('original data'!CH41='subscale + RBQ-2A merged 3_4'!$CO$3,1,IF('original data'!CH41='subscale + RBQ-2A merged 3_4'!$CO$4,2,IF('original data'!CH41='subscale + RBQ-2A merged 3_4'!$CO$5,3,""))))</f>
        <v>2</v>
      </c>
      <c r="CR48" s="4">
        <f>IF('original data'!CI41='subscale + RBQ-2A merged 3_4'!$CO$2,0,IF('original data'!CI41='subscale + RBQ-2A merged 3_4'!$CO$3,1,IF('original data'!CI41='subscale + RBQ-2A merged 3_4'!$CO$4,2,IF('original data'!CI41='subscale + RBQ-2A merged 3_4'!$CO$5,3,""))))</f>
        <v>0</v>
      </c>
      <c r="CS48" s="4">
        <f>IF('original data'!CJ41='subscale + RBQ-2A merged 3_4'!$CO$2,0,IF('original data'!CJ41='subscale + RBQ-2A merged 3_4'!$CO$3,1,IF('original data'!CJ41='subscale + RBQ-2A merged 3_4'!$CO$4,2,IF('original data'!CJ41='subscale + RBQ-2A merged 3_4'!$CO$5,3,""))))</f>
        <v>2</v>
      </c>
      <c r="CT48" s="4">
        <f>IF('original data'!CK41='subscale + RBQ-2A merged 3_4'!$CO$2,0,IF('original data'!CK41='subscale + RBQ-2A merged 3_4'!$CO$3,1,IF('original data'!CK41='subscale + RBQ-2A merged 3_4'!$CO$4,2,IF('original data'!CK41='subscale + RBQ-2A merged 3_4'!$CO$5,3,""))))</f>
        <v>2</v>
      </c>
      <c r="CU48" s="4">
        <f>IF('original data'!CL41='subscale + RBQ-2A merged 3_4'!$CO$2,0,IF('original data'!CL41='subscale + RBQ-2A merged 3_4'!$CO$3,1,IF('original data'!CL41='subscale + RBQ-2A merged 3_4'!$CO$4,2,IF('original data'!CL41='subscale + RBQ-2A merged 3_4'!$CO$5,3,""))))</f>
        <v>2</v>
      </c>
      <c r="CV48" s="4">
        <f>IF('original data'!CM41='subscale + RBQ-2A merged 3_4'!$CO$2,0,IF('original data'!CM41='subscale + RBQ-2A merged 3_4'!$CO$3,1,IF('original data'!CM41='subscale + RBQ-2A merged 3_4'!$CO$4,2,IF('original data'!CM41='subscale + RBQ-2A merged 3_4'!$CO$5,3,""))))</f>
        <v>3</v>
      </c>
      <c r="CW48" s="4">
        <f>IF('original data'!CN41='subscale + RBQ-2A merged 3_4'!$CO$2,0,IF('original data'!CN41='subscale + RBQ-2A merged 3_4'!$CO$3,1,IF('original data'!CN41='subscale + RBQ-2A merged 3_4'!$CO$4,2,IF('original data'!CN41='subscale + RBQ-2A merged 3_4'!$CO$5,3,""))))</f>
        <v>2</v>
      </c>
      <c r="CX48" s="4">
        <f>IF('original data'!CO41='subscale + RBQ-2A merged 3_4'!$CO$2,0,IF('original data'!CO41='subscale + RBQ-2A merged 3_4'!$CO$3,1,IF('original data'!CO41='subscale + RBQ-2A merged 3_4'!$CO$4,2,IF('original data'!CO41='subscale + RBQ-2A merged 3_4'!$CO$5,3,""))))</f>
        <v>1</v>
      </c>
      <c r="CY48" s="4">
        <f>IF('original data'!CP41='subscale + RBQ-2A merged 3_4'!$CO$2,0,IF('original data'!CP41='subscale + RBQ-2A merged 3_4'!$CO$3,1,IF('original data'!CP41='subscale + RBQ-2A merged 3_4'!$CO$4,2,IF('original data'!CP41='subscale + RBQ-2A merged 3_4'!$CO$5,3,""))))</f>
        <v>1</v>
      </c>
      <c r="CZ48" s="4">
        <f>IF('original data'!CQ41='subscale + RBQ-2A merged 3_4'!$CO$2,0,IF('original data'!CQ41='subscale + RBQ-2A merged 3_4'!$CO$3,1,IF('original data'!CQ41='subscale + RBQ-2A merged 3_4'!$CO$4,2,IF('original data'!CQ41='subscale + RBQ-2A merged 3_4'!$CO$5,3,""))))</f>
        <v>2</v>
      </c>
      <c r="DA48" s="4">
        <f>IF('original data'!CR41='subscale + RBQ-2A merged 3_4'!$CO$2,0,IF('original data'!CR41='subscale + RBQ-2A merged 3_4'!$CO$3,1,IF('original data'!CR41='subscale + RBQ-2A merged 3_4'!$CO$4,2,IF('original data'!CR41='subscale + RBQ-2A merged 3_4'!$CO$5,3,""))))</f>
        <v>1</v>
      </c>
      <c r="DB48" s="4">
        <f>IF('original data'!CS41='subscale + RBQ-2A merged 3_4'!$CO$2,0,IF('original data'!CS41='subscale + RBQ-2A merged 3_4'!$CO$3,1,IF('original data'!CS41='subscale + RBQ-2A merged 3_4'!$CO$4,2,IF('original data'!CS41='subscale + RBQ-2A merged 3_4'!$CO$5,3,""))))</f>
        <v>2</v>
      </c>
      <c r="DC48" s="4">
        <f>IF('original data'!CT41='subscale + RBQ-2A merged 3_4'!$CO$2,0,IF('original data'!CT41='subscale + RBQ-2A merged 3_4'!$CO$3,1,IF('original data'!CT41='subscale + RBQ-2A merged 3_4'!$CO$4,2,IF('original data'!CT41='subscale + RBQ-2A merged 3_4'!$CO$5,3,""))))</f>
        <v>1</v>
      </c>
      <c r="DD48" s="4">
        <f>IF('original data'!CU41='subscale + RBQ-2A merged 3_4'!$CO$2,0,IF('original data'!CU41='subscale + RBQ-2A merged 3_4'!$CO$3,1,IF('original data'!CU41='subscale + RBQ-2A merged 3_4'!$CO$4,2,IF('original data'!CU41='subscale + RBQ-2A merged 3_4'!$CO$5,3,""))))</f>
        <v>2</v>
      </c>
      <c r="DE48" s="4">
        <f>IF('original data'!CV41='subscale + RBQ-2A merged 3_4'!$CO$2,0,IF('original data'!CV41='subscale + RBQ-2A merged 3_4'!$CO$3,1,IF('original data'!CV41='subscale + RBQ-2A merged 3_4'!$CO$4,2,IF('original data'!CV41='subscale + RBQ-2A merged 3_4'!$CO$5,3,""))))</f>
        <v>1</v>
      </c>
      <c r="DF48" s="4">
        <f>IF('original data'!CW41='subscale + RBQ-2A merged 3_4'!$CO$2,0,IF('original data'!CW41='subscale + RBQ-2A merged 3_4'!$CO$3,1,IF('original data'!CW41='subscale + RBQ-2A merged 3_4'!$CO$4,2,IF('original data'!CW41='subscale + RBQ-2A merged 3_4'!$CO$5,3,""))))</f>
        <v>1</v>
      </c>
      <c r="DG48" s="4">
        <f>IF('original data'!CX41='subscale + RBQ-2A merged 3_4'!$CO$2,0,IF('original data'!CX41='subscale + RBQ-2A merged 3_4'!$CO$3,1,IF('original data'!CX41='subscale + RBQ-2A merged 3_4'!$CO$4,2,IF('original data'!CX41='subscale + RBQ-2A merged 3_4'!$CO$5,3,""))))</f>
        <v>0</v>
      </c>
      <c r="DH48" s="4">
        <f>IF('original data'!CY41='subscale + RBQ-2A merged 3_4'!$CO$2,0,IF('original data'!CY41='subscale + RBQ-2A merged 3_4'!$CO$3,1,IF('original data'!CY41='subscale + RBQ-2A merged 3_4'!$CO$4,2,IF('original data'!CY41='subscale + RBQ-2A merged 3_4'!$CO$5,3,""))))</f>
        <v>1</v>
      </c>
      <c r="DI48" s="4">
        <f>IF('original data'!CZ41='subscale + RBQ-2A merged 3_4'!$CO$2,0,IF('original data'!CZ41='subscale + RBQ-2A merged 3_4'!$CO$3,1,IF('original data'!CZ41='subscale + RBQ-2A merged 3_4'!$CO$4,2,IF('original data'!CZ41='subscale + RBQ-2A merged 3_4'!$CO$5,3,""))))</f>
        <v>2</v>
      </c>
      <c r="DJ48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9</v>
      </c>
      <c r="DK48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11</v>
      </c>
      <c r="DL48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8</v>
      </c>
      <c r="DM48" s="4">
        <f>SUM(Table1345[[#This Row],[All of a sudden I feel really scared.]:[I suddenly shut down and become unable to think, speak or do things.]])</f>
        <v>28</v>
      </c>
      <c r="DN48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5</v>
      </c>
      <c r="DO48" s="38">
        <f>IF('original data'!V41='subscale + RBQ-2A merged 3_4'!$T$4,2,IF('original data'!V41='subscale + RBQ-2A merged 3_4'!$T$5,0,IF('original data'!V41='subscale + RBQ-2A merged 3_4'!$V$5,1,"")))</f>
        <v>2</v>
      </c>
      <c r="DP48" s="38">
        <v>1</v>
      </c>
    </row>
    <row r="49" spans="1:120" x14ac:dyDescent="0.45">
      <c r="A49" s="32">
        <v>48</v>
      </c>
      <c r="B49" s="41" t="s">
        <v>332</v>
      </c>
      <c r="C49" s="28" t="s">
        <v>333</v>
      </c>
      <c r="D49" s="30" t="s">
        <v>104</v>
      </c>
      <c r="E49" s="30"/>
      <c r="F49" s="30" t="s">
        <v>105</v>
      </c>
      <c r="G49" s="30" t="s">
        <v>105</v>
      </c>
      <c r="H49" s="30" t="s">
        <v>105</v>
      </c>
      <c r="I49" s="30" t="s">
        <v>105</v>
      </c>
      <c r="J49" s="30" t="s">
        <v>105</v>
      </c>
      <c r="K49" s="30" t="s">
        <v>105</v>
      </c>
      <c r="L49" s="30" t="s">
        <v>105</v>
      </c>
      <c r="M49" s="30" t="s">
        <v>105</v>
      </c>
      <c r="N49" s="29">
        <v>16</v>
      </c>
      <c r="O49" s="4" t="s">
        <v>182</v>
      </c>
      <c r="P49" s="4" t="s">
        <v>124</v>
      </c>
      <c r="Q49" s="4" t="s">
        <v>124</v>
      </c>
      <c r="R49" s="30">
        <f>IF('original data'!Q42='subscale + RBQ-2A merged 3_4'!$R$4,0,IF('original data'!Q42='subscale + RBQ-2A merged 3_4'!$R$5,1))</f>
        <v>0</v>
      </c>
      <c r="S49" s="4" t="s">
        <v>109</v>
      </c>
      <c r="T49" s="30">
        <f>IF('original data'!V42='subscale + RBQ-2A merged 3_4'!$T$4,0,IF('original data'!V42='subscale + RBQ-2A merged 3_4'!$T$5,1,IF('original data'!V42='subscale + RBQ-2A merged 3_4'!$V$5,0,"")))</f>
        <v>1</v>
      </c>
      <c r="U49" s="4"/>
      <c r="V49" s="4"/>
      <c r="W49" s="4"/>
      <c r="X49" s="38" t="s">
        <v>109</v>
      </c>
      <c r="Y49" s="4"/>
      <c r="Z49" s="4"/>
      <c r="AA49" s="4"/>
      <c r="AB49" s="4"/>
      <c r="AC49" s="4"/>
      <c r="AD49" s="4"/>
      <c r="AE49" s="30">
        <f>IF('original data'!AC42='subscale + RBQ-2A merged 3_4'!$AD$2,0,IF('original data'!AC42='subscale + RBQ-2A merged 3_4'!$AD$3,1,IF('original data'!AC42='subscale + RBQ-2A merged 3_4'!$AD$4,2,"")))</f>
        <v>0</v>
      </c>
      <c r="AF49" s="30">
        <f>IF('original data'!AD42='subscale + RBQ-2A merged 3_4'!$AD$2,0,IF('original data'!AD42='subscale + RBQ-2A merged 3_4'!$AD$3,1,IF('original data'!AD42='subscale + RBQ-2A merged 3_4'!$AD$4,2,"")))</f>
        <v>0</v>
      </c>
      <c r="AG49" s="30">
        <f>IF('original data'!AE42='subscale + RBQ-2A merged 3_4'!$BR$1,1,IF('original data'!AE42='subscale + RBQ-2A merged 3_4'!$BR$2,2,IF('original data'!AE42='subscale + RBQ-2A merged 3_4'!$BR$3,3,IF('original data'!AE42='subscale + RBQ-2A merged 3_4'!$BR$4,4,IF('original data'!AE42='subscale + RBQ-2A merged 3_4'!$BR$5,5,IF('original data'!AE42='subscale + RBQ-2A merged 3_4'!$BT$1,6,IF('original data'!AE42='subscale + RBQ-2A merged 3_4'!$BT$2,7,"")))))))</f>
        <v>2</v>
      </c>
      <c r="AH49" s="4">
        <f>IF('original data'!AF42='subscale + RBQ-2A merged 3_4'!$AD$2,0,IF('original data'!AF42='subscale + RBQ-2A merged 3_4'!$AD$3,1,IF('original data'!AF42='subscale + RBQ-2A merged 3_4'!$AD$4,2,"")))</f>
        <v>0</v>
      </c>
      <c r="AI49" s="4">
        <f>IF('original data'!AG42='subscale + RBQ-2A merged 3_4'!$BR$1,7,IF('original data'!AG42='subscale + RBQ-2A merged 3_4'!$BR$2,6,IF('original data'!AG42='subscale + RBQ-2A merged 3_4'!$BR$3,5,IF('original data'!AG42='subscale + RBQ-2A merged 3_4'!$BR$4,4,IF('original data'!AG42='subscale + RBQ-2A merged 3_4'!$BR$5,5,IF('original data'!AG42='subscale + RBQ-2A merged 3_4'!$BT$1,6,IF('original data'!AG42='subscale + RBQ-2A merged 3_4'!$BT$2,7,"")))))))</f>
        <v>6</v>
      </c>
      <c r="AJ49" s="4">
        <f>IF('original data'!AH42='subscale + RBQ-2A merged 3_4'!$AD$2,0,IF('original data'!AH42='subscale + RBQ-2A merged 3_4'!$AD$3,1,IF('original data'!AH42='subscale + RBQ-2A merged 3_4'!$AD$4,2,"")))</f>
        <v>0</v>
      </c>
      <c r="AK49" s="4">
        <f>IF('original data'!AI42='subscale + RBQ-2A merged 3_4'!$AJ$2,1,IF('original data'!AI42='subscale + RBQ-2A merged 3_4'!$AJ$3,2,IF('original data'!AI42='subscale + RBQ-2A merged 3_4'!$AJ$4,3,IF('original data'!AI42='subscale + RBQ-2A merged 3_4'!$AJ$5,3,""))))</f>
        <v>2</v>
      </c>
      <c r="AL49" s="4">
        <f>IF('original data'!AJ42='subscale + RBQ-2A merged 3_4'!$AD$2,0,IF('original data'!AJ42='subscale + RBQ-2A merged 3_4'!$AD$3,1,IF('original data'!AJ42='subscale + RBQ-2A merged 3_4'!$AD$4,2,"")))</f>
        <v>0</v>
      </c>
      <c r="AM49" s="4">
        <f>IF('original data'!AK42='subscale + RBQ-2A merged 3_4'!$BR$1,1,IF('original data'!AK42='subscale + RBQ-2A merged 3_4'!$BR$2,2,IF('original data'!AK42='subscale + RBQ-2A merged 3_4'!$BR$3,3,IF('original data'!AK42='subscale + RBQ-2A merged 3_4'!$BR$4,4,IF('original data'!AK42='subscale + RBQ-2A merged 3_4'!$BR$5,5,IF('original data'!AK42='subscale + RBQ-2A merged 3_4'!$BT$1,6,IF('original data'!AK42='subscale + RBQ-2A merged 3_4'!$BT$2,7,"")))))))</f>
        <v>2</v>
      </c>
      <c r="AN49" s="4">
        <f>IF('original data'!AL42='subscale + RBQ-2A merged 3_4'!$AD$2,0,IF('original data'!AL42='subscale + RBQ-2A merged 3_4'!$AD$3,1,IF('original data'!AL42='subscale + RBQ-2A merged 3_4'!$AD$4,2,"")))</f>
        <v>1</v>
      </c>
      <c r="AO49" s="4">
        <f>IF('original data'!AM42='subscale + RBQ-2A merged 3_4'!$AJ$2,1,IF('original data'!AM42='subscale + RBQ-2A merged 3_4'!$AJ$3,2,IF('original data'!AM42='subscale + RBQ-2A merged 3_4'!$AJ$4,3,IF('original data'!AM42='subscale + RBQ-2A merged 3_4'!$AJ$5,3,""))))</f>
        <v>1</v>
      </c>
      <c r="AP49" s="4">
        <f>IF('original data'!AN42='subscale + RBQ-2A merged 3_4'!$AD$2,0,IF('original data'!AN42='subscale + RBQ-2A merged 3_4'!$AD$3,1,IF('original data'!AN42='subscale + RBQ-2A merged 3_4'!$AD$4,2,"")))</f>
        <v>0</v>
      </c>
      <c r="AQ49" s="4">
        <f>IF('original data'!AO42='subscale + RBQ-2A merged 3_4'!$AJ$2,1,IF('original data'!AO42='subscale + RBQ-2A merged 3_4'!$AJ$3,2,IF('original data'!AO42='subscale + RBQ-2A merged 3_4'!$AJ$4,3,IF('original data'!AO42='subscale + RBQ-2A merged 3_4'!$AJ$5,3,""))))</f>
        <v>1</v>
      </c>
      <c r="AR49" s="4">
        <f>IF('original data'!AP42='subscale + RBQ-2A merged 3_4'!$AJ$2,1,IF('original data'!AP42='subscale + RBQ-2A merged 3_4'!$AJ$3,2,IF('original data'!AP42='subscale + RBQ-2A merged 3_4'!$AJ$4,3,IF('original data'!AP42='subscale + RBQ-2A merged 3_4'!$AJ$5,3,""))))</f>
        <v>2</v>
      </c>
      <c r="AS49" s="4">
        <f>IF('original data'!AQ42='subscale + RBQ-2A merged 3_4'!$AJ$2,1,IF('original data'!AQ42='subscale + RBQ-2A merged 3_4'!$AJ$3,2,IF('original data'!AQ42='subscale + RBQ-2A merged 3_4'!$AJ$4,3,IF('original data'!AQ42='subscale + RBQ-2A merged 3_4'!$AJ$5,3,""))))</f>
        <v>1</v>
      </c>
      <c r="AT49" s="4">
        <f>IF('original data'!AR42='subscale + RBQ-2A merged 3_4'!$AJ$2,1,IF('original data'!AR42='subscale + RBQ-2A merged 3_4'!$AJ$3,2,IF('original data'!AR42='subscale + RBQ-2A merged 3_4'!$AJ$4,3,IF('original data'!AR42='subscale + RBQ-2A merged 3_4'!$AJ$5,3,""))))</f>
        <v>1</v>
      </c>
      <c r="AU49" s="4">
        <f>IF('original data'!AS42='subscale + RBQ-2A merged 3_4'!$AP$2,1,IF('original data'!AS42='subscale + RBQ-2A merged 3_4'!$AP$3,2,IF('original data'!AS42='subscale + RBQ-2A merged 3_4'!$AP$4,3,IF('original data'!AS42='subscale + RBQ-2A merged 3_4'!$AP$5,4,""))))</f>
        <v>1</v>
      </c>
      <c r="AV49" s="4">
        <f>IF('original data'!AT42='subscale + RBQ-2A merged 3_4'!$AP$2,1,IF('original data'!AT42='subscale + RBQ-2A merged 3_4'!$AP$3,2,IF('original data'!AT42='subscale + RBQ-2A merged 3_4'!$AP$4,3,IF('original data'!AT42='subscale + RBQ-2A merged 3_4'!$AP$5,4,""))))</f>
        <v>1</v>
      </c>
      <c r="AW49" s="4">
        <f>IF('original data'!AU42='subscale + RBQ-2A merged 3_4'!$AP$2,1,IF('original data'!AU42='subscale + RBQ-2A merged 3_4'!$AP$3,2,IF('original data'!AU42='subscale + RBQ-2A merged 3_4'!$AP$4,3,IF('original data'!AU42='subscale + RBQ-2A merged 3_4'!$AP$5,4,""))))</f>
        <v>1</v>
      </c>
      <c r="AX49" s="4">
        <f>IF('original data'!AV42='subscale + RBQ-2A merged 3_4'!$AP$2,1,IF('original data'!AV42='subscale + RBQ-2A merged 3_4'!$AP$3,2,IF('original data'!AV42='subscale + RBQ-2A merged 3_4'!$AP$4,3,IF('original data'!AV42='subscale + RBQ-2A merged 3_4'!$AP$5,4,""))))</f>
        <v>1</v>
      </c>
      <c r="AY49" s="4">
        <f>IF('original data'!AW42='subscale + RBQ-2A merged 3_4'!$AP$2,1,IF('original data'!AW42='subscale + RBQ-2A merged 3_4'!$AP$3,2,IF('original data'!AW42='subscale + RBQ-2A merged 3_4'!$AP$4,3,IF('original data'!AW42='subscale + RBQ-2A merged 3_4'!$AP$5,4,""))))</f>
        <v>1</v>
      </c>
      <c r="AZ49" s="4">
        <f>IF('original data'!AX42='subscale + RBQ-2A merged 3_4'!$AP$2,1,IF('original data'!AX42='subscale + RBQ-2A merged 3_4'!$AP$3,2,IF('original data'!AX42='subscale + RBQ-2A merged 3_4'!$AP$4,3,IF('original data'!AX42='subscale + RBQ-2A merged 3_4'!$AP$5,4,""))))</f>
        <v>1</v>
      </c>
      <c r="BA49" s="4">
        <f>IF('original data'!AY42='subscale + RBQ-2A merged 3_4'!$AR$2,1,IF('original data'!AY42='subscale + RBQ-2A merged 3_4'!$AR$3,2,IF('original data'!AY42='subscale + RBQ-2A merged 3_4'!$AR$4,3,IF('original data'!AY42='subscale + RBQ-2A merged 3_4'!$AR$5,3,""))))</f>
        <v>2</v>
      </c>
      <c r="BB49" s="4">
        <f>IF('original data'!AZ42='subscale + RBQ-2A merged 3_4'!$AR$2,1,IF('original data'!AZ42='subscale + RBQ-2A merged 3_4'!$AR$3,2,IF('original data'!AZ42='subscale + RBQ-2A merged 3_4'!$AR$4,3,IF('original data'!AZ42='subscale + RBQ-2A merged 3_4'!$AR$5,3,""))))</f>
        <v>2</v>
      </c>
      <c r="BC49" s="4">
        <f>IF('original data'!BA42='subscale + RBQ-2A merged 3_4'!$AR$2,1,IF('original data'!BA42='subscale + RBQ-2A merged 3_4'!$AR$3,2,IF('original data'!BA42='subscale + RBQ-2A merged 3_4'!$AR$4,3,IF('original data'!BA42='subscale + RBQ-2A merged 3_4'!$AR$5,3,""))))</f>
        <v>1</v>
      </c>
      <c r="BD49" s="4">
        <f>IF('original data'!BB42='subscale + RBQ-2A merged 3_4'!$AR$2,1,IF('original data'!BB42='subscale + RBQ-2A merged 3_4'!$AR$3,2,IF('original data'!BB42='subscale + RBQ-2A merged 3_4'!$AR$4,3,IF('original data'!BB42='subscale + RBQ-2A merged 3_4'!$AT$5,3,""))))</f>
        <v>2</v>
      </c>
      <c r="BE49" s="4">
        <f>IF('original data'!BC42='subscale + RBQ-2A merged 3_4'!$AV$2,1,IF('original data'!BC42='subscale + RBQ-2A merged 3_4'!$AV$3,2,IF('original data'!BC42='subscale + RBQ-2A merged 3_4'!$AV$4,3,IF('original data'!BC42='subscale + RBQ-2A merged 3_4'!$AV$5,3,""))))</f>
        <v>2</v>
      </c>
      <c r="BF49" s="4">
        <f>IF('original data'!BD42='subscale + RBQ-2A merged 3_4'!$AV$2,1,IF('original data'!BD42='subscale + RBQ-2A merged 3_4'!$AV$3,2,IF('original data'!BD42='subscale + RBQ-2A merged 3_4'!$AV$4,3,IF('original data'!BD42='subscale + RBQ-2A merged 3_4'!$AV$5,3,""))))</f>
        <v>2</v>
      </c>
      <c r="BG49" s="4">
        <f>IF('original data'!BE42='subscale + RBQ-2A merged 3_4'!$AV$2,1,IF('original data'!BE42='subscale + RBQ-2A merged 3_4'!$AV$3,2,IF('original data'!BE42='subscale + RBQ-2A merged 3_4'!$AV$4,3,IF('original data'!BE42='subscale + RBQ-2A merged 3_4'!$AV$5,3,""))))</f>
        <v>2</v>
      </c>
      <c r="BH49" s="4">
        <f>IF('original data'!BF42='subscale + RBQ-2A merged 3_4'!$BG$3,1,IF('original data'!BF42='subscale + RBQ-2A merged 3_4'!$BG$4,2,IF('original data'!BF42='subscale + RBQ-2A merged 3_4'!$BG$5,3,"")))</f>
        <v>2</v>
      </c>
      <c r="BI49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1.4210526315789473</v>
      </c>
      <c r="BJ49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1.1666666666666667</v>
      </c>
      <c r="BK49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1.6363636363636365</v>
      </c>
      <c r="BL49" s="4" t="s">
        <v>109</v>
      </c>
      <c r="BM49" s="4"/>
      <c r="BN49" s="4" t="s">
        <v>109</v>
      </c>
      <c r="BO49" s="4"/>
      <c r="BP49" s="4">
        <f>IF('original data'!BK42='subscale + RBQ-2A merged 3_4'!$BR$1,1,IF('original data'!BK42='subscale + RBQ-2A merged 3_4'!$BR$2,2,IF('original data'!BK42='subscale + RBQ-2A merged 3_4'!$BR$3,3,IF('original data'!BK42='subscale + RBQ-2A merged 3_4'!$BR$4,4,IF('original data'!BK42='subscale + RBQ-2A merged 3_4'!$BR$5,5,IF('original data'!BK42='subscale + RBQ-2A merged 3_4'!$BT$1,6,IF('original data'!BK42='subscale + RBQ-2A merged 3_4'!$BT$2,7,"")))))))</f>
        <v>2</v>
      </c>
      <c r="BQ49" s="4">
        <f>IF('original data'!BL42='subscale + RBQ-2A merged 3_4'!$BR$1,1,IF('original data'!BL42='subscale + RBQ-2A merged 3_4'!$BR$2,2,IF('original data'!BL42='subscale + RBQ-2A merged 3_4'!$BR$3,3,IF('original data'!BL42='subscale + RBQ-2A merged 3_4'!$BR$4,4,IF('original data'!BL42='subscale + RBQ-2A merged 3_4'!$BR$5,5,IF('original data'!BL42='subscale + RBQ-2A merged 3_4'!$BT$1,6,IF('original data'!BL42='subscale + RBQ-2A merged 3_4'!$BT$2,7,"")))))))</f>
        <v>2</v>
      </c>
      <c r="BR49" s="4">
        <f>IF('original data'!BM42='subscale + RBQ-2A merged 3_4'!$BR$1,7,IF('original data'!BM42='subscale + RBQ-2A merged 3_4'!$BR$2,6,IF('original data'!BM42='subscale + RBQ-2A merged 3_4'!$BR$3,5,IF('original data'!BM42='subscale + RBQ-2A merged 3_4'!$BR$4,4,IF('original data'!BM42='subscale + RBQ-2A merged 3_4'!$BR$5,3,IF('original data'!BM42='subscale + RBQ-2A merged 3_4'!$BT$1,2,IF('original data'!BM42='subscale + RBQ-2A merged 3_4'!$BT$2,1,"")))))))</f>
        <v>1</v>
      </c>
      <c r="BS49" s="4">
        <f>IF('original data'!BN42='subscale + RBQ-2A merged 3_4'!$BR$1,1,IF('original data'!BN42='subscale + RBQ-2A merged 3_4'!$BR$2,2,IF('original data'!BN42='subscale + RBQ-2A merged 3_4'!$BR$3,3,IF('original data'!BN42='subscale + RBQ-2A merged 3_4'!$BR$4,4,IF('original data'!BN42='subscale + RBQ-2A merged 3_4'!$BR$5,5,IF('original data'!BN42='subscale + RBQ-2A merged 3_4'!$BT$1,6,IF('original data'!BN42='subscale + RBQ-2A merged 3_4'!$BT$2,7,"")))))))</f>
        <v>2</v>
      </c>
      <c r="BT49" s="4">
        <f>IF('original data'!BO42='subscale + RBQ-2A merged 3_4'!$BR$1,1,IF('original data'!BO42='subscale + RBQ-2A merged 3_4'!$BR$2,2,IF('original data'!BO42='subscale + RBQ-2A merged 3_4'!$BR$3,3,IF('original data'!BO42='subscale + RBQ-2A merged 3_4'!$BR$4,4,IF('original data'!BO42='subscale + RBQ-2A merged 3_4'!$BR$5,5,IF('original data'!BO42='subscale + RBQ-2A merged 3_4'!$BT$1,6,IF('original data'!BO42='subscale + RBQ-2A merged 3_4'!$BT$2,7,"")))))))</f>
        <v>2</v>
      </c>
      <c r="BU49" s="4">
        <f>IF('original data'!BP42='subscale + RBQ-2A merged 3_4'!$BR$1,1,IF('original data'!BP42='subscale + RBQ-2A merged 3_4'!$BR$2,2,IF('original data'!BP42='subscale + RBQ-2A merged 3_4'!$BR$3,3,IF('original data'!BP42='subscale + RBQ-2A merged 3_4'!$BR$4,4,IF('original data'!BP42='subscale + RBQ-2A merged 3_4'!$BR$5,5,IF('original data'!BP42='subscale + RBQ-2A merged 3_4'!$BT$1,6,IF('original data'!BP42='subscale + RBQ-2A merged 3_4'!$BT$2,7,"")))))))</f>
        <v>2</v>
      </c>
      <c r="BV49" s="4">
        <f>IF('original data'!BQ42='subscale + RBQ-2A merged 3_4'!$BR$1,1,IF('original data'!BQ42='subscale + RBQ-2A merged 3_4'!$BR$2,2,IF('original data'!BQ42='subscale + RBQ-2A merged 3_4'!$BR$3,3,IF('original data'!BQ42='subscale + RBQ-2A merged 3_4'!$BR$4,4,IF('original data'!BQ42='subscale + RBQ-2A merged 3_4'!$BR$5,5,IF('original data'!BQ42='subscale + RBQ-2A merged 3_4'!$BT$1,6,IF('original data'!BQ42='subscale + RBQ-2A merged 3_4'!$BT$2,7,"")))))))</f>
        <v>1</v>
      </c>
      <c r="BW49" s="4">
        <f>IF('original data'!BR42='subscale + RBQ-2A merged 3_4'!$BR$1,1,IF('original data'!BR42='subscale + RBQ-2A merged 3_4'!$BR$2,2,IF('original data'!BR42='subscale + RBQ-2A merged 3_4'!$BR$3,3,IF('original data'!BR42='subscale + RBQ-2A merged 3_4'!$BR$4,4,IF('original data'!BR42='subscale + RBQ-2A merged 3_4'!$BR$5,5,IF('original data'!BR42='subscale + RBQ-2A merged 3_4'!$BT$1,6,IF('original data'!BR42='subscale + RBQ-2A merged 3_4'!$BT$2,7,"")))))))</f>
        <v>2</v>
      </c>
      <c r="BX49" s="4">
        <f>IF('original data'!BS42='subscale + RBQ-2A merged 3_4'!$BR$1,1,IF('original data'!BS42='subscale + RBQ-2A merged 3_4'!$BR$2,2,IF('original data'!BS42='subscale + RBQ-2A merged 3_4'!$BR$3,3,IF('original data'!BS42='subscale + RBQ-2A merged 3_4'!$BR$4,4,IF('original data'!BS42='subscale + RBQ-2A merged 3_4'!$BR$5,5,IF('original data'!BS42='subscale + RBQ-2A merged 3_4'!$BT$1,6,IF('original data'!BS42='subscale + RBQ-2A merged 3_4'!$BT$2,7,"")))))))</f>
        <v>6</v>
      </c>
      <c r="BY49" s="4">
        <f>IF('original data'!BT42='subscale + RBQ-2A merged 3_4'!$BR$1,1,IF('original data'!BT42='subscale + RBQ-2A merged 3_4'!$BR$2,2,IF('original data'!BT42='subscale + RBQ-2A merged 3_4'!$BR$3,3,IF('original data'!BT42='subscale + RBQ-2A merged 3_4'!$BR$4,4,IF('original data'!BT42='subscale + RBQ-2A merged 3_4'!$BR$5,5,IF('original data'!BT42='subscale + RBQ-2A merged 3_4'!$BT$1,6,IF('original data'!BT42='subscale + RBQ-2A merged 3_4'!$BT$2,7,"")))))))</f>
        <v>2</v>
      </c>
      <c r="BZ49" s="4">
        <f>IF('original data'!BU42='subscale + RBQ-2A merged 3_4'!$BR$1,1,IF('original data'!BU42='subscale + RBQ-2A merged 3_4'!$BR$2,2,IF('original data'!BU42='subscale + RBQ-2A merged 3_4'!$BR$3,3,IF('original data'!BU42='subscale + RBQ-2A merged 3_4'!$BR$4,4,IF('original data'!BU42='subscale + RBQ-2A merged 3_4'!$BR$5,5,IF('original data'!BU42='subscale + RBQ-2A merged 3_4'!$BT$1,6,IF('original data'!BU42='subscale + RBQ-2A merged 3_4'!$BT$2,7,"")))))))</f>
        <v>2</v>
      </c>
      <c r="CA49" s="4">
        <f>IF('original data'!BV42='subscale + RBQ-2A merged 3_4'!$BR$1,7,IF('original data'!BV42='subscale + RBQ-2A merged 3_4'!$BR$2,6,IF('original data'!BV42='subscale + RBQ-2A merged 3_4'!$BR$3,5,IF('original data'!BV42='subscale + RBQ-2A merged 3_4'!$BR$4,4,IF('original data'!BV42='subscale + RBQ-2A merged 3_4'!$BR$5,3,IF('original data'!BV42='subscale + RBQ-2A merged 3_4'!$BT$1,2,IF('original data'!BV42='subscale + RBQ-2A merged 3_4'!$BT$2,1,"")))))))</f>
        <v>2</v>
      </c>
      <c r="CB49" s="4">
        <f>IF('original data'!BW42='subscale + RBQ-2A merged 3_4'!$BR$1,1,IF('original data'!BW42='subscale + RBQ-2A merged 3_4'!$BR$2,2,IF('original data'!BW42='subscale + RBQ-2A merged 3_4'!$BR$3,3,IF('original data'!BW42='subscale + RBQ-2A merged 3_4'!$BR$4,4,IF('original data'!BW42='subscale + RBQ-2A merged 3_4'!$BR$5,5,IF('original data'!BW42='subscale + RBQ-2A merged 3_4'!$BT$1,6,IF('original data'!BW42='subscale + RBQ-2A merged 3_4'!$BT$2,7,"")))))))</f>
        <v>2</v>
      </c>
      <c r="CC49" s="4">
        <f>IF('original data'!BX42='subscale + RBQ-2A merged 3_4'!$BR$1,1,IF('original data'!BX42='subscale + RBQ-2A merged 3_4'!$BR$2,2,IF('original data'!BX42='subscale + RBQ-2A merged 3_4'!$BR$3,3,IF('original data'!BX42='subscale + RBQ-2A merged 3_4'!$BR$4,4,IF('original data'!BX42='subscale + RBQ-2A merged 3_4'!$BR$5,5,IF('original data'!BX42='subscale + RBQ-2A merged 3_4'!$BT$1,6,IF('original data'!BX42='subscale + RBQ-2A merged 3_4'!$BT$2,7,"")))))))</f>
        <v>2</v>
      </c>
      <c r="CD49" s="4">
        <f>IF('original data'!BY42='subscale + RBQ-2A merged 3_4'!$BR$1,1,IF('original data'!BY42='subscale + RBQ-2A merged 3_4'!$BR$2,2,IF('original data'!BY42='subscale + RBQ-2A merged 3_4'!$BR$3,3,IF('original data'!BY42='subscale + RBQ-2A merged 3_4'!$BR$4,4,IF('original data'!BY42='subscale + RBQ-2A merged 3_4'!$BR$5,5,IF('original data'!BY42='subscale + RBQ-2A merged 3_4'!$BT$1,6,IF('original data'!BY42='subscale + RBQ-2A merged 3_4'!$BT$2,7,"")))))))</f>
        <v>2</v>
      </c>
      <c r="CE49" s="4">
        <f>IF('original data'!BZ42='subscale + RBQ-2A merged 3_4'!$BR$1,1,IF('original data'!BZ42='subscale + RBQ-2A merged 3_4'!$BR$2,2,IF('original data'!BZ42='subscale + RBQ-2A merged 3_4'!$BR$3,3,IF('original data'!BZ42='subscale + RBQ-2A merged 3_4'!$BR$4,4,IF('original data'!BZ42='subscale + RBQ-2A merged 3_4'!$BR$5,5,IF('original data'!BZ42='subscale + RBQ-2A merged 3_4'!$BT$1,6,IF('original data'!BZ42='subscale + RBQ-2A merged 3_4'!$BT$2,7,"")))))))</f>
        <v>2</v>
      </c>
      <c r="CF49" s="4">
        <f>IF('original data'!CA42='subscale + RBQ-2A merged 3_4'!$BR$1,1,IF('original data'!CA42='subscale + RBQ-2A merged 3_4'!$BR$2,2,IF('original data'!CA42='subscale + RBQ-2A merged 3_4'!$BR$3,3,IF('original data'!CA42='subscale + RBQ-2A merged 3_4'!$BR$4,4,IF('original data'!CA42='subscale + RBQ-2A merged 3_4'!$BR$5,5,IF('original data'!CA42='subscale + RBQ-2A merged 3_4'!$BT$1,6,IF('original data'!CA42='subscale + RBQ-2A merged 3_4'!$BT$2,7,"")))))))</f>
        <v>2</v>
      </c>
      <c r="CG49" s="4">
        <f>IF('original data'!CB42='subscale + RBQ-2A merged 3_4'!$BR$1,1,IF('original data'!CB42='subscale + RBQ-2A merged 3_4'!$BR$2,2,IF('original data'!CB42='subscale + RBQ-2A merged 3_4'!$BR$3,3,IF('original data'!CB42='subscale + RBQ-2A merged 3_4'!$BR$4,4,IF('original data'!CB42='subscale + RBQ-2A merged 3_4'!$BR$5,5,IF('original data'!CB42='subscale + RBQ-2A merged 3_4'!$BT$1,6,IF('original data'!CB42='subscale + RBQ-2A merged 3_4'!$BT$2,7,"")))))))</f>
        <v>6</v>
      </c>
      <c r="CH49" s="4">
        <f>IF('original data'!CC42='subscale + RBQ-2A merged 3_4'!$BR$1,7,IF('original data'!CC42='subscale + RBQ-2A merged 3_4'!$BR$2,6,IF('original data'!CC42='subscale + RBQ-2A merged 3_4'!$BR$3,5,IF('original data'!CC42='subscale + RBQ-2A merged 3_4'!$BR$4,4,IF('original data'!CC42='subscale + RBQ-2A merged 3_4'!$BR$5,3,IF('original data'!CC42='subscale + RBQ-2A merged 3_4'!$BT$1,2,IF('original data'!CC42='subscale + RBQ-2A merged 3_4'!$BT$2,1,"")))))))</f>
        <v>1</v>
      </c>
      <c r="CI49" s="4">
        <f>IF('original data'!CD42='subscale + RBQ-2A merged 3_4'!$BR$1,1,IF('original data'!CD42='subscale + RBQ-2A merged 3_4'!$BR$2,2,IF('original data'!CD42='subscale + RBQ-2A merged 3_4'!$BR$3,3,IF('original data'!CD42='subscale + RBQ-2A merged 3_4'!$BR$4,4,IF('original data'!CD42='subscale + RBQ-2A merged 3_4'!$BR$5,5,IF('original data'!CD42='subscale + RBQ-2A merged 3_4'!$BT$1,6,IF('original data'!CD42='subscale + RBQ-2A merged 3_4'!$BT$2,7,"")))))))</f>
        <v>2</v>
      </c>
      <c r="CJ49" s="4">
        <f>IF('original data'!CE42='subscale + RBQ-2A merged 3_4'!$BR$1,1,IF('original data'!CE42='subscale + RBQ-2A merged 3_4'!$BR$2,2,IF('original data'!CE42='subscale + RBQ-2A merged 3_4'!$BR$3,3,IF('original data'!CE42='subscale + RBQ-2A merged 3_4'!$BR$4,4,IF('original data'!CE42='subscale + RBQ-2A merged 3_4'!$BR$5,5,IF('original data'!CE42='subscale + RBQ-2A merged 3_4'!$BT$1,6,IF('original data'!CE42='subscale + RBQ-2A merged 3_4'!$BT$2,7,"")))))))</f>
        <v>2</v>
      </c>
      <c r="CK49" s="4">
        <f>IF('original data'!CF42='subscale + RBQ-2A merged 3_4'!$BR$1,7,IF('original data'!CF42='subscale + RBQ-2A merged 3_4'!$BR$2,6,IF('original data'!CF42='subscale + RBQ-2A merged 3_4'!$BR$3,5,IF('original data'!CF42='subscale + RBQ-2A merged 3_4'!$BR$4,4,IF('original data'!CF42='subscale + RBQ-2A merged 3_4'!$BR$5,3,IF('original data'!CF42='subscale + RBQ-2A merged 3_4'!$BT$1,2,IF('original data'!CF42='subscale + RBQ-2A merged 3_4'!$BT$2,1,"")))))))</f>
        <v>2</v>
      </c>
      <c r="CL49" s="30">
        <f>SUM(Table1345[[#This Row],[Column2]:[Column4]])</f>
        <v>59</v>
      </c>
      <c r="CM49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18</v>
      </c>
      <c r="CN49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28</v>
      </c>
      <c r="CO49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13</v>
      </c>
      <c r="CP49" s="4">
        <f>IF('original data'!CG42='subscale + RBQ-2A merged 3_4'!$CO$2,0,IF('original data'!CG42='subscale + RBQ-2A merged 3_4'!$CO$3,1,IF('original data'!CG42='subscale + RBQ-2A merged 3_4'!$CO$4,2,IF('original data'!CG42='subscale + RBQ-2A merged 3_4'!$CO$5,3,""))))</f>
        <v>0</v>
      </c>
      <c r="CQ49" s="4">
        <f>IF('original data'!CH42='subscale + RBQ-2A merged 3_4'!$CO$2,0,IF('original data'!CH42='subscale + RBQ-2A merged 3_4'!$CO$3,1,IF('original data'!CH42='subscale + RBQ-2A merged 3_4'!$CO$4,2,IF('original data'!CH42='subscale + RBQ-2A merged 3_4'!$CO$5,3,""))))</f>
        <v>1</v>
      </c>
      <c r="CR49" s="4">
        <f>IF('original data'!CI42='subscale + RBQ-2A merged 3_4'!$CO$2,0,IF('original data'!CI42='subscale + RBQ-2A merged 3_4'!$CO$3,1,IF('original data'!CI42='subscale + RBQ-2A merged 3_4'!$CO$4,2,IF('original data'!CI42='subscale + RBQ-2A merged 3_4'!$CO$5,3,""))))</f>
        <v>0</v>
      </c>
      <c r="CS49" s="4">
        <f>IF('original data'!CJ42='subscale + RBQ-2A merged 3_4'!$CO$2,0,IF('original data'!CJ42='subscale + RBQ-2A merged 3_4'!$CO$3,1,IF('original data'!CJ42='subscale + RBQ-2A merged 3_4'!$CO$4,2,IF('original data'!CJ42='subscale + RBQ-2A merged 3_4'!$CO$5,3,""))))</f>
        <v>1</v>
      </c>
      <c r="CT49" s="4">
        <f>IF('original data'!CK42='subscale + RBQ-2A merged 3_4'!$CO$2,0,IF('original data'!CK42='subscale + RBQ-2A merged 3_4'!$CO$3,1,IF('original data'!CK42='subscale + RBQ-2A merged 3_4'!$CO$4,2,IF('original data'!CK42='subscale + RBQ-2A merged 3_4'!$CO$5,3,""))))</f>
        <v>2</v>
      </c>
      <c r="CU49" s="4">
        <f>IF('original data'!CL42='subscale + RBQ-2A merged 3_4'!$CO$2,0,IF('original data'!CL42='subscale + RBQ-2A merged 3_4'!$CO$3,1,IF('original data'!CL42='subscale + RBQ-2A merged 3_4'!$CO$4,2,IF('original data'!CL42='subscale + RBQ-2A merged 3_4'!$CO$5,3,""))))</f>
        <v>0</v>
      </c>
      <c r="CV49" s="4">
        <f>IF('original data'!CM42='subscale + RBQ-2A merged 3_4'!$CO$2,0,IF('original data'!CM42='subscale + RBQ-2A merged 3_4'!$CO$3,1,IF('original data'!CM42='subscale + RBQ-2A merged 3_4'!$CO$4,2,IF('original data'!CM42='subscale + RBQ-2A merged 3_4'!$CO$5,3,""))))</f>
        <v>1</v>
      </c>
      <c r="CW49" s="4">
        <f>IF('original data'!CN42='subscale + RBQ-2A merged 3_4'!$CO$2,0,IF('original data'!CN42='subscale + RBQ-2A merged 3_4'!$CO$3,1,IF('original data'!CN42='subscale + RBQ-2A merged 3_4'!$CO$4,2,IF('original data'!CN42='subscale + RBQ-2A merged 3_4'!$CO$5,3,""))))</f>
        <v>0</v>
      </c>
      <c r="CX49" s="4">
        <f>IF('original data'!CO42='subscale + RBQ-2A merged 3_4'!$CO$2,0,IF('original data'!CO42='subscale + RBQ-2A merged 3_4'!$CO$3,1,IF('original data'!CO42='subscale + RBQ-2A merged 3_4'!$CO$4,2,IF('original data'!CO42='subscale + RBQ-2A merged 3_4'!$CO$5,3,""))))</f>
        <v>0</v>
      </c>
      <c r="CY49" s="4">
        <f>IF('original data'!CP42='subscale + RBQ-2A merged 3_4'!$CO$2,0,IF('original data'!CP42='subscale + RBQ-2A merged 3_4'!$CO$3,1,IF('original data'!CP42='subscale + RBQ-2A merged 3_4'!$CO$4,2,IF('original data'!CP42='subscale + RBQ-2A merged 3_4'!$CO$5,3,""))))</f>
        <v>0</v>
      </c>
      <c r="CZ49" s="4">
        <f>IF('original data'!CQ42='subscale + RBQ-2A merged 3_4'!$CO$2,0,IF('original data'!CQ42='subscale + RBQ-2A merged 3_4'!$CO$3,1,IF('original data'!CQ42='subscale + RBQ-2A merged 3_4'!$CO$4,2,IF('original data'!CQ42='subscale + RBQ-2A merged 3_4'!$CO$5,3,""))))</f>
        <v>0</v>
      </c>
      <c r="DA49" s="4">
        <f>IF('original data'!CR42='subscale + RBQ-2A merged 3_4'!$CO$2,0,IF('original data'!CR42='subscale + RBQ-2A merged 3_4'!$CO$3,1,IF('original data'!CR42='subscale + RBQ-2A merged 3_4'!$CO$4,2,IF('original data'!CR42='subscale + RBQ-2A merged 3_4'!$CO$5,3,""))))</f>
        <v>0</v>
      </c>
      <c r="DB49" s="4">
        <f>IF('original data'!CS42='subscale + RBQ-2A merged 3_4'!$CO$2,0,IF('original data'!CS42='subscale + RBQ-2A merged 3_4'!$CO$3,1,IF('original data'!CS42='subscale + RBQ-2A merged 3_4'!$CO$4,2,IF('original data'!CS42='subscale + RBQ-2A merged 3_4'!$CO$5,3,""))))</f>
        <v>0</v>
      </c>
      <c r="DC49" s="4">
        <f>IF('original data'!CT42='subscale + RBQ-2A merged 3_4'!$CO$2,0,IF('original data'!CT42='subscale + RBQ-2A merged 3_4'!$CO$3,1,IF('original data'!CT42='subscale + RBQ-2A merged 3_4'!$CO$4,2,IF('original data'!CT42='subscale + RBQ-2A merged 3_4'!$CO$5,3,""))))</f>
        <v>1</v>
      </c>
      <c r="DD49" s="4">
        <f>IF('original data'!CU42='subscale + RBQ-2A merged 3_4'!$CO$2,0,IF('original data'!CU42='subscale + RBQ-2A merged 3_4'!$CO$3,1,IF('original data'!CU42='subscale + RBQ-2A merged 3_4'!$CO$4,2,IF('original data'!CU42='subscale + RBQ-2A merged 3_4'!$CO$5,3,""))))</f>
        <v>1</v>
      </c>
      <c r="DE49" s="4">
        <f>IF('original data'!CV42='subscale + RBQ-2A merged 3_4'!$CO$2,0,IF('original data'!CV42='subscale + RBQ-2A merged 3_4'!$CO$3,1,IF('original data'!CV42='subscale + RBQ-2A merged 3_4'!$CO$4,2,IF('original data'!CV42='subscale + RBQ-2A merged 3_4'!$CO$5,3,""))))</f>
        <v>0</v>
      </c>
      <c r="DF49" s="4">
        <f>IF('original data'!CW42='subscale + RBQ-2A merged 3_4'!$CO$2,0,IF('original data'!CW42='subscale + RBQ-2A merged 3_4'!$CO$3,1,IF('original data'!CW42='subscale + RBQ-2A merged 3_4'!$CO$4,2,IF('original data'!CW42='subscale + RBQ-2A merged 3_4'!$CO$5,3,""))))</f>
        <v>0</v>
      </c>
      <c r="DG49" s="4">
        <f>IF('original data'!CX42='subscale + RBQ-2A merged 3_4'!$CO$2,0,IF('original data'!CX42='subscale + RBQ-2A merged 3_4'!$CO$3,1,IF('original data'!CX42='subscale + RBQ-2A merged 3_4'!$CO$4,2,IF('original data'!CX42='subscale + RBQ-2A merged 3_4'!$CO$5,3,""))))</f>
        <v>0</v>
      </c>
      <c r="DH49" s="4">
        <f>IF('original data'!CY42='subscale + RBQ-2A merged 3_4'!$CO$2,0,IF('original data'!CY42='subscale + RBQ-2A merged 3_4'!$CO$3,1,IF('original data'!CY42='subscale + RBQ-2A merged 3_4'!$CO$4,2,IF('original data'!CY42='subscale + RBQ-2A merged 3_4'!$CO$5,3,""))))</f>
        <v>0</v>
      </c>
      <c r="DI49" s="4">
        <f>IF('original data'!CZ42='subscale + RBQ-2A merged 3_4'!$CO$2,0,IF('original data'!CZ42='subscale + RBQ-2A merged 3_4'!$CO$3,1,IF('original data'!CZ42='subscale + RBQ-2A merged 3_4'!$CO$4,2,IF('original data'!CZ42='subscale + RBQ-2A merged 3_4'!$CO$5,3,""))))</f>
        <v>0</v>
      </c>
      <c r="DJ49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5</v>
      </c>
      <c r="DK49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</v>
      </c>
      <c r="DL49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</v>
      </c>
      <c r="DM49" s="4">
        <f>SUM(Table1345[[#This Row],[All of a sudden I feel really scared.]:[I suddenly shut down and become unable to think, speak or do things.]])</f>
        <v>7</v>
      </c>
      <c r="DN49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</v>
      </c>
      <c r="DO49" s="38">
        <f>IF('original data'!V42='subscale + RBQ-2A merged 3_4'!$T$4,2,IF('original data'!V42='subscale + RBQ-2A merged 3_4'!$T$5,0,IF('original data'!V42='subscale + RBQ-2A merged 3_4'!$V$5,1,"")))</f>
        <v>0</v>
      </c>
      <c r="DP49" s="38">
        <v>2</v>
      </c>
    </row>
    <row r="50" spans="1:120" x14ac:dyDescent="0.45">
      <c r="A50" s="32">
        <v>49</v>
      </c>
      <c r="B50" s="41" t="s">
        <v>334</v>
      </c>
      <c r="C50" s="28" t="s">
        <v>335</v>
      </c>
      <c r="D50" s="30" t="s">
        <v>104</v>
      </c>
      <c r="E50" s="30"/>
      <c r="F50" s="30" t="s">
        <v>105</v>
      </c>
      <c r="G50" s="30" t="s">
        <v>105</v>
      </c>
      <c r="H50" s="30" t="s">
        <v>105</v>
      </c>
      <c r="I50" s="30" t="s">
        <v>105</v>
      </c>
      <c r="J50" s="30" t="s">
        <v>105</v>
      </c>
      <c r="K50" s="30" t="s">
        <v>105</v>
      </c>
      <c r="L50" s="30" t="s">
        <v>105</v>
      </c>
      <c r="M50" s="30" t="s">
        <v>105</v>
      </c>
      <c r="N50" s="29">
        <v>17</v>
      </c>
      <c r="O50" s="4" t="s">
        <v>107</v>
      </c>
      <c r="P50" s="4" t="s">
        <v>108</v>
      </c>
      <c r="Q50" s="4" t="s">
        <v>108</v>
      </c>
      <c r="R50" s="30">
        <f>IF('original data'!Q43='subscale + RBQ-2A merged 3_4'!$R$4,0,IF('original data'!Q43='subscale + RBQ-2A merged 3_4'!$R$5,1))</f>
        <v>1</v>
      </c>
      <c r="S50" s="4" t="s">
        <v>109</v>
      </c>
      <c r="T50" s="30">
        <f>IF('original data'!V43='subscale + RBQ-2A merged 3_4'!$T$4,0,IF('original data'!V43='subscale + RBQ-2A merged 3_4'!$T$5,1,IF('original data'!V43='subscale + RBQ-2A merged 3_4'!$V$5,0,"")))</f>
        <v>1</v>
      </c>
      <c r="U50" s="38"/>
      <c r="V50" s="4"/>
      <c r="W50" s="4"/>
      <c r="X50" s="38" t="s">
        <v>109</v>
      </c>
      <c r="Y50" s="4"/>
      <c r="Z50" s="4"/>
      <c r="AA50" s="4"/>
      <c r="AB50" s="4"/>
      <c r="AC50" s="4"/>
      <c r="AD50" s="4"/>
      <c r="AE50" s="30">
        <f>IF('original data'!AC43='subscale + RBQ-2A merged 3_4'!$AD$2,0,IF('original data'!AC43='subscale + RBQ-2A merged 3_4'!$AD$3,1,IF('original data'!AC43='subscale + RBQ-2A merged 3_4'!$AD$4,2,"")))</f>
        <v>2</v>
      </c>
      <c r="AF50" s="30">
        <f>IF('original data'!AD43='subscale + RBQ-2A merged 3_4'!$AD$2,0,IF('original data'!AD43='subscale + RBQ-2A merged 3_4'!$AD$3,1,IF('original data'!AD43='subscale + RBQ-2A merged 3_4'!$AD$4,2,"")))</f>
        <v>2</v>
      </c>
      <c r="AG50" s="30">
        <f>IF('original data'!AE43='subscale + RBQ-2A merged 3_4'!$BR$1,1,IF('original data'!AE43='subscale + RBQ-2A merged 3_4'!$BR$2,2,IF('original data'!AE43='subscale + RBQ-2A merged 3_4'!$BR$3,3,IF('original data'!AE43='subscale + RBQ-2A merged 3_4'!$BR$4,4,IF('original data'!AE43='subscale + RBQ-2A merged 3_4'!$BR$5,5,IF('original data'!AE43='subscale + RBQ-2A merged 3_4'!$BT$1,6,IF('original data'!AE43='subscale + RBQ-2A merged 3_4'!$BT$2,7,"")))))))</f>
        <v>5</v>
      </c>
      <c r="AH50" s="4">
        <f>IF('original data'!AF43='subscale + RBQ-2A merged 3_4'!$AD$2,0,IF('original data'!AF43='subscale + RBQ-2A merged 3_4'!$AD$3,1,IF('original data'!AF43='subscale + RBQ-2A merged 3_4'!$AD$4,2,"")))</f>
        <v>0</v>
      </c>
      <c r="AI50" s="4">
        <f>IF('original data'!AG43='subscale + RBQ-2A merged 3_4'!$BR$1,7,IF('original data'!AG43='subscale + RBQ-2A merged 3_4'!$BR$2,6,IF('original data'!AG43='subscale + RBQ-2A merged 3_4'!$BR$3,5,IF('original data'!AG43='subscale + RBQ-2A merged 3_4'!$BR$4,4,IF('original data'!AG43='subscale + RBQ-2A merged 3_4'!$BR$5,5,IF('original data'!AG43='subscale + RBQ-2A merged 3_4'!$BT$1,6,IF('original data'!AG43='subscale + RBQ-2A merged 3_4'!$BT$2,7,"")))))))</f>
        <v>6</v>
      </c>
      <c r="AJ50" s="4">
        <f>IF('original data'!AH43='subscale + RBQ-2A merged 3_4'!$AD$2,0,IF('original data'!AH43='subscale + RBQ-2A merged 3_4'!$AD$3,1,IF('original data'!AH43='subscale + RBQ-2A merged 3_4'!$AD$4,2,"")))</f>
        <v>0</v>
      </c>
      <c r="AK50" s="4">
        <f>IF('original data'!AI43='subscale + RBQ-2A merged 3_4'!$AJ$2,1,IF('original data'!AI43='subscale + RBQ-2A merged 3_4'!$AJ$3,2,IF('original data'!AI43='subscale + RBQ-2A merged 3_4'!$AJ$4,3,IF('original data'!AI43='subscale + RBQ-2A merged 3_4'!$AJ$5,3,""))))</f>
        <v>1</v>
      </c>
      <c r="AL50" s="4">
        <f>IF('original data'!AJ43='subscale + RBQ-2A merged 3_4'!$AD$2,0,IF('original data'!AJ43='subscale + RBQ-2A merged 3_4'!$AD$3,1,IF('original data'!AJ43='subscale + RBQ-2A merged 3_4'!$AD$4,2,"")))</f>
        <v>1</v>
      </c>
      <c r="AM50" s="4">
        <f>IF('original data'!AK43='subscale + RBQ-2A merged 3_4'!$BR$1,1,IF('original data'!AK43='subscale + RBQ-2A merged 3_4'!$BR$2,2,IF('original data'!AK43='subscale + RBQ-2A merged 3_4'!$BR$3,3,IF('original data'!AK43='subscale + RBQ-2A merged 3_4'!$BR$4,4,IF('original data'!AK43='subscale + RBQ-2A merged 3_4'!$BR$5,5,IF('original data'!AK43='subscale + RBQ-2A merged 3_4'!$BT$1,6,IF('original data'!AK43='subscale + RBQ-2A merged 3_4'!$BT$2,7,"")))))))</f>
        <v>4</v>
      </c>
      <c r="AN50" s="4">
        <f>IF('original data'!AL43='subscale + RBQ-2A merged 3_4'!$AD$2,0,IF('original data'!AL43='subscale + RBQ-2A merged 3_4'!$AD$3,1,IF('original data'!AL43='subscale + RBQ-2A merged 3_4'!$AD$4,2,"")))</f>
        <v>0</v>
      </c>
      <c r="AO50" s="4">
        <f>IF('original data'!AM43='subscale + RBQ-2A merged 3_4'!$AJ$2,1,IF('original data'!AM43='subscale + RBQ-2A merged 3_4'!$AJ$3,2,IF('original data'!AM43='subscale + RBQ-2A merged 3_4'!$AJ$4,3,IF('original data'!AM43='subscale + RBQ-2A merged 3_4'!$AJ$5,3,""))))</f>
        <v>2</v>
      </c>
      <c r="AP50" s="4">
        <f>IF('original data'!AN43='subscale + RBQ-2A merged 3_4'!$AD$2,0,IF('original data'!AN43='subscale + RBQ-2A merged 3_4'!$AD$3,1,IF('original data'!AN43='subscale + RBQ-2A merged 3_4'!$AD$4,2,"")))</f>
        <v>0</v>
      </c>
      <c r="AQ50" s="4">
        <f>IF('original data'!AO43='subscale + RBQ-2A merged 3_4'!$AJ$2,1,IF('original data'!AO43='subscale + RBQ-2A merged 3_4'!$AJ$3,2,IF('original data'!AO43='subscale + RBQ-2A merged 3_4'!$AJ$4,3,IF('original data'!AO43='subscale + RBQ-2A merged 3_4'!$AJ$5,3,""))))</f>
        <v>1</v>
      </c>
      <c r="AR50" s="4">
        <f>IF('original data'!AP43='subscale + RBQ-2A merged 3_4'!$AJ$2,1,IF('original data'!AP43='subscale + RBQ-2A merged 3_4'!$AJ$3,2,IF('original data'!AP43='subscale + RBQ-2A merged 3_4'!$AJ$4,3,IF('original data'!AP43='subscale + RBQ-2A merged 3_4'!$AJ$5,3,""))))</f>
        <v>1</v>
      </c>
      <c r="AS50" s="4">
        <f>IF('original data'!AQ43='subscale + RBQ-2A merged 3_4'!$AJ$2,1,IF('original data'!AQ43='subscale + RBQ-2A merged 3_4'!$AJ$3,2,IF('original data'!AQ43='subscale + RBQ-2A merged 3_4'!$AJ$4,3,IF('original data'!AQ43='subscale + RBQ-2A merged 3_4'!$AJ$5,3,""))))</f>
        <v>1</v>
      </c>
      <c r="AT50" s="4">
        <f>IF('original data'!AR43='subscale + RBQ-2A merged 3_4'!$AJ$2,1,IF('original data'!AR43='subscale + RBQ-2A merged 3_4'!$AJ$3,2,IF('original data'!AR43='subscale + RBQ-2A merged 3_4'!$AJ$4,3,IF('original data'!AR43='subscale + RBQ-2A merged 3_4'!$AJ$5,3,""))))</f>
        <v>1</v>
      </c>
      <c r="AU50" s="4">
        <f>IF('original data'!AS43='subscale + RBQ-2A merged 3_4'!$AP$2,1,IF('original data'!AS43='subscale + RBQ-2A merged 3_4'!$AP$3,2,IF('original data'!AS43='subscale + RBQ-2A merged 3_4'!$AP$4,3,IF('original data'!AS43='subscale + RBQ-2A merged 3_4'!$AP$5,4,""))))</f>
        <v>1</v>
      </c>
      <c r="AV50" s="4">
        <f>IF('original data'!AT43='subscale + RBQ-2A merged 3_4'!$AP$2,1,IF('original data'!AT43='subscale + RBQ-2A merged 3_4'!$AP$3,2,IF('original data'!AT43='subscale + RBQ-2A merged 3_4'!$AP$4,3,IF('original data'!AT43='subscale + RBQ-2A merged 3_4'!$AP$5,4,""))))</f>
        <v>1</v>
      </c>
      <c r="AW50" s="4">
        <f>IF('original data'!AU43='subscale + RBQ-2A merged 3_4'!$AP$2,1,IF('original data'!AU43='subscale + RBQ-2A merged 3_4'!$AP$3,2,IF('original data'!AU43='subscale + RBQ-2A merged 3_4'!$AP$4,3,IF('original data'!AU43='subscale + RBQ-2A merged 3_4'!$AP$5,4,""))))</f>
        <v>1</v>
      </c>
      <c r="AX50" s="4">
        <f>IF('original data'!AV43='subscale + RBQ-2A merged 3_4'!$AP$2,1,IF('original data'!AV43='subscale + RBQ-2A merged 3_4'!$AP$3,2,IF('original data'!AV43='subscale + RBQ-2A merged 3_4'!$AP$4,3,IF('original data'!AV43='subscale + RBQ-2A merged 3_4'!$AP$5,4,""))))</f>
        <v>1</v>
      </c>
      <c r="AY50" s="4">
        <f>IF('original data'!AW43='subscale + RBQ-2A merged 3_4'!$AP$2,1,IF('original data'!AW43='subscale + RBQ-2A merged 3_4'!$AP$3,2,IF('original data'!AW43='subscale + RBQ-2A merged 3_4'!$AP$4,3,IF('original data'!AW43='subscale + RBQ-2A merged 3_4'!$AP$5,4,""))))</f>
        <v>1</v>
      </c>
      <c r="AZ50" s="4">
        <f>IF('original data'!AX43='subscale + RBQ-2A merged 3_4'!$AP$2,1,IF('original data'!AX43='subscale + RBQ-2A merged 3_4'!$AP$3,2,IF('original data'!AX43='subscale + RBQ-2A merged 3_4'!$AP$4,3,IF('original data'!AX43='subscale + RBQ-2A merged 3_4'!$AP$5,4,""))))</f>
        <v>2</v>
      </c>
      <c r="BA50" s="4">
        <f>IF('original data'!AY43='subscale + RBQ-2A merged 3_4'!$AR$2,1,IF('original data'!AY43='subscale + RBQ-2A merged 3_4'!$AR$3,2,IF('original data'!AY43='subscale + RBQ-2A merged 3_4'!$AR$4,3,IF('original data'!AY43='subscale + RBQ-2A merged 3_4'!$AR$5,3,""))))</f>
        <v>3</v>
      </c>
      <c r="BB50" s="4">
        <f>IF('original data'!AZ43='subscale + RBQ-2A merged 3_4'!$AR$2,1,IF('original data'!AZ43='subscale + RBQ-2A merged 3_4'!$AR$3,2,IF('original data'!AZ43='subscale + RBQ-2A merged 3_4'!$AR$4,3,IF('original data'!AZ43='subscale + RBQ-2A merged 3_4'!$AR$5,3,""))))</f>
        <v>2</v>
      </c>
      <c r="BC50" s="4">
        <f>IF('original data'!BA43='subscale + RBQ-2A merged 3_4'!$AR$2,1,IF('original data'!BA43='subscale + RBQ-2A merged 3_4'!$AR$3,2,IF('original data'!BA43='subscale + RBQ-2A merged 3_4'!$AR$4,3,IF('original data'!BA43='subscale + RBQ-2A merged 3_4'!$AR$5,3,""))))</f>
        <v>2</v>
      </c>
      <c r="BD50" s="4">
        <f>IF('original data'!BB43='subscale + RBQ-2A merged 3_4'!$AR$2,1,IF('original data'!BB43='subscale + RBQ-2A merged 3_4'!$AR$3,2,IF('original data'!BB43='subscale + RBQ-2A merged 3_4'!$AR$4,3,IF('original data'!BB43='subscale + RBQ-2A merged 3_4'!$AT$5,3,""))))</f>
        <v>3</v>
      </c>
      <c r="BE50" s="4">
        <f>IF('original data'!BC43='subscale + RBQ-2A merged 3_4'!$AV$2,1,IF('original data'!BC43='subscale + RBQ-2A merged 3_4'!$AV$3,2,IF('original data'!BC43='subscale + RBQ-2A merged 3_4'!$AV$4,3,IF('original data'!BC43='subscale + RBQ-2A merged 3_4'!$AV$5,3,""))))</f>
        <v>2</v>
      </c>
      <c r="BF50" s="4">
        <f>IF('original data'!BD43='subscale + RBQ-2A merged 3_4'!$AV$2,1,IF('original data'!BD43='subscale + RBQ-2A merged 3_4'!$AV$3,2,IF('original data'!BD43='subscale + RBQ-2A merged 3_4'!$AV$4,3,IF('original data'!BD43='subscale + RBQ-2A merged 3_4'!$AV$5,3,""))))</f>
        <v>1</v>
      </c>
      <c r="BG50" s="4">
        <f>IF('original data'!BE43='subscale + RBQ-2A merged 3_4'!$AV$2,1,IF('original data'!BE43='subscale + RBQ-2A merged 3_4'!$AV$3,2,IF('original data'!BE43='subscale + RBQ-2A merged 3_4'!$AV$4,3,IF('original data'!BE43='subscale + RBQ-2A merged 3_4'!$AV$5,3,""))))</f>
        <v>1</v>
      </c>
      <c r="BH50" s="4">
        <f>IF('original data'!BF43='subscale + RBQ-2A merged 3_4'!$BG$3,1,IF('original data'!BF43='subscale + RBQ-2A merged 3_4'!$BG$4,2,IF('original data'!BF43='subscale + RBQ-2A merged 3_4'!$BG$5,3,"")))</f>
        <v>3</v>
      </c>
      <c r="BI50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1.4736842105263157</v>
      </c>
      <c r="BJ50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1.1666666666666667</v>
      </c>
      <c r="BK50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1.7272727272727273</v>
      </c>
      <c r="BL50" s="4" t="s">
        <v>109</v>
      </c>
      <c r="BM50" s="4"/>
      <c r="BN50" s="4" t="s">
        <v>109</v>
      </c>
      <c r="BO50" s="4"/>
      <c r="BP50" s="4">
        <f>IF('original data'!BK43='subscale + RBQ-2A merged 3_4'!$BR$1,1,IF('original data'!BK43='subscale + RBQ-2A merged 3_4'!$BR$2,2,IF('original data'!BK43='subscale + RBQ-2A merged 3_4'!$BR$3,3,IF('original data'!BK43='subscale + RBQ-2A merged 3_4'!$BR$4,4,IF('original data'!BK43='subscale + RBQ-2A merged 3_4'!$BR$5,5,IF('original data'!BK43='subscale + RBQ-2A merged 3_4'!$BT$1,6,IF('original data'!BK43='subscale + RBQ-2A merged 3_4'!$BT$2,7,"")))))))</f>
        <v>2</v>
      </c>
      <c r="BQ50" s="4">
        <f>IF('original data'!BL43='subscale + RBQ-2A merged 3_4'!$BR$1,1,IF('original data'!BL43='subscale + RBQ-2A merged 3_4'!$BR$2,2,IF('original data'!BL43='subscale + RBQ-2A merged 3_4'!$BR$3,3,IF('original data'!BL43='subscale + RBQ-2A merged 3_4'!$BR$4,4,IF('original data'!BL43='subscale + RBQ-2A merged 3_4'!$BR$5,5,IF('original data'!BL43='subscale + RBQ-2A merged 3_4'!$BT$1,6,IF('original data'!BL43='subscale + RBQ-2A merged 3_4'!$BT$2,7,"")))))))</f>
        <v>2</v>
      </c>
      <c r="BR50" s="4">
        <f>IF('original data'!BM43='subscale + RBQ-2A merged 3_4'!$BR$1,7,IF('original data'!BM43='subscale + RBQ-2A merged 3_4'!$BR$2,6,IF('original data'!BM43='subscale + RBQ-2A merged 3_4'!$BR$3,5,IF('original data'!BM43='subscale + RBQ-2A merged 3_4'!$BR$4,4,IF('original data'!BM43='subscale + RBQ-2A merged 3_4'!$BR$5,3,IF('original data'!BM43='subscale + RBQ-2A merged 3_4'!$BT$1,2,IF('original data'!BM43='subscale + RBQ-2A merged 3_4'!$BT$2,1,"")))))))</f>
        <v>7</v>
      </c>
      <c r="BS50" s="4">
        <f>IF('original data'!BN43='subscale + RBQ-2A merged 3_4'!$BR$1,1,IF('original data'!BN43='subscale + RBQ-2A merged 3_4'!$BR$2,2,IF('original data'!BN43='subscale + RBQ-2A merged 3_4'!$BR$3,3,IF('original data'!BN43='subscale + RBQ-2A merged 3_4'!$BR$4,4,IF('original data'!BN43='subscale + RBQ-2A merged 3_4'!$BR$5,5,IF('original data'!BN43='subscale + RBQ-2A merged 3_4'!$BT$1,6,IF('original data'!BN43='subscale + RBQ-2A merged 3_4'!$BT$2,7,"")))))))</f>
        <v>1</v>
      </c>
      <c r="BT50" s="4">
        <f>IF('original data'!BO43='subscale + RBQ-2A merged 3_4'!$BR$1,1,IF('original data'!BO43='subscale + RBQ-2A merged 3_4'!$BR$2,2,IF('original data'!BO43='subscale + RBQ-2A merged 3_4'!$BR$3,3,IF('original data'!BO43='subscale + RBQ-2A merged 3_4'!$BR$4,4,IF('original data'!BO43='subscale + RBQ-2A merged 3_4'!$BR$5,5,IF('original data'!BO43='subscale + RBQ-2A merged 3_4'!$BT$1,6,IF('original data'!BO43='subscale + RBQ-2A merged 3_4'!$BT$2,7,"")))))))</f>
        <v>4</v>
      </c>
      <c r="BU50" s="4">
        <f>IF('original data'!BP43='subscale + RBQ-2A merged 3_4'!$BR$1,1,IF('original data'!BP43='subscale + RBQ-2A merged 3_4'!$BR$2,2,IF('original data'!BP43='subscale + RBQ-2A merged 3_4'!$BR$3,3,IF('original data'!BP43='subscale + RBQ-2A merged 3_4'!$BR$4,4,IF('original data'!BP43='subscale + RBQ-2A merged 3_4'!$BR$5,5,IF('original data'!BP43='subscale + RBQ-2A merged 3_4'!$BT$1,6,IF('original data'!BP43='subscale + RBQ-2A merged 3_4'!$BT$2,7,"")))))))</f>
        <v>5</v>
      </c>
      <c r="BV50" s="4">
        <f>IF('original data'!BQ43='subscale + RBQ-2A merged 3_4'!$BR$1,1,IF('original data'!BQ43='subscale + RBQ-2A merged 3_4'!$BR$2,2,IF('original data'!BQ43='subscale + RBQ-2A merged 3_4'!$BR$3,3,IF('original data'!BQ43='subscale + RBQ-2A merged 3_4'!$BR$4,4,IF('original data'!BQ43='subscale + RBQ-2A merged 3_4'!$BR$5,5,IF('original data'!BQ43='subscale + RBQ-2A merged 3_4'!$BT$1,6,IF('original data'!BQ43='subscale + RBQ-2A merged 3_4'!$BT$2,7,"")))))))</f>
        <v>5</v>
      </c>
      <c r="BW50" s="4">
        <f>IF('original data'!BR43='subscale + RBQ-2A merged 3_4'!$BR$1,1,IF('original data'!BR43='subscale + RBQ-2A merged 3_4'!$BR$2,2,IF('original data'!BR43='subscale + RBQ-2A merged 3_4'!$BR$3,3,IF('original data'!BR43='subscale + RBQ-2A merged 3_4'!$BR$4,4,IF('original data'!BR43='subscale + RBQ-2A merged 3_4'!$BR$5,5,IF('original data'!BR43='subscale + RBQ-2A merged 3_4'!$BT$1,6,IF('original data'!BR43='subscale + RBQ-2A merged 3_4'!$BT$2,7,"")))))))</f>
        <v>3</v>
      </c>
      <c r="BX50" s="4">
        <f>IF('original data'!BS43='subscale + RBQ-2A merged 3_4'!$BR$1,1,IF('original data'!BS43='subscale + RBQ-2A merged 3_4'!$BR$2,2,IF('original data'!BS43='subscale + RBQ-2A merged 3_4'!$BR$3,3,IF('original data'!BS43='subscale + RBQ-2A merged 3_4'!$BR$4,4,IF('original data'!BS43='subscale + RBQ-2A merged 3_4'!$BR$5,5,IF('original data'!BS43='subscale + RBQ-2A merged 3_4'!$BT$1,6,IF('original data'!BS43='subscale + RBQ-2A merged 3_4'!$BT$2,7,"")))))))</f>
        <v>7</v>
      </c>
      <c r="BY50" s="4">
        <f>IF('original data'!BT43='subscale + RBQ-2A merged 3_4'!$BR$1,1,IF('original data'!BT43='subscale + RBQ-2A merged 3_4'!$BR$2,2,IF('original data'!BT43='subscale + RBQ-2A merged 3_4'!$BR$3,3,IF('original data'!BT43='subscale + RBQ-2A merged 3_4'!$BR$4,4,IF('original data'!BT43='subscale + RBQ-2A merged 3_4'!$BR$5,5,IF('original data'!BT43='subscale + RBQ-2A merged 3_4'!$BT$1,6,IF('original data'!BT43='subscale + RBQ-2A merged 3_4'!$BT$2,7,"")))))))</f>
        <v>5</v>
      </c>
      <c r="BZ50" s="4">
        <f>IF('original data'!BU43='subscale + RBQ-2A merged 3_4'!$BR$1,1,IF('original data'!BU43='subscale + RBQ-2A merged 3_4'!$BR$2,2,IF('original data'!BU43='subscale + RBQ-2A merged 3_4'!$BR$3,3,IF('original data'!BU43='subscale + RBQ-2A merged 3_4'!$BR$4,4,IF('original data'!BU43='subscale + RBQ-2A merged 3_4'!$BR$5,5,IF('original data'!BU43='subscale + RBQ-2A merged 3_4'!$BT$1,6,IF('original data'!BU43='subscale + RBQ-2A merged 3_4'!$BT$2,7,"")))))))</f>
        <v>1</v>
      </c>
      <c r="CA50" s="4">
        <f>IF('original data'!BV43='subscale + RBQ-2A merged 3_4'!$BR$1,7,IF('original data'!BV43='subscale + RBQ-2A merged 3_4'!$BR$2,6,IF('original data'!BV43='subscale + RBQ-2A merged 3_4'!$BR$3,5,IF('original data'!BV43='subscale + RBQ-2A merged 3_4'!$BR$4,4,IF('original data'!BV43='subscale + RBQ-2A merged 3_4'!$BR$5,3,IF('original data'!BV43='subscale + RBQ-2A merged 3_4'!$BT$1,2,IF('original data'!BV43='subscale + RBQ-2A merged 3_4'!$BT$2,1,"")))))))</f>
        <v>6</v>
      </c>
      <c r="CB50" s="4">
        <f>IF('original data'!BW43='subscale + RBQ-2A merged 3_4'!$BR$1,1,IF('original data'!BW43='subscale + RBQ-2A merged 3_4'!$BR$2,2,IF('original data'!BW43='subscale + RBQ-2A merged 3_4'!$BR$3,3,IF('original data'!BW43='subscale + RBQ-2A merged 3_4'!$BR$4,4,IF('original data'!BW43='subscale + RBQ-2A merged 3_4'!$BR$5,5,IF('original data'!BW43='subscale + RBQ-2A merged 3_4'!$BT$1,6,IF('original data'!BW43='subscale + RBQ-2A merged 3_4'!$BT$2,7,"")))))))</f>
        <v>7</v>
      </c>
      <c r="CC50" s="4">
        <f>IF('original data'!BX43='subscale + RBQ-2A merged 3_4'!$BR$1,1,IF('original data'!BX43='subscale + RBQ-2A merged 3_4'!$BR$2,2,IF('original data'!BX43='subscale + RBQ-2A merged 3_4'!$BR$3,3,IF('original data'!BX43='subscale + RBQ-2A merged 3_4'!$BR$4,4,IF('original data'!BX43='subscale + RBQ-2A merged 3_4'!$BR$5,5,IF('original data'!BX43='subscale + RBQ-2A merged 3_4'!$BT$1,6,IF('original data'!BX43='subscale + RBQ-2A merged 3_4'!$BT$2,7,"")))))))</f>
        <v>2</v>
      </c>
      <c r="CD50" s="4">
        <f>IF('original data'!BY43='subscale + RBQ-2A merged 3_4'!$BR$1,1,IF('original data'!BY43='subscale + RBQ-2A merged 3_4'!$BR$2,2,IF('original data'!BY43='subscale + RBQ-2A merged 3_4'!$BR$3,3,IF('original data'!BY43='subscale + RBQ-2A merged 3_4'!$BR$4,4,IF('original data'!BY43='subscale + RBQ-2A merged 3_4'!$BR$5,5,IF('original data'!BY43='subscale + RBQ-2A merged 3_4'!$BT$1,6,IF('original data'!BY43='subscale + RBQ-2A merged 3_4'!$BT$2,7,"")))))))</f>
        <v>1</v>
      </c>
      <c r="CE50" s="4">
        <f>IF('original data'!BZ43='subscale + RBQ-2A merged 3_4'!$BR$1,1,IF('original data'!BZ43='subscale + RBQ-2A merged 3_4'!$BR$2,2,IF('original data'!BZ43='subscale + RBQ-2A merged 3_4'!$BR$3,3,IF('original data'!BZ43='subscale + RBQ-2A merged 3_4'!$BR$4,4,IF('original data'!BZ43='subscale + RBQ-2A merged 3_4'!$BR$5,5,IF('original data'!BZ43='subscale + RBQ-2A merged 3_4'!$BT$1,6,IF('original data'!BZ43='subscale + RBQ-2A merged 3_4'!$BT$2,7,"")))))))</f>
        <v>5</v>
      </c>
      <c r="CF50" s="4">
        <f>IF('original data'!CA43='subscale + RBQ-2A merged 3_4'!$BR$1,1,IF('original data'!CA43='subscale + RBQ-2A merged 3_4'!$BR$2,2,IF('original data'!CA43='subscale + RBQ-2A merged 3_4'!$BR$3,3,IF('original data'!CA43='subscale + RBQ-2A merged 3_4'!$BR$4,4,IF('original data'!CA43='subscale + RBQ-2A merged 3_4'!$BR$5,5,IF('original data'!CA43='subscale + RBQ-2A merged 3_4'!$BT$1,6,IF('original data'!CA43='subscale + RBQ-2A merged 3_4'!$BT$2,7,"")))))))</f>
        <v>1</v>
      </c>
      <c r="CG50" s="4">
        <f>IF('original data'!CB43='subscale + RBQ-2A merged 3_4'!$BR$1,1,IF('original data'!CB43='subscale + RBQ-2A merged 3_4'!$BR$2,2,IF('original data'!CB43='subscale + RBQ-2A merged 3_4'!$BR$3,3,IF('original data'!CB43='subscale + RBQ-2A merged 3_4'!$BR$4,4,IF('original data'!CB43='subscale + RBQ-2A merged 3_4'!$BR$5,5,IF('original data'!CB43='subscale + RBQ-2A merged 3_4'!$BT$1,6,IF('original data'!CB43='subscale + RBQ-2A merged 3_4'!$BT$2,7,"")))))))</f>
        <v>2</v>
      </c>
      <c r="CH50" s="4">
        <f>IF('original data'!CC43='subscale + RBQ-2A merged 3_4'!$BR$1,7,IF('original data'!CC43='subscale + RBQ-2A merged 3_4'!$BR$2,6,IF('original data'!CC43='subscale + RBQ-2A merged 3_4'!$BR$3,5,IF('original data'!CC43='subscale + RBQ-2A merged 3_4'!$BR$4,4,IF('original data'!CC43='subscale + RBQ-2A merged 3_4'!$BR$5,3,IF('original data'!CC43='subscale + RBQ-2A merged 3_4'!$BT$1,2,IF('original data'!CC43='subscale + RBQ-2A merged 3_4'!$BT$2,1,"")))))))</f>
        <v>6</v>
      </c>
      <c r="CI50" s="4">
        <f>IF('original data'!CD43='subscale + RBQ-2A merged 3_4'!$BR$1,1,IF('original data'!CD43='subscale + RBQ-2A merged 3_4'!$BR$2,2,IF('original data'!CD43='subscale + RBQ-2A merged 3_4'!$BR$3,3,IF('original data'!CD43='subscale + RBQ-2A merged 3_4'!$BR$4,4,IF('original data'!CD43='subscale + RBQ-2A merged 3_4'!$BR$5,5,IF('original data'!CD43='subscale + RBQ-2A merged 3_4'!$BT$1,6,IF('original data'!CD43='subscale + RBQ-2A merged 3_4'!$BT$2,7,"")))))))</f>
        <v>3</v>
      </c>
      <c r="CJ50" s="4">
        <f>IF('original data'!CE43='subscale + RBQ-2A merged 3_4'!$BR$1,1,IF('original data'!CE43='subscale + RBQ-2A merged 3_4'!$BR$2,2,IF('original data'!CE43='subscale + RBQ-2A merged 3_4'!$BR$3,3,IF('original data'!CE43='subscale + RBQ-2A merged 3_4'!$BR$4,4,IF('original data'!CE43='subscale + RBQ-2A merged 3_4'!$BR$5,5,IF('original data'!CE43='subscale + RBQ-2A merged 3_4'!$BT$1,6,IF('original data'!CE43='subscale + RBQ-2A merged 3_4'!$BT$2,7,"")))))))</f>
        <v>2</v>
      </c>
      <c r="CK50" s="4">
        <f>IF('original data'!CF43='subscale + RBQ-2A merged 3_4'!$BR$1,7,IF('original data'!CF43='subscale + RBQ-2A merged 3_4'!$BR$2,6,IF('original data'!CF43='subscale + RBQ-2A merged 3_4'!$BR$3,5,IF('original data'!CF43='subscale + RBQ-2A merged 3_4'!$BR$4,4,IF('original data'!CF43='subscale + RBQ-2A merged 3_4'!$BR$5,3,IF('original data'!CF43='subscale + RBQ-2A merged 3_4'!$BT$1,2,IF('original data'!CF43='subscale + RBQ-2A merged 3_4'!$BT$2,1,"")))))))</f>
        <v>5</v>
      </c>
      <c r="CL50" s="30">
        <f>SUM(Table1345[[#This Row],[Column2]:[Column4]])</f>
        <v>97</v>
      </c>
      <c r="CM50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22</v>
      </c>
      <c r="CN50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31</v>
      </c>
      <c r="CO50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44</v>
      </c>
      <c r="CP50" s="4">
        <f>IF('original data'!CG43='subscale + RBQ-2A merged 3_4'!$CO$2,0,IF('original data'!CG43='subscale + RBQ-2A merged 3_4'!$CO$3,1,IF('original data'!CG43='subscale + RBQ-2A merged 3_4'!$CO$4,2,IF('original data'!CG43='subscale + RBQ-2A merged 3_4'!$CO$5,3,""))))</f>
        <v>2</v>
      </c>
      <c r="CQ50" s="4">
        <f>IF('original data'!CH43='subscale + RBQ-2A merged 3_4'!$CO$2,0,IF('original data'!CH43='subscale + RBQ-2A merged 3_4'!$CO$3,1,IF('original data'!CH43='subscale + RBQ-2A merged 3_4'!$CO$4,2,IF('original data'!CH43='subscale + RBQ-2A merged 3_4'!$CO$5,3,""))))</f>
        <v>1</v>
      </c>
      <c r="CR50" s="4">
        <f>IF('original data'!CI43='subscale + RBQ-2A merged 3_4'!$CO$2,0,IF('original data'!CI43='subscale + RBQ-2A merged 3_4'!$CO$3,1,IF('original data'!CI43='subscale + RBQ-2A merged 3_4'!$CO$4,2,IF('original data'!CI43='subscale + RBQ-2A merged 3_4'!$CO$5,3,""))))</f>
        <v>2</v>
      </c>
      <c r="CS50" s="4">
        <f>IF('original data'!CJ43='subscale + RBQ-2A merged 3_4'!$CO$2,0,IF('original data'!CJ43='subscale + RBQ-2A merged 3_4'!$CO$3,1,IF('original data'!CJ43='subscale + RBQ-2A merged 3_4'!$CO$4,2,IF('original data'!CJ43='subscale + RBQ-2A merged 3_4'!$CO$5,3,""))))</f>
        <v>3</v>
      </c>
      <c r="CT50" s="4">
        <f>IF('original data'!CK43='subscale + RBQ-2A merged 3_4'!$CO$2,0,IF('original data'!CK43='subscale + RBQ-2A merged 3_4'!$CO$3,1,IF('original data'!CK43='subscale + RBQ-2A merged 3_4'!$CO$4,2,IF('original data'!CK43='subscale + RBQ-2A merged 3_4'!$CO$5,3,""))))</f>
        <v>3</v>
      </c>
      <c r="CU50" s="4">
        <f>IF('original data'!CL43='subscale + RBQ-2A merged 3_4'!$CO$2,0,IF('original data'!CL43='subscale + RBQ-2A merged 3_4'!$CO$3,1,IF('original data'!CL43='subscale + RBQ-2A merged 3_4'!$CO$4,2,IF('original data'!CL43='subscale + RBQ-2A merged 3_4'!$CO$5,3,""))))</f>
        <v>0</v>
      </c>
      <c r="CV50" s="4">
        <f>IF('original data'!CM43='subscale + RBQ-2A merged 3_4'!$CO$2,0,IF('original data'!CM43='subscale + RBQ-2A merged 3_4'!$CO$3,1,IF('original data'!CM43='subscale + RBQ-2A merged 3_4'!$CO$4,2,IF('original data'!CM43='subscale + RBQ-2A merged 3_4'!$CO$5,3,""))))</f>
        <v>2</v>
      </c>
      <c r="CW50" s="4">
        <f>IF('original data'!CN43='subscale + RBQ-2A merged 3_4'!$CO$2,0,IF('original data'!CN43='subscale + RBQ-2A merged 3_4'!$CO$3,1,IF('original data'!CN43='subscale + RBQ-2A merged 3_4'!$CO$4,2,IF('original data'!CN43='subscale + RBQ-2A merged 3_4'!$CO$5,3,""))))</f>
        <v>0</v>
      </c>
      <c r="CX50" s="4">
        <f>IF('original data'!CO43='subscale + RBQ-2A merged 3_4'!$CO$2,0,IF('original data'!CO43='subscale + RBQ-2A merged 3_4'!$CO$3,1,IF('original data'!CO43='subscale + RBQ-2A merged 3_4'!$CO$4,2,IF('original data'!CO43='subscale + RBQ-2A merged 3_4'!$CO$5,3,""))))</f>
        <v>1</v>
      </c>
      <c r="CY50" s="4">
        <f>IF('original data'!CP43='subscale + RBQ-2A merged 3_4'!$CO$2,0,IF('original data'!CP43='subscale + RBQ-2A merged 3_4'!$CO$3,1,IF('original data'!CP43='subscale + RBQ-2A merged 3_4'!$CO$4,2,IF('original data'!CP43='subscale + RBQ-2A merged 3_4'!$CO$5,3,""))))</f>
        <v>1</v>
      </c>
      <c r="CZ50" s="4">
        <f>IF('original data'!CQ43='subscale + RBQ-2A merged 3_4'!$CO$2,0,IF('original data'!CQ43='subscale + RBQ-2A merged 3_4'!$CO$3,1,IF('original data'!CQ43='subscale + RBQ-2A merged 3_4'!$CO$4,2,IF('original data'!CQ43='subscale + RBQ-2A merged 3_4'!$CO$5,3,""))))</f>
        <v>1</v>
      </c>
      <c r="DA50" s="4">
        <f>IF('original data'!CR43='subscale + RBQ-2A merged 3_4'!$CO$2,0,IF('original data'!CR43='subscale + RBQ-2A merged 3_4'!$CO$3,1,IF('original data'!CR43='subscale + RBQ-2A merged 3_4'!$CO$4,2,IF('original data'!CR43='subscale + RBQ-2A merged 3_4'!$CO$5,3,""))))</f>
        <v>3</v>
      </c>
      <c r="DB50" s="4">
        <f>IF('original data'!CS43='subscale + RBQ-2A merged 3_4'!$CO$2,0,IF('original data'!CS43='subscale + RBQ-2A merged 3_4'!$CO$3,1,IF('original data'!CS43='subscale + RBQ-2A merged 3_4'!$CO$4,2,IF('original data'!CS43='subscale + RBQ-2A merged 3_4'!$CO$5,3,""))))</f>
        <v>3</v>
      </c>
      <c r="DC50" s="4">
        <f>IF('original data'!CT43='subscale + RBQ-2A merged 3_4'!$CO$2,0,IF('original data'!CT43='subscale + RBQ-2A merged 3_4'!$CO$3,1,IF('original data'!CT43='subscale + RBQ-2A merged 3_4'!$CO$4,2,IF('original data'!CT43='subscale + RBQ-2A merged 3_4'!$CO$5,3,""))))</f>
        <v>1</v>
      </c>
      <c r="DD50" s="4">
        <f>IF('original data'!CU43='subscale + RBQ-2A merged 3_4'!$CO$2,0,IF('original data'!CU43='subscale + RBQ-2A merged 3_4'!$CO$3,1,IF('original data'!CU43='subscale + RBQ-2A merged 3_4'!$CO$4,2,IF('original data'!CU43='subscale + RBQ-2A merged 3_4'!$CO$5,3,""))))</f>
        <v>1</v>
      </c>
      <c r="DE50" s="4">
        <f>IF('original data'!CV43='subscale + RBQ-2A merged 3_4'!$CO$2,0,IF('original data'!CV43='subscale + RBQ-2A merged 3_4'!$CO$3,1,IF('original data'!CV43='subscale + RBQ-2A merged 3_4'!$CO$4,2,IF('original data'!CV43='subscale + RBQ-2A merged 3_4'!$CO$5,3,""))))</f>
        <v>0</v>
      </c>
      <c r="DF50" s="4">
        <f>IF('original data'!CW43='subscale + RBQ-2A merged 3_4'!$CO$2,0,IF('original data'!CW43='subscale + RBQ-2A merged 3_4'!$CO$3,1,IF('original data'!CW43='subscale + RBQ-2A merged 3_4'!$CO$4,2,IF('original data'!CW43='subscale + RBQ-2A merged 3_4'!$CO$5,3,""))))</f>
        <v>0</v>
      </c>
      <c r="DG50" s="4">
        <f>IF('original data'!CX43='subscale + RBQ-2A merged 3_4'!$CO$2,0,IF('original data'!CX43='subscale + RBQ-2A merged 3_4'!$CO$3,1,IF('original data'!CX43='subscale + RBQ-2A merged 3_4'!$CO$4,2,IF('original data'!CX43='subscale + RBQ-2A merged 3_4'!$CO$5,3,""))))</f>
        <v>2</v>
      </c>
      <c r="DH50" s="4">
        <f>IF('original data'!CY43='subscale + RBQ-2A merged 3_4'!$CO$2,0,IF('original data'!CY43='subscale + RBQ-2A merged 3_4'!$CO$3,1,IF('original data'!CY43='subscale + RBQ-2A merged 3_4'!$CO$4,2,IF('original data'!CY43='subscale + RBQ-2A merged 3_4'!$CO$5,3,""))))</f>
        <v>1</v>
      </c>
      <c r="DI50" s="4">
        <f>IF('original data'!CZ43='subscale + RBQ-2A merged 3_4'!$CO$2,0,IF('original data'!CZ43='subscale + RBQ-2A merged 3_4'!$CO$3,1,IF('original data'!CZ43='subscale + RBQ-2A merged 3_4'!$CO$4,2,IF('original data'!CZ43='subscale + RBQ-2A merged 3_4'!$CO$5,3,""))))</f>
        <v>1</v>
      </c>
      <c r="DJ50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12</v>
      </c>
      <c r="DK50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7</v>
      </c>
      <c r="DL50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9</v>
      </c>
      <c r="DM50" s="4">
        <f>SUM(Table1345[[#This Row],[All of a sudden I feel really scared.]:[I suddenly shut down and become unable to think, speak or do things.]])</f>
        <v>28</v>
      </c>
      <c r="DN50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5</v>
      </c>
      <c r="DO50" s="38">
        <f>IF('original data'!V43='subscale + RBQ-2A merged 3_4'!$T$4,2,IF('original data'!V43='subscale + RBQ-2A merged 3_4'!$T$5,0,IF('original data'!V43='subscale + RBQ-2A merged 3_4'!$V$5,1,"")))</f>
        <v>0</v>
      </c>
      <c r="DP50" s="38">
        <v>2</v>
      </c>
    </row>
    <row r="51" spans="1:120" x14ac:dyDescent="0.45">
      <c r="A51" s="32">
        <v>50</v>
      </c>
      <c r="B51" s="41" t="s">
        <v>336</v>
      </c>
      <c r="C51" s="28" t="s">
        <v>337</v>
      </c>
      <c r="D51" s="30" t="s">
        <v>104</v>
      </c>
      <c r="E51" s="30"/>
      <c r="F51" s="30" t="s">
        <v>105</v>
      </c>
      <c r="G51" s="30" t="s">
        <v>105</v>
      </c>
      <c r="H51" s="30" t="s">
        <v>105</v>
      </c>
      <c r="I51" s="30" t="s">
        <v>105</v>
      </c>
      <c r="J51" s="30" t="s">
        <v>105</v>
      </c>
      <c r="K51" s="30" t="s">
        <v>105</v>
      </c>
      <c r="L51" s="30" t="s">
        <v>105</v>
      </c>
      <c r="M51" s="30" t="s">
        <v>105</v>
      </c>
      <c r="N51" s="29">
        <v>17</v>
      </c>
      <c r="O51" s="4" t="s">
        <v>107</v>
      </c>
      <c r="P51" s="4" t="s">
        <v>108</v>
      </c>
      <c r="Q51" s="4" t="s">
        <v>108</v>
      </c>
      <c r="R51" s="30">
        <f>IF('original data'!Q44='subscale + RBQ-2A merged 3_4'!$R$4,0,IF('original data'!Q44='subscale + RBQ-2A merged 3_4'!$R$5,1))</f>
        <v>1</v>
      </c>
      <c r="S51" s="4" t="s">
        <v>109</v>
      </c>
      <c r="T51" s="30">
        <f>IF('original data'!V44='subscale + RBQ-2A merged 3_4'!$T$4,0,IF('original data'!V44='subscale + RBQ-2A merged 3_4'!$T$5,1,IF('original data'!V44='subscale + RBQ-2A merged 3_4'!$V$5,0,"")))</f>
        <v>1</v>
      </c>
      <c r="U51" s="38"/>
      <c r="V51" s="4"/>
      <c r="W51" s="4"/>
      <c r="X51" s="38" t="s">
        <v>109</v>
      </c>
      <c r="Y51" s="4"/>
      <c r="Z51" s="4"/>
      <c r="AA51" s="4"/>
      <c r="AB51" s="4"/>
      <c r="AC51" s="4"/>
      <c r="AD51" s="4"/>
      <c r="AE51" s="30">
        <f>IF('original data'!AC44='subscale + RBQ-2A merged 3_4'!$AD$2,0,IF('original data'!AC44='subscale + RBQ-2A merged 3_4'!$AD$3,1,IF('original data'!AC44='subscale + RBQ-2A merged 3_4'!$AD$4,2,"")))</f>
        <v>2</v>
      </c>
      <c r="AF51" s="30">
        <f>IF('original data'!AD44='subscale + RBQ-2A merged 3_4'!$AD$2,0,IF('original data'!AD44='subscale + RBQ-2A merged 3_4'!$AD$3,1,IF('original data'!AD44='subscale + RBQ-2A merged 3_4'!$AD$4,2,"")))</f>
        <v>1</v>
      </c>
      <c r="AG51" s="30">
        <f>IF('original data'!AE44='subscale + RBQ-2A merged 3_4'!$BR$1,1,IF('original data'!AE44='subscale + RBQ-2A merged 3_4'!$BR$2,2,IF('original data'!AE44='subscale + RBQ-2A merged 3_4'!$BR$3,3,IF('original data'!AE44='subscale + RBQ-2A merged 3_4'!$BR$4,4,IF('original data'!AE44='subscale + RBQ-2A merged 3_4'!$BR$5,5,IF('original data'!AE44='subscale + RBQ-2A merged 3_4'!$BT$1,6,IF('original data'!AE44='subscale + RBQ-2A merged 3_4'!$BT$2,7,"")))))))</f>
        <v>1</v>
      </c>
      <c r="AH51" s="4">
        <f>IF('original data'!AF44='subscale + RBQ-2A merged 3_4'!$AD$2,0,IF('original data'!AF44='subscale + RBQ-2A merged 3_4'!$AD$3,1,IF('original data'!AF44='subscale + RBQ-2A merged 3_4'!$AD$4,2,"")))</f>
        <v>0</v>
      </c>
      <c r="AI51" s="4">
        <f>IF('original data'!AG44='subscale + RBQ-2A merged 3_4'!$BR$1,7,IF('original data'!AG44='subscale + RBQ-2A merged 3_4'!$BR$2,6,IF('original data'!AG44='subscale + RBQ-2A merged 3_4'!$BR$3,5,IF('original data'!AG44='subscale + RBQ-2A merged 3_4'!$BR$4,4,IF('original data'!AG44='subscale + RBQ-2A merged 3_4'!$BR$5,5,IF('original data'!AG44='subscale + RBQ-2A merged 3_4'!$BT$1,6,IF('original data'!AG44='subscale + RBQ-2A merged 3_4'!$BT$2,7,"")))))))</f>
        <v>6</v>
      </c>
      <c r="AJ51" s="4">
        <f>IF('original data'!AH44='subscale + RBQ-2A merged 3_4'!$AD$2,0,IF('original data'!AH44='subscale + RBQ-2A merged 3_4'!$AD$3,1,IF('original data'!AH44='subscale + RBQ-2A merged 3_4'!$AD$4,2,"")))</f>
        <v>0</v>
      </c>
      <c r="AK51" s="4">
        <f>IF('original data'!AI44='subscale + RBQ-2A merged 3_4'!$AJ$2,1,IF('original data'!AI44='subscale + RBQ-2A merged 3_4'!$AJ$3,2,IF('original data'!AI44='subscale + RBQ-2A merged 3_4'!$AJ$4,3,IF('original data'!AI44='subscale + RBQ-2A merged 3_4'!$AJ$5,3,""))))</f>
        <v>1</v>
      </c>
      <c r="AL51" s="4">
        <f>IF('original data'!AJ44='subscale + RBQ-2A merged 3_4'!$AD$2,0,IF('original data'!AJ44='subscale + RBQ-2A merged 3_4'!$AD$3,1,IF('original data'!AJ44='subscale + RBQ-2A merged 3_4'!$AD$4,2,"")))</f>
        <v>0</v>
      </c>
      <c r="AM51" s="4">
        <f>IF('original data'!AK44='subscale + RBQ-2A merged 3_4'!$BR$1,1,IF('original data'!AK44='subscale + RBQ-2A merged 3_4'!$BR$2,2,IF('original data'!AK44='subscale + RBQ-2A merged 3_4'!$BR$3,3,IF('original data'!AK44='subscale + RBQ-2A merged 3_4'!$BR$4,4,IF('original data'!AK44='subscale + RBQ-2A merged 3_4'!$BR$5,5,IF('original data'!AK44='subscale + RBQ-2A merged 3_4'!$BT$1,6,IF('original data'!AK44='subscale + RBQ-2A merged 3_4'!$BT$2,7,"")))))))</f>
        <v>7</v>
      </c>
      <c r="AN51" s="4">
        <f>IF('original data'!AL44='subscale + RBQ-2A merged 3_4'!$AD$2,0,IF('original data'!AL44='subscale + RBQ-2A merged 3_4'!$AD$3,1,IF('original data'!AL44='subscale + RBQ-2A merged 3_4'!$AD$4,2,"")))</f>
        <v>0</v>
      </c>
      <c r="AO51" s="4">
        <f>IF('original data'!AM44='subscale + RBQ-2A merged 3_4'!$AJ$2,1,IF('original data'!AM44='subscale + RBQ-2A merged 3_4'!$AJ$3,2,IF('original data'!AM44='subscale + RBQ-2A merged 3_4'!$AJ$4,3,IF('original data'!AM44='subscale + RBQ-2A merged 3_4'!$AJ$5,3,""))))</f>
        <v>1</v>
      </c>
      <c r="AP51" s="4">
        <f>IF('original data'!AN44='subscale + RBQ-2A merged 3_4'!$AD$2,0,IF('original data'!AN44='subscale + RBQ-2A merged 3_4'!$AD$3,1,IF('original data'!AN44='subscale + RBQ-2A merged 3_4'!$AD$4,2,"")))</f>
        <v>0</v>
      </c>
      <c r="AQ51" s="4">
        <f>IF('original data'!AO44='subscale + RBQ-2A merged 3_4'!$AJ$2,1,IF('original data'!AO44='subscale + RBQ-2A merged 3_4'!$AJ$3,2,IF('original data'!AO44='subscale + RBQ-2A merged 3_4'!$AJ$4,3,IF('original data'!AO44='subscale + RBQ-2A merged 3_4'!$AJ$5,3,""))))</f>
        <v>1</v>
      </c>
      <c r="AR51" s="4">
        <f>IF('original data'!AP44='subscale + RBQ-2A merged 3_4'!$AJ$2,1,IF('original data'!AP44='subscale + RBQ-2A merged 3_4'!$AJ$3,2,IF('original data'!AP44='subscale + RBQ-2A merged 3_4'!$AJ$4,3,IF('original data'!AP44='subscale + RBQ-2A merged 3_4'!$AJ$5,3,""))))</f>
        <v>1</v>
      </c>
      <c r="AS51" s="4">
        <f>IF('original data'!AQ44='subscale + RBQ-2A merged 3_4'!$AJ$2,1,IF('original data'!AQ44='subscale + RBQ-2A merged 3_4'!$AJ$3,2,IF('original data'!AQ44='subscale + RBQ-2A merged 3_4'!$AJ$4,3,IF('original data'!AQ44='subscale + RBQ-2A merged 3_4'!$AJ$5,3,""))))</f>
        <v>1</v>
      </c>
      <c r="AT51" s="4">
        <f>IF('original data'!AR44='subscale + RBQ-2A merged 3_4'!$AJ$2,1,IF('original data'!AR44='subscale + RBQ-2A merged 3_4'!$AJ$3,2,IF('original data'!AR44='subscale + RBQ-2A merged 3_4'!$AJ$4,3,IF('original data'!AR44='subscale + RBQ-2A merged 3_4'!$AJ$5,3,""))))</f>
        <v>1</v>
      </c>
      <c r="AU51" s="4">
        <f>IF('original data'!AS44='subscale + RBQ-2A merged 3_4'!$AP$2,1,IF('original data'!AS44='subscale + RBQ-2A merged 3_4'!$AP$3,2,IF('original data'!AS44='subscale + RBQ-2A merged 3_4'!$AP$4,3,IF('original data'!AS44='subscale + RBQ-2A merged 3_4'!$AP$5,4,""))))</f>
        <v>1</v>
      </c>
      <c r="AV51" s="4">
        <f>IF('original data'!AT44='subscale + RBQ-2A merged 3_4'!$AP$2,1,IF('original data'!AT44='subscale + RBQ-2A merged 3_4'!$AP$3,2,IF('original data'!AT44='subscale + RBQ-2A merged 3_4'!$AP$4,3,IF('original data'!AT44='subscale + RBQ-2A merged 3_4'!$AP$5,4,""))))</f>
        <v>1</v>
      </c>
      <c r="AW51" s="4">
        <f>IF('original data'!AU44='subscale + RBQ-2A merged 3_4'!$AP$2,1,IF('original data'!AU44='subscale + RBQ-2A merged 3_4'!$AP$3,2,IF('original data'!AU44='subscale + RBQ-2A merged 3_4'!$AP$4,3,IF('original data'!AU44='subscale + RBQ-2A merged 3_4'!$AP$5,4,""))))</f>
        <v>2</v>
      </c>
      <c r="AX51" s="4">
        <f>IF('original data'!AV44='subscale + RBQ-2A merged 3_4'!$AP$2,1,IF('original data'!AV44='subscale + RBQ-2A merged 3_4'!$AP$3,2,IF('original data'!AV44='subscale + RBQ-2A merged 3_4'!$AP$4,3,IF('original data'!AV44='subscale + RBQ-2A merged 3_4'!$AP$5,4,""))))</f>
        <v>1</v>
      </c>
      <c r="AY51" s="4">
        <f>IF('original data'!AW44='subscale + RBQ-2A merged 3_4'!$AP$2,1,IF('original data'!AW44='subscale + RBQ-2A merged 3_4'!$AP$3,2,IF('original data'!AW44='subscale + RBQ-2A merged 3_4'!$AP$4,3,IF('original data'!AW44='subscale + RBQ-2A merged 3_4'!$AP$5,4,""))))</f>
        <v>1</v>
      </c>
      <c r="AZ51" s="4">
        <f>IF('original data'!AX44='subscale + RBQ-2A merged 3_4'!$AP$2,1,IF('original data'!AX44='subscale + RBQ-2A merged 3_4'!$AP$3,2,IF('original data'!AX44='subscale + RBQ-2A merged 3_4'!$AP$4,3,IF('original data'!AX44='subscale + RBQ-2A merged 3_4'!$AP$5,4,""))))</f>
        <v>1</v>
      </c>
      <c r="BA51" s="4">
        <f>IF('original data'!AY44='subscale + RBQ-2A merged 3_4'!$AR$2,1,IF('original data'!AY44='subscale + RBQ-2A merged 3_4'!$AR$3,2,IF('original data'!AY44='subscale + RBQ-2A merged 3_4'!$AR$4,3,IF('original data'!AY44='subscale + RBQ-2A merged 3_4'!$AR$5,3,""))))</f>
        <v>1</v>
      </c>
      <c r="BB51" s="4">
        <f>IF('original data'!AZ44='subscale + RBQ-2A merged 3_4'!$AR$2,1,IF('original data'!AZ44='subscale + RBQ-2A merged 3_4'!$AR$3,2,IF('original data'!AZ44='subscale + RBQ-2A merged 3_4'!$AR$4,3,IF('original data'!AZ44='subscale + RBQ-2A merged 3_4'!$AR$5,3,""))))</f>
        <v>1</v>
      </c>
      <c r="BC51" s="4">
        <f>IF('original data'!BA44='subscale + RBQ-2A merged 3_4'!$AR$2,1,IF('original data'!BA44='subscale + RBQ-2A merged 3_4'!$AR$3,2,IF('original data'!BA44='subscale + RBQ-2A merged 3_4'!$AR$4,3,IF('original data'!BA44='subscale + RBQ-2A merged 3_4'!$AR$5,3,""))))</f>
        <v>2</v>
      </c>
      <c r="BD51" s="4">
        <f>IF('original data'!BB44='subscale + RBQ-2A merged 3_4'!$AR$2,1,IF('original data'!BB44='subscale + RBQ-2A merged 3_4'!$AR$3,2,IF('original data'!BB44='subscale + RBQ-2A merged 3_4'!$AR$4,3,IF('original data'!BB44='subscale + RBQ-2A merged 3_4'!$AT$5,3,""))))</f>
        <v>1</v>
      </c>
      <c r="BE51" s="4">
        <f>IF('original data'!BC44='subscale + RBQ-2A merged 3_4'!$AV$2,1,IF('original data'!BC44='subscale + RBQ-2A merged 3_4'!$AV$3,2,IF('original data'!BC44='subscale + RBQ-2A merged 3_4'!$AV$4,3,IF('original data'!BC44='subscale + RBQ-2A merged 3_4'!$AV$5,3,""))))</f>
        <v>1</v>
      </c>
      <c r="BF51" s="4">
        <f>IF('original data'!BD44='subscale + RBQ-2A merged 3_4'!$AV$2,1,IF('original data'!BD44='subscale + RBQ-2A merged 3_4'!$AV$3,2,IF('original data'!BD44='subscale + RBQ-2A merged 3_4'!$AV$4,3,IF('original data'!BD44='subscale + RBQ-2A merged 3_4'!$AV$5,3,""))))</f>
        <v>1</v>
      </c>
      <c r="BG51" s="4">
        <f>IF('original data'!BE44='subscale + RBQ-2A merged 3_4'!$AV$2,1,IF('original data'!BE44='subscale + RBQ-2A merged 3_4'!$AV$3,2,IF('original data'!BE44='subscale + RBQ-2A merged 3_4'!$AV$4,3,IF('original data'!BE44='subscale + RBQ-2A merged 3_4'!$AV$5,3,""))))</f>
        <v>1</v>
      </c>
      <c r="BH51" s="4">
        <f>IF('original data'!BF44='subscale + RBQ-2A merged 3_4'!$BG$3,1,IF('original data'!BF44='subscale + RBQ-2A merged 3_4'!$BG$4,2,IF('original data'!BF44='subscale + RBQ-2A merged 3_4'!$BG$5,3,"")))</f>
        <v>2</v>
      </c>
      <c r="BI51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1.1052631578947369</v>
      </c>
      <c r="BJ51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</v>
      </c>
      <c r="BK51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1.0909090909090908</v>
      </c>
      <c r="BL51" s="4" t="s">
        <v>109</v>
      </c>
      <c r="BM51" s="4"/>
      <c r="BN51" s="4" t="s">
        <v>109</v>
      </c>
      <c r="BO51" s="4"/>
      <c r="BP51" s="4">
        <f>IF('original data'!BK44='subscale + RBQ-2A merged 3_4'!$BR$1,1,IF('original data'!BK44='subscale + RBQ-2A merged 3_4'!$BR$2,2,IF('original data'!BK44='subscale + RBQ-2A merged 3_4'!$BR$3,3,IF('original data'!BK44='subscale + RBQ-2A merged 3_4'!$BR$4,4,IF('original data'!BK44='subscale + RBQ-2A merged 3_4'!$BR$5,5,IF('original data'!BK44='subscale + RBQ-2A merged 3_4'!$BT$1,6,IF('original data'!BK44='subscale + RBQ-2A merged 3_4'!$BT$2,7,"")))))))</f>
        <v>2</v>
      </c>
      <c r="BQ51" s="4">
        <f>IF('original data'!BL44='subscale + RBQ-2A merged 3_4'!$BR$1,1,IF('original data'!BL44='subscale + RBQ-2A merged 3_4'!$BR$2,2,IF('original data'!BL44='subscale + RBQ-2A merged 3_4'!$BR$3,3,IF('original data'!BL44='subscale + RBQ-2A merged 3_4'!$BR$4,4,IF('original data'!BL44='subscale + RBQ-2A merged 3_4'!$BR$5,5,IF('original data'!BL44='subscale + RBQ-2A merged 3_4'!$BT$1,6,IF('original data'!BL44='subscale + RBQ-2A merged 3_4'!$BT$2,7,"")))))))</f>
        <v>2</v>
      </c>
      <c r="BR51" s="4">
        <f>IF('original data'!BM44='subscale + RBQ-2A merged 3_4'!$BR$1,7,IF('original data'!BM44='subscale + RBQ-2A merged 3_4'!$BR$2,6,IF('original data'!BM44='subscale + RBQ-2A merged 3_4'!$BR$3,5,IF('original data'!BM44='subscale + RBQ-2A merged 3_4'!$BR$4,4,IF('original data'!BM44='subscale + RBQ-2A merged 3_4'!$BR$5,3,IF('original data'!BM44='subscale + RBQ-2A merged 3_4'!$BT$1,2,IF('original data'!BM44='subscale + RBQ-2A merged 3_4'!$BT$2,1,"")))))))</f>
        <v>7</v>
      </c>
      <c r="BS51" s="4">
        <f>IF('original data'!BN44='subscale + RBQ-2A merged 3_4'!$BR$1,1,IF('original data'!BN44='subscale + RBQ-2A merged 3_4'!$BR$2,2,IF('original data'!BN44='subscale + RBQ-2A merged 3_4'!$BR$3,3,IF('original data'!BN44='subscale + RBQ-2A merged 3_4'!$BR$4,4,IF('original data'!BN44='subscale + RBQ-2A merged 3_4'!$BR$5,5,IF('original data'!BN44='subscale + RBQ-2A merged 3_4'!$BT$1,6,IF('original data'!BN44='subscale + RBQ-2A merged 3_4'!$BT$2,7,"")))))))</f>
        <v>2</v>
      </c>
      <c r="BT51" s="4">
        <f>IF('original data'!BO44='subscale + RBQ-2A merged 3_4'!$BR$1,1,IF('original data'!BO44='subscale + RBQ-2A merged 3_4'!$BR$2,2,IF('original data'!BO44='subscale + RBQ-2A merged 3_4'!$BR$3,3,IF('original data'!BO44='subscale + RBQ-2A merged 3_4'!$BR$4,4,IF('original data'!BO44='subscale + RBQ-2A merged 3_4'!$BR$5,5,IF('original data'!BO44='subscale + RBQ-2A merged 3_4'!$BT$1,6,IF('original data'!BO44='subscale + RBQ-2A merged 3_4'!$BT$2,7,"")))))))</f>
        <v>1</v>
      </c>
      <c r="BU51" s="4">
        <f>IF('original data'!BP44='subscale + RBQ-2A merged 3_4'!$BR$1,1,IF('original data'!BP44='subscale + RBQ-2A merged 3_4'!$BR$2,2,IF('original data'!BP44='subscale + RBQ-2A merged 3_4'!$BR$3,3,IF('original data'!BP44='subscale + RBQ-2A merged 3_4'!$BR$4,4,IF('original data'!BP44='subscale + RBQ-2A merged 3_4'!$BR$5,5,IF('original data'!BP44='subscale + RBQ-2A merged 3_4'!$BT$1,6,IF('original data'!BP44='subscale + RBQ-2A merged 3_4'!$BT$2,7,"")))))))</f>
        <v>3</v>
      </c>
      <c r="BV51" s="4">
        <f>IF('original data'!BQ44='subscale + RBQ-2A merged 3_4'!$BR$1,1,IF('original data'!BQ44='subscale + RBQ-2A merged 3_4'!$BR$2,2,IF('original data'!BQ44='subscale + RBQ-2A merged 3_4'!$BR$3,3,IF('original data'!BQ44='subscale + RBQ-2A merged 3_4'!$BR$4,4,IF('original data'!BQ44='subscale + RBQ-2A merged 3_4'!$BR$5,5,IF('original data'!BQ44='subscale + RBQ-2A merged 3_4'!$BT$1,6,IF('original data'!BQ44='subscale + RBQ-2A merged 3_4'!$BT$2,7,"")))))))</f>
        <v>5</v>
      </c>
      <c r="BW51" s="4">
        <f>IF('original data'!BR44='subscale + RBQ-2A merged 3_4'!$BR$1,1,IF('original data'!BR44='subscale + RBQ-2A merged 3_4'!$BR$2,2,IF('original data'!BR44='subscale + RBQ-2A merged 3_4'!$BR$3,3,IF('original data'!BR44='subscale + RBQ-2A merged 3_4'!$BR$4,4,IF('original data'!BR44='subscale + RBQ-2A merged 3_4'!$BR$5,5,IF('original data'!BR44='subscale + RBQ-2A merged 3_4'!$BT$1,6,IF('original data'!BR44='subscale + RBQ-2A merged 3_4'!$BT$2,7,"")))))))</f>
        <v>5</v>
      </c>
      <c r="BX51" s="4">
        <f>IF('original data'!BS44='subscale + RBQ-2A merged 3_4'!$BR$1,1,IF('original data'!BS44='subscale + RBQ-2A merged 3_4'!$BR$2,2,IF('original data'!BS44='subscale + RBQ-2A merged 3_4'!$BR$3,3,IF('original data'!BS44='subscale + RBQ-2A merged 3_4'!$BR$4,4,IF('original data'!BS44='subscale + RBQ-2A merged 3_4'!$BR$5,5,IF('original data'!BS44='subscale + RBQ-2A merged 3_4'!$BT$1,6,IF('original data'!BS44='subscale + RBQ-2A merged 3_4'!$BT$2,7,"")))))))</f>
        <v>5</v>
      </c>
      <c r="BY51" s="4">
        <f>IF('original data'!BT44='subscale + RBQ-2A merged 3_4'!$BR$1,1,IF('original data'!BT44='subscale + RBQ-2A merged 3_4'!$BR$2,2,IF('original data'!BT44='subscale + RBQ-2A merged 3_4'!$BR$3,3,IF('original data'!BT44='subscale + RBQ-2A merged 3_4'!$BR$4,4,IF('original data'!BT44='subscale + RBQ-2A merged 3_4'!$BR$5,5,IF('original data'!BT44='subscale + RBQ-2A merged 3_4'!$BT$1,6,IF('original data'!BT44='subscale + RBQ-2A merged 3_4'!$BT$2,7,"")))))))</f>
        <v>2</v>
      </c>
      <c r="BZ51" s="4">
        <f>IF('original data'!BU44='subscale + RBQ-2A merged 3_4'!$BR$1,1,IF('original data'!BU44='subscale + RBQ-2A merged 3_4'!$BR$2,2,IF('original data'!BU44='subscale + RBQ-2A merged 3_4'!$BR$3,3,IF('original data'!BU44='subscale + RBQ-2A merged 3_4'!$BR$4,4,IF('original data'!BU44='subscale + RBQ-2A merged 3_4'!$BR$5,5,IF('original data'!BU44='subscale + RBQ-2A merged 3_4'!$BT$1,6,IF('original data'!BU44='subscale + RBQ-2A merged 3_4'!$BT$2,7,"")))))))</f>
        <v>2</v>
      </c>
      <c r="CA51" s="4">
        <f>IF('original data'!BV44='subscale + RBQ-2A merged 3_4'!$BR$1,7,IF('original data'!BV44='subscale + RBQ-2A merged 3_4'!$BR$2,6,IF('original data'!BV44='subscale + RBQ-2A merged 3_4'!$BR$3,5,IF('original data'!BV44='subscale + RBQ-2A merged 3_4'!$BR$4,4,IF('original data'!BV44='subscale + RBQ-2A merged 3_4'!$BR$5,3,IF('original data'!BV44='subscale + RBQ-2A merged 3_4'!$BT$1,2,IF('original data'!BV44='subscale + RBQ-2A merged 3_4'!$BT$2,1,"")))))))</f>
        <v>7</v>
      </c>
      <c r="CB51" s="4">
        <f>IF('original data'!BW44='subscale + RBQ-2A merged 3_4'!$BR$1,1,IF('original data'!BW44='subscale + RBQ-2A merged 3_4'!$BR$2,2,IF('original data'!BW44='subscale + RBQ-2A merged 3_4'!$BR$3,3,IF('original data'!BW44='subscale + RBQ-2A merged 3_4'!$BR$4,4,IF('original data'!BW44='subscale + RBQ-2A merged 3_4'!$BR$5,5,IF('original data'!BW44='subscale + RBQ-2A merged 3_4'!$BT$1,6,IF('original data'!BW44='subscale + RBQ-2A merged 3_4'!$BT$2,7,"")))))))</f>
        <v>2</v>
      </c>
      <c r="CC51" s="4">
        <f>IF('original data'!BX44='subscale + RBQ-2A merged 3_4'!$BR$1,1,IF('original data'!BX44='subscale + RBQ-2A merged 3_4'!$BR$2,2,IF('original data'!BX44='subscale + RBQ-2A merged 3_4'!$BR$3,3,IF('original data'!BX44='subscale + RBQ-2A merged 3_4'!$BR$4,4,IF('original data'!BX44='subscale + RBQ-2A merged 3_4'!$BR$5,5,IF('original data'!BX44='subscale + RBQ-2A merged 3_4'!$BT$1,6,IF('original data'!BX44='subscale + RBQ-2A merged 3_4'!$BT$2,7,"")))))))</f>
        <v>5</v>
      </c>
      <c r="CD51" s="4">
        <f>IF('original data'!BY44='subscale + RBQ-2A merged 3_4'!$BR$1,1,IF('original data'!BY44='subscale + RBQ-2A merged 3_4'!$BR$2,2,IF('original data'!BY44='subscale + RBQ-2A merged 3_4'!$BR$3,3,IF('original data'!BY44='subscale + RBQ-2A merged 3_4'!$BR$4,4,IF('original data'!BY44='subscale + RBQ-2A merged 3_4'!$BR$5,5,IF('original data'!BY44='subscale + RBQ-2A merged 3_4'!$BT$1,6,IF('original data'!BY44='subscale + RBQ-2A merged 3_4'!$BT$2,7,"")))))))</f>
        <v>4</v>
      </c>
      <c r="CE51" s="4">
        <f>IF('original data'!BZ44='subscale + RBQ-2A merged 3_4'!$BR$1,1,IF('original data'!BZ44='subscale + RBQ-2A merged 3_4'!$BR$2,2,IF('original data'!BZ44='subscale + RBQ-2A merged 3_4'!$BR$3,3,IF('original data'!BZ44='subscale + RBQ-2A merged 3_4'!$BR$4,4,IF('original data'!BZ44='subscale + RBQ-2A merged 3_4'!$BR$5,5,IF('original data'!BZ44='subscale + RBQ-2A merged 3_4'!$BT$1,6,IF('original data'!BZ44='subscale + RBQ-2A merged 3_4'!$BT$2,7,"")))))))</f>
        <v>4</v>
      </c>
      <c r="CF51" s="4">
        <f>IF('original data'!CA44='subscale + RBQ-2A merged 3_4'!$BR$1,1,IF('original data'!CA44='subscale + RBQ-2A merged 3_4'!$BR$2,2,IF('original data'!CA44='subscale + RBQ-2A merged 3_4'!$BR$3,3,IF('original data'!CA44='subscale + RBQ-2A merged 3_4'!$BR$4,4,IF('original data'!CA44='subscale + RBQ-2A merged 3_4'!$BR$5,5,IF('original data'!CA44='subscale + RBQ-2A merged 3_4'!$BT$1,6,IF('original data'!CA44='subscale + RBQ-2A merged 3_4'!$BT$2,7,"")))))))</f>
        <v>4</v>
      </c>
      <c r="CG51" s="4">
        <f>IF('original data'!CB44='subscale + RBQ-2A merged 3_4'!$BR$1,1,IF('original data'!CB44='subscale + RBQ-2A merged 3_4'!$BR$2,2,IF('original data'!CB44='subscale + RBQ-2A merged 3_4'!$BR$3,3,IF('original data'!CB44='subscale + RBQ-2A merged 3_4'!$BR$4,4,IF('original data'!CB44='subscale + RBQ-2A merged 3_4'!$BR$5,5,IF('original data'!CB44='subscale + RBQ-2A merged 3_4'!$BT$1,6,IF('original data'!CB44='subscale + RBQ-2A merged 3_4'!$BT$2,7,"")))))))</f>
        <v>7</v>
      </c>
      <c r="CH51" s="4">
        <f>IF('original data'!CC44='subscale + RBQ-2A merged 3_4'!$BR$1,7,IF('original data'!CC44='subscale + RBQ-2A merged 3_4'!$BR$2,6,IF('original data'!CC44='subscale + RBQ-2A merged 3_4'!$BR$3,5,IF('original data'!CC44='subscale + RBQ-2A merged 3_4'!$BR$4,4,IF('original data'!CC44='subscale + RBQ-2A merged 3_4'!$BR$5,3,IF('original data'!CC44='subscale + RBQ-2A merged 3_4'!$BT$1,2,IF('original data'!CC44='subscale + RBQ-2A merged 3_4'!$BT$2,1,"")))))))</f>
        <v>6</v>
      </c>
      <c r="CI51" s="4">
        <f>IF('original data'!CD44='subscale + RBQ-2A merged 3_4'!$BR$1,1,IF('original data'!CD44='subscale + RBQ-2A merged 3_4'!$BR$2,2,IF('original data'!CD44='subscale + RBQ-2A merged 3_4'!$BR$3,3,IF('original data'!CD44='subscale + RBQ-2A merged 3_4'!$BR$4,4,IF('original data'!CD44='subscale + RBQ-2A merged 3_4'!$BR$5,5,IF('original data'!CD44='subscale + RBQ-2A merged 3_4'!$BT$1,6,IF('original data'!CD44='subscale + RBQ-2A merged 3_4'!$BT$2,7,"")))))))</f>
        <v>1</v>
      </c>
      <c r="CJ51" s="4">
        <f>IF('original data'!CE44='subscale + RBQ-2A merged 3_4'!$BR$1,1,IF('original data'!CE44='subscale + RBQ-2A merged 3_4'!$BR$2,2,IF('original data'!CE44='subscale + RBQ-2A merged 3_4'!$BR$3,3,IF('original data'!CE44='subscale + RBQ-2A merged 3_4'!$BR$4,4,IF('original data'!CE44='subscale + RBQ-2A merged 3_4'!$BR$5,5,IF('original data'!CE44='subscale + RBQ-2A merged 3_4'!$BT$1,6,IF('original data'!CE44='subscale + RBQ-2A merged 3_4'!$BT$2,7,"")))))))</f>
        <v>2</v>
      </c>
      <c r="CK51" s="4">
        <f>IF('original data'!CF44='subscale + RBQ-2A merged 3_4'!$BR$1,7,IF('original data'!CF44='subscale + RBQ-2A merged 3_4'!$BR$2,6,IF('original data'!CF44='subscale + RBQ-2A merged 3_4'!$BR$3,5,IF('original data'!CF44='subscale + RBQ-2A merged 3_4'!$BR$4,4,IF('original data'!CF44='subscale + RBQ-2A merged 3_4'!$BR$5,3,IF('original data'!CF44='subscale + RBQ-2A merged 3_4'!$BT$1,2,IF('original data'!CF44='subscale + RBQ-2A merged 3_4'!$BT$2,1,"")))))))</f>
        <v>2</v>
      </c>
      <c r="CL51" s="30">
        <f>SUM(Table1345[[#This Row],[Column2]:[Column4]])</f>
        <v>94</v>
      </c>
      <c r="CM51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23</v>
      </c>
      <c r="CN51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36</v>
      </c>
      <c r="CO51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35</v>
      </c>
      <c r="CP51" s="4">
        <f>IF('original data'!CG44='subscale + RBQ-2A merged 3_4'!$CO$2,0,IF('original data'!CG44='subscale + RBQ-2A merged 3_4'!$CO$3,1,IF('original data'!CG44='subscale + RBQ-2A merged 3_4'!$CO$4,2,IF('original data'!CG44='subscale + RBQ-2A merged 3_4'!$CO$5,3,""))))</f>
        <v>0</v>
      </c>
      <c r="CQ51" s="4">
        <f>IF('original data'!CH44='subscale + RBQ-2A merged 3_4'!$CO$2,0,IF('original data'!CH44='subscale + RBQ-2A merged 3_4'!$CO$3,1,IF('original data'!CH44='subscale + RBQ-2A merged 3_4'!$CO$4,2,IF('original data'!CH44='subscale + RBQ-2A merged 3_4'!$CO$5,3,""))))</f>
        <v>2</v>
      </c>
      <c r="CR51" s="4">
        <f>IF('original data'!CI44='subscale + RBQ-2A merged 3_4'!$CO$2,0,IF('original data'!CI44='subscale + RBQ-2A merged 3_4'!$CO$3,1,IF('original data'!CI44='subscale + RBQ-2A merged 3_4'!$CO$4,2,IF('original data'!CI44='subscale + RBQ-2A merged 3_4'!$CO$5,3,""))))</f>
        <v>0</v>
      </c>
      <c r="CS51" s="4">
        <f>IF('original data'!CJ44='subscale + RBQ-2A merged 3_4'!$CO$2,0,IF('original data'!CJ44='subscale + RBQ-2A merged 3_4'!$CO$3,1,IF('original data'!CJ44='subscale + RBQ-2A merged 3_4'!$CO$4,2,IF('original data'!CJ44='subscale + RBQ-2A merged 3_4'!$CO$5,3,""))))</f>
        <v>1</v>
      </c>
      <c r="CT51" s="4">
        <f>IF('original data'!CK44='subscale + RBQ-2A merged 3_4'!$CO$2,0,IF('original data'!CK44='subscale + RBQ-2A merged 3_4'!$CO$3,1,IF('original data'!CK44='subscale + RBQ-2A merged 3_4'!$CO$4,2,IF('original data'!CK44='subscale + RBQ-2A merged 3_4'!$CO$5,3,""))))</f>
        <v>1</v>
      </c>
      <c r="CU51" s="4">
        <f>IF('original data'!CL44='subscale + RBQ-2A merged 3_4'!$CO$2,0,IF('original data'!CL44='subscale + RBQ-2A merged 3_4'!$CO$3,1,IF('original data'!CL44='subscale + RBQ-2A merged 3_4'!$CO$4,2,IF('original data'!CL44='subscale + RBQ-2A merged 3_4'!$CO$5,3,""))))</f>
        <v>0</v>
      </c>
      <c r="CV51" s="4">
        <f>IF('original data'!CM44='subscale + RBQ-2A merged 3_4'!$CO$2,0,IF('original data'!CM44='subscale + RBQ-2A merged 3_4'!$CO$3,1,IF('original data'!CM44='subscale + RBQ-2A merged 3_4'!$CO$4,2,IF('original data'!CM44='subscale + RBQ-2A merged 3_4'!$CO$5,3,""))))</f>
        <v>0</v>
      </c>
      <c r="CW51" s="4">
        <f>IF('original data'!CN44='subscale + RBQ-2A merged 3_4'!$CO$2,0,IF('original data'!CN44='subscale + RBQ-2A merged 3_4'!$CO$3,1,IF('original data'!CN44='subscale + RBQ-2A merged 3_4'!$CO$4,2,IF('original data'!CN44='subscale + RBQ-2A merged 3_4'!$CO$5,3,""))))</f>
        <v>0</v>
      </c>
      <c r="CX51" s="4">
        <f>IF('original data'!CO44='subscale + RBQ-2A merged 3_4'!$CO$2,0,IF('original data'!CO44='subscale + RBQ-2A merged 3_4'!$CO$3,1,IF('original data'!CO44='subscale + RBQ-2A merged 3_4'!$CO$4,2,IF('original data'!CO44='subscale + RBQ-2A merged 3_4'!$CO$5,3,""))))</f>
        <v>1</v>
      </c>
      <c r="CY51" s="4">
        <f>IF('original data'!CP44='subscale + RBQ-2A merged 3_4'!$CO$2,0,IF('original data'!CP44='subscale + RBQ-2A merged 3_4'!$CO$3,1,IF('original data'!CP44='subscale + RBQ-2A merged 3_4'!$CO$4,2,IF('original data'!CP44='subscale + RBQ-2A merged 3_4'!$CO$5,3,""))))</f>
        <v>1</v>
      </c>
      <c r="CZ51" s="4">
        <f>IF('original data'!CQ44='subscale + RBQ-2A merged 3_4'!$CO$2,0,IF('original data'!CQ44='subscale + RBQ-2A merged 3_4'!$CO$3,1,IF('original data'!CQ44='subscale + RBQ-2A merged 3_4'!$CO$4,2,IF('original data'!CQ44='subscale + RBQ-2A merged 3_4'!$CO$5,3,""))))</f>
        <v>0</v>
      </c>
      <c r="DA51" s="4">
        <f>IF('original data'!CR44='subscale + RBQ-2A merged 3_4'!$CO$2,0,IF('original data'!CR44='subscale + RBQ-2A merged 3_4'!$CO$3,1,IF('original data'!CR44='subscale + RBQ-2A merged 3_4'!$CO$4,2,IF('original data'!CR44='subscale + RBQ-2A merged 3_4'!$CO$5,3,""))))</f>
        <v>1</v>
      </c>
      <c r="DB51" s="4">
        <f>IF('original data'!CS44='subscale + RBQ-2A merged 3_4'!$CO$2,0,IF('original data'!CS44='subscale + RBQ-2A merged 3_4'!$CO$3,1,IF('original data'!CS44='subscale + RBQ-2A merged 3_4'!$CO$4,2,IF('original data'!CS44='subscale + RBQ-2A merged 3_4'!$CO$5,3,""))))</f>
        <v>0</v>
      </c>
      <c r="DC51" s="4">
        <f>IF('original data'!CT44='subscale + RBQ-2A merged 3_4'!$CO$2,0,IF('original data'!CT44='subscale + RBQ-2A merged 3_4'!$CO$3,1,IF('original data'!CT44='subscale + RBQ-2A merged 3_4'!$CO$4,2,IF('original data'!CT44='subscale + RBQ-2A merged 3_4'!$CO$5,3,""))))</f>
        <v>1</v>
      </c>
      <c r="DD51" s="4">
        <f>IF('original data'!CU44='subscale + RBQ-2A merged 3_4'!$CO$2,0,IF('original data'!CU44='subscale + RBQ-2A merged 3_4'!$CO$3,1,IF('original data'!CU44='subscale + RBQ-2A merged 3_4'!$CO$4,2,IF('original data'!CU44='subscale + RBQ-2A merged 3_4'!$CO$5,3,""))))</f>
        <v>0</v>
      </c>
      <c r="DE51" s="4">
        <f>IF('original data'!CV44='subscale + RBQ-2A merged 3_4'!$CO$2,0,IF('original data'!CV44='subscale + RBQ-2A merged 3_4'!$CO$3,1,IF('original data'!CV44='subscale + RBQ-2A merged 3_4'!$CO$4,2,IF('original data'!CV44='subscale + RBQ-2A merged 3_4'!$CO$5,3,""))))</f>
        <v>1</v>
      </c>
      <c r="DF51" s="4">
        <f>IF('original data'!CW44='subscale + RBQ-2A merged 3_4'!$CO$2,0,IF('original data'!CW44='subscale + RBQ-2A merged 3_4'!$CO$3,1,IF('original data'!CW44='subscale + RBQ-2A merged 3_4'!$CO$4,2,IF('original data'!CW44='subscale + RBQ-2A merged 3_4'!$CO$5,3,""))))</f>
        <v>0</v>
      </c>
      <c r="DG51" s="4">
        <f>IF('original data'!CX44='subscale + RBQ-2A merged 3_4'!$CO$2,0,IF('original data'!CX44='subscale + RBQ-2A merged 3_4'!$CO$3,1,IF('original data'!CX44='subscale + RBQ-2A merged 3_4'!$CO$4,2,IF('original data'!CX44='subscale + RBQ-2A merged 3_4'!$CO$5,3,""))))</f>
        <v>0</v>
      </c>
      <c r="DH51" s="4">
        <f>IF('original data'!CY44='subscale + RBQ-2A merged 3_4'!$CO$2,0,IF('original data'!CY44='subscale + RBQ-2A merged 3_4'!$CO$3,1,IF('original data'!CY44='subscale + RBQ-2A merged 3_4'!$CO$4,2,IF('original data'!CY44='subscale + RBQ-2A merged 3_4'!$CO$5,3,""))))</f>
        <v>0</v>
      </c>
      <c r="DI51" s="4">
        <f>IF('original data'!CZ44='subscale + RBQ-2A merged 3_4'!$CO$2,0,IF('original data'!CZ44='subscale + RBQ-2A merged 3_4'!$CO$3,1,IF('original data'!CZ44='subscale + RBQ-2A merged 3_4'!$CO$4,2,IF('original data'!CZ44='subscale + RBQ-2A merged 3_4'!$CO$5,3,""))))</f>
        <v>0</v>
      </c>
      <c r="DJ51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7</v>
      </c>
      <c r="DK51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</v>
      </c>
      <c r="DL51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</v>
      </c>
      <c r="DM51" s="4">
        <f>SUM(Table1345[[#This Row],[All of a sudden I feel really scared.]:[I suddenly shut down and become unable to think, speak or do things.]])</f>
        <v>9</v>
      </c>
      <c r="DN51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3</v>
      </c>
      <c r="DO51" s="38">
        <f>IF('original data'!V44='subscale + RBQ-2A merged 3_4'!$T$4,2,IF('original data'!V44='subscale + RBQ-2A merged 3_4'!$T$5,0,IF('original data'!V44='subscale + RBQ-2A merged 3_4'!$V$5,1,"")))</f>
        <v>0</v>
      </c>
      <c r="DP51" s="38">
        <v>2</v>
      </c>
    </row>
    <row r="52" spans="1:120" x14ac:dyDescent="0.45">
      <c r="A52" s="32">
        <v>51</v>
      </c>
      <c r="B52" s="41" t="s">
        <v>338</v>
      </c>
      <c r="C52" s="28" t="s">
        <v>339</v>
      </c>
      <c r="D52" s="30" t="s">
        <v>104</v>
      </c>
      <c r="E52" s="30"/>
      <c r="F52" s="30" t="s">
        <v>105</v>
      </c>
      <c r="G52" s="30" t="s">
        <v>105</v>
      </c>
      <c r="H52" s="30" t="s">
        <v>105</v>
      </c>
      <c r="I52" s="30" t="s">
        <v>105</v>
      </c>
      <c r="J52" s="30" t="s">
        <v>105</v>
      </c>
      <c r="K52" s="30" t="s">
        <v>105</v>
      </c>
      <c r="L52" s="30" t="s">
        <v>105</v>
      </c>
      <c r="M52" s="30" t="s">
        <v>105</v>
      </c>
      <c r="N52" s="29">
        <v>18</v>
      </c>
      <c r="O52" s="4" t="s">
        <v>107</v>
      </c>
      <c r="P52" s="4" t="s">
        <v>108</v>
      </c>
      <c r="Q52" s="4" t="s">
        <v>108</v>
      </c>
      <c r="R52" s="30">
        <f>IF('original data'!Q45='subscale + RBQ-2A merged 3_4'!$R$4,0,IF('original data'!Q45='subscale + RBQ-2A merged 3_4'!$R$5,1))</f>
        <v>1</v>
      </c>
      <c r="S52" s="4" t="s">
        <v>109</v>
      </c>
      <c r="T52" s="30">
        <f>IF('original data'!V45='subscale + RBQ-2A merged 3_4'!$T$4,0,IF('original data'!V45='subscale + RBQ-2A merged 3_4'!$T$5,1,IF('original data'!V45='subscale + RBQ-2A merged 3_4'!$V$5,0,"")))</f>
        <v>1</v>
      </c>
      <c r="U52" s="38"/>
      <c r="V52" s="4"/>
      <c r="W52" s="4"/>
      <c r="X52" s="38" t="s">
        <v>109</v>
      </c>
      <c r="Y52" s="4"/>
      <c r="Z52" s="4"/>
      <c r="AA52" s="4"/>
      <c r="AB52" s="4"/>
      <c r="AC52" s="4"/>
      <c r="AD52" s="4"/>
      <c r="AE52" s="30">
        <f>IF('original data'!AC45='subscale + RBQ-2A merged 3_4'!$AD$2,0,IF('original data'!AC45='subscale + RBQ-2A merged 3_4'!$AD$3,1,IF('original data'!AC45='subscale + RBQ-2A merged 3_4'!$AD$4,2,"")))</f>
        <v>2</v>
      </c>
      <c r="AF52" s="30">
        <f>IF('original data'!AD45='subscale + RBQ-2A merged 3_4'!$AD$2,0,IF('original data'!AD45='subscale + RBQ-2A merged 3_4'!$AD$3,1,IF('original data'!AD45='subscale + RBQ-2A merged 3_4'!$AD$4,2,"")))</f>
        <v>1</v>
      </c>
      <c r="AG52" s="30">
        <f>IF('original data'!AE45='subscale + RBQ-2A merged 3_4'!$BR$1,1,IF('original data'!AE45='subscale + RBQ-2A merged 3_4'!$BR$2,2,IF('original data'!AE45='subscale + RBQ-2A merged 3_4'!$BR$3,3,IF('original data'!AE45='subscale + RBQ-2A merged 3_4'!$BR$4,4,IF('original data'!AE45='subscale + RBQ-2A merged 3_4'!$BR$5,5,IF('original data'!AE45='subscale + RBQ-2A merged 3_4'!$BT$1,6,IF('original data'!AE45='subscale + RBQ-2A merged 3_4'!$BT$2,7,"")))))))</f>
        <v>1</v>
      </c>
      <c r="AH52" s="4">
        <f>IF('original data'!AF45='subscale + RBQ-2A merged 3_4'!$AD$2,0,IF('original data'!AF45='subscale + RBQ-2A merged 3_4'!$AD$3,1,IF('original data'!AF45='subscale + RBQ-2A merged 3_4'!$AD$4,2,"")))</f>
        <v>2</v>
      </c>
      <c r="AI52" s="4">
        <f>IF('original data'!AG45='subscale + RBQ-2A merged 3_4'!$BR$1,7,IF('original data'!AG45='subscale + RBQ-2A merged 3_4'!$BR$2,6,IF('original data'!AG45='subscale + RBQ-2A merged 3_4'!$BR$3,5,IF('original data'!AG45='subscale + RBQ-2A merged 3_4'!$BR$4,4,IF('original data'!AG45='subscale + RBQ-2A merged 3_4'!$BR$5,5,IF('original data'!AG45='subscale + RBQ-2A merged 3_4'!$BT$1,6,IF('original data'!AG45='subscale + RBQ-2A merged 3_4'!$BT$2,7,"")))))))</f>
        <v>7</v>
      </c>
      <c r="AJ52" s="4">
        <f>IF('original data'!AH45='subscale + RBQ-2A merged 3_4'!$AD$2,0,IF('original data'!AH45='subscale + RBQ-2A merged 3_4'!$AD$3,1,IF('original data'!AH45='subscale + RBQ-2A merged 3_4'!$AD$4,2,"")))</f>
        <v>0</v>
      </c>
      <c r="AK52" s="4">
        <f>IF('original data'!AI45='subscale + RBQ-2A merged 3_4'!$AJ$2,1,IF('original data'!AI45='subscale + RBQ-2A merged 3_4'!$AJ$3,2,IF('original data'!AI45='subscale + RBQ-2A merged 3_4'!$AJ$4,3,IF('original data'!AI45='subscale + RBQ-2A merged 3_4'!$AJ$5,3,""))))</f>
        <v>1</v>
      </c>
      <c r="AL52" s="4">
        <f>IF('original data'!AJ45='subscale + RBQ-2A merged 3_4'!$AD$2,0,IF('original data'!AJ45='subscale + RBQ-2A merged 3_4'!$AD$3,1,IF('original data'!AJ45='subscale + RBQ-2A merged 3_4'!$AD$4,2,"")))</f>
        <v>0</v>
      </c>
      <c r="AM52" s="4">
        <f>IF('original data'!AK45='subscale + RBQ-2A merged 3_4'!$BR$1,1,IF('original data'!AK45='subscale + RBQ-2A merged 3_4'!$BR$2,2,IF('original data'!AK45='subscale + RBQ-2A merged 3_4'!$BR$3,3,IF('original data'!AK45='subscale + RBQ-2A merged 3_4'!$BR$4,4,IF('original data'!AK45='subscale + RBQ-2A merged 3_4'!$BR$5,5,IF('original data'!AK45='subscale + RBQ-2A merged 3_4'!$BT$1,6,IF('original data'!AK45='subscale + RBQ-2A merged 3_4'!$BT$2,7,"")))))))</f>
        <v>5</v>
      </c>
      <c r="AN52" s="4">
        <f>IF('original data'!AL45='subscale + RBQ-2A merged 3_4'!$AD$2,0,IF('original data'!AL45='subscale + RBQ-2A merged 3_4'!$AD$3,1,IF('original data'!AL45='subscale + RBQ-2A merged 3_4'!$AD$4,2,"")))</f>
        <v>0</v>
      </c>
      <c r="AO52" s="4">
        <f>IF('original data'!AM45='subscale + RBQ-2A merged 3_4'!$AJ$2,1,IF('original data'!AM45='subscale + RBQ-2A merged 3_4'!$AJ$3,2,IF('original data'!AM45='subscale + RBQ-2A merged 3_4'!$AJ$4,3,IF('original data'!AM45='subscale + RBQ-2A merged 3_4'!$AJ$5,3,""))))</f>
        <v>3</v>
      </c>
      <c r="AP52" s="4">
        <f>IF('original data'!AN45='subscale + RBQ-2A merged 3_4'!$AD$2,0,IF('original data'!AN45='subscale + RBQ-2A merged 3_4'!$AD$3,1,IF('original data'!AN45='subscale + RBQ-2A merged 3_4'!$AD$4,2,"")))</f>
        <v>0</v>
      </c>
      <c r="AQ52" s="4">
        <f>IF('original data'!AO45='subscale + RBQ-2A merged 3_4'!$AJ$2,1,IF('original data'!AO45='subscale + RBQ-2A merged 3_4'!$AJ$3,2,IF('original data'!AO45='subscale + RBQ-2A merged 3_4'!$AJ$4,3,IF('original data'!AO45='subscale + RBQ-2A merged 3_4'!$AJ$5,3,""))))</f>
        <v>1</v>
      </c>
      <c r="AR52" s="4">
        <f>IF('original data'!AP45='subscale + RBQ-2A merged 3_4'!$AJ$2,1,IF('original data'!AP45='subscale + RBQ-2A merged 3_4'!$AJ$3,2,IF('original data'!AP45='subscale + RBQ-2A merged 3_4'!$AJ$4,3,IF('original data'!AP45='subscale + RBQ-2A merged 3_4'!$AJ$5,3,""))))</f>
        <v>1</v>
      </c>
      <c r="AS52" s="4">
        <f>IF('original data'!AQ45='subscale + RBQ-2A merged 3_4'!$AJ$2,1,IF('original data'!AQ45='subscale + RBQ-2A merged 3_4'!$AJ$3,2,IF('original data'!AQ45='subscale + RBQ-2A merged 3_4'!$AJ$4,3,IF('original data'!AQ45='subscale + RBQ-2A merged 3_4'!$AJ$5,3,""))))</f>
        <v>1</v>
      </c>
      <c r="AT52" s="4">
        <f>IF('original data'!AR45='subscale + RBQ-2A merged 3_4'!$AJ$2,1,IF('original data'!AR45='subscale + RBQ-2A merged 3_4'!$AJ$3,2,IF('original data'!AR45='subscale + RBQ-2A merged 3_4'!$AJ$4,3,IF('original data'!AR45='subscale + RBQ-2A merged 3_4'!$AJ$5,3,""))))</f>
        <v>3</v>
      </c>
      <c r="AU52" s="4">
        <f>IF('original data'!AS45='subscale + RBQ-2A merged 3_4'!$AP$2,1,IF('original data'!AS45='subscale + RBQ-2A merged 3_4'!$AP$3,2,IF('original data'!AS45='subscale + RBQ-2A merged 3_4'!$AP$4,3,IF('original data'!AS45='subscale + RBQ-2A merged 3_4'!$AP$5,4,""))))</f>
        <v>1</v>
      </c>
      <c r="AV52" s="4">
        <f>IF('original data'!AT45='subscale + RBQ-2A merged 3_4'!$AP$2,1,IF('original data'!AT45='subscale + RBQ-2A merged 3_4'!$AP$3,2,IF('original data'!AT45='subscale + RBQ-2A merged 3_4'!$AP$4,3,IF('original data'!AT45='subscale + RBQ-2A merged 3_4'!$AP$5,4,""))))</f>
        <v>1</v>
      </c>
      <c r="AW52" s="4">
        <f>IF('original data'!AU45='subscale + RBQ-2A merged 3_4'!$AP$2,1,IF('original data'!AU45='subscale + RBQ-2A merged 3_4'!$AP$3,2,IF('original data'!AU45='subscale + RBQ-2A merged 3_4'!$AP$4,3,IF('original data'!AU45='subscale + RBQ-2A merged 3_4'!$AP$5,4,""))))</f>
        <v>1</v>
      </c>
      <c r="AX52" s="4">
        <f>IF('original data'!AV45='subscale + RBQ-2A merged 3_4'!$AP$2,1,IF('original data'!AV45='subscale + RBQ-2A merged 3_4'!$AP$3,2,IF('original data'!AV45='subscale + RBQ-2A merged 3_4'!$AP$4,3,IF('original data'!AV45='subscale + RBQ-2A merged 3_4'!$AP$5,4,""))))</f>
        <v>1</v>
      </c>
      <c r="AY52" s="4">
        <f>IF('original data'!AW45='subscale + RBQ-2A merged 3_4'!$AP$2,1,IF('original data'!AW45='subscale + RBQ-2A merged 3_4'!$AP$3,2,IF('original data'!AW45='subscale + RBQ-2A merged 3_4'!$AP$4,3,IF('original data'!AW45='subscale + RBQ-2A merged 3_4'!$AP$5,4,""))))</f>
        <v>1</v>
      </c>
      <c r="AZ52" s="4">
        <f>IF('original data'!AX45='subscale + RBQ-2A merged 3_4'!$AP$2,1,IF('original data'!AX45='subscale + RBQ-2A merged 3_4'!$AP$3,2,IF('original data'!AX45='subscale + RBQ-2A merged 3_4'!$AP$4,3,IF('original data'!AX45='subscale + RBQ-2A merged 3_4'!$AP$5,4,""))))</f>
        <v>2</v>
      </c>
      <c r="BA52" s="4">
        <f>IF('original data'!AY45='subscale + RBQ-2A merged 3_4'!$AR$2,1,IF('original data'!AY45='subscale + RBQ-2A merged 3_4'!$AR$3,2,IF('original data'!AY45='subscale + RBQ-2A merged 3_4'!$AR$4,3,IF('original data'!AY45='subscale + RBQ-2A merged 3_4'!$AR$5,3,""))))</f>
        <v>1</v>
      </c>
      <c r="BB52" s="4">
        <f>IF('original data'!AZ45='subscale + RBQ-2A merged 3_4'!$AR$2,1,IF('original data'!AZ45='subscale + RBQ-2A merged 3_4'!$AR$3,2,IF('original data'!AZ45='subscale + RBQ-2A merged 3_4'!$AR$4,3,IF('original data'!AZ45='subscale + RBQ-2A merged 3_4'!$AR$5,3,""))))</f>
        <v>1</v>
      </c>
      <c r="BC52" s="4">
        <f>IF('original data'!BA45='subscale + RBQ-2A merged 3_4'!$AR$2,1,IF('original data'!BA45='subscale + RBQ-2A merged 3_4'!$AR$3,2,IF('original data'!BA45='subscale + RBQ-2A merged 3_4'!$AR$4,3,IF('original data'!BA45='subscale + RBQ-2A merged 3_4'!$AR$5,3,""))))</f>
        <v>2</v>
      </c>
      <c r="BD52" s="4">
        <f>IF('original data'!BB45='subscale + RBQ-2A merged 3_4'!$AR$2,1,IF('original data'!BB45='subscale + RBQ-2A merged 3_4'!$AR$3,2,IF('original data'!BB45='subscale + RBQ-2A merged 3_4'!$AR$4,3,IF('original data'!BB45='subscale + RBQ-2A merged 3_4'!$AT$5,3,""))))</f>
        <v>1</v>
      </c>
      <c r="BE52" s="4">
        <f>IF('original data'!BC45='subscale + RBQ-2A merged 3_4'!$AV$2,1,IF('original data'!BC45='subscale + RBQ-2A merged 3_4'!$AV$3,2,IF('original data'!BC45='subscale + RBQ-2A merged 3_4'!$AV$4,3,IF('original data'!BC45='subscale + RBQ-2A merged 3_4'!$AV$5,3,""))))</f>
        <v>3</v>
      </c>
      <c r="BF52" s="4">
        <f>IF('original data'!BD45='subscale + RBQ-2A merged 3_4'!$AV$2,1,IF('original data'!BD45='subscale + RBQ-2A merged 3_4'!$AV$3,2,IF('original data'!BD45='subscale + RBQ-2A merged 3_4'!$AV$4,3,IF('original data'!BD45='subscale + RBQ-2A merged 3_4'!$AV$5,3,""))))</f>
        <v>1</v>
      </c>
      <c r="BG52" s="4">
        <f>IF('original data'!BE45='subscale + RBQ-2A merged 3_4'!$AV$2,1,IF('original data'!BE45='subscale + RBQ-2A merged 3_4'!$AV$3,2,IF('original data'!BE45='subscale + RBQ-2A merged 3_4'!$AV$4,3,IF('original data'!BE45='subscale + RBQ-2A merged 3_4'!$AV$5,3,""))))</f>
        <v>1</v>
      </c>
      <c r="BH52" s="4">
        <f>IF('original data'!BF45='subscale + RBQ-2A merged 3_4'!$BG$3,1,IF('original data'!BF45='subscale + RBQ-2A merged 3_4'!$BG$4,2,IF('original data'!BF45='subscale + RBQ-2A merged 3_4'!$BG$5,3,"")))</f>
        <v>3</v>
      </c>
      <c r="BI52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1.4210526315789473</v>
      </c>
      <c r="BJ52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1.6666666666666667</v>
      </c>
      <c r="BK52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1.3636363636363635</v>
      </c>
      <c r="BL52" s="4" t="s">
        <v>109</v>
      </c>
      <c r="BM52" s="4"/>
      <c r="BN52" s="4" t="s">
        <v>109</v>
      </c>
      <c r="BO52" s="4"/>
      <c r="BP52" s="4">
        <f>IF('original data'!BK45='subscale + RBQ-2A merged 3_4'!$BR$1,1,IF('original data'!BK45='subscale + RBQ-2A merged 3_4'!$BR$2,2,IF('original data'!BK45='subscale + RBQ-2A merged 3_4'!$BR$3,3,IF('original data'!BK45='subscale + RBQ-2A merged 3_4'!$BR$4,4,IF('original data'!BK45='subscale + RBQ-2A merged 3_4'!$BR$5,5,IF('original data'!BK45='subscale + RBQ-2A merged 3_4'!$BT$1,6,IF('original data'!BK45='subscale + RBQ-2A merged 3_4'!$BT$2,7,"")))))))</f>
        <v>1</v>
      </c>
      <c r="BQ52" s="4">
        <f>IF('original data'!BL45='subscale + RBQ-2A merged 3_4'!$BR$1,1,IF('original data'!BL45='subscale + RBQ-2A merged 3_4'!$BR$2,2,IF('original data'!BL45='subscale + RBQ-2A merged 3_4'!$BR$3,3,IF('original data'!BL45='subscale + RBQ-2A merged 3_4'!$BR$4,4,IF('original data'!BL45='subscale + RBQ-2A merged 3_4'!$BR$5,5,IF('original data'!BL45='subscale + RBQ-2A merged 3_4'!$BT$1,6,IF('original data'!BL45='subscale + RBQ-2A merged 3_4'!$BT$2,7,"")))))))</f>
        <v>1</v>
      </c>
      <c r="BR52" s="4">
        <f>IF('original data'!BM45='subscale + RBQ-2A merged 3_4'!$BR$1,7,IF('original data'!BM45='subscale + RBQ-2A merged 3_4'!$BR$2,6,IF('original data'!BM45='subscale + RBQ-2A merged 3_4'!$BR$3,5,IF('original data'!BM45='subscale + RBQ-2A merged 3_4'!$BR$4,4,IF('original data'!BM45='subscale + RBQ-2A merged 3_4'!$BR$5,3,IF('original data'!BM45='subscale + RBQ-2A merged 3_4'!$BT$1,2,IF('original data'!BM45='subscale + RBQ-2A merged 3_4'!$BT$2,1,"")))))))</f>
        <v>1</v>
      </c>
      <c r="BS52" s="4">
        <f>IF('original data'!BN45='subscale + RBQ-2A merged 3_4'!$BR$1,1,IF('original data'!BN45='subscale + RBQ-2A merged 3_4'!$BR$2,2,IF('original data'!BN45='subscale + RBQ-2A merged 3_4'!$BR$3,3,IF('original data'!BN45='subscale + RBQ-2A merged 3_4'!$BR$4,4,IF('original data'!BN45='subscale + RBQ-2A merged 3_4'!$BR$5,5,IF('original data'!BN45='subscale + RBQ-2A merged 3_4'!$BT$1,6,IF('original data'!BN45='subscale + RBQ-2A merged 3_4'!$BT$2,7,"")))))))</f>
        <v>3</v>
      </c>
      <c r="BT52" s="4">
        <f>IF('original data'!BO45='subscale + RBQ-2A merged 3_4'!$BR$1,1,IF('original data'!BO45='subscale + RBQ-2A merged 3_4'!$BR$2,2,IF('original data'!BO45='subscale + RBQ-2A merged 3_4'!$BR$3,3,IF('original data'!BO45='subscale + RBQ-2A merged 3_4'!$BR$4,4,IF('original data'!BO45='subscale + RBQ-2A merged 3_4'!$BR$5,5,IF('original data'!BO45='subscale + RBQ-2A merged 3_4'!$BT$1,6,IF('original data'!BO45='subscale + RBQ-2A merged 3_4'!$BT$2,7,"")))))))</f>
        <v>4</v>
      </c>
      <c r="BU52" s="4">
        <f>IF('original data'!BP45='subscale + RBQ-2A merged 3_4'!$BR$1,1,IF('original data'!BP45='subscale + RBQ-2A merged 3_4'!$BR$2,2,IF('original data'!BP45='subscale + RBQ-2A merged 3_4'!$BR$3,3,IF('original data'!BP45='subscale + RBQ-2A merged 3_4'!$BR$4,4,IF('original data'!BP45='subscale + RBQ-2A merged 3_4'!$BR$5,5,IF('original data'!BP45='subscale + RBQ-2A merged 3_4'!$BT$1,6,IF('original data'!BP45='subscale + RBQ-2A merged 3_4'!$BT$2,7,"")))))))</f>
        <v>1</v>
      </c>
      <c r="BV52" s="4">
        <f>IF('original data'!BQ45='subscale + RBQ-2A merged 3_4'!$BR$1,1,IF('original data'!BQ45='subscale + RBQ-2A merged 3_4'!$BR$2,2,IF('original data'!BQ45='subscale + RBQ-2A merged 3_4'!$BR$3,3,IF('original data'!BQ45='subscale + RBQ-2A merged 3_4'!$BR$4,4,IF('original data'!BQ45='subscale + RBQ-2A merged 3_4'!$BR$5,5,IF('original data'!BQ45='subscale + RBQ-2A merged 3_4'!$BT$1,6,IF('original data'!BQ45='subscale + RBQ-2A merged 3_4'!$BT$2,7,"")))))))</f>
        <v>6</v>
      </c>
      <c r="BW52" s="4">
        <f>IF('original data'!BR45='subscale + RBQ-2A merged 3_4'!$BR$1,1,IF('original data'!BR45='subscale + RBQ-2A merged 3_4'!$BR$2,2,IF('original data'!BR45='subscale + RBQ-2A merged 3_4'!$BR$3,3,IF('original data'!BR45='subscale + RBQ-2A merged 3_4'!$BR$4,4,IF('original data'!BR45='subscale + RBQ-2A merged 3_4'!$BR$5,5,IF('original data'!BR45='subscale + RBQ-2A merged 3_4'!$BT$1,6,IF('original data'!BR45='subscale + RBQ-2A merged 3_4'!$BT$2,7,"")))))))</f>
        <v>5</v>
      </c>
      <c r="BX52" s="4">
        <f>IF('original data'!BS45='subscale + RBQ-2A merged 3_4'!$BR$1,1,IF('original data'!BS45='subscale + RBQ-2A merged 3_4'!$BR$2,2,IF('original data'!BS45='subscale + RBQ-2A merged 3_4'!$BR$3,3,IF('original data'!BS45='subscale + RBQ-2A merged 3_4'!$BR$4,4,IF('original data'!BS45='subscale + RBQ-2A merged 3_4'!$BR$5,5,IF('original data'!BS45='subscale + RBQ-2A merged 3_4'!$BT$1,6,IF('original data'!BS45='subscale + RBQ-2A merged 3_4'!$BT$2,7,"")))))))</f>
        <v>2</v>
      </c>
      <c r="BY52" s="4">
        <f>IF('original data'!BT45='subscale + RBQ-2A merged 3_4'!$BR$1,1,IF('original data'!BT45='subscale + RBQ-2A merged 3_4'!$BR$2,2,IF('original data'!BT45='subscale + RBQ-2A merged 3_4'!$BR$3,3,IF('original data'!BT45='subscale + RBQ-2A merged 3_4'!$BR$4,4,IF('original data'!BT45='subscale + RBQ-2A merged 3_4'!$BR$5,5,IF('original data'!BT45='subscale + RBQ-2A merged 3_4'!$BT$1,6,IF('original data'!BT45='subscale + RBQ-2A merged 3_4'!$BT$2,7,"")))))))</f>
        <v>2</v>
      </c>
      <c r="BZ52" s="4">
        <f>IF('original data'!BU45='subscale + RBQ-2A merged 3_4'!$BR$1,1,IF('original data'!BU45='subscale + RBQ-2A merged 3_4'!$BR$2,2,IF('original data'!BU45='subscale + RBQ-2A merged 3_4'!$BR$3,3,IF('original data'!BU45='subscale + RBQ-2A merged 3_4'!$BR$4,4,IF('original data'!BU45='subscale + RBQ-2A merged 3_4'!$BR$5,5,IF('original data'!BU45='subscale + RBQ-2A merged 3_4'!$BT$1,6,IF('original data'!BU45='subscale + RBQ-2A merged 3_4'!$BT$2,7,"")))))))</f>
        <v>1</v>
      </c>
      <c r="CA52" s="4">
        <f>IF('original data'!BV45='subscale + RBQ-2A merged 3_4'!$BR$1,7,IF('original data'!BV45='subscale + RBQ-2A merged 3_4'!$BR$2,6,IF('original data'!BV45='subscale + RBQ-2A merged 3_4'!$BR$3,5,IF('original data'!BV45='subscale + RBQ-2A merged 3_4'!$BR$4,4,IF('original data'!BV45='subscale + RBQ-2A merged 3_4'!$BR$5,3,IF('original data'!BV45='subscale + RBQ-2A merged 3_4'!$BT$1,2,IF('original data'!BV45='subscale + RBQ-2A merged 3_4'!$BT$2,1,"")))))))</f>
        <v>2</v>
      </c>
      <c r="CB52" s="4">
        <f>IF('original data'!BW45='subscale + RBQ-2A merged 3_4'!$BR$1,1,IF('original data'!BW45='subscale + RBQ-2A merged 3_4'!$BR$2,2,IF('original data'!BW45='subscale + RBQ-2A merged 3_4'!$BR$3,3,IF('original data'!BW45='subscale + RBQ-2A merged 3_4'!$BR$4,4,IF('original data'!BW45='subscale + RBQ-2A merged 3_4'!$BR$5,5,IF('original data'!BW45='subscale + RBQ-2A merged 3_4'!$BT$1,6,IF('original data'!BW45='subscale + RBQ-2A merged 3_4'!$BT$2,7,"")))))))</f>
        <v>5</v>
      </c>
      <c r="CC52" s="4">
        <f>IF('original data'!BX45='subscale + RBQ-2A merged 3_4'!$BR$1,1,IF('original data'!BX45='subscale + RBQ-2A merged 3_4'!$BR$2,2,IF('original data'!BX45='subscale + RBQ-2A merged 3_4'!$BR$3,3,IF('original data'!BX45='subscale + RBQ-2A merged 3_4'!$BR$4,4,IF('original data'!BX45='subscale + RBQ-2A merged 3_4'!$BR$5,5,IF('original data'!BX45='subscale + RBQ-2A merged 3_4'!$BT$1,6,IF('original data'!BX45='subscale + RBQ-2A merged 3_4'!$BT$2,7,"")))))))</f>
        <v>5</v>
      </c>
      <c r="CD52" s="4">
        <f>IF('original data'!BY45='subscale + RBQ-2A merged 3_4'!$BR$1,1,IF('original data'!BY45='subscale + RBQ-2A merged 3_4'!$BR$2,2,IF('original data'!BY45='subscale + RBQ-2A merged 3_4'!$BR$3,3,IF('original data'!BY45='subscale + RBQ-2A merged 3_4'!$BR$4,4,IF('original data'!BY45='subscale + RBQ-2A merged 3_4'!$BR$5,5,IF('original data'!BY45='subscale + RBQ-2A merged 3_4'!$BT$1,6,IF('original data'!BY45='subscale + RBQ-2A merged 3_4'!$BT$2,7,"")))))))</f>
        <v>1</v>
      </c>
      <c r="CE52" s="4">
        <f>IF('original data'!BZ45='subscale + RBQ-2A merged 3_4'!$BR$1,1,IF('original data'!BZ45='subscale + RBQ-2A merged 3_4'!$BR$2,2,IF('original data'!BZ45='subscale + RBQ-2A merged 3_4'!$BR$3,3,IF('original data'!BZ45='subscale + RBQ-2A merged 3_4'!$BR$4,4,IF('original data'!BZ45='subscale + RBQ-2A merged 3_4'!$BR$5,5,IF('original data'!BZ45='subscale + RBQ-2A merged 3_4'!$BT$1,6,IF('original data'!BZ45='subscale + RBQ-2A merged 3_4'!$BT$2,7,"")))))))</f>
        <v>5</v>
      </c>
      <c r="CF52" s="4">
        <f>IF('original data'!CA45='subscale + RBQ-2A merged 3_4'!$BR$1,1,IF('original data'!CA45='subscale + RBQ-2A merged 3_4'!$BR$2,2,IF('original data'!CA45='subscale + RBQ-2A merged 3_4'!$BR$3,3,IF('original data'!CA45='subscale + RBQ-2A merged 3_4'!$BR$4,4,IF('original data'!CA45='subscale + RBQ-2A merged 3_4'!$BR$5,5,IF('original data'!CA45='subscale + RBQ-2A merged 3_4'!$BT$1,6,IF('original data'!CA45='subscale + RBQ-2A merged 3_4'!$BT$2,7,"")))))))</f>
        <v>1</v>
      </c>
      <c r="CG52" s="4">
        <f>IF('original data'!CB45='subscale + RBQ-2A merged 3_4'!$BR$1,1,IF('original data'!CB45='subscale + RBQ-2A merged 3_4'!$BR$2,2,IF('original data'!CB45='subscale + RBQ-2A merged 3_4'!$BR$3,3,IF('original data'!CB45='subscale + RBQ-2A merged 3_4'!$BR$4,4,IF('original data'!CB45='subscale + RBQ-2A merged 3_4'!$BR$5,5,IF('original data'!CB45='subscale + RBQ-2A merged 3_4'!$BT$1,6,IF('original data'!CB45='subscale + RBQ-2A merged 3_4'!$BT$2,7,"")))))))</f>
        <v>2</v>
      </c>
      <c r="CH52" s="4">
        <f>IF('original data'!CC45='subscale + RBQ-2A merged 3_4'!$BR$1,7,IF('original data'!CC45='subscale + RBQ-2A merged 3_4'!$BR$2,6,IF('original data'!CC45='subscale + RBQ-2A merged 3_4'!$BR$3,5,IF('original data'!CC45='subscale + RBQ-2A merged 3_4'!$BR$4,4,IF('original data'!CC45='subscale + RBQ-2A merged 3_4'!$BR$5,3,IF('original data'!CC45='subscale + RBQ-2A merged 3_4'!$BT$1,2,IF('original data'!CC45='subscale + RBQ-2A merged 3_4'!$BT$2,1,"")))))))</f>
        <v>5</v>
      </c>
      <c r="CI52" s="4">
        <f>IF('original data'!CD45='subscale + RBQ-2A merged 3_4'!$BR$1,1,IF('original data'!CD45='subscale + RBQ-2A merged 3_4'!$BR$2,2,IF('original data'!CD45='subscale + RBQ-2A merged 3_4'!$BR$3,3,IF('original data'!CD45='subscale + RBQ-2A merged 3_4'!$BR$4,4,IF('original data'!CD45='subscale + RBQ-2A merged 3_4'!$BR$5,5,IF('original data'!CD45='subscale + RBQ-2A merged 3_4'!$BT$1,6,IF('original data'!CD45='subscale + RBQ-2A merged 3_4'!$BT$2,7,"")))))))</f>
        <v>1</v>
      </c>
      <c r="CJ52" s="4">
        <f>IF('original data'!CE45='subscale + RBQ-2A merged 3_4'!$BR$1,1,IF('original data'!CE45='subscale + RBQ-2A merged 3_4'!$BR$2,2,IF('original data'!CE45='subscale + RBQ-2A merged 3_4'!$BR$3,3,IF('original data'!CE45='subscale + RBQ-2A merged 3_4'!$BR$4,4,IF('original data'!CE45='subscale + RBQ-2A merged 3_4'!$BR$5,5,IF('original data'!CE45='subscale + RBQ-2A merged 3_4'!$BT$1,6,IF('original data'!CE45='subscale + RBQ-2A merged 3_4'!$BT$2,7,"")))))))</f>
        <v>1</v>
      </c>
      <c r="CK52" s="4">
        <f>IF('original data'!CF45='subscale + RBQ-2A merged 3_4'!$BR$1,7,IF('original data'!CF45='subscale + RBQ-2A merged 3_4'!$BR$2,6,IF('original data'!CF45='subscale + RBQ-2A merged 3_4'!$BR$3,5,IF('original data'!CF45='subscale + RBQ-2A merged 3_4'!$BR$4,4,IF('original data'!CF45='subscale + RBQ-2A merged 3_4'!$BR$5,3,IF('original data'!CF45='subscale + RBQ-2A merged 3_4'!$BT$1,2,IF('original data'!CF45='subscale + RBQ-2A merged 3_4'!$BT$2,1,"")))))))</f>
        <v>6</v>
      </c>
      <c r="CL52" s="30">
        <f>SUM(Table1345[[#This Row],[Column2]:[Column4]])</f>
        <v>74</v>
      </c>
      <c r="CM52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22</v>
      </c>
      <c r="CN52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17</v>
      </c>
      <c r="CO52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35</v>
      </c>
      <c r="CP52" s="4">
        <f>IF('original data'!CG45='subscale + RBQ-2A merged 3_4'!$CO$2,0,IF('original data'!CG45='subscale + RBQ-2A merged 3_4'!$CO$3,1,IF('original data'!CG45='subscale + RBQ-2A merged 3_4'!$CO$4,2,IF('original data'!CG45='subscale + RBQ-2A merged 3_4'!$CO$5,3,""))))</f>
        <v>1</v>
      </c>
      <c r="CQ52" s="4">
        <f>IF('original data'!CH45='subscale + RBQ-2A merged 3_4'!$CO$2,0,IF('original data'!CH45='subscale + RBQ-2A merged 3_4'!$CO$3,1,IF('original data'!CH45='subscale + RBQ-2A merged 3_4'!$CO$4,2,IF('original data'!CH45='subscale + RBQ-2A merged 3_4'!$CO$5,3,""))))</f>
        <v>1</v>
      </c>
      <c r="CR52" s="4">
        <f>IF('original data'!CI45='subscale + RBQ-2A merged 3_4'!$CO$2,0,IF('original data'!CI45='subscale + RBQ-2A merged 3_4'!$CO$3,1,IF('original data'!CI45='subscale + RBQ-2A merged 3_4'!$CO$4,2,IF('original data'!CI45='subscale + RBQ-2A merged 3_4'!$CO$5,3,""))))</f>
        <v>2</v>
      </c>
      <c r="CS52" s="4">
        <f>IF('original data'!CJ45='subscale + RBQ-2A merged 3_4'!$CO$2,0,IF('original data'!CJ45='subscale + RBQ-2A merged 3_4'!$CO$3,1,IF('original data'!CJ45='subscale + RBQ-2A merged 3_4'!$CO$4,2,IF('original data'!CJ45='subscale + RBQ-2A merged 3_4'!$CO$5,3,""))))</f>
        <v>1</v>
      </c>
      <c r="CT52" s="4">
        <f>IF('original data'!CK45='subscale + RBQ-2A merged 3_4'!$CO$2,0,IF('original data'!CK45='subscale + RBQ-2A merged 3_4'!$CO$3,1,IF('original data'!CK45='subscale + RBQ-2A merged 3_4'!$CO$4,2,IF('original data'!CK45='subscale + RBQ-2A merged 3_4'!$CO$5,3,""))))</f>
        <v>2</v>
      </c>
      <c r="CU52" s="4">
        <f>IF('original data'!CL45='subscale + RBQ-2A merged 3_4'!$CO$2,0,IF('original data'!CL45='subscale + RBQ-2A merged 3_4'!$CO$3,1,IF('original data'!CL45='subscale + RBQ-2A merged 3_4'!$CO$4,2,IF('original data'!CL45='subscale + RBQ-2A merged 3_4'!$CO$5,3,""))))</f>
        <v>1</v>
      </c>
      <c r="CV52" s="4">
        <f>IF('original data'!CM45='subscale + RBQ-2A merged 3_4'!$CO$2,0,IF('original data'!CM45='subscale + RBQ-2A merged 3_4'!$CO$3,1,IF('original data'!CM45='subscale + RBQ-2A merged 3_4'!$CO$4,2,IF('original data'!CM45='subscale + RBQ-2A merged 3_4'!$CO$5,3,""))))</f>
        <v>2</v>
      </c>
      <c r="CW52" s="4">
        <f>IF('original data'!CN45='subscale + RBQ-2A merged 3_4'!$CO$2,0,IF('original data'!CN45='subscale + RBQ-2A merged 3_4'!$CO$3,1,IF('original data'!CN45='subscale + RBQ-2A merged 3_4'!$CO$4,2,IF('original data'!CN45='subscale + RBQ-2A merged 3_4'!$CO$5,3,""))))</f>
        <v>2</v>
      </c>
      <c r="CX52" s="4">
        <f>IF('original data'!CO45='subscale + RBQ-2A merged 3_4'!$CO$2,0,IF('original data'!CO45='subscale + RBQ-2A merged 3_4'!$CO$3,1,IF('original data'!CO45='subscale + RBQ-2A merged 3_4'!$CO$4,2,IF('original data'!CO45='subscale + RBQ-2A merged 3_4'!$CO$5,3,""))))</f>
        <v>1</v>
      </c>
      <c r="CY52" s="4">
        <f>IF('original data'!CP45='subscale + RBQ-2A merged 3_4'!$CO$2,0,IF('original data'!CP45='subscale + RBQ-2A merged 3_4'!$CO$3,1,IF('original data'!CP45='subscale + RBQ-2A merged 3_4'!$CO$4,2,IF('original data'!CP45='subscale + RBQ-2A merged 3_4'!$CO$5,3,""))))</f>
        <v>3</v>
      </c>
      <c r="CZ52" s="4">
        <f>IF('original data'!CQ45='subscale + RBQ-2A merged 3_4'!$CO$2,0,IF('original data'!CQ45='subscale + RBQ-2A merged 3_4'!$CO$3,1,IF('original data'!CQ45='subscale + RBQ-2A merged 3_4'!$CO$4,2,IF('original data'!CQ45='subscale + RBQ-2A merged 3_4'!$CO$5,3,""))))</f>
        <v>1</v>
      </c>
      <c r="DA52" s="4">
        <f>IF('original data'!CR45='subscale + RBQ-2A merged 3_4'!$CO$2,0,IF('original data'!CR45='subscale + RBQ-2A merged 3_4'!$CO$3,1,IF('original data'!CR45='subscale + RBQ-2A merged 3_4'!$CO$4,2,IF('original data'!CR45='subscale + RBQ-2A merged 3_4'!$CO$5,3,""))))</f>
        <v>0</v>
      </c>
      <c r="DB52" s="4">
        <f>IF('original data'!CS45='subscale + RBQ-2A merged 3_4'!$CO$2,0,IF('original data'!CS45='subscale + RBQ-2A merged 3_4'!$CO$3,1,IF('original data'!CS45='subscale + RBQ-2A merged 3_4'!$CO$4,2,IF('original data'!CS45='subscale + RBQ-2A merged 3_4'!$CO$5,3,""))))</f>
        <v>1</v>
      </c>
      <c r="DC52" s="4">
        <f>IF('original data'!CT45='subscale + RBQ-2A merged 3_4'!$CO$2,0,IF('original data'!CT45='subscale + RBQ-2A merged 3_4'!$CO$3,1,IF('original data'!CT45='subscale + RBQ-2A merged 3_4'!$CO$4,2,IF('original data'!CT45='subscale + RBQ-2A merged 3_4'!$CO$5,3,""))))</f>
        <v>2</v>
      </c>
      <c r="DD52" s="4">
        <f>IF('original data'!CU45='subscale + RBQ-2A merged 3_4'!$CO$2,0,IF('original data'!CU45='subscale + RBQ-2A merged 3_4'!$CO$3,1,IF('original data'!CU45='subscale + RBQ-2A merged 3_4'!$CO$4,2,IF('original data'!CU45='subscale + RBQ-2A merged 3_4'!$CO$5,3,""))))</f>
        <v>1</v>
      </c>
      <c r="DE52" s="4">
        <f>IF('original data'!CV45='subscale + RBQ-2A merged 3_4'!$CO$2,0,IF('original data'!CV45='subscale + RBQ-2A merged 3_4'!$CO$3,1,IF('original data'!CV45='subscale + RBQ-2A merged 3_4'!$CO$4,2,IF('original data'!CV45='subscale + RBQ-2A merged 3_4'!$CO$5,3,""))))</f>
        <v>0</v>
      </c>
      <c r="DF52" s="4">
        <f>IF('original data'!CW45='subscale + RBQ-2A merged 3_4'!$CO$2,0,IF('original data'!CW45='subscale + RBQ-2A merged 3_4'!$CO$3,1,IF('original data'!CW45='subscale + RBQ-2A merged 3_4'!$CO$4,2,IF('original data'!CW45='subscale + RBQ-2A merged 3_4'!$CO$5,3,""))))</f>
        <v>2</v>
      </c>
      <c r="DG52" s="4">
        <f>IF('original data'!CX45='subscale + RBQ-2A merged 3_4'!$CO$2,0,IF('original data'!CX45='subscale + RBQ-2A merged 3_4'!$CO$3,1,IF('original data'!CX45='subscale + RBQ-2A merged 3_4'!$CO$4,2,IF('original data'!CX45='subscale + RBQ-2A merged 3_4'!$CO$5,3,""))))</f>
        <v>1</v>
      </c>
      <c r="DH52" s="4">
        <f>IF('original data'!CY45='subscale + RBQ-2A merged 3_4'!$CO$2,0,IF('original data'!CY45='subscale + RBQ-2A merged 3_4'!$CO$3,1,IF('original data'!CY45='subscale + RBQ-2A merged 3_4'!$CO$4,2,IF('original data'!CY45='subscale + RBQ-2A merged 3_4'!$CO$5,3,""))))</f>
        <v>2</v>
      </c>
      <c r="DI52" s="4">
        <f>IF('original data'!CZ45='subscale + RBQ-2A merged 3_4'!$CO$2,0,IF('original data'!CZ45='subscale + RBQ-2A merged 3_4'!$CO$3,1,IF('original data'!CZ45='subscale + RBQ-2A merged 3_4'!$CO$4,2,IF('original data'!CZ45='subscale + RBQ-2A merged 3_4'!$CO$5,3,""))))</f>
        <v>1</v>
      </c>
      <c r="DJ52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9</v>
      </c>
      <c r="DK52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12</v>
      </c>
      <c r="DL52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6</v>
      </c>
      <c r="DM52" s="4">
        <f>SUM(Table1345[[#This Row],[All of a sudden I feel really scared.]:[I suddenly shut down and become unable to think, speak or do things.]])</f>
        <v>27</v>
      </c>
      <c r="DN52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5</v>
      </c>
      <c r="DO52" s="38">
        <f>IF('original data'!V45='subscale + RBQ-2A merged 3_4'!$T$4,2,IF('original data'!V45='subscale + RBQ-2A merged 3_4'!$T$5,0,IF('original data'!V45='subscale + RBQ-2A merged 3_4'!$V$5,1,"")))</f>
        <v>0</v>
      </c>
      <c r="DP52" s="38">
        <v>2</v>
      </c>
    </row>
    <row r="53" spans="1:120" x14ac:dyDescent="0.45">
      <c r="A53" s="32">
        <v>52</v>
      </c>
      <c r="B53" s="41" t="s">
        <v>340</v>
      </c>
      <c r="C53" s="28" t="s">
        <v>341</v>
      </c>
      <c r="D53" s="38" t="s">
        <v>104</v>
      </c>
      <c r="E53" s="38"/>
      <c r="F53" s="38" t="s">
        <v>105</v>
      </c>
      <c r="G53" s="38" t="s">
        <v>105</v>
      </c>
      <c r="H53" s="38" t="s">
        <v>105</v>
      </c>
      <c r="I53" s="38" t="s">
        <v>105</v>
      </c>
      <c r="J53" s="38" t="s">
        <v>105</v>
      </c>
      <c r="K53" s="38" t="s">
        <v>105</v>
      </c>
      <c r="L53" s="38" t="s">
        <v>105</v>
      </c>
      <c r="M53" s="38" t="s">
        <v>105</v>
      </c>
      <c r="N53" s="37">
        <v>17</v>
      </c>
      <c r="O53" s="38" t="s">
        <v>183</v>
      </c>
      <c r="P53" s="38" t="s">
        <v>108</v>
      </c>
      <c r="Q53" s="38" t="s">
        <v>108</v>
      </c>
      <c r="R53" s="30">
        <f>IF('original data'!Q46='subscale + RBQ-2A merged 3_4'!$R$4,0,IF('original data'!Q46='subscale + RBQ-2A merged 3_4'!$R$5,1))</f>
        <v>1</v>
      </c>
      <c r="S53" s="38" t="s">
        <v>109</v>
      </c>
      <c r="T53" s="30">
        <f>IF('original data'!V46='subscale + RBQ-2A merged 3_4'!$T$4,0,IF('original data'!V46='subscale + RBQ-2A merged 3_4'!$T$5,1,IF('original data'!V46='subscale + RBQ-2A merged 3_4'!$V$5,0,"")))</f>
        <v>1</v>
      </c>
      <c r="U53" s="38"/>
      <c r="V53" s="38"/>
      <c r="W53" s="38"/>
      <c r="X53" s="38" t="s">
        <v>109</v>
      </c>
      <c r="Y53" s="38"/>
      <c r="Z53" s="38"/>
      <c r="AA53" s="38"/>
      <c r="AB53" s="38"/>
      <c r="AC53" s="38"/>
      <c r="AD53" s="38"/>
      <c r="AE53" s="30">
        <f>IF('original data'!AC46='subscale + RBQ-2A merged 3_4'!$AD$2,0,IF('original data'!AC46='subscale + RBQ-2A merged 3_4'!$AD$3,1,IF('original data'!AC46='subscale + RBQ-2A merged 3_4'!$AD$4,2,"")))</f>
        <v>2</v>
      </c>
      <c r="AF53" s="30">
        <f>IF('original data'!AD46='subscale + RBQ-2A merged 3_4'!$AD$2,0,IF('original data'!AD46='subscale + RBQ-2A merged 3_4'!$AD$3,1,IF('original data'!AD46='subscale + RBQ-2A merged 3_4'!$AD$4,2,"")))</f>
        <v>2</v>
      </c>
      <c r="AG53" s="30">
        <f>IF('original data'!AE46='subscale + RBQ-2A merged 3_4'!$BR$1,1,IF('original data'!AE46='subscale + RBQ-2A merged 3_4'!$BR$2,2,IF('original data'!AE46='subscale + RBQ-2A merged 3_4'!$BR$3,3,IF('original data'!AE46='subscale + RBQ-2A merged 3_4'!$BR$4,4,IF('original data'!AE46='subscale + RBQ-2A merged 3_4'!$BR$5,5,IF('original data'!AE46='subscale + RBQ-2A merged 3_4'!$BT$1,6,IF('original data'!AE46='subscale + RBQ-2A merged 3_4'!$BT$2,7,"")))))))</f>
        <v>2</v>
      </c>
      <c r="AH53" s="4">
        <f>IF('original data'!AF46='subscale + RBQ-2A merged 3_4'!$AD$2,0,IF('original data'!AF46='subscale + RBQ-2A merged 3_4'!$AD$3,1,IF('original data'!AF46='subscale + RBQ-2A merged 3_4'!$AD$4,2,"")))</f>
        <v>1</v>
      </c>
      <c r="AI53" s="4">
        <f>IF('original data'!AG46='subscale + RBQ-2A merged 3_4'!$BR$1,7,IF('original data'!AG46='subscale + RBQ-2A merged 3_4'!$BR$2,6,IF('original data'!AG46='subscale + RBQ-2A merged 3_4'!$BR$3,5,IF('original data'!AG46='subscale + RBQ-2A merged 3_4'!$BR$4,4,IF('original data'!AG46='subscale + RBQ-2A merged 3_4'!$BR$5,5,IF('original data'!AG46='subscale + RBQ-2A merged 3_4'!$BT$1,6,IF('original data'!AG46='subscale + RBQ-2A merged 3_4'!$BT$2,7,"")))))))</f>
        <v>6</v>
      </c>
      <c r="AJ53" s="4">
        <f>IF('original data'!AH46='subscale + RBQ-2A merged 3_4'!$AD$2,0,IF('original data'!AH46='subscale + RBQ-2A merged 3_4'!$AD$3,1,IF('original data'!AH46='subscale + RBQ-2A merged 3_4'!$AD$4,2,"")))</f>
        <v>0</v>
      </c>
      <c r="AK53" s="4">
        <f>IF('original data'!AI46='subscale + RBQ-2A merged 3_4'!$AJ$2,1,IF('original data'!AI46='subscale + RBQ-2A merged 3_4'!$AJ$3,2,IF('original data'!AI46='subscale + RBQ-2A merged 3_4'!$AJ$4,3,IF('original data'!AI46='subscale + RBQ-2A merged 3_4'!$AJ$5,3,""))))</f>
        <v>2</v>
      </c>
      <c r="AL53" s="4">
        <f>IF('original data'!AJ46='subscale + RBQ-2A merged 3_4'!$AD$2,0,IF('original data'!AJ46='subscale + RBQ-2A merged 3_4'!$AD$3,1,IF('original data'!AJ46='subscale + RBQ-2A merged 3_4'!$AD$4,2,"")))</f>
        <v>2</v>
      </c>
      <c r="AM53" s="4">
        <f>IF('original data'!AK46='subscale + RBQ-2A merged 3_4'!$BR$1,1,IF('original data'!AK46='subscale + RBQ-2A merged 3_4'!$BR$2,2,IF('original data'!AK46='subscale + RBQ-2A merged 3_4'!$BR$3,3,IF('original data'!AK46='subscale + RBQ-2A merged 3_4'!$BR$4,4,IF('original data'!AK46='subscale + RBQ-2A merged 3_4'!$BR$5,5,IF('original data'!AK46='subscale + RBQ-2A merged 3_4'!$BT$1,6,IF('original data'!AK46='subscale + RBQ-2A merged 3_4'!$BT$2,7,"")))))))</f>
        <v>5</v>
      </c>
      <c r="AN53" s="4">
        <f>IF('original data'!AL46='subscale + RBQ-2A merged 3_4'!$AD$2,0,IF('original data'!AL46='subscale + RBQ-2A merged 3_4'!$AD$3,1,IF('original data'!AL46='subscale + RBQ-2A merged 3_4'!$AD$4,2,"")))</f>
        <v>2</v>
      </c>
      <c r="AO53" s="4">
        <f>IF('original data'!AM46='subscale + RBQ-2A merged 3_4'!$AJ$2,1,IF('original data'!AM46='subscale + RBQ-2A merged 3_4'!$AJ$3,2,IF('original data'!AM46='subscale + RBQ-2A merged 3_4'!$AJ$4,3,IF('original data'!AM46='subscale + RBQ-2A merged 3_4'!$AJ$5,3,""))))</f>
        <v>3</v>
      </c>
      <c r="AP53" s="4">
        <f>IF('original data'!AN46='subscale + RBQ-2A merged 3_4'!$AD$2,0,IF('original data'!AN46='subscale + RBQ-2A merged 3_4'!$AD$3,1,IF('original data'!AN46='subscale + RBQ-2A merged 3_4'!$AD$4,2,"")))</f>
        <v>1</v>
      </c>
      <c r="AQ53" s="4">
        <f>IF('original data'!AO46='subscale + RBQ-2A merged 3_4'!$AJ$2,1,IF('original data'!AO46='subscale + RBQ-2A merged 3_4'!$AJ$3,2,IF('original data'!AO46='subscale + RBQ-2A merged 3_4'!$AJ$4,3,IF('original data'!AO46='subscale + RBQ-2A merged 3_4'!$AJ$5,3,""))))</f>
        <v>2</v>
      </c>
      <c r="AR53" s="4">
        <f>IF('original data'!AP46='subscale + RBQ-2A merged 3_4'!$AJ$2,1,IF('original data'!AP46='subscale + RBQ-2A merged 3_4'!$AJ$3,2,IF('original data'!AP46='subscale + RBQ-2A merged 3_4'!$AJ$4,3,IF('original data'!AP46='subscale + RBQ-2A merged 3_4'!$AJ$5,3,""))))</f>
        <v>3</v>
      </c>
      <c r="AS53" s="4">
        <f>IF('original data'!AQ46='subscale + RBQ-2A merged 3_4'!$AJ$2,1,IF('original data'!AQ46='subscale + RBQ-2A merged 3_4'!$AJ$3,2,IF('original data'!AQ46='subscale + RBQ-2A merged 3_4'!$AJ$4,3,IF('original data'!AQ46='subscale + RBQ-2A merged 3_4'!$AJ$5,3,""))))</f>
        <v>1</v>
      </c>
      <c r="AT53" s="4">
        <f>IF('original data'!AR46='subscale + RBQ-2A merged 3_4'!$AJ$2,1,IF('original data'!AR46='subscale + RBQ-2A merged 3_4'!$AJ$3,2,IF('original data'!AR46='subscale + RBQ-2A merged 3_4'!$AJ$4,3,IF('original data'!AR46='subscale + RBQ-2A merged 3_4'!$AJ$5,3,""))))</f>
        <v>3</v>
      </c>
      <c r="AU53" s="4">
        <f>IF('original data'!AS46='subscale + RBQ-2A merged 3_4'!$AP$2,1,IF('original data'!AS46='subscale + RBQ-2A merged 3_4'!$AP$3,2,IF('original data'!AS46='subscale + RBQ-2A merged 3_4'!$AP$4,3,IF('original data'!AS46='subscale + RBQ-2A merged 3_4'!$AP$5,4,""))))</f>
        <v>2</v>
      </c>
      <c r="AV53" s="4">
        <f>IF('original data'!AT46='subscale + RBQ-2A merged 3_4'!$AP$2,1,IF('original data'!AT46='subscale + RBQ-2A merged 3_4'!$AP$3,2,IF('original data'!AT46='subscale + RBQ-2A merged 3_4'!$AP$4,3,IF('original data'!AT46='subscale + RBQ-2A merged 3_4'!$AP$5,4,""))))</f>
        <v>1</v>
      </c>
      <c r="AW53" s="4">
        <f>IF('original data'!AU46='subscale + RBQ-2A merged 3_4'!$AP$2,1,IF('original data'!AU46='subscale + RBQ-2A merged 3_4'!$AP$3,2,IF('original data'!AU46='subscale + RBQ-2A merged 3_4'!$AP$4,3,IF('original data'!AU46='subscale + RBQ-2A merged 3_4'!$AP$5,4,""))))</f>
        <v>1</v>
      </c>
      <c r="AX53" s="4">
        <f>IF('original data'!AV46='subscale + RBQ-2A merged 3_4'!$AP$2,1,IF('original data'!AV46='subscale + RBQ-2A merged 3_4'!$AP$3,2,IF('original data'!AV46='subscale + RBQ-2A merged 3_4'!$AP$4,3,IF('original data'!AV46='subscale + RBQ-2A merged 3_4'!$AP$5,4,""))))</f>
        <v>2</v>
      </c>
      <c r="AY53" s="4">
        <f>IF('original data'!AW46='subscale + RBQ-2A merged 3_4'!$AP$2,1,IF('original data'!AW46='subscale + RBQ-2A merged 3_4'!$AP$3,2,IF('original data'!AW46='subscale + RBQ-2A merged 3_4'!$AP$4,3,IF('original data'!AW46='subscale + RBQ-2A merged 3_4'!$AP$5,4,""))))</f>
        <v>3</v>
      </c>
      <c r="AZ53" s="4">
        <f>IF('original data'!AX46='subscale + RBQ-2A merged 3_4'!$AP$2,1,IF('original data'!AX46='subscale + RBQ-2A merged 3_4'!$AP$3,2,IF('original data'!AX46='subscale + RBQ-2A merged 3_4'!$AP$4,3,IF('original data'!AX46='subscale + RBQ-2A merged 3_4'!$AP$5,4,""))))</f>
        <v>2</v>
      </c>
      <c r="BA53" s="4">
        <f>IF('original data'!AY46='subscale + RBQ-2A merged 3_4'!$AR$2,1,IF('original data'!AY46='subscale + RBQ-2A merged 3_4'!$AR$3,2,IF('original data'!AY46='subscale + RBQ-2A merged 3_4'!$AR$4,3,IF('original data'!AY46='subscale + RBQ-2A merged 3_4'!$AR$5,3,""))))</f>
        <v>2</v>
      </c>
      <c r="BB53" s="4">
        <f>IF('original data'!AZ46='subscale + RBQ-2A merged 3_4'!$AR$2,1,IF('original data'!AZ46='subscale + RBQ-2A merged 3_4'!$AR$3,2,IF('original data'!AZ46='subscale + RBQ-2A merged 3_4'!$AR$4,3,IF('original data'!AZ46='subscale + RBQ-2A merged 3_4'!$AR$5,3,""))))</f>
        <v>2</v>
      </c>
      <c r="BC53" s="4">
        <f>IF('original data'!BA46='subscale + RBQ-2A merged 3_4'!$AR$2,1,IF('original data'!BA46='subscale + RBQ-2A merged 3_4'!$AR$3,2,IF('original data'!BA46='subscale + RBQ-2A merged 3_4'!$AR$4,3,IF('original data'!BA46='subscale + RBQ-2A merged 3_4'!$AR$5,3,""))))</f>
        <v>3</v>
      </c>
      <c r="BD53" s="4">
        <f>IF('original data'!BB46='subscale + RBQ-2A merged 3_4'!$AR$2,1,IF('original data'!BB46='subscale + RBQ-2A merged 3_4'!$AR$3,2,IF('original data'!BB46='subscale + RBQ-2A merged 3_4'!$AR$4,3,IF('original data'!BB46='subscale + RBQ-2A merged 3_4'!$AT$5,3,""))))</f>
        <v>2</v>
      </c>
      <c r="BE53" s="4">
        <f>IF('original data'!BC46='subscale + RBQ-2A merged 3_4'!$AV$2,1,IF('original data'!BC46='subscale + RBQ-2A merged 3_4'!$AV$3,2,IF('original data'!BC46='subscale + RBQ-2A merged 3_4'!$AV$4,3,IF('original data'!BC46='subscale + RBQ-2A merged 3_4'!$AV$5,3,""))))</f>
        <v>2</v>
      </c>
      <c r="BF53" s="4">
        <f>IF('original data'!BD46='subscale + RBQ-2A merged 3_4'!$AV$2,1,IF('original data'!BD46='subscale + RBQ-2A merged 3_4'!$AV$3,2,IF('original data'!BD46='subscale + RBQ-2A merged 3_4'!$AV$4,3,IF('original data'!BD46='subscale + RBQ-2A merged 3_4'!$AV$5,3,""))))</f>
        <v>2</v>
      </c>
      <c r="BG53" s="4">
        <f>IF('original data'!BE46='subscale + RBQ-2A merged 3_4'!$AV$2,1,IF('original data'!BE46='subscale + RBQ-2A merged 3_4'!$AV$3,2,IF('original data'!BE46='subscale + RBQ-2A merged 3_4'!$AV$4,3,IF('original data'!BE46='subscale + RBQ-2A merged 3_4'!$AV$5,3,""))))</f>
        <v>1</v>
      </c>
      <c r="BH53" s="4">
        <f>IF('original data'!BF46='subscale + RBQ-2A merged 3_4'!$BG$3,1,IF('original data'!BF46='subscale + RBQ-2A merged 3_4'!$BG$4,2,IF('original data'!BF46='subscale + RBQ-2A merged 3_4'!$BG$5,3,"")))</f>
        <v>3</v>
      </c>
      <c r="BI53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2.0526315789473686</v>
      </c>
      <c r="BJ53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2.3333333333333335</v>
      </c>
      <c r="BK53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2.0909090909090908</v>
      </c>
      <c r="BL53" s="38" t="s">
        <v>109</v>
      </c>
      <c r="BM53" s="38"/>
      <c r="BN53" s="38" t="s">
        <v>109</v>
      </c>
      <c r="BO53" s="38"/>
      <c r="BP53" s="4">
        <f>IF('original data'!BK46='subscale + RBQ-2A merged 3_4'!$BR$1,1,IF('original data'!BK46='subscale + RBQ-2A merged 3_4'!$BR$2,2,IF('original data'!BK46='subscale + RBQ-2A merged 3_4'!$BR$3,3,IF('original data'!BK46='subscale + RBQ-2A merged 3_4'!$BR$4,4,IF('original data'!BK46='subscale + RBQ-2A merged 3_4'!$BR$5,5,IF('original data'!BK46='subscale + RBQ-2A merged 3_4'!$BT$1,6,IF('original data'!BK46='subscale + RBQ-2A merged 3_4'!$BT$2,7,"")))))))</f>
        <v>4</v>
      </c>
      <c r="BQ53" s="4">
        <f>IF('original data'!BL46='subscale + RBQ-2A merged 3_4'!$BR$1,1,IF('original data'!BL46='subscale + RBQ-2A merged 3_4'!$BR$2,2,IF('original data'!BL46='subscale + RBQ-2A merged 3_4'!$BR$3,3,IF('original data'!BL46='subscale + RBQ-2A merged 3_4'!$BR$4,4,IF('original data'!BL46='subscale + RBQ-2A merged 3_4'!$BR$5,5,IF('original data'!BL46='subscale + RBQ-2A merged 3_4'!$BT$1,6,IF('original data'!BL46='subscale + RBQ-2A merged 3_4'!$BT$2,7,"")))))))</f>
        <v>5</v>
      </c>
      <c r="BR53" s="4">
        <f>IF('original data'!BM46='subscale + RBQ-2A merged 3_4'!$BR$1,7,IF('original data'!BM46='subscale + RBQ-2A merged 3_4'!$BR$2,6,IF('original data'!BM46='subscale + RBQ-2A merged 3_4'!$BR$3,5,IF('original data'!BM46='subscale + RBQ-2A merged 3_4'!$BR$4,4,IF('original data'!BM46='subscale + RBQ-2A merged 3_4'!$BR$5,3,IF('original data'!BM46='subscale + RBQ-2A merged 3_4'!$BT$1,2,IF('original data'!BM46='subscale + RBQ-2A merged 3_4'!$BT$2,1,"")))))))</f>
        <v>6</v>
      </c>
      <c r="BS53" s="4">
        <f>IF('original data'!BN46='subscale + RBQ-2A merged 3_4'!$BR$1,1,IF('original data'!BN46='subscale + RBQ-2A merged 3_4'!$BR$2,2,IF('original data'!BN46='subscale + RBQ-2A merged 3_4'!$BR$3,3,IF('original data'!BN46='subscale + RBQ-2A merged 3_4'!$BR$4,4,IF('original data'!BN46='subscale + RBQ-2A merged 3_4'!$BR$5,5,IF('original data'!BN46='subscale + RBQ-2A merged 3_4'!$BT$1,6,IF('original data'!BN46='subscale + RBQ-2A merged 3_4'!$BT$2,7,"")))))))</f>
        <v>4</v>
      </c>
      <c r="BT53" s="4">
        <f>IF('original data'!BO46='subscale + RBQ-2A merged 3_4'!$BR$1,1,IF('original data'!BO46='subscale + RBQ-2A merged 3_4'!$BR$2,2,IF('original data'!BO46='subscale + RBQ-2A merged 3_4'!$BR$3,3,IF('original data'!BO46='subscale + RBQ-2A merged 3_4'!$BR$4,4,IF('original data'!BO46='subscale + RBQ-2A merged 3_4'!$BR$5,5,IF('original data'!BO46='subscale + RBQ-2A merged 3_4'!$BT$1,6,IF('original data'!BO46='subscale + RBQ-2A merged 3_4'!$BT$2,7,"")))))))</f>
        <v>5</v>
      </c>
      <c r="BU53" s="4">
        <f>IF('original data'!BP46='subscale + RBQ-2A merged 3_4'!$BR$1,1,IF('original data'!BP46='subscale + RBQ-2A merged 3_4'!$BR$2,2,IF('original data'!BP46='subscale + RBQ-2A merged 3_4'!$BR$3,3,IF('original data'!BP46='subscale + RBQ-2A merged 3_4'!$BR$4,4,IF('original data'!BP46='subscale + RBQ-2A merged 3_4'!$BR$5,5,IF('original data'!BP46='subscale + RBQ-2A merged 3_4'!$BT$1,6,IF('original data'!BP46='subscale + RBQ-2A merged 3_4'!$BT$2,7,"")))))))</f>
        <v>2</v>
      </c>
      <c r="BV53" s="4">
        <f>IF('original data'!BQ46='subscale + RBQ-2A merged 3_4'!$BR$1,1,IF('original data'!BQ46='subscale + RBQ-2A merged 3_4'!$BR$2,2,IF('original data'!BQ46='subscale + RBQ-2A merged 3_4'!$BR$3,3,IF('original data'!BQ46='subscale + RBQ-2A merged 3_4'!$BR$4,4,IF('original data'!BQ46='subscale + RBQ-2A merged 3_4'!$BR$5,5,IF('original data'!BQ46='subscale + RBQ-2A merged 3_4'!$BT$1,6,IF('original data'!BQ46='subscale + RBQ-2A merged 3_4'!$BT$2,7,"")))))))</f>
        <v>6</v>
      </c>
      <c r="BW53" s="4">
        <f>IF('original data'!BR46='subscale + RBQ-2A merged 3_4'!$BR$1,1,IF('original data'!BR46='subscale + RBQ-2A merged 3_4'!$BR$2,2,IF('original data'!BR46='subscale + RBQ-2A merged 3_4'!$BR$3,3,IF('original data'!BR46='subscale + RBQ-2A merged 3_4'!$BR$4,4,IF('original data'!BR46='subscale + RBQ-2A merged 3_4'!$BR$5,5,IF('original data'!BR46='subscale + RBQ-2A merged 3_4'!$BT$1,6,IF('original data'!BR46='subscale + RBQ-2A merged 3_4'!$BT$2,7,"")))))))</f>
        <v>5</v>
      </c>
      <c r="BX53" s="4">
        <f>IF('original data'!BS46='subscale + RBQ-2A merged 3_4'!$BR$1,1,IF('original data'!BS46='subscale + RBQ-2A merged 3_4'!$BR$2,2,IF('original data'!BS46='subscale + RBQ-2A merged 3_4'!$BR$3,3,IF('original data'!BS46='subscale + RBQ-2A merged 3_4'!$BR$4,4,IF('original data'!BS46='subscale + RBQ-2A merged 3_4'!$BR$5,5,IF('original data'!BS46='subscale + RBQ-2A merged 3_4'!$BT$1,6,IF('original data'!BS46='subscale + RBQ-2A merged 3_4'!$BT$2,7,"")))))))</f>
        <v>6</v>
      </c>
      <c r="BY53" s="4">
        <f>IF('original data'!BT46='subscale + RBQ-2A merged 3_4'!$BR$1,1,IF('original data'!BT46='subscale + RBQ-2A merged 3_4'!$BR$2,2,IF('original data'!BT46='subscale + RBQ-2A merged 3_4'!$BR$3,3,IF('original data'!BT46='subscale + RBQ-2A merged 3_4'!$BR$4,4,IF('original data'!BT46='subscale + RBQ-2A merged 3_4'!$BR$5,5,IF('original data'!BT46='subscale + RBQ-2A merged 3_4'!$BT$1,6,IF('original data'!BT46='subscale + RBQ-2A merged 3_4'!$BT$2,7,"")))))))</f>
        <v>4</v>
      </c>
      <c r="BZ53" s="4">
        <f>IF('original data'!BU46='subscale + RBQ-2A merged 3_4'!$BR$1,1,IF('original data'!BU46='subscale + RBQ-2A merged 3_4'!$BR$2,2,IF('original data'!BU46='subscale + RBQ-2A merged 3_4'!$BR$3,3,IF('original data'!BU46='subscale + RBQ-2A merged 3_4'!$BR$4,4,IF('original data'!BU46='subscale + RBQ-2A merged 3_4'!$BR$5,5,IF('original data'!BU46='subscale + RBQ-2A merged 3_4'!$BT$1,6,IF('original data'!BU46='subscale + RBQ-2A merged 3_4'!$BT$2,7,"")))))))</f>
        <v>2</v>
      </c>
      <c r="CA53" s="4">
        <f>IF('original data'!BV46='subscale + RBQ-2A merged 3_4'!$BR$1,7,IF('original data'!BV46='subscale + RBQ-2A merged 3_4'!$BR$2,6,IF('original data'!BV46='subscale + RBQ-2A merged 3_4'!$BR$3,5,IF('original data'!BV46='subscale + RBQ-2A merged 3_4'!$BR$4,4,IF('original data'!BV46='subscale + RBQ-2A merged 3_4'!$BR$5,3,IF('original data'!BV46='subscale + RBQ-2A merged 3_4'!$BT$1,2,IF('original data'!BV46='subscale + RBQ-2A merged 3_4'!$BT$2,1,"")))))))</f>
        <v>3</v>
      </c>
      <c r="CB53" s="4">
        <f>IF('original data'!BW46='subscale + RBQ-2A merged 3_4'!$BR$1,1,IF('original data'!BW46='subscale + RBQ-2A merged 3_4'!$BR$2,2,IF('original data'!BW46='subscale + RBQ-2A merged 3_4'!$BR$3,3,IF('original data'!BW46='subscale + RBQ-2A merged 3_4'!$BR$4,4,IF('original data'!BW46='subscale + RBQ-2A merged 3_4'!$BR$5,5,IF('original data'!BW46='subscale + RBQ-2A merged 3_4'!$BT$1,6,IF('original data'!BW46='subscale + RBQ-2A merged 3_4'!$BT$2,7,"")))))))</f>
        <v>5</v>
      </c>
      <c r="CC53" s="4">
        <f>IF('original data'!BX46='subscale + RBQ-2A merged 3_4'!$BR$1,1,IF('original data'!BX46='subscale + RBQ-2A merged 3_4'!$BR$2,2,IF('original data'!BX46='subscale + RBQ-2A merged 3_4'!$BR$3,3,IF('original data'!BX46='subscale + RBQ-2A merged 3_4'!$BR$4,4,IF('original data'!BX46='subscale + RBQ-2A merged 3_4'!$BR$5,5,IF('original data'!BX46='subscale + RBQ-2A merged 3_4'!$BT$1,6,IF('original data'!BX46='subscale + RBQ-2A merged 3_4'!$BT$2,7,"")))))))</f>
        <v>4</v>
      </c>
      <c r="CD53" s="4">
        <f>IF('original data'!BY46='subscale + RBQ-2A merged 3_4'!$BR$1,1,IF('original data'!BY46='subscale + RBQ-2A merged 3_4'!$BR$2,2,IF('original data'!BY46='subscale + RBQ-2A merged 3_4'!$BR$3,3,IF('original data'!BY46='subscale + RBQ-2A merged 3_4'!$BR$4,4,IF('original data'!BY46='subscale + RBQ-2A merged 3_4'!$BR$5,5,IF('original data'!BY46='subscale + RBQ-2A merged 3_4'!$BT$1,6,IF('original data'!BY46='subscale + RBQ-2A merged 3_4'!$BT$2,7,"")))))))</f>
        <v>5</v>
      </c>
      <c r="CE53" s="4">
        <f>IF('original data'!BZ46='subscale + RBQ-2A merged 3_4'!$BR$1,1,IF('original data'!BZ46='subscale + RBQ-2A merged 3_4'!$BR$2,2,IF('original data'!BZ46='subscale + RBQ-2A merged 3_4'!$BR$3,3,IF('original data'!BZ46='subscale + RBQ-2A merged 3_4'!$BR$4,4,IF('original data'!BZ46='subscale + RBQ-2A merged 3_4'!$BR$5,5,IF('original data'!BZ46='subscale + RBQ-2A merged 3_4'!$BT$1,6,IF('original data'!BZ46='subscale + RBQ-2A merged 3_4'!$BT$2,7,"")))))))</f>
        <v>7</v>
      </c>
      <c r="CF53" s="4">
        <f>IF('original data'!CA46='subscale + RBQ-2A merged 3_4'!$BR$1,1,IF('original data'!CA46='subscale + RBQ-2A merged 3_4'!$BR$2,2,IF('original data'!CA46='subscale + RBQ-2A merged 3_4'!$BR$3,3,IF('original data'!CA46='subscale + RBQ-2A merged 3_4'!$BR$4,4,IF('original data'!CA46='subscale + RBQ-2A merged 3_4'!$BR$5,5,IF('original data'!CA46='subscale + RBQ-2A merged 3_4'!$BT$1,6,IF('original data'!CA46='subscale + RBQ-2A merged 3_4'!$BT$2,7,"")))))))</f>
        <v>2</v>
      </c>
      <c r="CG53" s="4">
        <f>IF('original data'!CB46='subscale + RBQ-2A merged 3_4'!$BR$1,1,IF('original data'!CB46='subscale + RBQ-2A merged 3_4'!$BR$2,2,IF('original data'!CB46='subscale + RBQ-2A merged 3_4'!$BR$3,3,IF('original data'!CB46='subscale + RBQ-2A merged 3_4'!$BR$4,4,IF('original data'!CB46='subscale + RBQ-2A merged 3_4'!$BR$5,5,IF('original data'!CB46='subscale + RBQ-2A merged 3_4'!$BT$1,6,IF('original data'!CB46='subscale + RBQ-2A merged 3_4'!$BT$2,7,"")))))))</f>
        <v>5</v>
      </c>
      <c r="CH53" s="4">
        <f>IF('original data'!CC46='subscale + RBQ-2A merged 3_4'!$BR$1,7,IF('original data'!CC46='subscale + RBQ-2A merged 3_4'!$BR$2,6,IF('original data'!CC46='subscale + RBQ-2A merged 3_4'!$BR$3,5,IF('original data'!CC46='subscale + RBQ-2A merged 3_4'!$BR$4,4,IF('original data'!CC46='subscale + RBQ-2A merged 3_4'!$BR$5,3,IF('original data'!CC46='subscale + RBQ-2A merged 3_4'!$BT$1,2,IF('original data'!CC46='subscale + RBQ-2A merged 3_4'!$BT$2,1,"")))))))</f>
        <v>5</v>
      </c>
      <c r="CI53" s="4">
        <f>IF('original data'!CD46='subscale + RBQ-2A merged 3_4'!$BR$1,1,IF('original data'!CD46='subscale + RBQ-2A merged 3_4'!$BR$2,2,IF('original data'!CD46='subscale + RBQ-2A merged 3_4'!$BR$3,3,IF('original data'!CD46='subscale + RBQ-2A merged 3_4'!$BR$4,4,IF('original data'!CD46='subscale + RBQ-2A merged 3_4'!$BR$5,5,IF('original data'!CD46='subscale + RBQ-2A merged 3_4'!$BT$1,6,IF('original data'!CD46='subscale + RBQ-2A merged 3_4'!$BT$2,7,"")))))))</f>
        <v>2</v>
      </c>
      <c r="CJ53" s="4">
        <f>IF('original data'!CE46='subscale + RBQ-2A merged 3_4'!$BR$1,1,IF('original data'!CE46='subscale + RBQ-2A merged 3_4'!$BR$2,2,IF('original data'!CE46='subscale + RBQ-2A merged 3_4'!$BR$3,3,IF('original data'!CE46='subscale + RBQ-2A merged 3_4'!$BR$4,4,IF('original data'!CE46='subscale + RBQ-2A merged 3_4'!$BR$5,5,IF('original data'!CE46='subscale + RBQ-2A merged 3_4'!$BT$1,6,IF('original data'!CE46='subscale + RBQ-2A merged 3_4'!$BT$2,7,"")))))))</f>
        <v>4</v>
      </c>
      <c r="CK53" s="4">
        <f>IF('original data'!CF46='subscale + RBQ-2A merged 3_4'!$BR$1,7,IF('original data'!CF46='subscale + RBQ-2A merged 3_4'!$BR$2,6,IF('original data'!CF46='subscale + RBQ-2A merged 3_4'!$BR$3,5,IF('original data'!CF46='subscale + RBQ-2A merged 3_4'!$BR$4,4,IF('original data'!CF46='subscale + RBQ-2A merged 3_4'!$BR$5,3,IF('original data'!CF46='subscale + RBQ-2A merged 3_4'!$BT$1,2,IF('original data'!CF46='subscale + RBQ-2A merged 3_4'!$BT$2,1,"")))))))</f>
        <v>5</v>
      </c>
      <c r="CL53" s="30">
        <f>SUM(Table1345[[#This Row],[Column2]:[Column4]])</f>
        <v>109</v>
      </c>
      <c r="CM53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30</v>
      </c>
      <c r="CN53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36</v>
      </c>
      <c r="CO53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43</v>
      </c>
      <c r="CP53" s="4">
        <f>IF('original data'!CG46='subscale + RBQ-2A merged 3_4'!$CO$2,0,IF('original data'!CG46='subscale + RBQ-2A merged 3_4'!$CO$3,1,IF('original data'!CG46='subscale + RBQ-2A merged 3_4'!$CO$4,2,IF('original data'!CG46='subscale + RBQ-2A merged 3_4'!$CO$5,3,""))))</f>
        <v>1</v>
      </c>
      <c r="CQ53" s="4">
        <f>IF('original data'!CH46='subscale + RBQ-2A merged 3_4'!$CO$2,0,IF('original data'!CH46='subscale + RBQ-2A merged 3_4'!$CO$3,1,IF('original data'!CH46='subscale + RBQ-2A merged 3_4'!$CO$4,2,IF('original data'!CH46='subscale + RBQ-2A merged 3_4'!$CO$5,3,""))))</f>
        <v>2</v>
      </c>
      <c r="CR53" s="4">
        <f>IF('original data'!CI46='subscale + RBQ-2A merged 3_4'!$CO$2,0,IF('original data'!CI46='subscale + RBQ-2A merged 3_4'!$CO$3,1,IF('original data'!CI46='subscale + RBQ-2A merged 3_4'!$CO$4,2,IF('original data'!CI46='subscale + RBQ-2A merged 3_4'!$CO$5,3,""))))</f>
        <v>2</v>
      </c>
      <c r="CS53" s="4">
        <f>IF('original data'!CJ46='subscale + RBQ-2A merged 3_4'!$CO$2,0,IF('original data'!CJ46='subscale + RBQ-2A merged 3_4'!$CO$3,1,IF('original data'!CJ46='subscale + RBQ-2A merged 3_4'!$CO$4,2,IF('original data'!CJ46='subscale + RBQ-2A merged 3_4'!$CO$5,3,""))))</f>
        <v>2</v>
      </c>
      <c r="CT53" s="4">
        <f>IF('original data'!CK46='subscale + RBQ-2A merged 3_4'!$CO$2,0,IF('original data'!CK46='subscale + RBQ-2A merged 3_4'!$CO$3,1,IF('original data'!CK46='subscale + RBQ-2A merged 3_4'!$CO$4,2,IF('original data'!CK46='subscale + RBQ-2A merged 3_4'!$CO$5,3,""))))</f>
        <v>2</v>
      </c>
      <c r="CU53" s="4">
        <f>IF('original data'!CL46='subscale + RBQ-2A merged 3_4'!$CO$2,0,IF('original data'!CL46='subscale + RBQ-2A merged 3_4'!$CO$3,1,IF('original data'!CL46='subscale + RBQ-2A merged 3_4'!$CO$4,2,IF('original data'!CL46='subscale + RBQ-2A merged 3_4'!$CO$5,3,""))))</f>
        <v>2</v>
      </c>
      <c r="CV53" s="4">
        <f>IF('original data'!CM46='subscale + RBQ-2A merged 3_4'!$CO$2,0,IF('original data'!CM46='subscale + RBQ-2A merged 3_4'!$CO$3,1,IF('original data'!CM46='subscale + RBQ-2A merged 3_4'!$CO$4,2,IF('original data'!CM46='subscale + RBQ-2A merged 3_4'!$CO$5,3,""))))</f>
        <v>3</v>
      </c>
      <c r="CW53" s="4">
        <f>IF('original data'!CN46='subscale + RBQ-2A merged 3_4'!$CO$2,0,IF('original data'!CN46='subscale + RBQ-2A merged 3_4'!$CO$3,1,IF('original data'!CN46='subscale + RBQ-2A merged 3_4'!$CO$4,2,IF('original data'!CN46='subscale + RBQ-2A merged 3_4'!$CO$5,3,""))))</f>
        <v>1</v>
      </c>
      <c r="CX53" s="4">
        <f>IF('original data'!CO46='subscale + RBQ-2A merged 3_4'!$CO$2,0,IF('original data'!CO46='subscale + RBQ-2A merged 3_4'!$CO$3,1,IF('original data'!CO46='subscale + RBQ-2A merged 3_4'!$CO$4,2,IF('original data'!CO46='subscale + RBQ-2A merged 3_4'!$CO$5,3,""))))</f>
        <v>1</v>
      </c>
      <c r="CY53" s="4">
        <f>IF('original data'!CP46='subscale + RBQ-2A merged 3_4'!$CO$2,0,IF('original data'!CP46='subscale + RBQ-2A merged 3_4'!$CO$3,1,IF('original data'!CP46='subscale + RBQ-2A merged 3_4'!$CO$4,2,IF('original data'!CP46='subscale + RBQ-2A merged 3_4'!$CO$5,3,""))))</f>
        <v>2</v>
      </c>
      <c r="CZ53" s="4">
        <f>IF('original data'!CQ46='subscale + RBQ-2A merged 3_4'!$CO$2,0,IF('original data'!CQ46='subscale + RBQ-2A merged 3_4'!$CO$3,1,IF('original data'!CQ46='subscale + RBQ-2A merged 3_4'!$CO$4,2,IF('original data'!CQ46='subscale + RBQ-2A merged 3_4'!$CO$5,3,""))))</f>
        <v>1</v>
      </c>
      <c r="DA53" s="4">
        <f>IF('original data'!CR46='subscale + RBQ-2A merged 3_4'!$CO$2,0,IF('original data'!CR46='subscale + RBQ-2A merged 3_4'!$CO$3,1,IF('original data'!CR46='subscale + RBQ-2A merged 3_4'!$CO$4,2,IF('original data'!CR46='subscale + RBQ-2A merged 3_4'!$CO$5,3,""))))</f>
        <v>2</v>
      </c>
      <c r="DB53" s="4">
        <f>IF('original data'!CS46='subscale + RBQ-2A merged 3_4'!$CO$2,0,IF('original data'!CS46='subscale + RBQ-2A merged 3_4'!$CO$3,1,IF('original data'!CS46='subscale + RBQ-2A merged 3_4'!$CO$4,2,IF('original data'!CS46='subscale + RBQ-2A merged 3_4'!$CO$5,3,""))))</f>
        <v>3</v>
      </c>
      <c r="DC53" s="4">
        <f>IF('original data'!CT46='subscale + RBQ-2A merged 3_4'!$CO$2,0,IF('original data'!CT46='subscale + RBQ-2A merged 3_4'!$CO$3,1,IF('original data'!CT46='subscale + RBQ-2A merged 3_4'!$CO$4,2,IF('original data'!CT46='subscale + RBQ-2A merged 3_4'!$CO$5,3,""))))</f>
        <v>3</v>
      </c>
      <c r="DD53" s="4">
        <f>IF('original data'!CU46='subscale + RBQ-2A merged 3_4'!$CO$2,0,IF('original data'!CU46='subscale + RBQ-2A merged 3_4'!$CO$3,1,IF('original data'!CU46='subscale + RBQ-2A merged 3_4'!$CO$4,2,IF('original data'!CU46='subscale + RBQ-2A merged 3_4'!$CO$5,3,""))))</f>
        <v>2</v>
      </c>
      <c r="DE53" s="4">
        <f>IF('original data'!CV46='subscale + RBQ-2A merged 3_4'!$CO$2,0,IF('original data'!CV46='subscale + RBQ-2A merged 3_4'!$CO$3,1,IF('original data'!CV46='subscale + RBQ-2A merged 3_4'!$CO$4,2,IF('original data'!CV46='subscale + RBQ-2A merged 3_4'!$CO$5,3,""))))</f>
        <v>1</v>
      </c>
      <c r="DF53" s="4">
        <f>IF('original data'!CW46='subscale + RBQ-2A merged 3_4'!$CO$2,0,IF('original data'!CW46='subscale + RBQ-2A merged 3_4'!$CO$3,1,IF('original data'!CW46='subscale + RBQ-2A merged 3_4'!$CO$4,2,IF('original data'!CW46='subscale + RBQ-2A merged 3_4'!$CO$5,3,""))))</f>
        <v>2</v>
      </c>
      <c r="DG53" s="4">
        <f>IF('original data'!CX46='subscale + RBQ-2A merged 3_4'!$CO$2,0,IF('original data'!CX46='subscale + RBQ-2A merged 3_4'!$CO$3,1,IF('original data'!CX46='subscale + RBQ-2A merged 3_4'!$CO$4,2,IF('original data'!CX46='subscale + RBQ-2A merged 3_4'!$CO$5,3,""))))</f>
        <v>3</v>
      </c>
      <c r="DH53" s="4">
        <f>IF('original data'!CY46='subscale + RBQ-2A merged 3_4'!$CO$2,0,IF('original data'!CY46='subscale + RBQ-2A merged 3_4'!$CO$3,1,IF('original data'!CY46='subscale + RBQ-2A merged 3_4'!$CO$4,2,IF('original data'!CY46='subscale + RBQ-2A merged 3_4'!$CO$5,3,""))))</f>
        <v>2</v>
      </c>
      <c r="DI53" s="4">
        <f>IF('original data'!CZ46='subscale + RBQ-2A merged 3_4'!$CO$2,0,IF('original data'!CZ46='subscale + RBQ-2A merged 3_4'!$CO$3,1,IF('original data'!CZ46='subscale + RBQ-2A merged 3_4'!$CO$4,2,IF('original data'!CZ46='subscale + RBQ-2A merged 3_4'!$CO$5,3,""))))</f>
        <v>1</v>
      </c>
      <c r="DJ53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13</v>
      </c>
      <c r="DK53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14</v>
      </c>
      <c r="DL53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11</v>
      </c>
      <c r="DM53" s="4">
        <f>SUM(Table1345[[#This Row],[All of a sudden I feel really scared.]:[I suddenly shut down and become unable to think, speak or do things.]])</f>
        <v>38</v>
      </c>
      <c r="DN53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10</v>
      </c>
      <c r="DO53" s="38">
        <f>IF('original data'!V46='subscale + RBQ-2A merged 3_4'!$T$4,2,IF('original data'!V46='subscale + RBQ-2A merged 3_4'!$T$5,0,IF('original data'!V46='subscale + RBQ-2A merged 3_4'!$V$5,1,"")))</f>
        <v>0</v>
      </c>
      <c r="DP53" s="38">
        <v>2</v>
      </c>
    </row>
    <row r="54" spans="1:120" x14ac:dyDescent="0.45">
      <c r="A54" s="32">
        <v>53</v>
      </c>
      <c r="B54" s="41">
        <v>44382.515104166669</v>
      </c>
      <c r="C54" s="28">
        <v>44382.522893518515</v>
      </c>
      <c r="D54" s="30" t="s">
        <v>104</v>
      </c>
      <c r="E54" s="30"/>
      <c r="F54" s="30" t="s">
        <v>105</v>
      </c>
      <c r="G54" s="30" t="s">
        <v>105</v>
      </c>
      <c r="H54" s="30" t="s">
        <v>105</v>
      </c>
      <c r="I54" s="30" t="s">
        <v>105</v>
      </c>
      <c r="J54" s="30" t="s">
        <v>105</v>
      </c>
      <c r="K54" s="30" t="s">
        <v>105</v>
      </c>
      <c r="L54" s="30" t="s">
        <v>105</v>
      </c>
      <c r="M54" s="30" t="s">
        <v>105</v>
      </c>
      <c r="N54" s="29">
        <v>20</v>
      </c>
      <c r="O54" s="4" t="s">
        <v>107</v>
      </c>
      <c r="P54" s="4" t="s">
        <v>124</v>
      </c>
      <c r="Q54" s="4" t="s">
        <v>124</v>
      </c>
      <c r="R54" s="30">
        <f>IF('original data'!Q47='subscale + RBQ-2A merged 3_4'!$R$4,0,IF('original data'!Q47='subscale + RBQ-2A merged 3_4'!$R$5,1))</f>
        <v>0</v>
      </c>
      <c r="S54" s="4" t="s">
        <v>105</v>
      </c>
      <c r="T54" s="30">
        <f>IF('original data'!V47='subscale + RBQ-2A merged 3_4'!$T$4,0,IF('original data'!V47='subscale + RBQ-2A merged 3_4'!$T$5,1,IF('original data'!V47='subscale + RBQ-2A merged 3_4'!$V$5,0,"")))</f>
        <v>0</v>
      </c>
      <c r="U54" s="4" t="s">
        <v>184</v>
      </c>
      <c r="V54" s="4" t="s">
        <v>126</v>
      </c>
      <c r="W54" s="4" t="s">
        <v>167</v>
      </c>
      <c r="X54" s="32" t="s">
        <v>391</v>
      </c>
      <c r="Y54" s="4"/>
      <c r="Z54" s="4"/>
      <c r="AA54" s="4"/>
      <c r="AB54" s="4"/>
      <c r="AC54" s="4"/>
      <c r="AD54" s="4"/>
      <c r="AE54" s="30">
        <f>IF('original data'!AC47='subscale + RBQ-2A merged 3_4'!$AD$2,0,IF('original data'!AC47='subscale + RBQ-2A merged 3_4'!$AD$3,1,IF('original data'!AC47='subscale + RBQ-2A merged 3_4'!$AD$4,2,"")))</f>
        <v>2</v>
      </c>
      <c r="AF54" s="30">
        <f>IF('original data'!AD47='subscale + RBQ-2A merged 3_4'!$AD$2,0,IF('original data'!AD47='subscale + RBQ-2A merged 3_4'!$AD$3,1,IF('original data'!AD47='subscale + RBQ-2A merged 3_4'!$AD$4,2,"")))</f>
        <v>1</v>
      </c>
      <c r="AG54" s="30">
        <f>IF('original data'!AE47='subscale + RBQ-2A merged 3_4'!$BR$1,1,IF('original data'!AE47='subscale + RBQ-2A merged 3_4'!$BR$2,2,IF('original data'!AE47='subscale + RBQ-2A merged 3_4'!$BR$3,3,IF('original data'!AE47='subscale + RBQ-2A merged 3_4'!$BR$4,4,IF('original data'!AE47='subscale + RBQ-2A merged 3_4'!$BR$5,5,IF('original data'!AE47='subscale + RBQ-2A merged 3_4'!$BT$1,6,IF('original data'!AE47='subscale + RBQ-2A merged 3_4'!$BT$2,7,"")))))))</f>
        <v>4</v>
      </c>
      <c r="AH54" s="4">
        <f>IF('original data'!AF47='subscale + RBQ-2A merged 3_4'!$AD$2,0,IF('original data'!AF47='subscale + RBQ-2A merged 3_4'!$AD$3,1,IF('original data'!AF47='subscale + RBQ-2A merged 3_4'!$AD$4,2,"")))</f>
        <v>1</v>
      </c>
      <c r="AI54" s="4">
        <f>IF('original data'!AG47='subscale + RBQ-2A merged 3_4'!$BR$1,7,IF('original data'!AG47='subscale + RBQ-2A merged 3_4'!$BR$2,6,IF('original data'!AG47='subscale + RBQ-2A merged 3_4'!$BR$3,5,IF('original data'!AG47='subscale + RBQ-2A merged 3_4'!$BR$4,4,IF('original data'!AG47='subscale + RBQ-2A merged 3_4'!$BR$5,5,IF('original data'!AG47='subscale + RBQ-2A merged 3_4'!$BT$1,6,IF('original data'!AG47='subscale + RBQ-2A merged 3_4'!$BT$2,7,"")))))))</f>
        <v>6</v>
      </c>
      <c r="AJ54" s="4">
        <f>IF('original data'!AH47='subscale + RBQ-2A merged 3_4'!$AD$2,0,IF('original data'!AH47='subscale + RBQ-2A merged 3_4'!$AD$3,1,IF('original data'!AH47='subscale + RBQ-2A merged 3_4'!$AD$4,2,"")))</f>
        <v>0</v>
      </c>
      <c r="AK54" s="4">
        <f>IF('original data'!AI47='subscale + RBQ-2A merged 3_4'!$AJ$2,1,IF('original data'!AI47='subscale + RBQ-2A merged 3_4'!$AJ$3,2,IF('original data'!AI47='subscale + RBQ-2A merged 3_4'!$AJ$4,3,IF('original data'!AI47='subscale + RBQ-2A merged 3_4'!$AJ$5,3,""))))</f>
        <v>1</v>
      </c>
      <c r="AL54" s="4">
        <f>IF('original data'!AJ47='subscale + RBQ-2A merged 3_4'!$AD$2,0,IF('original data'!AJ47='subscale + RBQ-2A merged 3_4'!$AD$3,1,IF('original data'!AJ47='subscale + RBQ-2A merged 3_4'!$AD$4,2,"")))</f>
        <v>1</v>
      </c>
      <c r="AM54" s="4">
        <f>IF('original data'!AK47='subscale + RBQ-2A merged 3_4'!$BR$1,1,IF('original data'!AK47='subscale + RBQ-2A merged 3_4'!$BR$2,2,IF('original data'!AK47='subscale + RBQ-2A merged 3_4'!$BR$3,3,IF('original data'!AK47='subscale + RBQ-2A merged 3_4'!$BR$4,4,IF('original data'!AK47='subscale + RBQ-2A merged 3_4'!$BR$5,5,IF('original data'!AK47='subscale + RBQ-2A merged 3_4'!$BT$1,6,IF('original data'!AK47='subscale + RBQ-2A merged 3_4'!$BT$2,7,"")))))))</f>
        <v>7</v>
      </c>
      <c r="AN54" s="4">
        <f>IF('original data'!AL47='subscale + RBQ-2A merged 3_4'!$AD$2,0,IF('original data'!AL47='subscale + RBQ-2A merged 3_4'!$AD$3,1,IF('original data'!AL47='subscale + RBQ-2A merged 3_4'!$AD$4,2,"")))</f>
        <v>0</v>
      </c>
      <c r="AO54" s="4">
        <f>IF('original data'!AM47='subscale + RBQ-2A merged 3_4'!$AJ$2,1,IF('original data'!AM47='subscale + RBQ-2A merged 3_4'!$AJ$3,2,IF('original data'!AM47='subscale + RBQ-2A merged 3_4'!$AJ$4,3,IF('original data'!AM47='subscale + RBQ-2A merged 3_4'!$AJ$5,3,""))))</f>
        <v>2</v>
      </c>
      <c r="AP54" s="4">
        <f>IF('original data'!AN47='subscale + RBQ-2A merged 3_4'!$AD$2,0,IF('original data'!AN47='subscale + RBQ-2A merged 3_4'!$AD$3,1,IF('original data'!AN47='subscale + RBQ-2A merged 3_4'!$AD$4,2,"")))</f>
        <v>1</v>
      </c>
      <c r="AQ54" s="4">
        <f>IF('original data'!AO47='subscale + RBQ-2A merged 3_4'!$AJ$2,1,IF('original data'!AO47='subscale + RBQ-2A merged 3_4'!$AJ$3,2,IF('original data'!AO47='subscale + RBQ-2A merged 3_4'!$AJ$4,3,IF('original data'!AO47='subscale + RBQ-2A merged 3_4'!$AJ$5,3,""))))</f>
        <v>1</v>
      </c>
      <c r="AR54" s="4">
        <f>IF('original data'!AP47='subscale + RBQ-2A merged 3_4'!$AJ$2,1,IF('original data'!AP47='subscale + RBQ-2A merged 3_4'!$AJ$3,2,IF('original data'!AP47='subscale + RBQ-2A merged 3_4'!$AJ$4,3,IF('original data'!AP47='subscale + RBQ-2A merged 3_4'!$AJ$5,3,""))))</f>
        <v>3</v>
      </c>
      <c r="AS54" s="4">
        <f>IF('original data'!AQ47='subscale + RBQ-2A merged 3_4'!$AJ$2,1,IF('original data'!AQ47='subscale + RBQ-2A merged 3_4'!$AJ$3,2,IF('original data'!AQ47='subscale + RBQ-2A merged 3_4'!$AJ$4,3,IF('original data'!AQ47='subscale + RBQ-2A merged 3_4'!$AJ$5,3,""))))</f>
        <v>2</v>
      </c>
      <c r="AT54" s="4">
        <f>IF('original data'!AR47='subscale + RBQ-2A merged 3_4'!$AJ$2,1,IF('original data'!AR47='subscale + RBQ-2A merged 3_4'!$AJ$3,2,IF('original data'!AR47='subscale + RBQ-2A merged 3_4'!$AJ$4,3,IF('original data'!AR47='subscale + RBQ-2A merged 3_4'!$AJ$5,3,""))))</f>
        <v>1</v>
      </c>
      <c r="AU54" s="4">
        <f>IF('original data'!AS47='subscale + RBQ-2A merged 3_4'!$AP$2,1,IF('original data'!AS47='subscale + RBQ-2A merged 3_4'!$AP$3,2,IF('original data'!AS47='subscale + RBQ-2A merged 3_4'!$AP$4,3,IF('original data'!AS47='subscale + RBQ-2A merged 3_4'!$AP$5,4,""))))</f>
        <v>2</v>
      </c>
      <c r="AV54" s="4">
        <f>IF('original data'!AT47='subscale + RBQ-2A merged 3_4'!$AP$2,1,IF('original data'!AT47='subscale + RBQ-2A merged 3_4'!$AP$3,2,IF('original data'!AT47='subscale + RBQ-2A merged 3_4'!$AP$4,3,IF('original data'!AT47='subscale + RBQ-2A merged 3_4'!$AP$5,4,""))))</f>
        <v>1</v>
      </c>
      <c r="AW54" s="4">
        <f>IF('original data'!AU47='subscale + RBQ-2A merged 3_4'!$AP$2,1,IF('original data'!AU47='subscale + RBQ-2A merged 3_4'!$AP$3,2,IF('original data'!AU47='subscale + RBQ-2A merged 3_4'!$AP$4,3,IF('original data'!AU47='subscale + RBQ-2A merged 3_4'!$AP$5,4,""))))</f>
        <v>1</v>
      </c>
      <c r="AX54" s="4">
        <f>IF('original data'!AV47='subscale + RBQ-2A merged 3_4'!$AP$2,1,IF('original data'!AV47='subscale + RBQ-2A merged 3_4'!$AP$3,2,IF('original data'!AV47='subscale + RBQ-2A merged 3_4'!$AP$4,3,IF('original data'!AV47='subscale + RBQ-2A merged 3_4'!$AP$5,4,""))))</f>
        <v>2</v>
      </c>
      <c r="AY54" s="4">
        <f>IF('original data'!AW47='subscale + RBQ-2A merged 3_4'!$AP$2,1,IF('original data'!AW47='subscale + RBQ-2A merged 3_4'!$AP$3,2,IF('original data'!AW47='subscale + RBQ-2A merged 3_4'!$AP$4,3,IF('original data'!AW47='subscale + RBQ-2A merged 3_4'!$AP$5,4,""))))</f>
        <v>2</v>
      </c>
      <c r="AZ54" s="4">
        <f>IF('original data'!AX47='subscale + RBQ-2A merged 3_4'!$AP$2,1,IF('original data'!AX47='subscale + RBQ-2A merged 3_4'!$AP$3,2,IF('original data'!AX47='subscale + RBQ-2A merged 3_4'!$AP$4,3,IF('original data'!AX47='subscale + RBQ-2A merged 3_4'!$AP$5,4,""))))</f>
        <v>2</v>
      </c>
      <c r="BA54" s="4">
        <f>IF('original data'!AY47='subscale + RBQ-2A merged 3_4'!$AR$2,1,IF('original data'!AY47='subscale + RBQ-2A merged 3_4'!$AR$3,2,IF('original data'!AY47='subscale + RBQ-2A merged 3_4'!$AR$4,3,IF('original data'!AY47='subscale + RBQ-2A merged 3_4'!$AR$5,3,""))))</f>
        <v>2</v>
      </c>
      <c r="BB54" s="4">
        <f>IF('original data'!AZ47='subscale + RBQ-2A merged 3_4'!$AR$2,1,IF('original data'!AZ47='subscale + RBQ-2A merged 3_4'!$AR$3,2,IF('original data'!AZ47='subscale + RBQ-2A merged 3_4'!$AR$4,3,IF('original data'!AZ47='subscale + RBQ-2A merged 3_4'!$AR$5,3,""))))</f>
        <v>2</v>
      </c>
      <c r="BC54" s="4">
        <f>IF('original data'!BA47='subscale + RBQ-2A merged 3_4'!$AR$2,1,IF('original data'!BA47='subscale + RBQ-2A merged 3_4'!$AR$3,2,IF('original data'!BA47='subscale + RBQ-2A merged 3_4'!$AR$4,3,IF('original data'!BA47='subscale + RBQ-2A merged 3_4'!$AR$5,3,""))))</f>
        <v>2</v>
      </c>
      <c r="BD54" s="4">
        <f>IF('original data'!BB47='subscale + RBQ-2A merged 3_4'!$AR$2,1,IF('original data'!BB47='subscale + RBQ-2A merged 3_4'!$AR$3,2,IF('original data'!BB47='subscale + RBQ-2A merged 3_4'!$AR$4,3,IF('original data'!BB47='subscale + RBQ-2A merged 3_4'!$AT$5,3,""))))</f>
        <v>2</v>
      </c>
      <c r="BE54" s="4">
        <f>IF('original data'!BC47='subscale + RBQ-2A merged 3_4'!$AV$2,1,IF('original data'!BC47='subscale + RBQ-2A merged 3_4'!$AV$3,2,IF('original data'!BC47='subscale + RBQ-2A merged 3_4'!$AV$4,3,IF('original data'!BC47='subscale + RBQ-2A merged 3_4'!$AV$5,3,""))))</f>
        <v>2</v>
      </c>
      <c r="BF54" s="4">
        <f>IF('original data'!BD47='subscale + RBQ-2A merged 3_4'!$AV$2,1,IF('original data'!BD47='subscale + RBQ-2A merged 3_4'!$AV$3,2,IF('original data'!BD47='subscale + RBQ-2A merged 3_4'!$AV$4,3,IF('original data'!BD47='subscale + RBQ-2A merged 3_4'!$AV$5,3,""))))</f>
        <v>3</v>
      </c>
      <c r="BG54" s="4">
        <f>IF('original data'!BE47='subscale + RBQ-2A merged 3_4'!$AV$2,1,IF('original data'!BE47='subscale + RBQ-2A merged 3_4'!$AV$3,2,IF('original data'!BE47='subscale + RBQ-2A merged 3_4'!$AV$4,3,IF('original data'!BE47='subscale + RBQ-2A merged 3_4'!$AV$5,3,""))))</f>
        <v>3</v>
      </c>
      <c r="BH54" s="4">
        <f>IF('original data'!BF47='subscale + RBQ-2A merged 3_4'!$BG$3,1,IF('original data'!BF47='subscale + RBQ-2A merged 3_4'!$BG$4,2,IF('original data'!BF47='subscale + RBQ-2A merged 3_4'!$BG$5,3,"")))</f>
        <v>2</v>
      </c>
      <c r="BI54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1.8947368421052631</v>
      </c>
      <c r="BJ54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1.8333333333333333</v>
      </c>
      <c r="BK54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2.0909090909090908</v>
      </c>
      <c r="BL54" s="4" t="s">
        <v>109</v>
      </c>
      <c r="BM54" s="4"/>
      <c r="BN54" s="4" t="s">
        <v>109</v>
      </c>
      <c r="BO54" s="4"/>
      <c r="BP54" s="4">
        <f>IF('original data'!BK47='subscale + RBQ-2A merged 3_4'!$BR$1,1,IF('original data'!BK47='subscale + RBQ-2A merged 3_4'!$BR$2,2,IF('original data'!BK47='subscale + RBQ-2A merged 3_4'!$BR$3,3,IF('original data'!BK47='subscale + RBQ-2A merged 3_4'!$BR$4,4,IF('original data'!BK47='subscale + RBQ-2A merged 3_4'!$BR$5,5,IF('original data'!BK47='subscale + RBQ-2A merged 3_4'!$BT$1,6,IF('original data'!BK47='subscale + RBQ-2A merged 3_4'!$BT$2,7,"")))))))</f>
        <v>1</v>
      </c>
      <c r="BQ54" s="4">
        <f>IF('original data'!BL47='subscale + RBQ-2A merged 3_4'!$BR$1,1,IF('original data'!BL47='subscale + RBQ-2A merged 3_4'!$BR$2,2,IF('original data'!BL47='subscale + RBQ-2A merged 3_4'!$BR$3,3,IF('original data'!BL47='subscale + RBQ-2A merged 3_4'!$BR$4,4,IF('original data'!BL47='subscale + RBQ-2A merged 3_4'!$BR$5,5,IF('original data'!BL47='subscale + RBQ-2A merged 3_4'!$BT$1,6,IF('original data'!BL47='subscale + RBQ-2A merged 3_4'!$BT$2,7,"")))))))</f>
        <v>7</v>
      </c>
      <c r="BR54" s="4">
        <f>IF('original data'!BM47='subscale + RBQ-2A merged 3_4'!$BR$1,7,IF('original data'!BM47='subscale + RBQ-2A merged 3_4'!$BR$2,6,IF('original data'!BM47='subscale + RBQ-2A merged 3_4'!$BR$3,5,IF('original data'!BM47='subscale + RBQ-2A merged 3_4'!$BR$4,4,IF('original data'!BM47='subscale + RBQ-2A merged 3_4'!$BR$5,3,IF('original data'!BM47='subscale + RBQ-2A merged 3_4'!$BT$1,2,IF('original data'!BM47='subscale + RBQ-2A merged 3_4'!$BT$2,1,"")))))))</f>
        <v>6</v>
      </c>
      <c r="BS54" s="4">
        <f>IF('original data'!BN47='subscale + RBQ-2A merged 3_4'!$BR$1,1,IF('original data'!BN47='subscale + RBQ-2A merged 3_4'!$BR$2,2,IF('original data'!BN47='subscale + RBQ-2A merged 3_4'!$BR$3,3,IF('original data'!BN47='subscale + RBQ-2A merged 3_4'!$BR$4,4,IF('original data'!BN47='subscale + RBQ-2A merged 3_4'!$BR$5,5,IF('original data'!BN47='subscale + RBQ-2A merged 3_4'!$BT$1,6,IF('original data'!BN47='subscale + RBQ-2A merged 3_4'!$BT$2,7,"")))))))</f>
        <v>6</v>
      </c>
      <c r="BT54" s="4">
        <f>IF('original data'!BO47='subscale + RBQ-2A merged 3_4'!$BR$1,1,IF('original data'!BO47='subscale + RBQ-2A merged 3_4'!$BR$2,2,IF('original data'!BO47='subscale + RBQ-2A merged 3_4'!$BR$3,3,IF('original data'!BO47='subscale + RBQ-2A merged 3_4'!$BR$4,4,IF('original data'!BO47='subscale + RBQ-2A merged 3_4'!$BR$5,5,IF('original data'!BO47='subscale + RBQ-2A merged 3_4'!$BT$1,6,IF('original data'!BO47='subscale + RBQ-2A merged 3_4'!$BT$2,7,"")))))))</f>
        <v>6</v>
      </c>
      <c r="BU54" s="4">
        <f>IF('original data'!BP47='subscale + RBQ-2A merged 3_4'!$BR$1,1,IF('original data'!BP47='subscale + RBQ-2A merged 3_4'!$BR$2,2,IF('original data'!BP47='subscale + RBQ-2A merged 3_4'!$BR$3,3,IF('original data'!BP47='subscale + RBQ-2A merged 3_4'!$BR$4,4,IF('original data'!BP47='subscale + RBQ-2A merged 3_4'!$BR$5,5,IF('original data'!BP47='subscale + RBQ-2A merged 3_4'!$BT$1,6,IF('original data'!BP47='subscale + RBQ-2A merged 3_4'!$BT$2,7,"")))))))</f>
        <v>5</v>
      </c>
      <c r="BV54" s="4">
        <f>IF('original data'!BQ47='subscale + RBQ-2A merged 3_4'!$BR$1,1,IF('original data'!BQ47='subscale + RBQ-2A merged 3_4'!$BR$2,2,IF('original data'!BQ47='subscale + RBQ-2A merged 3_4'!$BR$3,3,IF('original data'!BQ47='subscale + RBQ-2A merged 3_4'!$BR$4,4,IF('original data'!BQ47='subscale + RBQ-2A merged 3_4'!$BR$5,5,IF('original data'!BQ47='subscale + RBQ-2A merged 3_4'!$BT$1,6,IF('original data'!BQ47='subscale + RBQ-2A merged 3_4'!$BT$2,7,"")))))))</f>
        <v>5</v>
      </c>
      <c r="BW54" s="4">
        <f>IF('original data'!BR47='subscale + RBQ-2A merged 3_4'!$BR$1,1,IF('original data'!BR47='subscale + RBQ-2A merged 3_4'!$BR$2,2,IF('original data'!BR47='subscale + RBQ-2A merged 3_4'!$BR$3,3,IF('original data'!BR47='subscale + RBQ-2A merged 3_4'!$BR$4,4,IF('original data'!BR47='subscale + RBQ-2A merged 3_4'!$BR$5,5,IF('original data'!BR47='subscale + RBQ-2A merged 3_4'!$BT$1,6,IF('original data'!BR47='subscale + RBQ-2A merged 3_4'!$BT$2,7,"")))))))</f>
        <v>5</v>
      </c>
      <c r="BX54" s="4">
        <f>IF('original data'!BS47='subscale + RBQ-2A merged 3_4'!$BR$1,1,IF('original data'!BS47='subscale + RBQ-2A merged 3_4'!$BR$2,2,IF('original data'!BS47='subscale + RBQ-2A merged 3_4'!$BR$3,3,IF('original data'!BS47='subscale + RBQ-2A merged 3_4'!$BR$4,4,IF('original data'!BS47='subscale + RBQ-2A merged 3_4'!$BR$5,5,IF('original data'!BS47='subscale + RBQ-2A merged 3_4'!$BT$1,6,IF('original data'!BS47='subscale + RBQ-2A merged 3_4'!$BT$2,7,"")))))))</f>
        <v>6</v>
      </c>
      <c r="BY54" s="4">
        <f>IF('original data'!BT47='subscale + RBQ-2A merged 3_4'!$BR$1,1,IF('original data'!BT47='subscale + RBQ-2A merged 3_4'!$BR$2,2,IF('original data'!BT47='subscale + RBQ-2A merged 3_4'!$BR$3,3,IF('original data'!BT47='subscale + RBQ-2A merged 3_4'!$BR$4,4,IF('original data'!BT47='subscale + RBQ-2A merged 3_4'!$BR$5,5,IF('original data'!BT47='subscale + RBQ-2A merged 3_4'!$BT$1,6,IF('original data'!BT47='subscale + RBQ-2A merged 3_4'!$BT$2,7,"")))))))</f>
        <v>5</v>
      </c>
      <c r="BZ54" s="4">
        <f>IF('original data'!BU47='subscale + RBQ-2A merged 3_4'!$BR$1,1,IF('original data'!BU47='subscale + RBQ-2A merged 3_4'!$BR$2,2,IF('original data'!BU47='subscale + RBQ-2A merged 3_4'!$BR$3,3,IF('original data'!BU47='subscale + RBQ-2A merged 3_4'!$BR$4,4,IF('original data'!BU47='subscale + RBQ-2A merged 3_4'!$BR$5,5,IF('original data'!BU47='subscale + RBQ-2A merged 3_4'!$BT$1,6,IF('original data'!BU47='subscale + RBQ-2A merged 3_4'!$BT$2,7,"")))))))</f>
        <v>6</v>
      </c>
      <c r="CA54" s="4">
        <f>IF('original data'!BV47='subscale + RBQ-2A merged 3_4'!$BR$1,7,IF('original data'!BV47='subscale + RBQ-2A merged 3_4'!$BR$2,6,IF('original data'!BV47='subscale + RBQ-2A merged 3_4'!$BR$3,5,IF('original data'!BV47='subscale + RBQ-2A merged 3_4'!$BR$4,4,IF('original data'!BV47='subscale + RBQ-2A merged 3_4'!$BR$5,3,IF('original data'!BV47='subscale + RBQ-2A merged 3_4'!$BT$1,2,IF('original data'!BV47='subscale + RBQ-2A merged 3_4'!$BT$2,1,"")))))))</f>
        <v>1</v>
      </c>
      <c r="CB54" s="4">
        <f>IF('original data'!BW47='subscale + RBQ-2A merged 3_4'!$BR$1,1,IF('original data'!BW47='subscale + RBQ-2A merged 3_4'!$BR$2,2,IF('original data'!BW47='subscale + RBQ-2A merged 3_4'!$BR$3,3,IF('original data'!BW47='subscale + RBQ-2A merged 3_4'!$BR$4,4,IF('original data'!BW47='subscale + RBQ-2A merged 3_4'!$BR$5,5,IF('original data'!BW47='subscale + RBQ-2A merged 3_4'!$BT$1,6,IF('original data'!BW47='subscale + RBQ-2A merged 3_4'!$BT$2,7,"")))))))</f>
        <v>2</v>
      </c>
      <c r="CC54" s="4">
        <f>IF('original data'!BX47='subscale + RBQ-2A merged 3_4'!$BR$1,1,IF('original data'!BX47='subscale + RBQ-2A merged 3_4'!$BR$2,2,IF('original data'!BX47='subscale + RBQ-2A merged 3_4'!$BR$3,3,IF('original data'!BX47='subscale + RBQ-2A merged 3_4'!$BR$4,4,IF('original data'!BX47='subscale + RBQ-2A merged 3_4'!$BR$5,5,IF('original data'!BX47='subscale + RBQ-2A merged 3_4'!$BT$1,6,IF('original data'!BX47='subscale + RBQ-2A merged 3_4'!$BT$2,7,"")))))))</f>
        <v>4</v>
      </c>
      <c r="CD54" s="4">
        <f>IF('original data'!BY47='subscale + RBQ-2A merged 3_4'!$BR$1,1,IF('original data'!BY47='subscale + RBQ-2A merged 3_4'!$BR$2,2,IF('original data'!BY47='subscale + RBQ-2A merged 3_4'!$BR$3,3,IF('original data'!BY47='subscale + RBQ-2A merged 3_4'!$BR$4,4,IF('original data'!BY47='subscale + RBQ-2A merged 3_4'!$BR$5,5,IF('original data'!BY47='subscale + RBQ-2A merged 3_4'!$BT$1,6,IF('original data'!BY47='subscale + RBQ-2A merged 3_4'!$BT$2,7,"")))))))</f>
        <v>4</v>
      </c>
      <c r="CE54" s="4">
        <f>IF('original data'!BZ47='subscale + RBQ-2A merged 3_4'!$BR$1,1,IF('original data'!BZ47='subscale + RBQ-2A merged 3_4'!$BR$2,2,IF('original data'!BZ47='subscale + RBQ-2A merged 3_4'!$BR$3,3,IF('original data'!BZ47='subscale + RBQ-2A merged 3_4'!$BR$4,4,IF('original data'!BZ47='subscale + RBQ-2A merged 3_4'!$BR$5,5,IF('original data'!BZ47='subscale + RBQ-2A merged 3_4'!$BT$1,6,IF('original data'!BZ47='subscale + RBQ-2A merged 3_4'!$BT$2,7,"")))))))</f>
        <v>6</v>
      </c>
      <c r="CF54" s="4">
        <f>IF('original data'!CA47='subscale + RBQ-2A merged 3_4'!$BR$1,1,IF('original data'!CA47='subscale + RBQ-2A merged 3_4'!$BR$2,2,IF('original data'!CA47='subscale + RBQ-2A merged 3_4'!$BR$3,3,IF('original data'!CA47='subscale + RBQ-2A merged 3_4'!$BR$4,4,IF('original data'!CA47='subscale + RBQ-2A merged 3_4'!$BR$5,5,IF('original data'!CA47='subscale + RBQ-2A merged 3_4'!$BT$1,6,IF('original data'!CA47='subscale + RBQ-2A merged 3_4'!$BT$2,7,"")))))))</f>
        <v>2</v>
      </c>
      <c r="CG54" s="4">
        <f>IF('original data'!CB47='subscale + RBQ-2A merged 3_4'!$BR$1,1,IF('original data'!CB47='subscale + RBQ-2A merged 3_4'!$BR$2,2,IF('original data'!CB47='subscale + RBQ-2A merged 3_4'!$BR$3,3,IF('original data'!CB47='subscale + RBQ-2A merged 3_4'!$BR$4,4,IF('original data'!CB47='subscale + RBQ-2A merged 3_4'!$BR$5,5,IF('original data'!CB47='subscale + RBQ-2A merged 3_4'!$BT$1,6,IF('original data'!CB47='subscale + RBQ-2A merged 3_4'!$BT$2,7,"")))))))</f>
        <v>2</v>
      </c>
      <c r="CH54" s="4">
        <f>IF('original data'!CC47='subscale + RBQ-2A merged 3_4'!$BR$1,7,IF('original data'!CC47='subscale + RBQ-2A merged 3_4'!$BR$2,6,IF('original data'!CC47='subscale + RBQ-2A merged 3_4'!$BR$3,5,IF('original data'!CC47='subscale + RBQ-2A merged 3_4'!$BR$4,4,IF('original data'!CC47='subscale + RBQ-2A merged 3_4'!$BR$5,3,IF('original data'!CC47='subscale + RBQ-2A merged 3_4'!$BT$1,2,IF('original data'!CC47='subscale + RBQ-2A merged 3_4'!$BT$2,1,"")))))))</f>
        <v>4</v>
      </c>
      <c r="CI54" s="4">
        <f>IF('original data'!CD47='subscale + RBQ-2A merged 3_4'!$BR$1,1,IF('original data'!CD47='subscale + RBQ-2A merged 3_4'!$BR$2,2,IF('original data'!CD47='subscale + RBQ-2A merged 3_4'!$BR$3,3,IF('original data'!CD47='subscale + RBQ-2A merged 3_4'!$BR$4,4,IF('original data'!CD47='subscale + RBQ-2A merged 3_4'!$BR$5,5,IF('original data'!CD47='subscale + RBQ-2A merged 3_4'!$BT$1,6,IF('original data'!CD47='subscale + RBQ-2A merged 3_4'!$BT$2,7,"")))))))</f>
        <v>4</v>
      </c>
      <c r="CJ54" s="4">
        <f>IF('original data'!CE47='subscale + RBQ-2A merged 3_4'!$BR$1,1,IF('original data'!CE47='subscale + RBQ-2A merged 3_4'!$BR$2,2,IF('original data'!CE47='subscale + RBQ-2A merged 3_4'!$BR$3,3,IF('original data'!CE47='subscale + RBQ-2A merged 3_4'!$BR$4,4,IF('original data'!CE47='subscale + RBQ-2A merged 3_4'!$BR$5,5,IF('original data'!CE47='subscale + RBQ-2A merged 3_4'!$BT$1,6,IF('original data'!CE47='subscale + RBQ-2A merged 3_4'!$BT$2,7,"")))))))</f>
        <v>6</v>
      </c>
      <c r="CK54" s="4">
        <f>IF('original data'!CF47='subscale + RBQ-2A merged 3_4'!$BR$1,7,IF('original data'!CF47='subscale + RBQ-2A merged 3_4'!$BR$2,6,IF('original data'!CF47='subscale + RBQ-2A merged 3_4'!$BR$3,5,IF('original data'!CF47='subscale + RBQ-2A merged 3_4'!$BR$4,4,IF('original data'!CF47='subscale + RBQ-2A merged 3_4'!$BR$5,3,IF('original data'!CF47='subscale + RBQ-2A merged 3_4'!$BT$1,2,IF('original data'!CF47='subscale + RBQ-2A merged 3_4'!$BT$2,1,"")))))))</f>
        <v>4</v>
      </c>
      <c r="CL54" s="30">
        <f>SUM(Table1345[[#This Row],[Column2]:[Column4]])</f>
        <v>114</v>
      </c>
      <c r="CM54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38</v>
      </c>
      <c r="CN54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37</v>
      </c>
      <c r="CO54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39</v>
      </c>
      <c r="CP54" s="4">
        <f>IF('original data'!CG47='subscale + RBQ-2A merged 3_4'!$CO$2,0,IF('original data'!CG47='subscale + RBQ-2A merged 3_4'!$CO$3,1,IF('original data'!CG47='subscale + RBQ-2A merged 3_4'!$CO$4,2,IF('original data'!CG47='subscale + RBQ-2A merged 3_4'!$CO$5,3,""))))</f>
        <v>1</v>
      </c>
      <c r="CQ54" s="4">
        <f>IF('original data'!CH47='subscale + RBQ-2A merged 3_4'!$CO$2,0,IF('original data'!CH47='subscale + RBQ-2A merged 3_4'!$CO$3,1,IF('original data'!CH47='subscale + RBQ-2A merged 3_4'!$CO$4,2,IF('original data'!CH47='subscale + RBQ-2A merged 3_4'!$CO$5,3,""))))</f>
        <v>3</v>
      </c>
      <c r="CR54" s="4">
        <f>IF('original data'!CI47='subscale + RBQ-2A merged 3_4'!$CO$2,0,IF('original data'!CI47='subscale + RBQ-2A merged 3_4'!$CO$3,1,IF('original data'!CI47='subscale + RBQ-2A merged 3_4'!$CO$4,2,IF('original data'!CI47='subscale + RBQ-2A merged 3_4'!$CO$5,3,""))))</f>
        <v>2</v>
      </c>
      <c r="CS54" s="4">
        <f>IF('original data'!CJ47='subscale + RBQ-2A merged 3_4'!$CO$2,0,IF('original data'!CJ47='subscale + RBQ-2A merged 3_4'!$CO$3,1,IF('original data'!CJ47='subscale + RBQ-2A merged 3_4'!$CO$4,2,IF('original data'!CJ47='subscale + RBQ-2A merged 3_4'!$CO$5,3,""))))</f>
        <v>2</v>
      </c>
      <c r="CT54" s="4">
        <f>IF('original data'!CK47='subscale + RBQ-2A merged 3_4'!$CO$2,0,IF('original data'!CK47='subscale + RBQ-2A merged 3_4'!$CO$3,1,IF('original data'!CK47='subscale + RBQ-2A merged 3_4'!$CO$4,2,IF('original data'!CK47='subscale + RBQ-2A merged 3_4'!$CO$5,3,""))))</f>
        <v>2</v>
      </c>
      <c r="CU54" s="4">
        <f>IF('original data'!CL47='subscale + RBQ-2A merged 3_4'!$CO$2,0,IF('original data'!CL47='subscale + RBQ-2A merged 3_4'!$CO$3,1,IF('original data'!CL47='subscale + RBQ-2A merged 3_4'!$CO$4,2,IF('original data'!CL47='subscale + RBQ-2A merged 3_4'!$CO$5,3,""))))</f>
        <v>1</v>
      </c>
      <c r="CV54" s="4">
        <f>IF('original data'!CM47='subscale + RBQ-2A merged 3_4'!$CO$2,0,IF('original data'!CM47='subscale + RBQ-2A merged 3_4'!$CO$3,1,IF('original data'!CM47='subscale + RBQ-2A merged 3_4'!$CO$4,2,IF('original data'!CM47='subscale + RBQ-2A merged 3_4'!$CO$5,3,""))))</f>
        <v>3</v>
      </c>
      <c r="CW54" s="4">
        <f>IF('original data'!CN47='subscale + RBQ-2A merged 3_4'!$CO$2,0,IF('original data'!CN47='subscale + RBQ-2A merged 3_4'!$CO$3,1,IF('original data'!CN47='subscale + RBQ-2A merged 3_4'!$CO$4,2,IF('original data'!CN47='subscale + RBQ-2A merged 3_4'!$CO$5,3,""))))</f>
        <v>2</v>
      </c>
      <c r="CX54" s="4">
        <f>IF('original data'!CO47='subscale + RBQ-2A merged 3_4'!$CO$2,0,IF('original data'!CO47='subscale + RBQ-2A merged 3_4'!$CO$3,1,IF('original data'!CO47='subscale + RBQ-2A merged 3_4'!$CO$4,2,IF('original data'!CO47='subscale + RBQ-2A merged 3_4'!$CO$5,3,""))))</f>
        <v>2</v>
      </c>
      <c r="CY54" s="4">
        <f>IF('original data'!CP47='subscale + RBQ-2A merged 3_4'!$CO$2,0,IF('original data'!CP47='subscale + RBQ-2A merged 3_4'!$CO$3,1,IF('original data'!CP47='subscale + RBQ-2A merged 3_4'!$CO$4,2,IF('original data'!CP47='subscale + RBQ-2A merged 3_4'!$CO$5,3,""))))</f>
        <v>3</v>
      </c>
      <c r="CZ54" s="4">
        <f>IF('original data'!CQ47='subscale + RBQ-2A merged 3_4'!$CO$2,0,IF('original data'!CQ47='subscale + RBQ-2A merged 3_4'!$CO$3,1,IF('original data'!CQ47='subscale + RBQ-2A merged 3_4'!$CO$4,2,IF('original data'!CQ47='subscale + RBQ-2A merged 3_4'!$CO$5,3,""))))</f>
        <v>1</v>
      </c>
      <c r="DA54" s="4">
        <f>IF('original data'!CR47='subscale + RBQ-2A merged 3_4'!$CO$2,0,IF('original data'!CR47='subscale + RBQ-2A merged 3_4'!$CO$3,1,IF('original data'!CR47='subscale + RBQ-2A merged 3_4'!$CO$4,2,IF('original data'!CR47='subscale + RBQ-2A merged 3_4'!$CO$5,3,""))))</f>
        <v>2</v>
      </c>
      <c r="DB54" s="4">
        <f>IF('original data'!CS47='subscale + RBQ-2A merged 3_4'!$CO$2,0,IF('original data'!CS47='subscale + RBQ-2A merged 3_4'!$CO$3,1,IF('original data'!CS47='subscale + RBQ-2A merged 3_4'!$CO$4,2,IF('original data'!CS47='subscale + RBQ-2A merged 3_4'!$CO$5,3,""))))</f>
        <v>2</v>
      </c>
      <c r="DC54" s="4">
        <f>IF('original data'!CT47='subscale + RBQ-2A merged 3_4'!$CO$2,0,IF('original data'!CT47='subscale + RBQ-2A merged 3_4'!$CO$3,1,IF('original data'!CT47='subscale + RBQ-2A merged 3_4'!$CO$4,2,IF('original data'!CT47='subscale + RBQ-2A merged 3_4'!$CO$5,3,""))))</f>
        <v>3</v>
      </c>
      <c r="DD54" s="4">
        <f>IF('original data'!CU47='subscale + RBQ-2A merged 3_4'!$CO$2,0,IF('original data'!CU47='subscale + RBQ-2A merged 3_4'!$CO$3,1,IF('original data'!CU47='subscale + RBQ-2A merged 3_4'!$CO$4,2,IF('original data'!CU47='subscale + RBQ-2A merged 3_4'!$CO$5,3,""))))</f>
        <v>2</v>
      </c>
      <c r="DE54" s="4">
        <f>IF('original data'!CV47='subscale + RBQ-2A merged 3_4'!$CO$2,0,IF('original data'!CV47='subscale + RBQ-2A merged 3_4'!$CO$3,1,IF('original data'!CV47='subscale + RBQ-2A merged 3_4'!$CO$4,2,IF('original data'!CV47='subscale + RBQ-2A merged 3_4'!$CO$5,3,""))))</f>
        <v>1</v>
      </c>
      <c r="DF54" s="4">
        <f>IF('original data'!CW47='subscale + RBQ-2A merged 3_4'!$CO$2,0,IF('original data'!CW47='subscale + RBQ-2A merged 3_4'!$CO$3,1,IF('original data'!CW47='subscale + RBQ-2A merged 3_4'!$CO$4,2,IF('original data'!CW47='subscale + RBQ-2A merged 3_4'!$CO$5,3,""))))</f>
        <v>0</v>
      </c>
      <c r="DG54" s="4">
        <f>IF('original data'!CX47='subscale + RBQ-2A merged 3_4'!$CO$2,0,IF('original data'!CX47='subscale + RBQ-2A merged 3_4'!$CO$3,1,IF('original data'!CX47='subscale + RBQ-2A merged 3_4'!$CO$4,2,IF('original data'!CX47='subscale + RBQ-2A merged 3_4'!$CO$5,3,""))))</f>
        <v>2</v>
      </c>
      <c r="DH54" s="4">
        <f>IF('original data'!CY47='subscale + RBQ-2A merged 3_4'!$CO$2,0,IF('original data'!CY47='subscale + RBQ-2A merged 3_4'!$CO$3,1,IF('original data'!CY47='subscale + RBQ-2A merged 3_4'!$CO$4,2,IF('original data'!CY47='subscale + RBQ-2A merged 3_4'!$CO$5,3,""))))</f>
        <v>3</v>
      </c>
      <c r="DI54" s="4">
        <f>IF('original data'!CZ47='subscale + RBQ-2A merged 3_4'!$CO$2,0,IF('original data'!CZ47='subscale + RBQ-2A merged 3_4'!$CO$3,1,IF('original data'!CZ47='subscale + RBQ-2A merged 3_4'!$CO$4,2,IF('original data'!CZ47='subscale + RBQ-2A merged 3_4'!$CO$5,3,""))))</f>
        <v>2</v>
      </c>
      <c r="DJ54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15</v>
      </c>
      <c r="DK54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14</v>
      </c>
      <c r="DL54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10</v>
      </c>
      <c r="DM54" s="4">
        <f>SUM(Table1345[[#This Row],[All of a sudden I feel really scared.]:[I suddenly shut down and become unable to think, speak or do things.]])</f>
        <v>39</v>
      </c>
      <c r="DN54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6</v>
      </c>
      <c r="DO54" s="38">
        <f>IF('original data'!V47='subscale + RBQ-2A merged 3_4'!$T$4,2,IF('original data'!V47='subscale + RBQ-2A merged 3_4'!$T$5,0,IF('original data'!V47='subscale + RBQ-2A merged 3_4'!$V$5,1,"")))</f>
        <v>1</v>
      </c>
      <c r="DP54" s="38">
        <v>0</v>
      </c>
    </row>
    <row r="55" spans="1:120" x14ac:dyDescent="0.45">
      <c r="A55" s="32">
        <v>54</v>
      </c>
      <c r="B55" s="41">
        <v>44474.570821759262</v>
      </c>
      <c r="C55" s="28">
        <v>44474.576608796298</v>
      </c>
      <c r="D55" s="30" t="s">
        <v>104</v>
      </c>
      <c r="E55" s="30"/>
      <c r="F55" s="30" t="s">
        <v>105</v>
      </c>
      <c r="G55" s="30" t="s">
        <v>105</v>
      </c>
      <c r="H55" s="30" t="s">
        <v>105</v>
      </c>
      <c r="I55" s="30" t="s">
        <v>105</v>
      </c>
      <c r="J55" s="30" t="s">
        <v>105</v>
      </c>
      <c r="K55" s="30" t="s">
        <v>105</v>
      </c>
      <c r="L55" s="30" t="s">
        <v>105</v>
      </c>
      <c r="M55" s="30" t="s">
        <v>105</v>
      </c>
      <c r="N55" s="29">
        <v>17</v>
      </c>
      <c r="O55" s="4" t="s">
        <v>107</v>
      </c>
      <c r="P55" s="4" t="s">
        <v>108</v>
      </c>
      <c r="Q55" s="4" t="s">
        <v>108</v>
      </c>
      <c r="R55" s="30">
        <f>IF('original data'!Q48='subscale + RBQ-2A merged 3_4'!$R$4,0,IF('original data'!Q48='subscale + RBQ-2A merged 3_4'!$R$5,1))</f>
        <v>1</v>
      </c>
      <c r="S55" s="4" t="s">
        <v>109</v>
      </c>
      <c r="T55" s="30">
        <f>IF('original data'!V48='subscale + RBQ-2A merged 3_4'!$T$4,0,IF('original data'!V48='subscale + RBQ-2A merged 3_4'!$T$5,1,IF('original data'!V48='subscale + RBQ-2A merged 3_4'!$V$5,0,"")))</f>
        <v>0</v>
      </c>
      <c r="U55" s="38"/>
      <c r="V55" s="4"/>
      <c r="W55" s="38"/>
      <c r="X55" s="38" t="s">
        <v>105</v>
      </c>
      <c r="Y55" s="4" t="s">
        <v>109</v>
      </c>
      <c r="Z55" s="4"/>
      <c r="AA55" s="4"/>
      <c r="AB55" s="4"/>
      <c r="AC55" s="4" t="s">
        <v>105</v>
      </c>
      <c r="AD55" s="37" t="s">
        <v>145</v>
      </c>
      <c r="AE55" s="30">
        <f>IF('original data'!AC48='subscale + RBQ-2A merged 3_4'!$AD$2,0,IF('original data'!AC48='subscale + RBQ-2A merged 3_4'!$AD$3,1,IF('original data'!AC48='subscale + RBQ-2A merged 3_4'!$AD$4,2,"")))</f>
        <v>2</v>
      </c>
      <c r="AF55" s="30">
        <f>IF('original data'!AD48='subscale + RBQ-2A merged 3_4'!$AD$2,0,IF('original data'!AD48='subscale + RBQ-2A merged 3_4'!$AD$3,1,IF('original data'!AD48='subscale + RBQ-2A merged 3_4'!$AD$4,2,"")))</f>
        <v>2</v>
      </c>
      <c r="AG55" s="30">
        <f>IF('original data'!AE48='subscale + RBQ-2A merged 3_4'!$BR$1,1,IF('original data'!AE48='subscale + RBQ-2A merged 3_4'!$BR$2,2,IF('original data'!AE48='subscale + RBQ-2A merged 3_4'!$BR$3,3,IF('original data'!AE48='subscale + RBQ-2A merged 3_4'!$BR$4,4,IF('original data'!AE48='subscale + RBQ-2A merged 3_4'!$BR$5,5,IF('original data'!AE48='subscale + RBQ-2A merged 3_4'!$BT$1,6,IF('original data'!AE48='subscale + RBQ-2A merged 3_4'!$BT$2,7,"")))))))</f>
        <v>7</v>
      </c>
      <c r="AH55" s="4">
        <f>IF('original data'!AF48='subscale + RBQ-2A merged 3_4'!$AD$2,0,IF('original data'!AF48='subscale + RBQ-2A merged 3_4'!$AD$3,1,IF('original data'!AF48='subscale + RBQ-2A merged 3_4'!$AD$4,2,"")))</f>
        <v>2</v>
      </c>
      <c r="AI55" s="4">
        <f>IF('original data'!AG48='subscale + RBQ-2A merged 3_4'!$BR$1,7,IF('original data'!AG48='subscale + RBQ-2A merged 3_4'!$BR$2,6,IF('original data'!AG48='subscale + RBQ-2A merged 3_4'!$BR$3,5,IF('original data'!AG48='subscale + RBQ-2A merged 3_4'!$BR$4,4,IF('original data'!AG48='subscale + RBQ-2A merged 3_4'!$BR$5,5,IF('original data'!AG48='subscale + RBQ-2A merged 3_4'!$BT$1,6,IF('original data'!AG48='subscale + RBQ-2A merged 3_4'!$BT$2,7,"")))))))</f>
        <v>6</v>
      </c>
      <c r="AJ55" s="4">
        <f>IF('original data'!AH48='subscale + RBQ-2A merged 3_4'!$AD$2,0,IF('original data'!AH48='subscale + RBQ-2A merged 3_4'!$AD$3,1,IF('original data'!AH48='subscale + RBQ-2A merged 3_4'!$AD$4,2,"")))</f>
        <v>1</v>
      </c>
      <c r="AK55" s="4">
        <f>IF('original data'!AI48='subscale + RBQ-2A merged 3_4'!$AJ$2,1,IF('original data'!AI48='subscale + RBQ-2A merged 3_4'!$AJ$3,2,IF('original data'!AI48='subscale + RBQ-2A merged 3_4'!$AJ$4,3,IF('original data'!AI48='subscale + RBQ-2A merged 3_4'!$AJ$5,3,""))))</f>
        <v>2</v>
      </c>
      <c r="AL55" s="4">
        <f>IF('original data'!AJ48='subscale + RBQ-2A merged 3_4'!$AD$2,0,IF('original data'!AJ48='subscale + RBQ-2A merged 3_4'!$AD$3,1,IF('original data'!AJ48='subscale + RBQ-2A merged 3_4'!$AD$4,2,"")))</f>
        <v>2</v>
      </c>
      <c r="AM55" s="4">
        <f>IF('original data'!AK48='subscale + RBQ-2A merged 3_4'!$BR$1,1,IF('original data'!AK48='subscale + RBQ-2A merged 3_4'!$BR$2,2,IF('original data'!AK48='subscale + RBQ-2A merged 3_4'!$BR$3,3,IF('original data'!AK48='subscale + RBQ-2A merged 3_4'!$BR$4,4,IF('original data'!AK48='subscale + RBQ-2A merged 3_4'!$BR$5,5,IF('original data'!AK48='subscale + RBQ-2A merged 3_4'!$BT$1,6,IF('original data'!AK48='subscale + RBQ-2A merged 3_4'!$BT$2,7,"")))))))</f>
        <v>6</v>
      </c>
      <c r="AN55" s="4">
        <f>IF('original data'!AL48='subscale + RBQ-2A merged 3_4'!$AD$2,0,IF('original data'!AL48='subscale + RBQ-2A merged 3_4'!$AD$3,1,IF('original data'!AL48='subscale + RBQ-2A merged 3_4'!$AD$4,2,"")))</f>
        <v>2</v>
      </c>
      <c r="AO55" s="4">
        <f>IF('original data'!AM48='subscale + RBQ-2A merged 3_4'!$AJ$2,1,IF('original data'!AM48='subscale + RBQ-2A merged 3_4'!$AJ$3,2,IF('original data'!AM48='subscale + RBQ-2A merged 3_4'!$AJ$4,3,IF('original data'!AM48='subscale + RBQ-2A merged 3_4'!$AJ$5,3,""))))</f>
        <v>3</v>
      </c>
      <c r="AP55" s="4">
        <f>IF('original data'!AN48='subscale + RBQ-2A merged 3_4'!$AD$2,0,IF('original data'!AN48='subscale + RBQ-2A merged 3_4'!$AD$3,1,IF('original data'!AN48='subscale + RBQ-2A merged 3_4'!$AD$4,2,"")))</f>
        <v>2</v>
      </c>
      <c r="AQ55" s="4">
        <f>IF('original data'!AO48='subscale + RBQ-2A merged 3_4'!$AJ$2,1,IF('original data'!AO48='subscale + RBQ-2A merged 3_4'!$AJ$3,2,IF('original data'!AO48='subscale + RBQ-2A merged 3_4'!$AJ$4,3,IF('original data'!AO48='subscale + RBQ-2A merged 3_4'!$AJ$5,3,""))))</f>
        <v>2</v>
      </c>
      <c r="AR55" s="4">
        <f>IF('original data'!AP48='subscale + RBQ-2A merged 3_4'!$AJ$2,1,IF('original data'!AP48='subscale + RBQ-2A merged 3_4'!$AJ$3,2,IF('original data'!AP48='subscale + RBQ-2A merged 3_4'!$AJ$4,3,IF('original data'!AP48='subscale + RBQ-2A merged 3_4'!$AJ$5,3,""))))</f>
        <v>3</v>
      </c>
      <c r="AS55" s="4">
        <f>IF('original data'!AQ48='subscale + RBQ-2A merged 3_4'!$AJ$2,1,IF('original data'!AQ48='subscale + RBQ-2A merged 3_4'!$AJ$3,2,IF('original data'!AQ48='subscale + RBQ-2A merged 3_4'!$AJ$4,3,IF('original data'!AQ48='subscale + RBQ-2A merged 3_4'!$AJ$5,3,""))))</f>
        <v>2</v>
      </c>
      <c r="AT55" s="4">
        <f>IF('original data'!AR48='subscale + RBQ-2A merged 3_4'!$AJ$2,1,IF('original data'!AR48='subscale + RBQ-2A merged 3_4'!$AJ$3,2,IF('original data'!AR48='subscale + RBQ-2A merged 3_4'!$AJ$4,3,IF('original data'!AR48='subscale + RBQ-2A merged 3_4'!$AJ$5,3,""))))</f>
        <v>1</v>
      </c>
      <c r="AU55" s="4">
        <f>IF('original data'!AS48='subscale + RBQ-2A merged 3_4'!$AP$2,1,IF('original data'!AS48='subscale + RBQ-2A merged 3_4'!$AP$3,2,IF('original data'!AS48='subscale + RBQ-2A merged 3_4'!$AP$4,3,IF('original data'!AS48='subscale + RBQ-2A merged 3_4'!$AP$5,4,""))))</f>
        <v>1</v>
      </c>
      <c r="AV55" s="4">
        <f>IF('original data'!AT48='subscale + RBQ-2A merged 3_4'!$AP$2,1,IF('original data'!AT48='subscale + RBQ-2A merged 3_4'!$AP$3,2,IF('original data'!AT48='subscale + RBQ-2A merged 3_4'!$AP$4,3,IF('original data'!AT48='subscale + RBQ-2A merged 3_4'!$AP$5,4,""))))</f>
        <v>1</v>
      </c>
      <c r="AW55" s="4">
        <f>IF('original data'!AU48='subscale + RBQ-2A merged 3_4'!$AP$2,1,IF('original data'!AU48='subscale + RBQ-2A merged 3_4'!$AP$3,2,IF('original data'!AU48='subscale + RBQ-2A merged 3_4'!$AP$4,3,IF('original data'!AU48='subscale + RBQ-2A merged 3_4'!$AP$5,4,""))))</f>
        <v>2</v>
      </c>
      <c r="AX55" s="4">
        <f>IF('original data'!AV48='subscale + RBQ-2A merged 3_4'!$AP$2,1,IF('original data'!AV48='subscale + RBQ-2A merged 3_4'!$AP$3,2,IF('original data'!AV48='subscale + RBQ-2A merged 3_4'!$AP$4,3,IF('original data'!AV48='subscale + RBQ-2A merged 3_4'!$AP$5,4,""))))</f>
        <v>3</v>
      </c>
      <c r="AY55" s="4">
        <f>IF('original data'!AW48='subscale + RBQ-2A merged 3_4'!$AP$2,1,IF('original data'!AW48='subscale + RBQ-2A merged 3_4'!$AP$3,2,IF('original data'!AW48='subscale + RBQ-2A merged 3_4'!$AP$4,3,IF('original data'!AW48='subscale + RBQ-2A merged 3_4'!$AP$5,4,""))))</f>
        <v>3</v>
      </c>
      <c r="AZ55" s="4">
        <f>IF('original data'!AX48='subscale + RBQ-2A merged 3_4'!$AP$2,1,IF('original data'!AX48='subscale + RBQ-2A merged 3_4'!$AP$3,2,IF('original data'!AX48='subscale + RBQ-2A merged 3_4'!$AP$4,3,IF('original data'!AX48='subscale + RBQ-2A merged 3_4'!$AP$5,4,""))))</f>
        <v>1</v>
      </c>
      <c r="BA55" s="4">
        <f>IF('original data'!AY48='subscale + RBQ-2A merged 3_4'!$AR$2,1,IF('original data'!AY48='subscale + RBQ-2A merged 3_4'!$AR$3,2,IF('original data'!AY48='subscale + RBQ-2A merged 3_4'!$AR$4,3,IF('original data'!AY48='subscale + RBQ-2A merged 3_4'!$AR$5,3,""))))</f>
        <v>3</v>
      </c>
      <c r="BB55" s="4">
        <f>IF('original data'!AZ48='subscale + RBQ-2A merged 3_4'!$AR$2,1,IF('original data'!AZ48='subscale + RBQ-2A merged 3_4'!$AR$3,2,IF('original data'!AZ48='subscale + RBQ-2A merged 3_4'!$AR$4,3,IF('original data'!AZ48='subscale + RBQ-2A merged 3_4'!$AR$5,3,""))))</f>
        <v>3</v>
      </c>
      <c r="BC55" s="4">
        <f>IF('original data'!BA48='subscale + RBQ-2A merged 3_4'!$AR$2,1,IF('original data'!BA48='subscale + RBQ-2A merged 3_4'!$AR$3,2,IF('original data'!BA48='subscale + RBQ-2A merged 3_4'!$AR$4,3,IF('original data'!BA48='subscale + RBQ-2A merged 3_4'!$AR$5,3,""))))</f>
        <v>3</v>
      </c>
      <c r="BD55" s="4">
        <f>IF('original data'!BB48='subscale + RBQ-2A merged 3_4'!$AR$2,1,IF('original data'!BB48='subscale + RBQ-2A merged 3_4'!$AR$3,2,IF('original data'!BB48='subscale + RBQ-2A merged 3_4'!$AR$4,3,IF('original data'!BB48='subscale + RBQ-2A merged 3_4'!$AT$5,3,""))))</f>
        <v>2</v>
      </c>
      <c r="BE55" s="4">
        <f>IF('original data'!BC48='subscale + RBQ-2A merged 3_4'!$AV$2,1,IF('original data'!BC48='subscale + RBQ-2A merged 3_4'!$AV$3,2,IF('original data'!BC48='subscale + RBQ-2A merged 3_4'!$AV$4,3,IF('original data'!BC48='subscale + RBQ-2A merged 3_4'!$AV$5,3,""))))</f>
        <v>3</v>
      </c>
      <c r="BF55" s="4">
        <f>IF('original data'!BD48='subscale + RBQ-2A merged 3_4'!$AV$2,1,IF('original data'!BD48='subscale + RBQ-2A merged 3_4'!$AV$3,2,IF('original data'!BD48='subscale + RBQ-2A merged 3_4'!$AV$4,3,IF('original data'!BD48='subscale + RBQ-2A merged 3_4'!$AV$5,3,""))))</f>
        <v>3</v>
      </c>
      <c r="BG55" s="4">
        <f>IF('original data'!BE48='subscale + RBQ-2A merged 3_4'!$AV$2,1,IF('original data'!BE48='subscale + RBQ-2A merged 3_4'!$AV$3,2,IF('original data'!BE48='subscale + RBQ-2A merged 3_4'!$AV$4,3,IF('original data'!BE48='subscale + RBQ-2A merged 3_4'!$AV$5,3,""))))</f>
        <v>2</v>
      </c>
      <c r="BH55" s="4">
        <f>IF('original data'!BF48='subscale + RBQ-2A merged 3_4'!$BG$3,1,IF('original data'!BF48='subscale + RBQ-2A merged 3_4'!$BG$4,2,IF('original data'!BF48='subscale + RBQ-2A merged 3_4'!$BG$5,3,"")))</f>
        <v>3</v>
      </c>
      <c r="BI55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2.263157894736842</v>
      </c>
      <c r="BJ55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2.3333333333333335</v>
      </c>
      <c r="BK55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2.3636363636363638</v>
      </c>
      <c r="BL55" s="4" t="s">
        <v>109</v>
      </c>
      <c r="BM55" s="4"/>
      <c r="BN55" s="4" t="s">
        <v>109</v>
      </c>
      <c r="BO55" s="4"/>
      <c r="BP55" s="4">
        <f>IF('original data'!BK48='subscale + RBQ-2A merged 3_4'!$BR$1,1,IF('original data'!BK48='subscale + RBQ-2A merged 3_4'!$BR$2,2,IF('original data'!BK48='subscale + RBQ-2A merged 3_4'!$BR$3,3,IF('original data'!BK48='subscale + RBQ-2A merged 3_4'!$BR$4,4,IF('original data'!BK48='subscale + RBQ-2A merged 3_4'!$BR$5,5,IF('original data'!BK48='subscale + RBQ-2A merged 3_4'!$BT$1,6,IF('original data'!BK48='subscale + RBQ-2A merged 3_4'!$BT$2,7,"")))))))</f>
        <v>6</v>
      </c>
      <c r="BQ55" s="4">
        <f>IF('original data'!BL48='subscale + RBQ-2A merged 3_4'!$BR$1,1,IF('original data'!BL48='subscale + RBQ-2A merged 3_4'!$BR$2,2,IF('original data'!BL48='subscale + RBQ-2A merged 3_4'!$BR$3,3,IF('original data'!BL48='subscale + RBQ-2A merged 3_4'!$BR$4,4,IF('original data'!BL48='subscale + RBQ-2A merged 3_4'!$BR$5,5,IF('original data'!BL48='subscale + RBQ-2A merged 3_4'!$BT$1,6,IF('original data'!BL48='subscale + RBQ-2A merged 3_4'!$BT$2,7,"")))))))</f>
        <v>7</v>
      </c>
      <c r="BR55" s="4">
        <f>IF('original data'!BM48='subscale + RBQ-2A merged 3_4'!$BR$1,7,IF('original data'!BM48='subscale + RBQ-2A merged 3_4'!$BR$2,6,IF('original data'!BM48='subscale + RBQ-2A merged 3_4'!$BR$3,5,IF('original data'!BM48='subscale + RBQ-2A merged 3_4'!$BR$4,4,IF('original data'!BM48='subscale + RBQ-2A merged 3_4'!$BR$5,3,IF('original data'!BM48='subscale + RBQ-2A merged 3_4'!$BT$1,2,IF('original data'!BM48='subscale + RBQ-2A merged 3_4'!$BT$2,1,"")))))))</f>
        <v>7</v>
      </c>
      <c r="BS55" s="4">
        <f>IF('original data'!BN48='subscale + RBQ-2A merged 3_4'!$BR$1,1,IF('original data'!BN48='subscale + RBQ-2A merged 3_4'!$BR$2,2,IF('original data'!BN48='subscale + RBQ-2A merged 3_4'!$BR$3,3,IF('original data'!BN48='subscale + RBQ-2A merged 3_4'!$BR$4,4,IF('original data'!BN48='subscale + RBQ-2A merged 3_4'!$BR$5,5,IF('original data'!BN48='subscale + RBQ-2A merged 3_4'!$BT$1,6,IF('original data'!BN48='subscale + RBQ-2A merged 3_4'!$BT$2,7,"")))))))</f>
        <v>6</v>
      </c>
      <c r="BT55" s="4">
        <f>IF('original data'!BO48='subscale + RBQ-2A merged 3_4'!$BR$1,1,IF('original data'!BO48='subscale + RBQ-2A merged 3_4'!$BR$2,2,IF('original data'!BO48='subscale + RBQ-2A merged 3_4'!$BR$3,3,IF('original data'!BO48='subscale + RBQ-2A merged 3_4'!$BR$4,4,IF('original data'!BO48='subscale + RBQ-2A merged 3_4'!$BR$5,5,IF('original data'!BO48='subscale + RBQ-2A merged 3_4'!$BT$1,6,IF('original data'!BO48='subscale + RBQ-2A merged 3_4'!$BT$2,7,"")))))))</f>
        <v>7</v>
      </c>
      <c r="BU55" s="4">
        <f>IF('original data'!BP48='subscale + RBQ-2A merged 3_4'!$BR$1,1,IF('original data'!BP48='subscale + RBQ-2A merged 3_4'!$BR$2,2,IF('original data'!BP48='subscale + RBQ-2A merged 3_4'!$BR$3,3,IF('original data'!BP48='subscale + RBQ-2A merged 3_4'!$BR$4,4,IF('original data'!BP48='subscale + RBQ-2A merged 3_4'!$BR$5,5,IF('original data'!BP48='subscale + RBQ-2A merged 3_4'!$BT$1,6,IF('original data'!BP48='subscale + RBQ-2A merged 3_4'!$BT$2,7,"")))))))</f>
        <v>7</v>
      </c>
      <c r="BV55" s="4">
        <f>IF('original data'!BQ48='subscale + RBQ-2A merged 3_4'!$BR$1,1,IF('original data'!BQ48='subscale + RBQ-2A merged 3_4'!$BR$2,2,IF('original data'!BQ48='subscale + RBQ-2A merged 3_4'!$BR$3,3,IF('original data'!BQ48='subscale + RBQ-2A merged 3_4'!$BR$4,4,IF('original data'!BQ48='subscale + RBQ-2A merged 3_4'!$BR$5,5,IF('original data'!BQ48='subscale + RBQ-2A merged 3_4'!$BT$1,6,IF('original data'!BQ48='subscale + RBQ-2A merged 3_4'!$BT$2,7,"")))))))</f>
        <v>7</v>
      </c>
      <c r="BW55" s="4">
        <f>IF('original data'!BR48='subscale + RBQ-2A merged 3_4'!$BR$1,1,IF('original data'!BR48='subscale + RBQ-2A merged 3_4'!$BR$2,2,IF('original data'!BR48='subscale + RBQ-2A merged 3_4'!$BR$3,3,IF('original data'!BR48='subscale + RBQ-2A merged 3_4'!$BR$4,4,IF('original data'!BR48='subscale + RBQ-2A merged 3_4'!$BR$5,5,IF('original data'!BR48='subscale + RBQ-2A merged 3_4'!$BT$1,6,IF('original data'!BR48='subscale + RBQ-2A merged 3_4'!$BT$2,7,"")))))))</f>
        <v>7</v>
      </c>
      <c r="BX55" s="4">
        <f>IF('original data'!BS48='subscale + RBQ-2A merged 3_4'!$BR$1,1,IF('original data'!BS48='subscale + RBQ-2A merged 3_4'!$BR$2,2,IF('original data'!BS48='subscale + RBQ-2A merged 3_4'!$BR$3,3,IF('original data'!BS48='subscale + RBQ-2A merged 3_4'!$BR$4,4,IF('original data'!BS48='subscale + RBQ-2A merged 3_4'!$BR$5,5,IF('original data'!BS48='subscale + RBQ-2A merged 3_4'!$BT$1,6,IF('original data'!BS48='subscale + RBQ-2A merged 3_4'!$BT$2,7,"")))))))</f>
        <v>7</v>
      </c>
      <c r="BY55" s="4">
        <f>IF('original data'!BT48='subscale + RBQ-2A merged 3_4'!$BR$1,1,IF('original data'!BT48='subscale + RBQ-2A merged 3_4'!$BR$2,2,IF('original data'!BT48='subscale + RBQ-2A merged 3_4'!$BR$3,3,IF('original data'!BT48='subscale + RBQ-2A merged 3_4'!$BR$4,4,IF('original data'!BT48='subscale + RBQ-2A merged 3_4'!$BR$5,5,IF('original data'!BT48='subscale + RBQ-2A merged 3_4'!$BT$1,6,IF('original data'!BT48='subscale + RBQ-2A merged 3_4'!$BT$2,7,"")))))))</f>
        <v>7</v>
      </c>
      <c r="BZ55" s="4">
        <f>IF('original data'!BU48='subscale + RBQ-2A merged 3_4'!$BR$1,1,IF('original data'!BU48='subscale + RBQ-2A merged 3_4'!$BR$2,2,IF('original data'!BU48='subscale + RBQ-2A merged 3_4'!$BR$3,3,IF('original data'!BU48='subscale + RBQ-2A merged 3_4'!$BR$4,4,IF('original data'!BU48='subscale + RBQ-2A merged 3_4'!$BR$5,5,IF('original data'!BU48='subscale + RBQ-2A merged 3_4'!$BT$1,6,IF('original data'!BU48='subscale + RBQ-2A merged 3_4'!$BT$2,7,"")))))))</f>
        <v>6</v>
      </c>
      <c r="CA55" s="4">
        <f>IF('original data'!BV48='subscale + RBQ-2A merged 3_4'!$BR$1,7,IF('original data'!BV48='subscale + RBQ-2A merged 3_4'!$BR$2,6,IF('original data'!BV48='subscale + RBQ-2A merged 3_4'!$BR$3,5,IF('original data'!BV48='subscale + RBQ-2A merged 3_4'!$BR$4,4,IF('original data'!BV48='subscale + RBQ-2A merged 3_4'!$BR$5,3,IF('original data'!BV48='subscale + RBQ-2A merged 3_4'!$BT$1,2,IF('original data'!BV48='subscale + RBQ-2A merged 3_4'!$BT$2,1,"")))))))</f>
        <v>4</v>
      </c>
      <c r="CB55" s="4">
        <f>IF('original data'!BW48='subscale + RBQ-2A merged 3_4'!$BR$1,1,IF('original data'!BW48='subscale + RBQ-2A merged 3_4'!$BR$2,2,IF('original data'!BW48='subscale + RBQ-2A merged 3_4'!$BR$3,3,IF('original data'!BW48='subscale + RBQ-2A merged 3_4'!$BR$4,4,IF('original data'!BW48='subscale + RBQ-2A merged 3_4'!$BR$5,5,IF('original data'!BW48='subscale + RBQ-2A merged 3_4'!$BT$1,6,IF('original data'!BW48='subscale + RBQ-2A merged 3_4'!$BT$2,7,"")))))))</f>
        <v>7</v>
      </c>
      <c r="CC55" s="4">
        <f>IF('original data'!BX48='subscale + RBQ-2A merged 3_4'!$BR$1,1,IF('original data'!BX48='subscale + RBQ-2A merged 3_4'!$BR$2,2,IF('original data'!BX48='subscale + RBQ-2A merged 3_4'!$BR$3,3,IF('original data'!BX48='subscale + RBQ-2A merged 3_4'!$BR$4,4,IF('original data'!BX48='subscale + RBQ-2A merged 3_4'!$BR$5,5,IF('original data'!BX48='subscale + RBQ-2A merged 3_4'!$BT$1,6,IF('original data'!BX48='subscale + RBQ-2A merged 3_4'!$BT$2,7,"")))))))</f>
        <v>7</v>
      </c>
      <c r="CD55" s="4">
        <f>IF('original data'!BY48='subscale + RBQ-2A merged 3_4'!$BR$1,1,IF('original data'!BY48='subscale + RBQ-2A merged 3_4'!$BR$2,2,IF('original data'!BY48='subscale + RBQ-2A merged 3_4'!$BR$3,3,IF('original data'!BY48='subscale + RBQ-2A merged 3_4'!$BR$4,4,IF('original data'!BY48='subscale + RBQ-2A merged 3_4'!$BR$5,5,IF('original data'!BY48='subscale + RBQ-2A merged 3_4'!$BT$1,6,IF('original data'!BY48='subscale + RBQ-2A merged 3_4'!$BT$2,7,"")))))))</f>
        <v>7</v>
      </c>
      <c r="CE55" s="4">
        <f>IF('original data'!BZ48='subscale + RBQ-2A merged 3_4'!$BR$1,1,IF('original data'!BZ48='subscale + RBQ-2A merged 3_4'!$BR$2,2,IF('original data'!BZ48='subscale + RBQ-2A merged 3_4'!$BR$3,3,IF('original data'!BZ48='subscale + RBQ-2A merged 3_4'!$BR$4,4,IF('original data'!BZ48='subscale + RBQ-2A merged 3_4'!$BR$5,5,IF('original data'!BZ48='subscale + RBQ-2A merged 3_4'!$BT$1,6,IF('original data'!BZ48='subscale + RBQ-2A merged 3_4'!$BT$2,7,"")))))))</f>
        <v>7</v>
      </c>
      <c r="CF55" s="4">
        <f>IF('original data'!CA48='subscale + RBQ-2A merged 3_4'!$BR$1,1,IF('original data'!CA48='subscale + RBQ-2A merged 3_4'!$BR$2,2,IF('original data'!CA48='subscale + RBQ-2A merged 3_4'!$BR$3,3,IF('original data'!CA48='subscale + RBQ-2A merged 3_4'!$BR$4,4,IF('original data'!CA48='subscale + RBQ-2A merged 3_4'!$BR$5,5,IF('original data'!CA48='subscale + RBQ-2A merged 3_4'!$BT$1,6,IF('original data'!CA48='subscale + RBQ-2A merged 3_4'!$BT$2,7,"")))))))</f>
        <v>5</v>
      </c>
      <c r="CG55" s="4">
        <f>IF('original data'!CB48='subscale + RBQ-2A merged 3_4'!$BR$1,1,IF('original data'!CB48='subscale + RBQ-2A merged 3_4'!$BR$2,2,IF('original data'!CB48='subscale + RBQ-2A merged 3_4'!$BR$3,3,IF('original data'!CB48='subscale + RBQ-2A merged 3_4'!$BR$4,4,IF('original data'!CB48='subscale + RBQ-2A merged 3_4'!$BR$5,5,IF('original data'!CB48='subscale + RBQ-2A merged 3_4'!$BT$1,6,IF('original data'!CB48='subscale + RBQ-2A merged 3_4'!$BT$2,7,"")))))))</f>
        <v>4</v>
      </c>
      <c r="CH55" s="4">
        <f>IF('original data'!CC48='subscale + RBQ-2A merged 3_4'!$BR$1,7,IF('original data'!CC48='subscale + RBQ-2A merged 3_4'!$BR$2,6,IF('original data'!CC48='subscale + RBQ-2A merged 3_4'!$BR$3,5,IF('original data'!CC48='subscale + RBQ-2A merged 3_4'!$BR$4,4,IF('original data'!CC48='subscale + RBQ-2A merged 3_4'!$BR$5,3,IF('original data'!CC48='subscale + RBQ-2A merged 3_4'!$BT$1,2,IF('original data'!CC48='subscale + RBQ-2A merged 3_4'!$BT$2,1,"")))))))</f>
        <v>6</v>
      </c>
      <c r="CI55" s="4">
        <f>IF('original data'!CD48='subscale + RBQ-2A merged 3_4'!$BR$1,1,IF('original data'!CD48='subscale + RBQ-2A merged 3_4'!$BR$2,2,IF('original data'!CD48='subscale + RBQ-2A merged 3_4'!$BR$3,3,IF('original data'!CD48='subscale + RBQ-2A merged 3_4'!$BR$4,4,IF('original data'!CD48='subscale + RBQ-2A merged 3_4'!$BR$5,5,IF('original data'!CD48='subscale + RBQ-2A merged 3_4'!$BT$1,6,IF('original data'!CD48='subscale + RBQ-2A merged 3_4'!$BT$2,7,"")))))))</f>
        <v>6</v>
      </c>
      <c r="CJ55" s="4">
        <f>IF('original data'!CE48='subscale + RBQ-2A merged 3_4'!$BR$1,1,IF('original data'!CE48='subscale + RBQ-2A merged 3_4'!$BR$2,2,IF('original data'!CE48='subscale + RBQ-2A merged 3_4'!$BR$3,3,IF('original data'!CE48='subscale + RBQ-2A merged 3_4'!$BR$4,4,IF('original data'!CE48='subscale + RBQ-2A merged 3_4'!$BR$5,5,IF('original data'!CE48='subscale + RBQ-2A merged 3_4'!$BT$1,6,IF('original data'!CE48='subscale + RBQ-2A merged 3_4'!$BT$2,7,"")))))))</f>
        <v>6</v>
      </c>
      <c r="CK55" s="4">
        <f>IF('original data'!CF48='subscale + RBQ-2A merged 3_4'!$BR$1,7,IF('original data'!CF48='subscale + RBQ-2A merged 3_4'!$BR$2,6,IF('original data'!CF48='subscale + RBQ-2A merged 3_4'!$BR$3,5,IF('original data'!CF48='subscale + RBQ-2A merged 3_4'!$BR$4,4,IF('original data'!CF48='subscale + RBQ-2A merged 3_4'!$BR$5,3,IF('original data'!CF48='subscale + RBQ-2A merged 3_4'!$BT$1,2,IF('original data'!CF48='subscale + RBQ-2A merged 3_4'!$BT$2,1,"")))))))</f>
        <v>6</v>
      </c>
      <c r="CL55" s="30">
        <f>SUM(Table1345[[#This Row],[Column2]:[Column4]])</f>
        <v>158</v>
      </c>
      <c r="CM55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57</v>
      </c>
      <c r="CN55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48</v>
      </c>
      <c r="CO55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53</v>
      </c>
      <c r="CP55" s="4">
        <f>IF('original data'!CG48='subscale + RBQ-2A merged 3_4'!$CO$2,0,IF('original data'!CG48='subscale + RBQ-2A merged 3_4'!$CO$3,1,IF('original data'!CG48='subscale + RBQ-2A merged 3_4'!$CO$4,2,IF('original data'!CG48='subscale + RBQ-2A merged 3_4'!$CO$5,3,""))))</f>
        <v>2</v>
      </c>
      <c r="CQ55" s="4">
        <f>IF('original data'!CH48='subscale + RBQ-2A merged 3_4'!$CO$2,0,IF('original data'!CH48='subscale + RBQ-2A merged 3_4'!$CO$3,1,IF('original data'!CH48='subscale + RBQ-2A merged 3_4'!$CO$4,2,IF('original data'!CH48='subscale + RBQ-2A merged 3_4'!$CO$5,3,""))))</f>
        <v>3</v>
      </c>
      <c r="CR55" s="4">
        <f>IF('original data'!CI48='subscale + RBQ-2A merged 3_4'!$CO$2,0,IF('original data'!CI48='subscale + RBQ-2A merged 3_4'!$CO$3,1,IF('original data'!CI48='subscale + RBQ-2A merged 3_4'!$CO$4,2,IF('original data'!CI48='subscale + RBQ-2A merged 3_4'!$CO$5,3,""))))</f>
        <v>3</v>
      </c>
      <c r="CS55" s="4">
        <f>IF('original data'!CJ48='subscale + RBQ-2A merged 3_4'!$CO$2,0,IF('original data'!CJ48='subscale + RBQ-2A merged 3_4'!$CO$3,1,IF('original data'!CJ48='subscale + RBQ-2A merged 3_4'!$CO$4,2,IF('original data'!CJ48='subscale + RBQ-2A merged 3_4'!$CO$5,3,""))))</f>
        <v>3</v>
      </c>
      <c r="CT55" s="4">
        <f>IF('original data'!CK48='subscale + RBQ-2A merged 3_4'!$CO$2,0,IF('original data'!CK48='subscale + RBQ-2A merged 3_4'!$CO$3,1,IF('original data'!CK48='subscale + RBQ-2A merged 3_4'!$CO$4,2,IF('original data'!CK48='subscale + RBQ-2A merged 3_4'!$CO$5,3,""))))</f>
        <v>3</v>
      </c>
      <c r="CU55" s="4">
        <f>IF('original data'!CL48='subscale + RBQ-2A merged 3_4'!$CO$2,0,IF('original data'!CL48='subscale + RBQ-2A merged 3_4'!$CO$3,1,IF('original data'!CL48='subscale + RBQ-2A merged 3_4'!$CO$4,2,IF('original data'!CL48='subscale + RBQ-2A merged 3_4'!$CO$5,3,""))))</f>
        <v>1</v>
      </c>
      <c r="CV55" s="4">
        <f>IF('original data'!CM48='subscale + RBQ-2A merged 3_4'!$CO$2,0,IF('original data'!CM48='subscale + RBQ-2A merged 3_4'!$CO$3,1,IF('original data'!CM48='subscale + RBQ-2A merged 3_4'!$CO$4,2,IF('original data'!CM48='subscale + RBQ-2A merged 3_4'!$CO$5,3,""))))</f>
        <v>3</v>
      </c>
      <c r="CW55" s="4">
        <f>IF('original data'!CN48='subscale + RBQ-2A merged 3_4'!$CO$2,0,IF('original data'!CN48='subscale + RBQ-2A merged 3_4'!$CO$3,1,IF('original data'!CN48='subscale + RBQ-2A merged 3_4'!$CO$4,2,IF('original data'!CN48='subscale + RBQ-2A merged 3_4'!$CO$5,3,""))))</f>
        <v>3</v>
      </c>
      <c r="CX55" s="4">
        <f>IF('original data'!CO48='subscale + RBQ-2A merged 3_4'!$CO$2,0,IF('original data'!CO48='subscale + RBQ-2A merged 3_4'!$CO$3,1,IF('original data'!CO48='subscale + RBQ-2A merged 3_4'!$CO$4,2,IF('original data'!CO48='subscale + RBQ-2A merged 3_4'!$CO$5,3,""))))</f>
        <v>3</v>
      </c>
      <c r="CY55" s="4">
        <f>IF('original data'!CP48='subscale + RBQ-2A merged 3_4'!$CO$2,0,IF('original data'!CP48='subscale + RBQ-2A merged 3_4'!$CO$3,1,IF('original data'!CP48='subscale + RBQ-2A merged 3_4'!$CO$4,2,IF('original data'!CP48='subscale + RBQ-2A merged 3_4'!$CO$5,3,""))))</f>
        <v>3</v>
      </c>
      <c r="CZ55" s="4">
        <f>IF('original data'!CQ48='subscale + RBQ-2A merged 3_4'!$CO$2,0,IF('original data'!CQ48='subscale + RBQ-2A merged 3_4'!$CO$3,1,IF('original data'!CQ48='subscale + RBQ-2A merged 3_4'!$CO$4,2,IF('original data'!CQ48='subscale + RBQ-2A merged 3_4'!$CO$5,3,""))))</f>
        <v>2</v>
      </c>
      <c r="DA55" s="4">
        <f>IF('original data'!CR48='subscale + RBQ-2A merged 3_4'!$CO$2,0,IF('original data'!CR48='subscale + RBQ-2A merged 3_4'!$CO$3,1,IF('original data'!CR48='subscale + RBQ-2A merged 3_4'!$CO$4,2,IF('original data'!CR48='subscale + RBQ-2A merged 3_4'!$CO$5,3,""))))</f>
        <v>2</v>
      </c>
      <c r="DB55" s="4">
        <f>IF('original data'!CS48='subscale + RBQ-2A merged 3_4'!$CO$2,0,IF('original data'!CS48='subscale + RBQ-2A merged 3_4'!$CO$3,1,IF('original data'!CS48='subscale + RBQ-2A merged 3_4'!$CO$4,2,IF('original data'!CS48='subscale + RBQ-2A merged 3_4'!$CO$5,3,""))))</f>
        <v>3</v>
      </c>
      <c r="DC55" s="4">
        <f>IF('original data'!CT48='subscale + RBQ-2A merged 3_4'!$CO$2,0,IF('original data'!CT48='subscale + RBQ-2A merged 3_4'!$CO$3,1,IF('original data'!CT48='subscale + RBQ-2A merged 3_4'!$CO$4,2,IF('original data'!CT48='subscale + RBQ-2A merged 3_4'!$CO$5,3,""))))</f>
        <v>2</v>
      </c>
      <c r="DD55" s="4">
        <f>IF('original data'!CU48='subscale + RBQ-2A merged 3_4'!$CO$2,0,IF('original data'!CU48='subscale + RBQ-2A merged 3_4'!$CO$3,1,IF('original data'!CU48='subscale + RBQ-2A merged 3_4'!$CO$4,2,IF('original data'!CU48='subscale + RBQ-2A merged 3_4'!$CO$5,3,""))))</f>
        <v>1</v>
      </c>
      <c r="DE55" s="4">
        <f>IF('original data'!CV48='subscale + RBQ-2A merged 3_4'!$CO$2,0,IF('original data'!CV48='subscale + RBQ-2A merged 3_4'!$CO$3,1,IF('original data'!CV48='subscale + RBQ-2A merged 3_4'!$CO$4,2,IF('original data'!CV48='subscale + RBQ-2A merged 3_4'!$CO$5,3,""))))</f>
        <v>2</v>
      </c>
      <c r="DF55" s="4">
        <f>IF('original data'!CW48='subscale + RBQ-2A merged 3_4'!$CO$2,0,IF('original data'!CW48='subscale + RBQ-2A merged 3_4'!$CO$3,1,IF('original data'!CW48='subscale + RBQ-2A merged 3_4'!$CO$4,2,IF('original data'!CW48='subscale + RBQ-2A merged 3_4'!$CO$5,3,""))))</f>
        <v>3</v>
      </c>
      <c r="DG55" s="4">
        <f>IF('original data'!CX48='subscale + RBQ-2A merged 3_4'!$CO$2,0,IF('original data'!CX48='subscale + RBQ-2A merged 3_4'!$CO$3,1,IF('original data'!CX48='subscale + RBQ-2A merged 3_4'!$CO$4,2,IF('original data'!CX48='subscale + RBQ-2A merged 3_4'!$CO$5,3,""))))</f>
        <v>3</v>
      </c>
      <c r="DH55" s="4">
        <f>IF('original data'!CY48='subscale + RBQ-2A merged 3_4'!$CO$2,0,IF('original data'!CY48='subscale + RBQ-2A merged 3_4'!$CO$3,1,IF('original data'!CY48='subscale + RBQ-2A merged 3_4'!$CO$4,2,IF('original data'!CY48='subscale + RBQ-2A merged 3_4'!$CO$5,3,""))))</f>
        <v>1</v>
      </c>
      <c r="DI55" s="4">
        <f>IF('original data'!CZ48='subscale + RBQ-2A merged 3_4'!$CO$2,0,IF('original data'!CZ48='subscale + RBQ-2A merged 3_4'!$CO$3,1,IF('original data'!CZ48='subscale + RBQ-2A merged 3_4'!$CO$4,2,IF('original data'!CZ48='subscale + RBQ-2A merged 3_4'!$CO$5,3,""))))</f>
        <v>2</v>
      </c>
      <c r="DJ55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16</v>
      </c>
      <c r="DK55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18</v>
      </c>
      <c r="DL55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14</v>
      </c>
      <c r="DM55" s="4">
        <f>SUM(Table1345[[#This Row],[All of a sudden I feel really scared.]:[I suddenly shut down and become unable to think, speak or do things.]])</f>
        <v>48</v>
      </c>
      <c r="DN55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13</v>
      </c>
      <c r="DO55" s="38">
        <f>IF('original data'!V48='subscale + RBQ-2A merged 3_4'!$T$4,2,IF('original data'!V48='subscale + RBQ-2A merged 3_4'!$T$5,0,IF('original data'!V48='subscale + RBQ-2A merged 3_4'!$V$5,1,"")))</f>
        <v>2</v>
      </c>
      <c r="DP55" s="38">
        <v>1</v>
      </c>
    </row>
    <row r="56" spans="1:120" x14ac:dyDescent="0.45">
      <c r="A56" s="32">
        <v>55</v>
      </c>
      <c r="B56" s="41">
        <v>44474.926932870374</v>
      </c>
      <c r="C56" s="28">
        <v>44474.933159722219</v>
      </c>
      <c r="D56" s="30" t="s">
        <v>104</v>
      </c>
      <c r="E56" s="30"/>
      <c r="F56" s="30" t="s">
        <v>105</v>
      </c>
      <c r="G56" s="30" t="s">
        <v>105</v>
      </c>
      <c r="H56" s="30" t="s">
        <v>105</v>
      </c>
      <c r="I56" s="30" t="s">
        <v>105</v>
      </c>
      <c r="J56" s="30" t="s">
        <v>105</v>
      </c>
      <c r="K56" s="30" t="s">
        <v>105</v>
      </c>
      <c r="L56" s="30" t="s">
        <v>105</v>
      </c>
      <c r="M56" s="30" t="s">
        <v>105</v>
      </c>
      <c r="N56" s="34">
        <v>16</v>
      </c>
      <c r="O56" s="4" t="s">
        <v>107</v>
      </c>
      <c r="P56" s="4" t="s">
        <v>108</v>
      </c>
      <c r="Q56" s="4" t="s">
        <v>108</v>
      </c>
      <c r="R56" s="30">
        <f>IF('original data'!Q49='subscale + RBQ-2A merged 3_4'!$R$4,0,IF('original data'!Q49='subscale + RBQ-2A merged 3_4'!$R$5,1))</f>
        <v>1</v>
      </c>
      <c r="S56" s="4" t="s">
        <v>109</v>
      </c>
      <c r="T56" s="30">
        <f>IF('original data'!V49='subscale + RBQ-2A merged 3_4'!$T$4,0,IF('original data'!V49='subscale + RBQ-2A merged 3_4'!$T$5,1,IF('original data'!V49='subscale + RBQ-2A merged 3_4'!$V$5,0,"")))</f>
        <v>0</v>
      </c>
      <c r="U56" s="4"/>
      <c r="V56" s="4"/>
      <c r="W56" s="4"/>
      <c r="X56" s="38" t="s">
        <v>105</v>
      </c>
      <c r="Y56" s="4" t="s">
        <v>109</v>
      </c>
      <c r="Z56" s="4"/>
      <c r="AA56" s="4"/>
      <c r="AB56" s="4"/>
      <c r="AC56" s="4" t="s">
        <v>105</v>
      </c>
      <c r="AD56" s="37" t="s">
        <v>185</v>
      </c>
      <c r="AE56" s="30">
        <f>IF('original data'!AC49='subscale + RBQ-2A merged 3_4'!$AD$2,0,IF('original data'!AC49='subscale + RBQ-2A merged 3_4'!$AD$3,1,IF('original data'!AC49='subscale + RBQ-2A merged 3_4'!$AD$4,2,"")))</f>
        <v>2</v>
      </c>
      <c r="AF56" s="30">
        <f>IF('original data'!AD49='subscale + RBQ-2A merged 3_4'!$AD$2,0,IF('original data'!AD49='subscale + RBQ-2A merged 3_4'!$AD$3,1,IF('original data'!AD49='subscale + RBQ-2A merged 3_4'!$AD$4,2,"")))</f>
        <v>0</v>
      </c>
      <c r="AG56" s="30">
        <f>IF('original data'!AE49='subscale + RBQ-2A merged 3_4'!$BR$1,1,IF('original data'!AE49='subscale + RBQ-2A merged 3_4'!$BR$2,2,IF('original data'!AE49='subscale + RBQ-2A merged 3_4'!$BR$3,3,IF('original data'!AE49='subscale + RBQ-2A merged 3_4'!$BR$4,4,IF('original data'!AE49='subscale + RBQ-2A merged 3_4'!$BR$5,5,IF('original data'!AE49='subscale + RBQ-2A merged 3_4'!$BT$1,6,IF('original data'!AE49='subscale + RBQ-2A merged 3_4'!$BT$2,7,"")))))))</f>
        <v>7</v>
      </c>
      <c r="AH56" s="4">
        <f>IF('original data'!AF49='subscale + RBQ-2A merged 3_4'!$AD$2,0,IF('original data'!AF49='subscale + RBQ-2A merged 3_4'!$AD$3,1,IF('original data'!AF49='subscale + RBQ-2A merged 3_4'!$AD$4,2,"")))</f>
        <v>2</v>
      </c>
      <c r="AI56" s="4">
        <f>IF('original data'!AG49='subscale + RBQ-2A merged 3_4'!$BR$1,7,IF('original data'!AG49='subscale + RBQ-2A merged 3_4'!$BR$2,6,IF('original data'!AG49='subscale + RBQ-2A merged 3_4'!$BR$3,5,IF('original data'!AG49='subscale + RBQ-2A merged 3_4'!$BR$4,4,IF('original data'!AG49='subscale + RBQ-2A merged 3_4'!$BR$5,5,IF('original data'!AG49='subscale + RBQ-2A merged 3_4'!$BT$1,6,IF('original data'!AG49='subscale + RBQ-2A merged 3_4'!$BT$2,7,"")))))))</f>
        <v>5</v>
      </c>
      <c r="AJ56" s="4">
        <f>IF('original data'!AH49='subscale + RBQ-2A merged 3_4'!$AD$2,0,IF('original data'!AH49='subscale + RBQ-2A merged 3_4'!$AD$3,1,IF('original data'!AH49='subscale + RBQ-2A merged 3_4'!$AD$4,2,"")))</f>
        <v>1</v>
      </c>
      <c r="AK56" s="4">
        <f>IF('original data'!AI49='subscale + RBQ-2A merged 3_4'!$AJ$2,1,IF('original data'!AI49='subscale + RBQ-2A merged 3_4'!$AJ$3,2,IF('original data'!AI49='subscale + RBQ-2A merged 3_4'!$AJ$4,3,IF('original data'!AI49='subscale + RBQ-2A merged 3_4'!$AJ$5,3,""))))</f>
        <v>1</v>
      </c>
      <c r="AL56" s="4">
        <f>IF('original data'!AJ49='subscale + RBQ-2A merged 3_4'!$AD$2,0,IF('original data'!AJ49='subscale + RBQ-2A merged 3_4'!$AD$3,1,IF('original data'!AJ49='subscale + RBQ-2A merged 3_4'!$AD$4,2,"")))</f>
        <v>1</v>
      </c>
      <c r="AM56" s="4">
        <f>IF('original data'!AK49='subscale + RBQ-2A merged 3_4'!$BR$1,1,IF('original data'!AK49='subscale + RBQ-2A merged 3_4'!$BR$2,2,IF('original data'!AK49='subscale + RBQ-2A merged 3_4'!$BR$3,3,IF('original data'!AK49='subscale + RBQ-2A merged 3_4'!$BR$4,4,IF('original data'!AK49='subscale + RBQ-2A merged 3_4'!$BR$5,5,IF('original data'!AK49='subscale + RBQ-2A merged 3_4'!$BT$1,6,IF('original data'!AK49='subscale + RBQ-2A merged 3_4'!$BT$2,7,"")))))))</f>
        <v>7</v>
      </c>
      <c r="AN56" s="4">
        <f>IF('original data'!AL49='subscale + RBQ-2A merged 3_4'!$AD$2,0,IF('original data'!AL49='subscale + RBQ-2A merged 3_4'!$AD$3,1,IF('original data'!AL49='subscale + RBQ-2A merged 3_4'!$AD$4,2,"")))</f>
        <v>2</v>
      </c>
      <c r="AO56" s="4">
        <f>IF('original data'!AM49='subscale + RBQ-2A merged 3_4'!$AJ$2,1,IF('original data'!AM49='subscale + RBQ-2A merged 3_4'!$AJ$3,2,IF('original data'!AM49='subscale + RBQ-2A merged 3_4'!$AJ$4,3,IF('original data'!AM49='subscale + RBQ-2A merged 3_4'!$AJ$5,3,""))))</f>
        <v>3</v>
      </c>
      <c r="AP56" s="4">
        <f>IF('original data'!AN49='subscale + RBQ-2A merged 3_4'!$AD$2,0,IF('original data'!AN49='subscale + RBQ-2A merged 3_4'!$AD$3,1,IF('original data'!AN49='subscale + RBQ-2A merged 3_4'!$AD$4,2,"")))</f>
        <v>1</v>
      </c>
      <c r="AQ56" s="4">
        <f>IF('original data'!AO49='subscale + RBQ-2A merged 3_4'!$AJ$2,1,IF('original data'!AO49='subscale + RBQ-2A merged 3_4'!$AJ$3,2,IF('original data'!AO49='subscale + RBQ-2A merged 3_4'!$AJ$4,3,IF('original data'!AO49='subscale + RBQ-2A merged 3_4'!$AJ$5,3,""))))</f>
        <v>2</v>
      </c>
      <c r="AR56" s="4">
        <f>IF('original data'!AP49='subscale + RBQ-2A merged 3_4'!$AJ$2,1,IF('original data'!AP49='subscale + RBQ-2A merged 3_4'!$AJ$3,2,IF('original data'!AP49='subscale + RBQ-2A merged 3_4'!$AJ$4,3,IF('original data'!AP49='subscale + RBQ-2A merged 3_4'!$AJ$5,3,""))))</f>
        <v>3</v>
      </c>
      <c r="AS56" s="4">
        <f>IF('original data'!AQ49='subscale + RBQ-2A merged 3_4'!$AJ$2,1,IF('original data'!AQ49='subscale + RBQ-2A merged 3_4'!$AJ$3,2,IF('original data'!AQ49='subscale + RBQ-2A merged 3_4'!$AJ$4,3,IF('original data'!AQ49='subscale + RBQ-2A merged 3_4'!$AJ$5,3,""))))</f>
        <v>2</v>
      </c>
      <c r="AT56" s="4">
        <f>IF('original data'!AR49='subscale + RBQ-2A merged 3_4'!$AJ$2,1,IF('original data'!AR49='subscale + RBQ-2A merged 3_4'!$AJ$3,2,IF('original data'!AR49='subscale + RBQ-2A merged 3_4'!$AJ$4,3,IF('original data'!AR49='subscale + RBQ-2A merged 3_4'!$AJ$5,3,""))))</f>
        <v>3</v>
      </c>
      <c r="AU56" s="4">
        <f>IF('original data'!AS49='subscale + RBQ-2A merged 3_4'!$AP$2,1,IF('original data'!AS49='subscale + RBQ-2A merged 3_4'!$AP$3,2,IF('original data'!AS49='subscale + RBQ-2A merged 3_4'!$AP$4,3,IF('original data'!AS49='subscale + RBQ-2A merged 3_4'!$AP$5,4,""))))</f>
        <v>1</v>
      </c>
      <c r="AV56" s="4">
        <f>IF('original data'!AT49='subscale + RBQ-2A merged 3_4'!$AP$2,1,IF('original data'!AT49='subscale + RBQ-2A merged 3_4'!$AP$3,2,IF('original data'!AT49='subscale + RBQ-2A merged 3_4'!$AP$4,3,IF('original data'!AT49='subscale + RBQ-2A merged 3_4'!$AP$5,4,""))))</f>
        <v>2</v>
      </c>
      <c r="AW56" s="4">
        <f>IF('original data'!AU49='subscale + RBQ-2A merged 3_4'!$AP$2,1,IF('original data'!AU49='subscale + RBQ-2A merged 3_4'!$AP$3,2,IF('original data'!AU49='subscale + RBQ-2A merged 3_4'!$AP$4,3,IF('original data'!AU49='subscale + RBQ-2A merged 3_4'!$AP$5,4,""))))</f>
        <v>2</v>
      </c>
      <c r="AX56" s="4">
        <f>IF('original data'!AV49='subscale + RBQ-2A merged 3_4'!$AP$2,1,IF('original data'!AV49='subscale + RBQ-2A merged 3_4'!$AP$3,2,IF('original data'!AV49='subscale + RBQ-2A merged 3_4'!$AP$4,3,IF('original data'!AV49='subscale + RBQ-2A merged 3_4'!$AP$5,4,""))))</f>
        <v>3</v>
      </c>
      <c r="AY56" s="4">
        <f>IF('original data'!AW49='subscale + RBQ-2A merged 3_4'!$AP$2,1,IF('original data'!AW49='subscale + RBQ-2A merged 3_4'!$AP$3,2,IF('original data'!AW49='subscale + RBQ-2A merged 3_4'!$AP$4,3,IF('original data'!AW49='subscale + RBQ-2A merged 3_4'!$AP$5,4,""))))</f>
        <v>2</v>
      </c>
      <c r="AZ56" s="4">
        <f>IF('original data'!AX49='subscale + RBQ-2A merged 3_4'!$AP$2,1,IF('original data'!AX49='subscale + RBQ-2A merged 3_4'!$AP$3,2,IF('original data'!AX49='subscale + RBQ-2A merged 3_4'!$AP$4,3,IF('original data'!AX49='subscale + RBQ-2A merged 3_4'!$AP$5,4,""))))</f>
        <v>2</v>
      </c>
      <c r="BA56" s="4">
        <f>IF('original data'!AY49='subscale + RBQ-2A merged 3_4'!$AR$2,1,IF('original data'!AY49='subscale + RBQ-2A merged 3_4'!$AR$3,2,IF('original data'!AY49='subscale + RBQ-2A merged 3_4'!$AR$4,3,IF('original data'!AY49='subscale + RBQ-2A merged 3_4'!$AR$5,3,""))))</f>
        <v>3</v>
      </c>
      <c r="BB56" s="4">
        <f>IF('original data'!AZ49='subscale + RBQ-2A merged 3_4'!$AR$2,1,IF('original data'!AZ49='subscale + RBQ-2A merged 3_4'!$AR$3,2,IF('original data'!AZ49='subscale + RBQ-2A merged 3_4'!$AR$4,3,IF('original data'!AZ49='subscale + RBQ-2A merged 3_4'!$AR$5,3,""))))</f>
        <v>3</v>
      </c>
      <c r="BC56" s="4">
        <f>IF('original data'!BA49='subscale + RBQ-2A merged 3_4'!$AR$2,1,IF('original data'!BA49='subscale + RBQ-2A merged 3_4'!$AR$3,2,IF('original data'!BA49='subscale + RBQ-2A merged 3_4'!$AR$4,3,IF('original data'!BA49='subscale + RBQ-2A merged 3_4'!$AR$5,3,""))))</f>
        <v>2</v>
      </c>
      <c r="BD56" s="4">
        <f>IF('original data'!BB49='subscale + RBQ-2A merged 3_4'!$AR$2,1,IF('original data'!BB49='subscale + RBQ-2A merged 3_4'!$AR$3,2,IF('original data'!BB49='subscale + RBQ-2A merged 3_4'!$AR$4,3,IF('original data'!BB49='subscale + RBQ-2A merged 3_4'!$AT$5,3,""))))</f>
        <v>3</v>
      </c>
      <c r="BE56" s="4">
        <f>IF('original data'!BC49='subscale + RBQ-2A merged 3_4'!$AV$2,1,IF('original data'!BC49='subscale + RBQ-2A merged 3_4'!$AV$3,2,IF('original data'!BC49='subscale + RBQ-2A merged 3_4'!$AV$4,3,IF('original data'!BC49='subscale + RBQ-2A merged 3_4'!$AV$5,3,""))))</f>
        <v>3</v>
      </c>
      <c r="BF56" s="4">
        <f>IF('original data'!BD49='subscale + RBQ-2A merged 3_4'!$AV$2,1,IF('original data'!BD49='subscale + RBQ-2A merged 3_4'!$AV$3,2,IF('original data'!BD49='subscale + RBQ-2A merged 3_4'!$AV$4,3,IF('original data'!BD49='subscale + RBQ-2A merged 3_4'!$AV$5,3,""))))</f>
        <v>3</v>
      </c>
      <c r="BG56" s="4">
        <f>IF('original data'!BE49='subscale + RBQ-2A merged 3_4'!$AV$2,1,IF('original data'!BE49='subscale + RBQ-2A merged 3_4'!$AV$3,2,IF('original data'!BE49='subscale + RBQ-2A merged 3_4'!$AV$4,3,IF('original data'!BE49='subscale + RBQ-2A merged 3_4'!$AV$5,3,""))))</f>
        <v>3</v>
      </c>
      <c r="BH56" s="4">
        <f>IF('original data'!BF49='subscale + RBQ-2A merged 3_4'!$BG$3,1,IF('original data'!BF49='subscale + RBQ-2A merged 3_4'!$BG$4,2,IF('original data'!BF49='subscale + RBQ-2A merged 3_4'!$BG$5,3,"")))</f>
        <v>2</v>
      </c>
      <c r="BI56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2.4210526315789473</v>
      </c>
      <c r="BJ56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2.6666666666666665</v>
      </c>
      <c r="BK56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2.3636363636363638</v>
      </c>
      <c r="BL56" s="4" t="s">
        <v>109</v>
      </c>
      <c r="BM56" s="4"/>
      <c r="BN56" s="4" t="s">
        <v>105</v>
      </c>
      <c r="BO56" s="4" t="s">
        <v>186</v>
      </c>
      <c r="BP56" s="4">
        <f>IF('original data'!BK49='subscale + RBQ-2A merged 3_4'!$BR$1,1,IF('original data'!BK49='subscale + RBQ-2A merged 3_4'!$BR$2,2,IF('original data'!BK49='subscale + RBQ-2A merged 3_4'!$BR$3,3,IF('original data'!BK49='subscale + RBQ-2A merged 3_4'!$BR$4,4,IF('original data'!BK49='subscale + RBQ-2A merged 3_4'!$BR$5,5,IF('original data'!BK49='subscale + RBQ-2A merged 3_4'!$BT$1,6,IF('original data'!BK49='subscale + RBQ-2A merged 3_4'!$BT$2,7,"")))))))</f>
        <v>6</v>
      </c>
      <c r="BQ56" s="4">
        <f>IF('original data'!BL49='subscale + RBQ-2A merged 3_4'!$BR$1,1,IF('original data'!BL49='subscale + RBQ-2A merged 3_4'!$BR$2,2,IF('original data'!BL49='subscale + RBQ-2A merged 3_4'!$BR$3,3,IF('original data'!BL49='subscale + RBQ-2A merged 3_4'!$BR$4,4,IF('original data'!BL49='subscale + RBQ-2A merged 3_4'!$BR$5,5,IF('original data'!BL49='subscale + RBQ-2A merged 3_4'!$BT$1,6,IF('original data'!BL49='subscale + RBQ-2A merged 3_4'!$BT$2,7,"")))))))</f>
        <v>7</v>
      </c>
      <c r="BR56" s="4">
        <f>IF('original data'!BM49='subscale + RBQ-2A merged 3_4'!$BR$1,7,IF('original data'!BM49='subscale + RBQ-2A merged 3_4'!$BR$2,6,IF('original data'!BM49='subscale + RBQ-2A merged 3_4'!$BR$3,5,IF('original data'!BM49='subscale + RBQ-2A merged 3_4'!$BR$4,4,IF('original data'!BM49='subscale + RBQ-2A merged 3_4'!$BR$5,3,IF('original data'!BM49='subscale + RBQ-2A merged 3_4'!$BT$1,2,IF('original data'!BM49='subscale + RBQ-2A merged 3_4'!$BT$2,1,"")))))))</f>
        <v>7</v>
      </c>
      <c r="BS56" s="4">
        <f>IF('original data'!BN49='subscale + RBQ-2A merged 3_4'!$BR$1,1,IF('original data'!BN49='subscale + RBQ-2A merged 3_4'!$BR$2,2,IF('original data'!BN49='subscale + RBQ-2A merged 3_4'!$BR$3,3,IF('original data'!BN49='subscale + RBQ-2A merged 3_4'!$BR$4,4,IF('original data'!BN49='subscale + RBQ-2A merged 3_4'!$BR$5,5,IF('original data'!BN49='subscale + RBQ-2A merged 3_4'!$BT$1,6,IF('original data'!BN49='subscale + RBQ-2A merged 3_4'!$BT$2,7,"")))))))</f>
        <v>7</v>
      </c>
      <c r="BT56" s="4">
        <f>IF('original data'!BO49='subscale + RBQ-2A merged 3_4'!$BR$1,1,IF('original data'!BO49='subscale + RBQ-2A merged 3_4'!$BR$2,2,IF('original data'!BO49='subscale + RBQ-2A merged 3_4'!$BR$3,3,IF('original data'!BO49='subscale + RBQ-2A merged 3_4'!$BR$4,4,IF('original data'!BO49='subscale + RBQ-2A merged 3_4'!$BR$5,5,IF('original data'!BO49='subscale + RBQ-2A merged 3_4'!$BT$1,6,IF('original data'!BO49='subscale + RBQ-2A merged 3_4'!$BT$2,7,"")))))))</f>
        <v>7</v>
      </c>
      <c r="BU56" s="4">
        <f>IF('original data'!BP49='subscale + RBQ-2A merged 3_4'!$BR$1,1,IF('original data'!BP49='subscale + RBQ-2A merged 3_4'!$BR$2,2,IF('original data'!BP49='subscale + RBQ-2A merged 3_4'!$BR$3,3,IF('original data'!BP49='subscale + RBQ-2A merged 3_4'!$BR$4,4,IF('original data'!BP49='subscale + RBQ-2A merged 3_4'!$BR$5,5,IF('original data'!BP49='subscale + RBQ-2A merged 3_4'!$BT$1,6,IF('original data'!BP49='subscale + RBQ-2A merged 3_4'!$BT$2,7,"")))))))</f>
        <v>6</v>
      </c>
      <c r="BV56" s="4">
        <f>IF('original data'!BQ49='subscale + RBQ-2A merged 3_4'!$BR$1,1,IF('original data'!BQ49='subscale + RBQ-2A merged 3_4'!$BR$2,2,IF('original data'!BQ49='subscale + RBQ-2A merged 3_4'!$BR$3,3,IF('original data'!BQ49='subscale + RBQ-2A merged 3_4'!$BR$4,4,IF('original data'!BQ49='subscale + RBQ-2A merged 3_4'!$BR$5,5,IF('original data'!BQ49='subscale + RBQ-2A merged 3_4'!$BT$1,6,IF('original data'!BQ49='subscale + RBQ-2A merged 3_4'!$BT$2,7,"")))))))</f>
        <v>7</v>
      </c>
      <c r="BW56" s="4">
        <f>IF('original data'!BR49='subscale + RBQ-2A merged 3_4'!$BR$1,1,IF('original data'!BR49='subscale + RBQ-2A merged 3_4'!$BR$2,2,IF('original data'!BR49='subscale + RBQ-2A merged 3_4'!$BR$3,3,IF('original data'!BR49='subscale + RBQ-2A merged 3_4'!$BR$4,4,IF('original data'!BR49='subscale + RBQ-2A merged 3_4'!$BR$5,5,IF('original data'!BR49='subscale + RBQ-2A merged 3_4'!$BT$1,6,IF('original data'!BR49='subscale + RBQ-2A merged 3_4'!$BT$2,7,"")))))))</f>
        <v>7</v>
      </c>
      <c r="BX56" s="4">
        <f>IF('original data'!BS49='subscale + RBQ-2A merged 3_4'!$BR$1,1,IF('original data'!BS49='subscale + RBQ-2A merged 3_4'!$BR$2,2,IF('original data'!BS49='subscale + RBQ-2A merged 3_4'!$BR$3,3,IF('original data'!BS49='subscale + RBQ-2A merged 3_4'!$BR$4,4,IF('original data'!BS49='subscale + RBQ-2A merged 3_4'!$BR$5,5,IF('original data'!BS49='subscale + RBQ-2A merged 3_4'!$BT$1,6,IF('original data'!BS49='subscale + RBQ-2A merged 3_4'!$BT$2,7,"")))))))</f>
        <v>7</v>
      </c>
      <c r="BY56" s="4">
        <f>IF('original data'!BT49='subscale + RBQ-2A merged 3_4'!$BR$1,1,IF('original data'!BT49='subscale + RBQ-2A merged 3_4'!$BR$2,2,IF('original data'!BT49='subscale + RBQ-2A merged 3_4'!$BR$3,3,IF('original data'!BT49='subscale + RBQ-2A merged 3_4'!$BR$4,4,IF('original data'!BT49='subscale + RBQ-2A merged 3_4'!$BR$5,5,IF('original data'!BT49='subscale + RBQ-2A merged 3_4'!$BT$1,6,IF('original data'!BT49='subscale + RBQ-2A merged 3_4'!$BT$2,7,"")))))))</f>
        <v>6</v>
      </c>
      <c r="BZ56" s="4">
        <f>IF('original data'!BU49='subscale + RBQ-2A merged 3_4'!$BR$1,1,IF('original data'!BU49='subscale + RBQ-2A merged 3_4'!$BR$2,2,IF('original data'!BU49='subscale + RBQ-2A merged 3_4'!$BR$3,3,IF('original data'!BU49='subscale + RBQ-2A merged 3_4'!$BR$4,4,IF('original data'!BU49='subscale + RBQ-2A merged 3_4'!$BR$5,5,IF('original data'!BU49='subscale + RBQ-2A merged 3_4'!$BT$1,6,IF('original data'!BU49='subscale + RBQ-2A merged 3_4'!$BT$2,7,"")))))))</f>
        <v>6</v>
      </c>
      <c r="CA56" s="4">
        <f>IF('original data'!BV49='subscale + RBQ-2A merged 3_4'!$BR$1,7,IF('original data'!BV49='subscale + RBQ-2A merged 3_4'!$BR$2,6,IF('original data'!BV49='subscale + RBQ-2A merged 3_4'!$BR$3,5,IF('original data'!BV49='subscale + RBQ-2A merged 3_4'!$BR$4,4,IF('original data'!BV49='subscale + RBQ-2A merged 3_4'!$BR$5,3,IF('original data'!BV49='subscale + RBQ-2A merged 3_4'!$BT$1,2,IF('original data'!BV49='subscale + RBQ-2A merged 3_4'!$BT$2,1,"")))))))</f>
        <v>6</v>
      </c>
      <c r="CB56" s="4">
        <f>IF('original data'!BW49='subscale + RBQ-2A merged 3_4'!$BR$1,1,IF('original data'!BW49='subscale + RBQ-2A merged 3_4'!$BR$2,2,IF('original data'!BW49='subscale + RBQ-2A merged 3_4'!$BR$3,3,IF('original data'!BW49='subscale + RBQ-2A merged 3_4'!$BR$4,4,IF('original data'!BW49='subscale + RBQ-2A merged 3_4'!$BR$5,5,IF('original data'!BW49='subscale + RBQ-2A merged 3_4'!$BT$1,6,IF('original data'!BW49='subscale + RBQ-2A merged 3_4'!$BT$2,7,"")))))))</f>
        <v>5</v>
      </c>
      <c r="CC56" s="4">
        <f>IF('original data'!BX49='subscale + RBQ-2A merged 3_4'!$BR$1,1,IF('original data'!BX49='subscale + RBQ-2A merged 3_4'!$BR$2,2,IF('original data'!BX49='subscale + RBQ-2A merged 3_4'!$BR$3,3,IF('original data'!BX49='subscale + RBQ-2A merged 3_4'!$BR$4,4,IF('original data'!BX49='subscale + RBQ-2A merged 3_4'!$BR$5,5,IF('original data'!BX49='subscale + RBQ-2A merged 3_4'!$BT$1,6,IF('original data'!BX49='subscale + RBQ-2A merged 3_4'!$BT$2,7,"")))))))</f>
        <v>7</v>
      </c>
      <c r="CD56" s="4">
        <f>IF('original data'!BY49='subscale + RBQ-2A merged 3_4'!$BR$1,1,IF('original data'!BY49='subscale + RBQ-2A merged 3_4'!$BR$2,2,IF('original data'!BY49='subscale + RBQ-2A merged 3_4'!$BR$3,3,IF('original data'!BY49='subscale + RBQ-2A merged 3_4'!$BR$4,4,IF('original data'!BY49='subscale + RBQ-2A merged 3_4'!$BR$5,5,IF('original data'!BY49='subscale + RBQ-2A merged 3_4'!$BT$1,6,IF('original data'!BY49='subscale + RBQ-2A merged 3_4'!$BT$2,7,"")))))))</f>
        <v>7</v>
      </c>
      <c r="CE56" s="4">
        <f>IF('original data'!BZ49='subscale + RBQ-2A merged 3_4'!$BR$1,1,IF('original data'!BZ49='subscale + RBQ-2A merged 3_4'!$BR$2,2,IF('original data'!BZ49='subscale + RBQ-2A merged 3_4'!$BR$3,3,IF('original data'!BZ49='subscale + RBQ-2A merged 3_4'!$BR$4,4,IF('original data'!BZ49='subscale + RBQ-2A merged 3_4'!$BR$5,5,IF('original data'!BZ49='subscale + RBQ-2A merged 3_4'!$BT$1,6,IF('original data'!BZ49='subscale + RBQ-2A merged 3_4'!$BT$2,7,"")))))))</f>
        <v>5</v>
      </c>
      <c r="CF56" s="4">
        <f>IF('original data'!CA49='subscale + RBQ-2A merged 3_4'!$BR$1,1,IF('original data'!CA49='subscale + RBQ-2A merged 3_4'!$BR$2,2,IF('original data'!CA49='subscale + RBQ-2A merged 3_4'!$BR$3,3,IF('original data'!CA49='subscale + RBQ-2A merged 3_4'!$BR$4,4,IF('original data'!CA49='subscale + RBQ-2A merged 3_4'!$BR$5,5,IF('original data'!CA49='subscale + RBQ-2A merged 3_4'!$BT$1,6,IF('original data'!CA49='subscale + RBQ-2A merged 3_4'!$BT$2,7,"")))))))</f>
        <v>7</v>
      </c>
      <c r="CG56" s="4">
        <f>IF('original data'!CB49='subscale + RBQ-2A merged 3_4'!$BR$1,1,IF('original data'!CB49='subscale + RBQ-2A merged 3_4'!$BR$2,2,IF('original data'!CB49='subscale + RBQ-2A merged 3_4'!$BR$3,3,IF('original data'!CB49='subscale + RBQ-2A merged 3_4'!$BR$4,4,IF('original data'!CB49='subscale + RBQ-2A merged 3_4'!$BR$5,5,IF('original data'!CB49='subscale + RBQ-2A merged 3_4'!$BT$1,6,IF('original data'!CB49='subscale + RBQ-2A merged 3_4'!$BT$2,7,"")))))))</f>
        <v>6</v>
      </c>
      <c r="CH56" s="4">
        <f>IF('original data'!CC49='subscale + RBQ-2A merged 3_4'!$BR$1,7,IF('original data'!CC49='subscale + RBQ-2A merged 3_4'!$BR$2,6,IF('original data'!CC49='subscale + RBQ-2A merged 3_4'!$BR$3,5,IF('original data'!CC49='subscale + RBQ-2A merged 3_4'!$BR$4,4,IF('original data'!CC49='subscale + RBQ-2A merged 3_4'!$BR$5,3,IF('original data'!CC49='subscale + RBQ-2A merged 3_4'!$BT$1,2,IF('original data'!CC49='subscale + RBQ-2A merged 3_4'!$BT$2,1,"")))))))</f>
        <v>7</v>
      </c>
      <c r="CI56" s="4">
        <f>IF('original data'!CD49='subscale + RBQ-2A merged 3_4'!$BR$1,1,IF('original data'!CD49='subscale + RBQ-2A merged 3_4'!$BR$2,2,IF('original data'!CD49='subscale + RBQ-2A merged 3_4'!$BR$3,3,IF('original data'!CD49='subscale + RBQ-2A merged 3_4'!$BR$4,4,IF('original data'!CD49='subscale + RBQ-2A merged 3_4'!$BR$5,5,IF('original data'!CD49='subscale + RBQ-2A merged 3_4'!$BT$1,6,IF('original data'!CD49='subscale + RBQ-2A merged 3_4'!$BT$2,7,"")))))))</f>
        <v>7</v>
      </c>
      <c r="CJ56" s="4">
        <f>IF('original data'!CE49='subscale + RBQ-2A merged 3_4'!$BR$1,1,IF('original data'!CE49='subscale + RBQ-2A merged 3_4'!$BR$2,2,IF('original data'!CE49='subscale + RBQ-2A merged 3_4'!$BR$3,3,IF('original data'!CE49='subscale + RBQ-2A merged 3_4'!$BR$4,4,IF('original data'!CE49='subscale + RBQ-2A merged 3_4'!$BR$5,5,IF('original data'!CE49='subscale + RBQ-2A merged 3_4'!$BT$1,6,IF('original data'!CE49='subscale + RBQ-2A merged 3_4'!$BT$2,7,"")))))))</f>
        <v>7</v>
      </c>
      <c r="CK56" s="4">
        <f>IF('original data'!CF49='subscale + RBQ-2A merged 3_4'!$BR$1,7,IF('original data'!CF49='subscale + RBQ-2A merged 3_4'!$BR$2,6,IF('original data'!CF49='subscale + RBQ-2A merged 3_4'!$BR$3,5,IF('original data'!CF49='subscale + RBQ-2A merged 3_4'!$BR$4,4,IF('original data'!CF49='subscale + RBQ-2A merged 3_4'!$BR$5,3,IF('original data'!CF49='subscale + RBQ-2A merged 3_4'!$BT$1,2,IF('original data'!CF49='subscale + RBQ-2A merged 3_4'!$BT$2,1,"")))))))</f>
        <v>7</v>
      </c>
      <c r="CL56" s="30">
        <f>SUM(Table1345[[#This Row],[Column2]:[Column4]])</f>
        <v>163</v>
      </c>
      <c r="CM56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61</v>
      </c>
      <c r="CN56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51</v>
      </c>
      <c r="CO56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51</v>
      </c>
      <c r="CP56" s="4">
        <f>IF('original data'!CG49='subscale + RBQ-2A merged 3_4'!$CO$2,0,IF('original data'!CG49='subscale + RBQ-2A merged 3_4'!$CO$3,1,IF('original data'!CG49='subscale + RBQ-2A merged 3_4'!$CO$4,2,IF('original data'!CG49='subscale + RBQ-2A merged 3_4'!$CO$5,3,""))))</f>
        <v>3</v>
      </c>
      <c r="CQ56" s="4">
        <f>IF('original data'!CH49='subscale + RBQ-2A merged 3_4'!$CO$2,0,IF('original data'!CH49='subscale + RBQ-2A merged 3_4'!$CO$3,1,IF('original data'!CH49='subscale + RBQ-2A merged 3_4'!$CO$4,2,IF('original data'!CH49='subscale + RBQ-2A merged 3_4'!$CO$5,3,""))))</f>
        <v>3</v>
      </c>
      <c r="CR56" s="4">
        <f>IF('original data'!CI49='subscale + RBQ-2A merged 3_4'!$CO$2,0,IF('original data'!CI49='subscale + RBQ-2A merged 3_4'!$CO$3,1,IF('original data'!CI49='subscale + RBQ-2A merged 3_4'!$CO$4,2,IF('original data'!CI49='subscale + RBQ-2A merged 3_4'!$CO$5,3,""))))</f>
        <v>2</v>
      </c>
      <c r="CS56" s="4">
        <f>IF('original data'!CJ49='subscale + RBQ-2A merged 3_4'!$CO$2,0,IF('original data'!CJ49='subscale + RBQ-2A merged 3_4'!$CO$3,1,IF('original data'!CJ49='subscale + RBQ-2A merged 3_4'!$CO$4,2,IF('original data'!CJ49='subscale + RBQ-2A merged 3_4'!$CO$5,3,""))))</f>
        <v>3</v>
      </c>
      <c r="CT56" s="4">
        <f>IF('original data'!CK49='subscale + RBQ-2A merged 3_4'!$CO$2,0,IF('original data'!CK49='subscale + RBQ-2A merged 3_4'!$CO$3,1,IF('original data'!CK49='subscale + RBQ-2A merged 3_4'!$CO$4,2,IF('original data'!CK49='subscale + RBQ-2A merged 3_4'!$CO$5,3,""))))</f>
        <v>3</v>
      </c>
      <c r="CU56" s="4">
        <f>IF('original data'!CL49='subscale + RBQ-2A merged 3_4'!$CO$2,0,IF('original data'!CL49='subscale + RBQ-2A merged 3_4'!$CO$3,1,IF('original data'!CL49='subscale + RBQ-2A merged 3_4'!$CO$4,2,IF('original data'!CL49='subscale + RBQ-2A merged 3_4'!$CO$5,3,""))))</f>
        <v>2</v>
      </c>
      <c r="CV56" s="4">
        <f>IF('original data'!CM49='subscale + RBQ-2A merged 3_4'!$CO$2,0,IF('original data'!CM49='subscale + RBQ-2A merged 3_4'!$CO$3,1,IF('original data'!CM49='subscale + RBQ-2A merged 3_4'!$CO$4,2,IF('original data'!CM49='subscale + RBQ-2A merged 3_4'!$CO$5,3,""))))</f>
        <v>3</v>
      </c>
      <c r="CW56" s="4">
        <f>IF('original data'!CN49='subscale + RBQ-2A merged 3_4'!$CO$2,0,IF('original data'!CN49='subscale + RBQ-2A merged 3_4'!$CO$3,1,IF('original data'!CN49='subscale + RBQ-2A merged 3_4'!$CO$4,2,IF('original data'!CN49='subscale + RBQ-2A merged 3_4'!$CO$5,3,""))))</f>
        <v>2</v>
      </c>
      <c r="CX56" s="4">
        <f>IF('original data'!CO49='subscale + RBQ-2A merged 3_4'!$CO$2,0,IF('original data'!CO49='subscale + RBQ-2A merged 3_4'!$CO$3,1,IF('original data'!CO49='subscale + RBQ-2A merged 3_4'!$CO$4,2,IF('original data'!CO49='subscale + RBQ-2A merged 3_4'!$CO$5,3,""))))</f>
        <v>2</v>
      </c>
      <c r="CY56" s="4">
        <f>IF('original data'!CP49='subscale + RBQ-2A merged 3_4'!$CO$2,0,IF('original data'!CP49='subscale + RBQ-2A merged 3_4'!$CO$3,1,IF('original data'!CP49='subscale + RBQ-2A merged 3_4'!$CO$4,2,IF('original data'!CP49='subscale + RBQ-2A merged 3_4'!$CO$5,3,""))))</f>
        <v>3</v>
      </c>
      <c r="CZ56" s="4">
        <f>IF('original data'!CQ49='subscale + RBQ-2A merged 3_4'!$CO$2,0,IF('original data'!CQ49='subscale + RBQ-2A merged 3_4'!$CO$3,1,IF('original data'!CQ49='subscale + RBQ-2A merged 3_4'!$CO$4,2,IF('original data'!CQ49='subscale + RBQ-2A merged 3_4'!$CO$5,3,""))))</f>
        <v>2</v>
      </c>
      <c r="DA56" s="4">
        <f>IF('original data'!CR49='subscale + RBQ-2A merged 3_4'!$CO$2,0,IF('original data'!CR49='subscale + RBQ-2A merged 3_4'!$CO$3,1,IF('original data'!CR49='subscale + RBQ-2A merged 3_4'!$CO$4,2,IF('original data'!CR49='subscale + RBQ-2A merged 3_4'!$CO$5,3,""))))</f>
        <v>3</v>
      </c>
      <c r="DB56" s="4">
        <f>IF('original data'!CS49='subscale + RBQ-2A merged 3_4'!$CO$2,0,IF('original data'!CS49='subscale + RBQ-2A merged 3_4'!$CO$3,1,IF('original data'!CS49='subscale + RBQ-2A merged 3_4'!$CO$4,2,IF('original data'!CS49='subscale + RBQ-2A merged 3_4'!$CO$5,3,""))))</f>
        <v>3</v>
      </c>
      <c r="DC56" s="4">
        <f>IF('original data'!CT49='subscale + RBQ-2A merged 3_4'!$CO$2,0,IF('original data'!CT49='subscale + RBQ-2A merged 3_4'!$CO$3,1,IF('original data'!CT49='subscale + RBQ-2A merged 3_4'!$CO$4,2,IF('original data'!CT49='subscale + RBQ-2A merged 3_4'!$CO$5,3,""))))</f>
        <v>3</v>
      </c>
      <c r="DD56" s="4">
        <f>IF('original data'!CU49='subscale + RBQ-2A merged 3_4'!$CO$2,0,IF('original data'!CU49='subscale + RBQ-2A merged 3_4'!$CO$3,1,IF('original data'!CU49='subscale + RBQ-2A merged 3_4'!$CO$4,2,IF('original data'!CU49='subscale + RBQ-2A merged 3_4'!$CO$5,3,""))))</f>
        <v>3</v>
      </c>
      <c r="DE56" s="4">
        <f>IF('original data'!CV49='subscale + RBQ-2A merged 3_4'!$CO$2,0,IF('original data'!CV49='subscale + RBQ-2A merged 3_4'!$CO$3,1,IF('original data'!CV49='subscale + RBQ-2A merged 3_4'!$CO$4,2,IF('original data'!CV49='subscale + RBQ-2A merged 3_4'!$CO$5,3,""))))</f>
        <v>1</v>
      </c>
      <c r="DF56" s="4">
        <f>IF('original data'!CW49='subscale + RBQ-2A merged 3_4'!$CO$2,0,IF('original data'!CW49='subscale + RBQ-2A merged 3_4'!$CO$3,1,IF('original data'!CW49='subscale + RBQ-2A merged 3_4'!$CO$4,2,IF('original data'!CW49='subscale + RBQ-2A merged 3_4'!$CO$5,3,""))))</f>
        <v>3</v>
      </c>
      <c r="DG56" s="4">
        <f>IF('original data'!CX49='subscale + RBQ-2A merged 3_4'!$CO$2,0,IF('original data'!CX49='subscale + RBQ-2A merged 3_4'!$CO$3,1,IF('original data'!CX49='subscale + RBQ-2A merged 3_4'!$CO$4,2,IF('original data'!CX49='subscale + RBQ-2A merged 3_4'!$CO$5,3,""))))</f>
        <v>3</v>
      </c>
      <c r="DH56" s="4">
        <f>IF('original data'!CY49='subscale + RBQ-2A merged 3_4'!$CO$2,0,IF('original data'!CY49='subscale + RBQ-2A merged 3_4'!$CO$3,1,IF('original data'!CY49='subscale + RBQ-2A merged 3_4'!$CO$4,2,IF('original data'!CY49='subscale + RBQ-2A merged 3_4'!$CO$5,3,""))))</f>
        <v>3</v>
      </c>
      <c r="DI56" s="4">
        <f>IF('original data'!CZ49='subscale + RBQ-2A merged 3_4'!$CO$2,0,IF('original data'!CZ49='subscale + RBQ-2A merged 3_4'!$CO$3,1,IF('original data'!CZ49='subscale + RBQ-2A merged 3_4'!$CO$4,2,IF('original data'!CZ49='subscale + RBQ-2A merged 3_4'!$CO$5,3,""))))</f>
        <v>3</v>
      </c>
      <c r="DJ56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18</v>
      </c>
      <c r="DK56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22</v>
      </c>
      <c r="DL56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13</v>
      </c>
      <c r="DM56" s="4">
        <f>SUM(Table1345[[#This Row],[All of a sudden I feel really scared.]:[I suddenly shut down and become unable to think, speak or do things.]])</f>
        <v>53</v>
      </c>
      <c r="DN56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9</v>
      </c>
      <c r="DO56" s="38">
        <f>IF('original data'!V49='subscale + RBQ-2A merged 3_4'!$T$4,2,IF('original data'!V49='subscale + RBQ-2A merged 3_4'!$T$5,0,IF('original data'!V49='subscale + RBQ-2A merged 3_4'!$V$5,1,"")))</f>
        <v>2</v>
      </c>
      <c r="DP56" s="38">
        <v>1</v>
      </c>
    </row>
    <row r="57" spans="1:120" x14ac:dyDescent="0.45">
      <c r="A57" s="32">
        <v>56</v>
      </c>
      <c r="B57" s="41" t="s">
        <v>342</v>
      </c>
      <c r="C57" s="28" t="s">
        <v>343</v>
      </c>
      <c r="D57" s="30" t="s">
        <v>104</v>
      </c>
      <c r="E57" s="30"/>
      <c r="F57" s="30" t="s">
        <v>105</v>
      </c>
      <c r="G57" s="30" t="s">
        <v>105</v>
      </c>
      <c r="H57" s="30" t="s">
        <v>105</v>
      </c>
      <c r="I57" s="30" t="s">
        <v>105</v>
      </c>
      <c r="J57" s="30" t="s">
        <v>105</v>
      </c>
      <c r="K57" s="30" t="s">
        <v>105</v>
      </c>
      <c r="L57" s="30" t="s">
        <v>105</v>
      </c>
      <c r="M57" s="30" t="s">
        <v>105</v>
      </c>
      <c r="N57" s="37">
        <v>16</v>
      </c>
      <c r="O57" s="4" t="s">
        <v>187</v>
      </c>
      <c r="P57" s="4" t="s">
        <v>108</v>
      </c>
      <c r="Q57" s="4" t="s">
        <v>108</v>
      </c>
      <c r="R57" s="30">
        <f>IF('original data'!Q50='subscale + RBQ-2A merged 3_4'!$R$4,0,IF('original data'!Q50='subscale + RBQ-2A merged 3_4'!$R$5,1))</f>
        <v>1</v>
      </c>
      <c r="S57" s="4" t="s">
        <v>109</v>
      </c>
      <c r="T57" s="30">
        <f>IF('original data'!V50='subscale + RBQ-2A merged 3_4'!$T$4,0,IF('original data'!V50='subscale + RBQ-2A merged 3_4'!$T$5,1,IF('original data'!V50='subscale + RBQ-2A merged 3_4'!$V$5,0,"")))</f>
        <v>1</v>
      </c>
      <c r="U57" s="4"/>
      <c r="V57" s="4"/>
      <c r="W57" s="4"/>
      <c r="X57" s="38" t="s">
        <v>109</v>
      </c>
      <c r="Y57" s="4"/>
      <c r="Z57" s="4"/>
      <c r="AA57" s="4"/>
      <c r="AB57" s="4"/>
      <c r="AC57" s="4"/>
      <c r="AD57" s="4"/>
      <c r="AE57" s="30">
        <f>IF('original data'!AC50='subscale + RBQ-2A merged 3_4'!$AD$2,0,IF('original data'!AC50='subscale + RBQ-2A merged 3_4'!$AD$3,1,IF('original data'!AC50='subscale + RBQ-2A merged 3_4'!$AD$4,2,"")))</f>
        <v>1</v>
      </c>
      <c r="AF57" s="30">
        <f>IF('original data'!AD50='subscale + RBQ-2A merged 3_4'!$AD$2,0,IF('original data'!AD50='subscale + RBQ-2A merged 3_4'!$AD$3,1,IF('original data'!AD50='subscale + RBQ-2A merged 3_4'!$AD$4,2,"")))</f>
        <v>0</v>
      </c>
      <c r="AG57" s="30">
        <f>IF('original data'!AE50='subscale + RBQ-2A merged 3_4'!$BR$1,1,IF('original data'!AE50='subscale + RBQ-2A merged 3_4'!$BR$2,2,IF('original data'!AE50='subscale + RBQ-2A merged 3_4'!$BR$3,3,IF('original data'!AE50='subscale + RBQ-2A merged 3_4'!$BR$4,4,IF('original data'!AE50='subscale + RBQ-2A merged 3_4'!$BR$5,5,IF('original data'!AE50='subscale + RBQ-2A merged 3_4'!$BT$1,6,IF('original data'!AE50='subscale + RBQ-2A merged 3_4'!$BT$2,7,"")))))))</f>
        <v>1</v>
      </c>
      <c r="AH57" s="4">
        <f>IF('original data'!AF50='subscale + RBQ-2A merged 3_4'!$AD$2,0,IF('original data'!AF50='subscale + RBQ-2A merged 3_4'!$AD$3,1,IF('original data'!AF50='subscale + RBQ-2A merged 3_4'!$AD$4,2,"")))</f>
        <v>0</v>
      </c>
      <c r="AI57" s="4">
        <f>IF('original data'!AG50='subscale + RBQ-2A merged 3_4'!$BR$1,7,IF('original data'!AG50='subscale + RBQ-2A merged 3_4'!$BR$2,6,IF('original data'!AG50='subscale + RBQ-2A merged 3_4'!$BR$3,5,IF('original data'!AG50='subscale + RBQ-2A merged 3_4'!$BR$4,4,IF('original data'!AG50='subscale + RBQ-2A merged 3_4'!$BR$5,5,IF('original data'!AG50='subscale + RBQ-2A merged 3_4'!$BT$1,6,IF('original data'!AG50='subscale + RBQ-2A merged 3_4'!$BT$2,7,"")))))))</f>
        <v>4</v>
      </c>
      <c r="AJ57" s="4">
        <f>IF('original data'!AH50='subscale + RBQ-2A merged 3_4'!$AD$2,0,IF('original data'!AH50='subscale + RBQ-2A merged 3_4'!$AD$3,1,IF('original data'!AH50='subscale + RBQ-2A merged 3_4'!$AD$4,2,"")))</f>
        <v>0</v>
      </c>
      <c r="AK57" s="4">
        <f>IF('original data'!AI50='subscale + RBQ-2A merged 3_4'!$AJ$2,1,IF('original data'!AI50='subscale + RBQ-2A merged 3_4'!$AJ$3,2,IF('original data'!AI50='subscale + RBQ-2A merged 3_4'!$AJ$4,3,IF('original data'!AI50='subscale + RBQ-2A merged 3_4'!$AJ$5,3,""))))</f>
        <v>2</v>
      </c>
      <c r="AL57" s="4">
        <f>IF('original data'!AJ50='subscale + RBQ-2A merged 3_4'!$AD$2,0,IF('original data'!AJ50='subscale + RBQ-2A merged 3_4'!$AD$3,1,IF('original data'!AJ50='subscale + RBQ-2A merged 3_4'!$AD$4,2,"")))</f>
        <v>2</v>
      </c>
      <c r="AM57" s="4">
        <f>IF('original data'!AK50='subscale + RBQ-2A merged 3_4'!$BR$1,1,IF('original data'!AK50='subscale + RBQ-2A merged 3_4'!$BR$2,2,IF('original data'!AK50='subscale + RBQ-2A merged 3_4'!$BR$3,3,IF('original data'!AK50='subscale + RBQ-2A merged 3_4'!$BR$4,4,IF('original data'!AK50='subscale + RBQ-2A merged 3_4'!$BR$5,5,IF('original data'!AK50='subscale + RBQ-2A merged 3_4'!$BT$1,6,IF('original data'!AK50='subscale + RBQ-2A merged 3_4'!$BT$2,7,"")))))))</f>
        <v>2</v>
      </c>
      <c r="AN57" s="4">
        <f>IF('original data'!AL50='subscale + RBQ-2A merged 3_4'!$AD$2,0,IF('original data'!AL50='subscale + RBQ-2A merged 3_4'!$AD$3,1,IF('original data'!AL50='subscale + RBQ-2A merged 3_4'!$AD$4,2,"")))</f>
        <v>1</v>
      </c>
      <c r="AO57" s="4">
        <f>IF('original data'!AM50='subscale + RBQ-2A merged 3_4'!$AJ$2,1,IF('original data'!AM50='subscale + RBQ-2A merged 3_4'!$AJ$3,2,IF('original data'!AM50='subscale + RBQ-2A merged 3_4'!$AJ$4,3,IF('original data'!AM50='subscale + RBQ-2A merged 3_4'!$AJ$5,3,""))))</f>
        <v>2</v>
      </c>
      <c r="AP57" s="4">
        <f>IF('original data'!AN50='subscale + RBQ-2A merged 3_4'!$AD$2,0,IF('original data'!AN50='subscale + RBQ-2A merged 3_4'!$AD$3,1,IF('original data'!AN50='subscale + RBQ-2A merged 3_4'!$AD$4,2,"")))</f>
        <v>0</v>
      </c>
      <c r="AQ57" s="4">
        <f>IF('original data'!AO50='subscale + RBQ-2A merged 3_4'!$AJ$2,1,IF('original data'!AO50='subscale + RBQ-2A merged 3_4'!$AJ$3,2,IF('original data'!AO50='subscale + RBQ-2A merged 3_4'!$AJ$4,3,IF('original data'!AO50='subscale + RBQ-2A merged 3_4'!$AJ$5,3,""))))</f>
        <v>1</v>
      </c>
      <c r="AR57" s="4">
        <f>IF('original data'!AP50='subscale + RBQ-2A merged 3_4'!$AJ$2,1,IF('original data'!AP50='subscale + RBQ-2A merged 3_4'!$AJ$3,2,IF('original data'!AP50='subscale + RBQ-2A merged 3_4'!$AJ$4,3,IF('original data'!AP50='subscale + RBQ-2A merged 3_4'!$AJ$5,3,""))))</f>
        <v>1</v>
      </c>
      <c r="AS57" s="4">
        <f>IF('original data'!AQ50='subscale + RBQ-2A merged 3_4'!$AJ$2,1,IF('original data'!AQ50='subscale + RBQ-2A merged 3_4'!$AJ$3,2,IF('original data'!AQ50='subscale + RBQ-2A merged 3_4'!$AJ$4,3,IF('original data'!AQ50='subscale + RBQ-2A merged 3_4'!$AJ$5,3,""))))</f>
        <v>1</v>
      </c>
      <c r="AT57" s="4">
        <f>IF('original data'!AR50='subscale + RBQ-2A merged 3_4'!$AJ$2,1,IF('original data'!AR50='subscale + RBQ-2A merged 3_4'!$AJ$3,2,IF('original data'!AR50='subscale + RBQ-2A merged 3_4'!$AJ$4,3,IF('original data'!AR50='subscale + RBQ-2A merged 3_4'!$AJ$5,3,""))))</f>
        <v>1</v>
      </c>
      <c r="AU57" s="4">
        <f>IF('original data'!AS50='subscale + RBQ-2A merged 3_4'!$AP$2,1,IF('original data'!AS50='subscale + RBQ-2A merged 3_4'!$AP$3,2,IF('original data'!AS50='subscale + RBQ-2A merged 3_4'!$AP$4,3,IF('original data'!AS50='subscale + RBQ-2A merged 3_4'!$AP$5,4,""))))</f>
        <v>1</v>
      </c>
      <c r="AV57" s="4">
        <f>IF('original data'!AT50='subscale + RBQ-2A merged 3_4'!$AP$2,1,IF('original data'!AT50='subscale + RBQ-2A merged 3_4'!$AP$3,2,IF('original data'!AT50='subscale + RBQ-2A merged 3_4'!$AP$4,3,IF('original data'!AT50='subscale + RBQ-2A merged 3_4'!$AP$5,4,""))))</f>
        <v>1</v>
      </c>
      <c r="AW57" s="4">
        <f>IF('original data'!AU50='subscale + RBQ-2A merged 3_4'!$AP$2,1,IF('original data'!AU50='subscale + RBQ-2A merged 3_4'!$AP$3,2,IF('original data'!AU50='subscale + RBQ-2A merged 3_4'!$AP$4,3,IF('original data'!AU50='subscale + RBQ-2A merged 3_4'!$AP$5,4,""))))</f>
        <v>1</v>
      </c>
      <c r="AX57" s="4">
        <f>IF('original data'!AV50='subscale + RBQ-2A merged 3_4'!$AP$2,1,IF('original data'!AV50='subscale + RBQ-2A merged 3_4'!$AP$3,2,IF('original data'!AV50='subscale + RBQ-2A merged 3_4'!$AP$4,3,IF('original data'!AV50='subscale + RBQ-2A merged 3_4'!$AP$5,4,""))))</f>
        <v>1</v>
      </c>
      <c r="AY57" s="4">
        <f>IF('original data'!AW50='subscale + RBQ-2A merged 3_4'!$AP$2,1,IF('original data'!AW50='subscale + RBQ-2A merged 3_4'!$AP$3,2,IF('original data'!AW50='subscale + RBQ-2A merged 3_4'!$AP$4,3,IF('original data'!AW50='subscale + RBQ-2A merged 3_4'!$AP$5,4,""))))</f>
        <v>1</v>
      </c>
      <c r="AZ57" s="4">
        <f>IF('original data'!AX50='subscale + RBQ-2A merged 3_4'!$AP$2,1,IF('original data'!AX50='subscale + RBQ-2A merged 3_4'!$AP$3,2,IF('original data'!AX50='subscale + RBQ-2A merged 3_4'!$AP$4,3,IF('original data'!AX50='subscale + RBQ-2A merged 3_4'!$AP$5,4,""))))</f>
        <v>1</v>
      </c>
      <c r="BA57" s="4">
        <f>IF('original data'!AY50='subscale + RBQ-2A merged 3_4'!$AR$2,1,IF('original data'!AY50='subscale + RBQ-2A merged 3_4'!$AR$3,2,IF('original data'!AY50='subscale + RBQ-2A merged 3_4'!$AR$4,3,IF('original data'!AY50='subscale + RBQ-2A merged 3_4'!$AR$5,3,""))))</f>
        <v>1</v>
      </c>
      <c r="BB57" s="4">
        <f>IF('original data'!AZ50='subscale + RBQ-2A merged 3_4'!$AR$2,1,IF('original data'!AZ50='subscale + RBQ-2A merged 3_4'!$AR$3,2,IF('original data'!AZ50='subscale + RBQ-2A merged 3_4'!$AR$4,3,IF('original data'!AZ50='subscale + RBQ-2A merged 3_4'!$AR$5,3,""))))</f>
        <v>1</v>
      </c>
      <c r="BC57" s="4">
        <f>IF('original data'!BA50='subscale + RBQ-2A merged 3_4'!$AR$2,1,IF('original data'!BA50='subscale + RBQ-2A merged 3_4'!$AR$3,2,IF('original data'!BA50='subscale + RBQ-2A merged 3_4'!$AR$4,3,IF('original data'!BA50='subscale + RBQ-2A merged 3_4'!$AR$5,3,""))))</f>
        <v>1</v>
      </c>
      <c r="BD57" s="4">
        <f>IF('original data'!BB50='subscale + RBQ-2A merged 3_4'!$AR$2,1,IF('original data'!BB50='subscale + RBQ-2A merged 3_4'!$AR$3,2,IF('original data'!BB50='subscale + RBQ-2A merged 3_4'!$AR$4,3,IF('original data'!BB50='subscale + RBQ-2A merged 3_4'!$AT$5,3,""))))</f>
        <v>1</v>
      </c>
      <c r="BE57" s="4">
        <f>IF('original data'!BC50='subscale + RBQ-2A merged 3_4'!$AV$2,1,IF('original data'!BC50='subscale + RBQ-2A merged 3_4'!$AV$3,2,IF('original data'!BC50='subscale + RBQ-2A merged 3_4'!$AV$4,3,IF('original data'!BC50='subscale + RBQ-2A merged 3_4'!$AV$5,3,""))))</f>
        <v>2</v>
      </c>
      <c r="BF57" s="4">
        <f>IF('original data'!BD50='subscale + RBQ-2A merged 3_4'!$AV$2,1,IF('original data'!BD50='subscale + RBQ-2A merged 3_4'!$AV$3,2,IF('original data'!BD50='subscale + RBQ-2A merged 3_4'!$AV$4,3,IF('original data'!BD50='subscale + RBQ-2A merged 3_4'!$AV$5,3,""))))</f>
        <v>1</v>
      </c>
      <c r="BG57" s="4">
        <f>IF('original data'!BE50='subscale + RBQ-2A merged 3_4'!$AV$2,1,IF('original data'!BE50='subscale + RBQ-2A merged 3_4'!$AV$3,2,IF('original data'!BE50='subscale + RBQ-2A merged 3_4'!$AV$4,3,IF('original data'!BE50='subscale + RBQ-2A merged 3_4'!$AV$5,3,""))))</f>
        <v>1</v>
      </c>
      <c r="BH57" s="4">
        <f>IF('original data'!BF50='subscale + RBQ-2A merged 3_4'!$BG$3,1,IF('original data'!BF50='subscale + RBQ-2A merged 3_4'!$BG$4,2,IF('original data'!BF50='subscale + RBQ-2A merged 3_4'!$BG$5,3,"")))</f>
        <v>1</v>
      </c>
      <c r="BI57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1.1578947368421053</v>
      </c>
      <c r="BJ57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1.1666666666666667</v>
      </c>
      <c r="BK57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1.1818181818181819</v>
      </c>
      <c r="BL57" s="4" t="s">
        <v>109</v>
      </c>
      <c r="BM57" s="4"/>
      <c r="BN57" s="4" t="s">
        <v>109</v>
      </c>
      <c r="BO57" s="4"/>
      <c r="BP57" s="4">
        <f>IF('original data'!BK50='subscale + RBQ-2A merged 3_4'!$BR$1,1,IF('original data'!BK50='subscale + RBQ-2A merged 3_4'!$BR$2,2,IF('original data'!BK50='subscale + RBQ-2A merged 3_4'!$BR$3,3,IF('original data'!BK50='subscale + RBQ-2A merged 3_4'!$BR$4,4,IF('original data'!BK50='subscale + RBQ-2A merged 3_4'!$BR$5,5,IF('original data'!BK50='subscale + RBQ-2A merged 3_4'!$BT$1,6,IF('original data'!BK50='subscale + RBQ-2A merged 3_4'!$BT$2,7,"")))))))</f>
        <v>2</v>
      </c>
      <c r="BQ57" s="4">
        <f>IF('original data'!BL50='subscale + RBQ-2A merged 3_4'!$BR$1,1,IF('original data'!BL50='subscale + RBQ-2A merged 3_4'!$BR$2,2,IF('original data'!BL50='subscale + RBQ-2A merged 3_4'!$BR$3,3,IF('original data'!BL50='subscale + RBQ-2A merged 3_4'!$BR$4,4,IF('original data'!BL50='subscale + RBQ-2A merged 3_4'!$BR$5,5,IF('original data'!BL50='subscale + RBQ-2A merged 3_4'!$BT$1,6,IF('original data'!BL50='subscale + RBQ-2A merged 3_4'!$BT$2,7,"")))))))</f>
        <v>2</v>
      </c>
      <c r="BR57" s="4">
        <f>IF('original data'!BM50='subscale + RBQ-2A merged 3_4'!$BR$1,7,IF('original data'!BM50='subscale + RBQ-2A merged 3_4'!$BR$2,6,IF('original data'!BM50='subscale + RBQ-2A merged 3_4'!$BR$3,5,IF('original data'!BM50='subscale + RBQ-2A merged 3_4'!$BR$4,4,IF('original data'!BM50='subscale + RBQ-2A merged 3_4'!$BR$5,3,IF('original data'!BM50='subscale + RBQ-2A merged 3_4'!$BT$1,2,IF('original data'!BM50='subscale + RBQ-2A merged 3_4'!$BT$2,1,"")))))))</f>
        <v>5</v>
      </c>
      <c r="BS57" s="4">
        <f>IF('original data'!BN50='subscale + RBQ-2A merged 3_4'!$BR$1,1,IF('original data'!BN50='subscale + RBQ-2A merged 3_4'!$BR$2,2,IF('original data'!BN50='subscale + RBQ-2A merged 3_4'!$BR$3,3,IF('original data'!BN50='subscale + RBQ-2A merged 3_4'!$BR$4,4,IF('original data'!BN50='subscale + RBQ-2A merged 3_4'!$BR$5,5,IF('original data'!BN50='subscale + RBQ-2A merged 3_4'!$BT$1,6,IF('original data'!BN50='subscale + RBQ-2A merged 3_4'!$BT$2,7,"")))))))</f>
        <v>1</v>
      </c>
      <c r="BT57" s="4">
        <f>IF('original data'!BO50='subscale + RBQ-2A merged 3_4'!$BR$1,1,IF('original data'!BO50='subscale + RBQ-2A merged 3_4'!$BR$2,2,IF('original data'!BO50='subscale + RBQ-2A merged 3_4'!$BR$3,3,IF('original data'!BO50='subscale + RBQ-2A merged 3_4'!$BR$4,4,IF('original data'!BO50='subscale + RBQ-2A merged 3_4'!$BR$5,5,IF('original data'!BO50='subscale + RBQ-2A merged 3_4'!$BT$1,6,IF('original data'!BO50='subscale + RBQ-2A merged 3_4'!$BT$2,7,"")))))))</f>
        <v>1</v>
      </c>
      <c r="BU57" s="4">
        <f>IF('original data'!BP50='subscale + RBQ-2A merged 3_4'!$BR$1,1,IF('original data'!BP50='subscale + RBQ-2A merged 3_4'!$BR$2,2,IF('original data'!BP50='subscale + RBQ-2A merged 3_4'!$BR$3,3,IF('original data'!BP50='subscale + RBQ-2A merged 3_4'!$BR$4,4,IF('original data'!BP50='subscale + RBQ-2A merged 3_4'!$BR$5,5,IF('original data'!BP50='subscale + RBQ-2A merged 3_4'!$BT$1,6,IF('original data'!BP50='subscale + RBQ-2A merged 3_4'!$BT$2,7,"")))))))</f>
        <v>4</v>
      </c>
      <c r="BV57" s="4">
        <f>IF('original data'!BQ50='subscale + RBQ-2A merged 3_4'!$BR$1,1,IF('original data'!BQ50='subscale + RBQ-2A merged 3_4'!$BR$2,2,IF('original data'!BQ50='subscale + RBQ-2A merged 3_4'!$BR$3,3,IF('original data'!BQ50='subscale + RBQ-2A merged 3_4'!$BR$4,4,IF('original data'!BQ50='subscale + RBQ-2A merged 3_4'!$BR$5,5,IF('original data'!BQ50='subscale + RBQ-2A merged 3_4'!$BT$1,6,IF('original data'!BQ50='subscale + RBQ-2A merged 3_4'!$BT$2,7,"")))))))</f>
        <v>2</v>
      </c>
      <c r="BW57" s="4">
        <f>IF('original data'!BR50='subscale + RBQ-2A merged 3_4'!$BR$1,1,IF('original data'!BR50='subscale + RBQ-2A merged 3_4'!$BR$2,2,IF('original data'!BR50='subscale + RBQ-2A merged 3_4'!$BR$3,3,IF('original data'!BR50='subscale + RBQ-2A merged 3_4'!$BR$4,4,IF('original data'!BR50='subscale + RBQ-2A merged 3_4'!$BR$5,5,IF('original data'!BR50='subscale + RBQ-2A merged 3_4'!$BT$1,6,IF('original data'!BR50='subscale + RBQ-2A merged 3_4'!$BT$2,7,"")))))))</f>
        <v>1</v>
      </c>
      <c r="BX57" s="4">
        <f>IF('original data'!BS50='subscale + RBQ-2A merged 3_4'!$BR$1,1,IF('original data'!BS50='subscale + RBQ-2A merged 3_4'!$BR$2,2,IF('original data'!BS50='subscale + RBQ-2A merged 3_4'!$BR$3,3,IF('original data'!BS50='subscale + RBQ-2A merged 3_4'!$BR$4,4,IF('original data'!BS50='subscale + RBQ-2A merged 3_4'!$BR$5,5,IF('original data'!BS50='subscale + RBQ-2A merged 3_4'!$BT$1,6,IF('original data'!BS50='subscale + RBQ-2A merged 3_4'!$BT$2,7,"")))))))</f>
        <v>5</v>
      </c>
      <c r="BY57" s="4">
        <f>IF('original data'!BT50='subscale + RBQ-2A merged 3_4'!$BR$1,1,IF('original data'!BT50='subscale + RBQ-2A merged 3_4'!$BR$2,2,IF('original data'!BT50='subscale + RBQ-2A merged 3_4'!$BR$3,3,IF('original data'!BT50='subscale + RBQ-2A merged 3_4'!$BR$4,4,IF('original data'!BT50='subscale + RBQ-2A merged 3_4'!$BR$5,5,IF('original data'!BT50='subscale + RBQ-2A merged 3_4'!$BT$1,6,IF('original data'!BT50='subscale + RBQ-2A merged 3_4'!$BT$2,7,"")))))))</f>
        <v>2</v>
      </c>
      <c r="BZ57" s="4">
        <f>IF('original data'!BU50='subscale + RBQ-2A merged 3_4'!$BR$1,1,IF('original data'!BU50='subscale + RBQ-2A merged 3_4'!$BR$2,2,IF('original data'!BU50='subscale + RBQ-2A merged 3_4'!$BR$3,3,IF('original data'!BU50='subscale + RBQ-2A merged 3_4'!$BR$4,4,IF('original data'!BU50='subscale + RBQ-2A merged 3_4'!$BR$5,5,IF('original data'!BU50='subscale + RBQ-2A merged 3_4'!$BT$1,6,IF('original data'!BU50='subscale + RBQ-2A merged 3_4'!$BT$2,7,"")))))))</f>
        <v>2</v>
      </c>
      <c r="CA57" s="4">
        <f>IF('original data'!BV50='subscale + RBQ-2A merged 3_4'!$BR$1,7,IF('original data'!BV50='subscale + RBQ-2A merged 3_4'!$BR$2,6,IF('original data'!BV50='subscale + RBQ-2A merged 3_4'!$BR$3,5,IF('original data'!BV50='subscale + RBQ-2A merged 3_4'!$BR$4,4,IF('original data'!BV50='subscale + RBQ-2A merged 3_4'!$BR$5,3,IF('original data'!BV50='subscale + RBQ-2A merged 3_4'!$BT$1,2,IF('original data'!BV50='subscale + RBQ-2A merged 3_4'!$BT$2,1,"")))))))</f>
        <v>4</v>
      </c>
      <c r="CB57" s="4">
        <f>IF('original data'!BW50='subscale + RBQ-2A merged 3_4'!$BR$1,1,IF('original data'!BW50='subscale + RBQ-2A merged 3_4'!$BR$2,2,IF('original data'!BW50='subscale + RBQ-2A merged 3_4'!$BR$3,3,IF('original data'!BW50='subscale + RBQ-2A merged 3_4'!$BR$4,4,IF('original data'!BW50='subscale + RBQ-2A merged 3_4'!$BR$5,5,IF('original data'!BW50='subscale + RBQ-2A merged 3_4'!$BT$1,6,IF('original data'!BW50='subscale + RBQ-2A merged 3_4'!$BT$2,7,"")))))))</f>
        <v>3</v>
      </c>
      <c r="CC57" s="4">
        <f>IF('original data'!BX50='subscale + RBQ-2A merged 3_4'!$BR$1,1,IF('original data'!BX50='subscale + RBQ-2A merged 3_4'!$BR$2,2,IF('original data'!BX50='subscale + RBQ-2A merged 3_4'!$BR$3,3,IF('original data'!BX50='subscale + RBQ-2A merged 3_4'!$BR$4,4,IF('original data'!BX50='subscale + RBQ-2A merged 3_4'!$BR$5,5,IF('original data'!BX50='subscale + RBQ-2A merged 3_4'!$BT$1,6,IF('original data'!BX50='subscale + RBQ-2A merged 3_4'!$BT$2,7,"")))))))</f>
        <v>2</v>
      </c>
      <c r="CD57" s="4">
        <f>IF('original data'!BY50='subscale + RBQ-2A merged 3_4'!$BR$1,1,IF('original data'!BY50='subscale + RBQ-2A merged 3_4'!$BR$2,2,IF('original data'!BY50='subscale + RBQ-2A merged 3_4'!$BR$3,3,IF('original data'!BY50='subscale + RBQ-2A merged 3_4'!$BR$4,4,IF('original data'!BY50='subscale + RBQ-2A merged 3_4'!$BR$5,5,IF('original data'!BY50='subscale + RBQ-2A merged 3_4'!$BT$1,6,IF('original data'!BY50='subscale + RBQ-2A merged 3_4'!$BT$2,7,"")))))))</f>
        <v>5</v>
      </c>
      <c r="CE57" s="4">
        <f>IF('original data'!BZ50='subscale + RBQ-2A merged 3_4'!$BR$1,1,IF('original data'!BZ50='subscale + RBQ-2A merged 3_4'!$BR$2,2,IF('original data'!BZ50='subscale + RBQ-2A merged 3_4'!$BR$3,3,IF('original data'!BZ50='subscale + RBQ-2A merged 3_4'!$BR$4,4,IF('original data'!BZ50='subscale + RBQ-2A merged 3_4'!$BR$5,5,IF('original data'!BZ50='subscale + RBQ-2A merged 3_4'!$BT$1,6,IF('original data'!BZ50='subscale + RBQ-2A merged 3_4'!$BT$2,7,"")))))))</f>
        <v>2</v>
      </c>
      <c r="CF57" s="4">
        <f>IF('original data'!CA50='subscale + RBQ-2A merged 3_4'!$BR$1,1,IF('original data'!CA50='subscale + RBQ-2A merged 3_4'!$BR$2,2,IF('original data'!CA50='subscale + RBQ-2A merged 3_4'!$BR$3,3,IF('original data'!CA50='subscale + RBQ-2A merged 3_4'!$BR$4,4,IF('original data'!CA50='subscale + RBQ-2A merged 3_4'!$BR$5,5,IF('original data'!CA50='subscale + RBQ-2A merged 3_4'!$BT$1,6,IF('original data'!CA50='subscale + RBQ-2A merged 3_4'!$BT$2,7,"")))))))</f>
        <v>1</v>
      </c>
      <c r="CG57" s="4">
        <f>IF('original data'!CB50='subscale + RBQ-2A merged 3_4'!$BR$1,1,IF('original data'!CB50='subscale + RBQ-2A merged 3_4'!$BR$2,2,IF('original data'!CB50='subscale + RBQ-2A merged 3_4'!$BR$3,3,IF('original data'!CB50='subscale + RBQ-2A merged 3_4'!$BR$4,4,IF('original data'!CB50='subscale + RBQ-2A merged 3_4'!$BR$5,5,IF('original data'!CB50='subscale + RBQ-2A merged 3_4'!$BT$1,6,IF('original data'!CB50='subscale + RBQ-2A merged 3_4'!$BT$2,7,"")))))))</f>
        <v>4</v>
      </c>
      <c r="CH57" s="4">
        <f>IF('original data'!CC50='subscale + RBQ-2A merged 3_4'!$BR$1,7,IF('original data'!CC50='subscale + RBQ-2A merged 3_4'!$BR$2,6,IF('original data'!CC50='subscale + RBQ-2A merged 3_4'!$BR$3,5,IF('original data'!CC50='subscale + RBQ-2A merged 3_4'!$BR$4,4,IF('original data'!CC50='subscale + RBQ-2A merged 3_4'!$BR$5,3,IF('original data'!CC50='subscale + RBQ-2A merged 3_4'!$BT$1,2,IF('original data'!CC50='subscale + RBQ-2A merged 3_4'!$BT$2,1,"")))))))</f>
        <v>3</v>
      </c>
      <c r="CI57" s="4">
        <f>IF('original data'!CD50='subscale + RBQ-2A merged 3_4'!$BR$1,1,IF('original data'!CD50='subscale + RBQ-2A merged 3_4'!$BR$2,2,IF('original data'!CD50='subscale + RBQ-2A merged 3_4'!$BR$3,3,IF('original data'!CD50='subscale + RBQ-2A merged 3_4'!$BR$4,4,IF('original data'!CD50='subscale + RBQ-2A merged 3_4'!$BR$5,5,IF('original data'!CD50='subscale + RBQ-2A merged 3_4'!$BT$1,6,IF('original data'!CD50='subscale + RBQ-2A merged 3_4'!$BT$2,7,"")))))))</f>
        <v>1</v>
      </c>
      <c r="CJ57" s="4">
        <f>IF('original data'!CE50='subscale + RBQ-2A merged 3_4'!$BR$1,1,IF('original data'!CE50='subscale + RBQ-2A merged 3_4'!$BR$2,2,IF('original data'!CE50='subscale + RBQ-2A merged 3_4'!$BR$3,3,IF('original data'!CE50='subscale + RBQ-2A merged 3_4'!$BR$4,4,IF('original data'!CE50='subscale + RBQ-2A merged 3_4'!$BR$5,5,IF('original data'!CE50='subscale + RBQ-2A merged 3_4'!$BT$1,6,IF('original data'!CE50='subscale + RBQ-2A merged 3_4'!$BT$2,7,"")))))))</f>
        <v>2</v>
      </c>
      <c r="CK57" s="4">
        <f>IF('original data'!CF50='subscale + RBQ-2A merged 3_4'!$BR$1,7,IF('original data'!CF50='subscale + RBQ-2A merged 3_4'!$BR$2,6,IF('original data'!CF50='subscale + RBQ-2A merged 3_4'!$BR$3,5,IF('original data'!CF50='subscale + RBQ-2A merged 3_4'!$BR$4,4,IF('original data'!CF50='subscale + RBQ-2A merged 3_4'!$BR$5,3,IF('original data'!CF50='subscale + RBQ-2A merged 3_4'!$BT$1,2,IF('original data'!CF50='subscale + RBQ-2A merged 3_4'!$BT$2,1,"")))))))</f>
        <v>4</v>
      </c>
      <c r="CL57" s="30">
        <f>SUM(Table1345[[#This Row],[Column2]:[Column4]])</f>
        <v>65</v>
      </c>
      <c r="CM57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12</v>
      </c>
      <c r="CN57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30</v>
      </c>
      <c r="CO57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23</v>
      </c>
      <c r="CP57" s="4">
        <f>IF('original data'!CG50='subscale + RBQ-2A merged 3_4'!$CO$2,0,IF('original data'!CG50='subscale + RBQ-2A merged 3_4'!$CO$3,1,IF('original data'!CG50='subscale + RBQ-2A merged 3_4'!$CO$4,2,IF('original data'!CG50='subscale + RBQ-2A merged 3_4'!$CO$5,3,""))))</f>
        <v>0</v>
      </c>
      <c r="CQ57" s="4">
        <f>IF('original data'!CH50='subscale + RBQ-2A merged 3_4'!$CO$2,0,IF('original data'!CH50='subscale + RBQ-2A merged 3_4'!$CO$3,1,IF('original data'!CH50='subscale + RBQ-2A merged 3_4'!$CO$4,2,IF('original data'!CH50='subscale + RBQ-2A merged 3_4'!$CO$5,3,""))))</f>
        <v>1</v>
      </c>
      <c r="CR57" s="4">
        <f>IF('original data'!CI50='subscale + RBQ-2A merged 3_4'!$CO$2,0,IF('original data'!CI50='subscale + RBQ-2A merged 3_4'!$CO$3,1,IF('original data'!CI50='subscale + RBQ-2A merged 3_4'!$CO$4,2,IF('original data'!CI50='subscale + RBQ-2A merged 3_4'!$CO$5,3,""))))</f>
        <v>0</v>
      </c>
      <c r="CS57" s="4">
        <f>IF('original data'!CJ50='subscale + RBQ-2A merged 3_4'!$CO$2,0,IF('original data'!CJ50='subscale + RBQ-2A merged 3_4'!$CO$3,1,IF('original data'!CJ50='subscale + RBQ-2A merged 3_4'!$CO$4,2,IF('original data'!CJ50='subscale + RBQ-2A merged 3_4'!$CO$5,3,""))))</f>
        <v>1</v>
      </c>
      <c r="CT57" s="4">
        <f>IF('original data'!CK50='subscale + RBQ-2A merged 3_4'!$CO$2,0,IF('original data'!CK50='subscale + RBQ-2A merged 3_4'!$CO$3,1,IF('original data'!CK50='subscale + RBQ-2A merged 3_4'!$CO$4,2,IF('original data'!CK50='subscale + RBQ-2A merged 3_4'!$CO$5,3,""))))</f>
        <v>1</v>
      </c>
      <c r="CU57" s="4">
        <f>IF('original data'!CL50='subscale + RBQ-2A merged 3_4'!$CO$2,0,IF('original data'!CL50='subscale + RBQ-2A merged 3_4'!$CO$3,1,IF('original data'!CL50='subscale + RBQ-2A merged 3_4'!$CO$4,2,IF('original data'!CL50='subscale + RBQ-2A merged 3_4'!$CO$5,3,""))))</f>
        <v>0</v>
      </c>
      <c r="CV57" s="4">
        <f>IF('original data'!CM50='subscale + RBQ-2A merged 3_4'!$CO$2,0,IF('original data'!CM50='subscale + RBQ-2A merged 3_4'!$CO$3,1,IF('original data'!CM50='subscale + RBQ-2A merged 3_4'!$CO$4,2,IF('original data'!CM50='subscale + RBQ-2A merged 3_4'!$CO$5,3,""))))</f>
        <v>1</v>
      </c>
      <c r="CW57" s="4">
        <f>IF('original data'!CN50='subscale + RBQ-2A merged 3_4'!$CO$2,0,IF('original data'!CN50='subscale + RBQ-2A merged 3_4'!$CO$3,1,IF('original data'!CN50='subscale + RBQ-2A merged 3_4'!$CO$4,2,IF('original data'!CN50='subscale + RBQ-2A merged 3_4'!$CO$5,3,""))))</f>
        <v>0</v>
      </c>
      <c r="CX57" s="4">
        <f>IF('original data'!CO50='subscale + RBQ-2A merged 3_4'!$CO$2,0,IF('original data'!CO50='subscale + RBQ-2A merged 3_4'!$CO$3,1,IF('original data'!CO50='subscale + RBQ-2A merged 3_4'!$CO$4,2,IF('original data'!CO50='subscale + RBQ-2A merged 3_4'!$CO$5,3,""))))</f>
        <v>0</v>
      </c>
      <c r="CY57" s="4">
        <f>IF('original data'!CP50='subscale + RBQ-2A merged 3_4'!$CO$2,0,IF('original data'!CP50='subscale + RBQ-2A merged 3_4'!$CO$3,1,IF('original data'!CP50='subscale + RBQ-2A merged 3_4'!$CO$4,2,IF('original data'!CP50='subscale + RBQ-2A merged 3_4'!$CO$5,3,""))))</f>
        <v>1</v>
      </c>
      <c r="CZ57" s="4">
        <f>IF('original data'!CQ50='subscale + RBQ-2A merged 3_4'!$CO$2,0,IF('original data'!CQ50='subscale + RBQ-2A merged 3_4'!$CO$3,1,IF('original data'!CQ50='subscale + RBQ-2A merged 3_4'!$CO$4,2,IF('original data'!CQ50='subscale + RBQ-2A merged 3_4'!$CO$5,3,""))))</f>
        <v>0</v>
      </c>
      <c r="DA57" s="4">
        <f>IF('original data'!CR50='subscale + RBQ-2A merged 3_4'!$CO$2,0,IF('original data'!CR50='subscale + RBQ-2A merged 3_4'!$CO$3,1,IF('original data'!CR50='subscale + RBQ-2A merged 3_4'!$CO$4,2,IF('original data'!CR50='subscale + RBQ-2A merged 3_4'!$CO$5,3,""))))</f>
        <v>1</v>
      </c>
      <c r="DB57" s="4">
        <f>IF('original data'!CS50='subscale + RBQ-2A merged 3_4'!$CO$2,0,IF('original data'!CS50='subscale + RBQ-2A merged 3_4'!$CO$3,1,IF('original data'!CS50='subscale + RBQ-2A merged 3_4'!$CO$4,2,IF('original data'!CS50='subscale + RBQ-2A merged 3_4'!$CO$5,3,""))))</f>
        <v>0</v>
      </c>
      <c r="DC57" s="4">
        <f>IF('original data'!CT50='subscale + RBQ-2A merged 3_4'!$CO$2,0,IF('original data'!CT50='subscale + RBQ-2A merged 3_4'!$CO$3,1,IF('original data'!CT50='subscale + RBQ-2A merged 3_4'!$CO$4,2,IF('original data'!CT50='subscale + RBQ-2A merged 3_4'!$CO$5,3,""))))</f>
        <v>1</v>
      </c>
      <c r="DD57" s="4">
        <f>IF('original data'!CU50='subscale + RBQ-2A merged 3_4'!$CO$2,0,IF('original data'!CU50='subscale + RBQ-2A merged 3_4'!$CO$3,1,IF('original data'!CU50='subscale + RBQ-2A merged 3_4'!$CO$4,2,IF('original data'!CU50='subscale + RBQ-2A merged 3_4'!$CO$5,3,""))))</f>
        <v>0</v>
      </c>
      <c r="DE57" s="4">
        <f>IF('original data'!CV50='subscale + RBQ-2A merged 3_4'!$CO$2,0,IF('original data'!CV50='subscale + RBQ-2A merged 3_4'!$CO$3,1,IF('original data'!CV50='subscale + RBQ-2A merged 3_4'!$CO$4,2,IF('original data'!CV50='subscale + RBQ-2A merged 3_4'!$CO$5,3,""))))</f>
        <v>0</v>
      </c>
      <c r="DF57" s="4">
        <f>IF('original data'!CW50='subscale + RBQ-2A merged 3_4'!$CO$2,0,IF('original data'!CW50='subscale + RBQ-2A merged 3_4'!$CO$3,1,IF('original data'!CW50='subscale + RBQ-2A merged 3_4'!$CO$4,2,IF('original data'!CW50='subscale + RBQ-2A merged 3_4'!$CO$5,3,""))))</f>
        <v>0</v>
      </c>
      <c r="DG57" s="4">
        <f>IF('original data'!CX50='subscale + RBQ-2A merged 3_4'!$CO$2,0,IF('original data'!CX50='subscale + RBQ-2A merged 3_4'!$CO$3,1,IF('original data'!CX50='subscale + RBQ-2A merged 3_4'!$CO$4,2,IF('original data'!CX50='subscale + RBQ-2A merged 3_4'!$CO$5,3,""))))</f>
        <v>0</v>
      </c>
      <c r="DH57" s="4">
        <f>IF('original data'!CY50='subscale + RBQ-2A merged 3_4'!$CO$2,0,IF('original data'!CY50='subscale + RBQ-2A merged 3_4'!$CO$3,1,IF('original data'!CY50='subscale + RBQ-2A merged 3_4'!$CO$4,2,IF('original data'!CY50='subscale + RBQ-2A merged 3_4'!$CO$5,3,""))))</f>
        <v>0</v>
      </c>
      <c r="DI57" s="4">
        <f>IF('original data'!CZ50='subscale + RBQ-2A merged 3_4'!$CO$2,0,IF('original data'!CZ50='subscale + RBQ-2A merged 3_4'!$CO$3,1,IF('original data'!CZ50='subscale + RBQ-2A merged 3_4'!$CO$4,2,IF('original data'!CZ50='subscale + RBQ-2A merged 3_4'!$CO$5,3,""))))</f>
        <v>0</v>
      </c>
      <c r="DJ57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6</v>
      </c>
      <c r="DK57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0</v>
      </c>
      <c r="DL57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</v>
      </c>
      <c r="DM57" s="4">
        <f>SUM(Table1345[[#This Row],[All of a sudden I feel really scared.]:[I suddenly shut down and become unable to think, speak or do things.]])</f>
        <v>7</v>
      </c>
      <c r="DN57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4</v>
      </c>
      <c r="DO57" s="38">
        <f>IF('original data'!V50='subscale + RBQ-2A merged 3_4'!$T$4,2,IF('original data'!V50='subscale + RBQ-2A merged 3_4'!$T$5,0,IF('original data'!V50='subscale + RBQ-2A merged 3_4'!$V$5,1,"")))</f>
        <v>0</v>
      </c>
      <c r="DP57" s="38">
        <v>2</v>
      </c>
    </row>
    <row r="58" spans="1:120" x14ac:dyDescent="0.45">
      <c r="A58" s="32">
        <v>57</v>
      </c>
      <c r="B58" s="41" t="s">
        <v>344</v>
      </c>
      <c r="C58" s="28" t="s">
        <v>345</v>
      </c>
      <c r="D58" s="30" t="s">
        <v>104</v>
      </c>
      <c r="E58" s="30"/>
      <c r="F58" s="30" t="s">
        <v>105</v>
      </c>
      <c r="G58" s="30" t="s">
        <v>105</v>
      </c>
      <c r="H58" s="30" t="s">
        <v>105</v>
      </c>
      <c r="I58" s="30" t="s">
        <v>105</v>
      </c>
      <c r="J58" s="30" t="s">
        <v>105</v>
      </c>
      <c r="K58" s="30" t="s">
        <v>105</v>
      </c>
      <c r="L58" s="30" t="s">
        <v>105</v>
      </c>
      <c r="M58" s="30" t="s">
        <v>105</v>
      </c>
      <c r="N58" s="29">
        <v>16</v>
      </c>
      <c r="O58" s="4" t="s">
        <v>176</v>
      </c>
      <c r="P58" s="4" t="s">
        <v>108</v>
      </c>
      <c r="Q58" s="4" t="s">
        <v>108</v>
      </c>
      <c r="R58" s="30">
        <f>IF('original data'!Q51='subscale + RBQ-2A merged 3_4'!$R$4,0,IF('original data'!Q51='subscale + RBQ-2A merged 3_4'!$R$5,1))</f>
        <v>1</v>
      </c>
      <c r="S58" s="4" t="s">
        <v>109</v>
      </c>
      <c r="T58" s="30">
        <f>IF('original data'!V51='subscale + RBQ-2A merged 3_4'!$T$4,0,IF('original data'!V51='subscale + RBQ-2A merged 3_4'!$T$5,1,IF('original data'!V51='subscale + RBQ-2A merged 3_4'!$V$5,0,"")))</f>
        <v>1</v>
      </c>
      <c r="U58" s="38"/>
      <c r="V58" s="4"/>
      <c r="W58" s="38"/>
      <c r="X58" s="38" t="s">
        <v>109</v>
      </c>
      <c r="Y58" s="4"/>
      <c r="Z58" s="4"/>
      <c r="AA58" s="4"/>
      <c r="AB58" s="4"/>
      <c r="AC58" s="4"/>
      <c r="AD58" s="38"/>
      <c r="AE58" s="30">
        <f>IF('original data'!AC51='subscale + RBQ-2A merged 3_4'!$AD$2,0,IF('original data'!AC51='subscale + RBQ-2A merged 3_4'!$AD$3,1,IF('original data'!AC51='subscale + RBQ-2A merged 3_4'!$AD$4,2,"")))</f>
        <v>1</v>
      </c>
      <c r="AF58" s="30">
        <f>IF('original data'!AD51='subscale + RBQ-2A merged 3_4'!$AD$2,0,IF('original data'!AD51='subscale + RBQ-2A merged 3_4'!$AD$3,1,IF('original data'!AD51='subscale + RBQ-2A merged 3_4'!$AD$4,2,"")))</f>
        <v>1</v>
      </c>
      <c r="AG58" s="30">
        <f>IF('original data'!AE51='subscale + RBQ-2A merged 3_4'!$BR$1,1,IF('original data'!AE51='subscale + RBQ-2A merged 3_4'!$BR$2,2,IF('original data'!AE51='subscale + RBQ-2A merged 3_4'!$BR$3,3,IF('original data'!AE51='subscale + RBQ-2A merged 3_4'!$BR$4,4,IF('original data'!AE51='subscale + RBQ-2A merged 3_4'!$BR$5,5,IF('original data'!AE51='subscale + RBQ-2A merged 3_4'!$BT$1,6,IF('original data'!AE51='subscale + RBQ-2A merged 3_4'!$BT$2,7,"")))))))</f>
        <v>3</v>
      </c>
      <c r="AH58" s="4">
        <f>IF('original data'!AF51='subscale + RBQ-2A merged 3_4'!$AD$2,0,IF('original data'!AF51='subscale + RBQ-2A merged 3_4'!$AD$3,1,IF('original data'!AF51='subscale + RBQ-2A merged 3_4'!$AD$4,2,"")))</f>
        <v>0</v>
      </c>
      <c r="AI58" s="4">
        <f>IF('original data'!AG51='subscale + RBQ-2A merged 3_4'!$BR$1,7,IF('original data'!AG51='subscale + RBQ-2A merged 3_4'!$BR$2,6,IF('original data'!AG51='subscale + RBQ-2A merged 3_4'!$BR$3,5,IF('original data'!AG51='subscale + RBQ-2A merged 3_4'!$BR$4,4,IF('original data'!AG51='subscale + RBQ-2A merged 3_4'!$BR$5,5,IF('original data'!AG51='subscale + RBQ-2A merged 3_4'!$BT$1,6,IF('original data'!AG51='subscale + RBQ-2A merged 3_4'!$BT$2,7,"")))))))</f>
        <v>5</v>
      </c>
      <c r="AJ58" s="4">
        <f>IF('original data'!AH51='subscale + RBQ-2A merged 3_4'!$AD$2,0,IF('original data'!AH51='subscale + RBQ-2A merged 3_4'!$AD$3,1,IF('original data'!AH51='subscale + RBQ-2A merged 3_4'!$AD$4,2,"")))</f>
        <v>0</v>
      </c>
      <c r="AK58" s="4">
        <f>IF('original data'!AI51='subscale + RBQ-2A merged 3_4'!$AJ$2,1,IF('original data'!AI51='subscale + RBQ-2A merged 3_4'!$AJ$3,2,IF('original data'!AI51='subscale + RBQ-2A merged 3_4'!$AJ$4,3,IF('original data'!AI51='subscale + RBQ-2A merged 3_4'!$AJ$5,3,""))))</f>
        <v>1</v>
      </c>
      <c r="AL58" s="4">
        <f>IF('original data'!AJ51='subscale + RBQ-2A merged 3_4'!$AD$2,0,IF('original data'!AJ51='subscale + RBQ-2A merged 3_4'!$AD$3,1,IF('original data'!AJ51='subscale + RBQ-2A merged 3_4'!$AD$4,2,"")))</f>
        <v>0</v>
      </c>
      <c r="AM58" s="4">
        <f>IF('original data'!AK51='subscale + RBQ-2A merged 3_4'!$BR$1,1,IF('original data'!AK51='subscale + RBQ-2A merged 3_4'!$BR$2,2,IF('original data'!AK51='subscale + RBQ-2A merged 3_4'!$BR$3,3,IF('original data'!AK51='subscale + RBQ-2A merged 3_4'!$BR$4,4,IF('original data'!AK51='subscale + RBQ-2A merged 3_4'!$BR$5,5,IF('original data'!AK51='subscale + RBQ-2A merged 3_4'!$BT$1,6,IF('original data'!AK51='subscale + RBQ-2A merged 3_4'!$BT$2,7,"")))))))</f>
        <v>1</v>
      </c>
      <c r="AN58" s="4">
        <f>IF('original data'!AL51='subscale + RBQ-2A merged 3_4'!$AD$2,0,IF('original data'!AL51='subscale + RBQ-2A merged 3_4'!$AD$3,1,IF('original data'!AL51='subscale + RBQ-2A merged 3_4'!$AD$4,2,"")))</f>
        <v>0</v>
      </c>
      <c r="AO58" s="4">
        <f>IF('original data'!AM51='subscale + RBQ-2A merged 3_4'!$AJ$2,1,IF('original data'!AM51='subscale + RBQ-2A merged 3_4'!$AJ$3,2,IF('original data'!AM51='subscale + RBQ-2A merged 3_4'!$AJ$4,3,IF('original data'!AM51='subscale + RBQ-2A merged 3_4'!$AJ$5,3,""))))</f>
        <v>2</v>
      </c>
      <c r="AP58" s="4">
        <f>IF('original data'!AN51='subscale + RBQ-2A merged 3_4'!$AD$2,0,IF('original data'!AN51='subscale + RBQ-2A merged 3_4'!$AD$3,1,IF('original data'!AN51='subscale + RBQ-2A merged 3_4'!$AD$4,2,"")))</f>
        <v>0</v>
      </c>
      <c r="AQ58" s="4">
        <f>IF('original data'!AO51='subscale + RBQ-2A merged 3_4'!$AJ$2,1,IF('original data'!AO51='subscale + RBQ-2A merged 3_4'!$AJ$3,2,IF('original data'!AO51='subscale + RBQ-2A merged 3_4'!$AJ$4,3,IF('original data'!AO51='subscale + RBQ-2A merged 3_4'!$AJ$5,3,""))))</f>
        <v>2</v>
      </c>
      <c r="AR58" s="4">
        <f>IF('original data'!AP51='subscale + RBQ-2A merged 3_4'!$AJ$2,1,IF('original data'!AP51='subscale + RBQ-2A merged 3_4'!$AJ$3,2,IF('original data'!AP51='subscale + RBQ-2A merged 3_4'!$AJ$4,3,IF('original data'!AP51='subscale + RBQ-2A merged 3_4'!$AJ$5,3,""))))</f>
        <v>1</v>
      </c>
      <c r="AS58" s="4">
        <f>IF('original data'!AQ51='subscale + RBQ-2A merged 3_4'!$AJ$2,1,IF('original data'!AQ51='subscale + RBQ-2A merged 3_4'!$AJ$3,2,IF('original data'!AQ51='subscale + RBQ-2A merged 3_4'!$AJ$4,3,IF('original data'!AQ51='subscale + RBQ-2A merged 3_4'!$AJ$5,3,""))))</f>
        <v>1</v>
      </c>
      <c r="AT58" s="4">
        <f>IF('original data'!AR51='subscale + RBQ-2A merged 3_4'!$AJ$2,1,IF('original data'!AR51='subscale + RBQ-2A merged 3_4'!$AJ$3,2,IF('original data'!AR51='subscale + RBQ-2A merged 3_4'!$AJ$4,3,IF('original data'!AR51='subscale + RBQ-2A merged 3_4'!$AJ$5,3,""))))</f>
        <v>1</v>
      </c>
      <c r="AU58" s="4">
        <f>IF('original data'!AS51='subscale + RBQ-2A merged 3_4'!$AP$2,1,IF('original data'!AS51='subscale + RBQ-2A merged 3_4'!$AP$3,2,IF('original data'!AS51='subscale + RBQ-2A merged 3_4'!$AP$4,3,IF('original data'!AS51='subscale + RBQ-2A merged 3_4'!$AP$5,4,""))))</f>
        <v>1</v>
      </c>
      <c r="AV58" s="4">
        <f>IF('original data'!AT51='subscale + RBQ-2A merged 3_4'!$AP$2,1,IF('original data'!AT51='subscale + RBQ-2A merged 3_4'!$AP$3,2,IF('original data'!AT51='subscale + RBQ-2A merged 3_4'!$AP$4,3,IF('original data'!AT51='subscale + RBQ-2A merged 3_4'!$AP$5,4,""))))</f>
        <v>1</v>
      </c>
      <c r="AW58" s="4">
        <f>IF('original data'!AU51='subscale + RBQ-2A merged 3_4'!$AP$2,1,IF('original data'!AU51='subscale + RBQ-2A merged 3_4'!$AP$3,2,IF('original data'!AU51='subscale + RBQ-2A merged 3_4'!$AP$4,3,IF('original data'!AU51='subscale + RBQ-2A merged 3_4'!$AP$5,4,""))))</f>
        <v>1</v>
      </c>
      <c r="AX58" s="4">
        <f>IF('original data'!AV51='subscale + RBQ-2A merged 3_4'!$AP$2,1,IF('original data'!AV51='subscale + RBQ-2A merged 3_4'!$AP$3,2,IF('original data'!AV51='subscale + RBQ-2A merged 3_4'!$AP$4,3,IF('original data'!AV51='subscale + RBQ-2A merged 3_4'!$AP$5,4,""))))</f>
        <v>1</v>
      </c>
      <c r="AY58" s="4">
        <f>IF('original data'!AW51='subscale + RBQ-2A merged 3_4'!$AP$2,1,IF('original data'!AW51='subscale + RBQ-2A merged 3_4'!$AP$3,2,IF('original data'!AW51='subscale + RBQ-2A merged 3_4'!$AP$4,3,IF('original data'!AW51='subscale + RBQ-2A merged 3_4'!$AP$5,4,""))))</f>
        <v>1</v>
      </c>
      <c r="AZ58" s="4">
        <f>IF('original data'!AX51='subscale + RBQ-2A merged 3_4'!$AP$2,1,IF('original data'!AX51='subscale + RBQ-2A merged 3_4'!$AP$3,2,IF('original data'!AX51='subscale + RBQ-2A merged 3_4'!$AP$4,3,IF('original data'!AX51='subscale + RBQ-2A merged 3_4'!$AP$5,4,""))))</f>
        <v>1</v>
      </c>
      <c r="BA58" s="4">
        <f>IF('original data'!AY51='subscale + RBQ-2A merged 3_4'!$AR$2,1,IF('original data'!AY51='subscale + RBQ-2A merged 3_4'!$AR$3,2,IF('original data'!AY51='subscale + RBQ-2A merged 3_4'!$AR$4,3,IF('original data'!AY51='subscale + RBQ-2A merged 3_4'!$AR$5,3,""))))</f>
        <v>2</v>
      </c>
      <c r="BB58" s="4">
        <f>IF('original data'!AZ51='subscale + RBQ-2A merged 3_4'!$AR$2,1,IF('original data'!AZ51='subscale + RBQ-2A merged 3_4'!$AR$3,2,IF('original data'!AZ51='subscale + RBQ-2A merged 3_4'!$AR$4,3,IF('original data'!AZ51='subscale + RBQ-2A merged 3_4'!$AR$5,3,""))))</f>
        <v>2</v>
      </c>
      <c r="BC58" s="4">
        <f>IF('original data'!BA51='subscale + RBQ-2A merged 3_4'!$AR$2,1,IF('original data'!BA51='subscale + RBQ-2A merged 3_4'!$AR$3,2,IF('original data'!BA51='subscale + RBQ-2A merged 3_4'!$AR$4,3,IF('original data'!BA51='subscale + RBQ-2A merged 3_4'!$AR$5,3,""))))</f>
        <v>2</v>
      </c>
      <c r="BD58" s="4">
        <f>IF('original data'!BB51='subscale + RBQ-2A merged 3_4'!$AR$2,1,IF('original data'!BB51='subscale + RBQ-2A merged 3_4'!$AR$3,2,IF('original data'!BB51='subscale + RBQ-2A merged 3_4'!$AR$4,3,IF('original data'!BB51='subscale + RBQ-2A merged 3_4'!$AT$5,3,""))))</f>
        <v>2</v>
      </c>
      <c r="BE58" s="4">
        <f>IF('original data'!BC51='subscale + RBQ-2A merged 3_4'!$AV$2,1,IF('original data'!BC51='subscale + RBQ-2A merged 3_4'!$AV$3,2,IF('original data'!BC51='subscale + RBQ-2A merged 3_4'!$AV$4,3,IF('original data'!BC51='subscale + RBQ-2A merged 3_4'!$AV$5,3,""))))</f>
        <v>2</v>
      </c>
      <c r="BF58" s="4">
        <f>IF('original data'!BD51='subscale + RBQ-2A merged 3_4'!$AV$2,1,IF('original data'!BD51='subscale + RBQ-2A merged 3_4'!$AV$3,2,IF('original data'!BD51='subscale + RBQ-2A merged 3_4'!$AV$4,3,IF('original data'!BD51='subscale + RBQ-2A merged 3_4'!$AV$5,3,""))))</f>
        <v>2</v>
      </c>
      <c r="BG58" s="4">
        <f>IF('original data'!BE51='subscale + RBQ-2A merged 3_4'!$AV$2,1,IF('original data'!BE51='subscale + RBQ-2A merged 3_4'!$AV$3,2,IF('original data'!BE51='subscale + RBQ-2A merged 3_4'!$AV$4,3,IF('original data'!BE51='subscale + RBQ-2A merged 3_4'!$AV$5,3,""))))</f>
        <v>1</v>
      </c>
      <c r="BH58" s="4">
        <f>IF('original data'!BF51='subscale + RBQ-2A merged 3_4'!$BG$3,1,IF('original data'!BF51='subscale + RBQ-2A merged 3_4'!$BG$4,2,IF('original data'!BF51='subscale + RBQ-2A merged 3_4'!$BG$5,3,"")))</f>
        <v>2</v>
      </c>
      <c r="BI58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1.4210526315789473</v>
      </c>
      <c r="BJ58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1.3333333333333333</v>
      </c>
      <c r="BK58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1.5454545454545454</v>
      </c>
      <c r="BL58" s="4" t="s">
        <v>109</v>
      </c>
      <c r="BM58" s="4"/>
      <c r="BN58" s="4" t="s">
        <v>109</v>
      </c>
      <c r="BO58" s="4"/>
      <c r="BP58" s="4">
        <f>IF('original data'!BK51='subscale + RBQ-2A merged 3_4'!$BR$1,1,IF('original data'!BK51='subscale + RBQ-2A merged 3_4'!$BR$2,2,IF('original data'!BK51='subscale + RBQ-2A merged 3_4'!$BR$3,3,IF('original data'!BK51='subscale + RBQ-2A merged 3_4'!$BR$4,4,IF('original data'!BK51='subscale + RBQ-2A merged 3_4'!$BR$5,5,IF('original data'!BK51='subscale + RBQ-2A merged 3_4'!$BT$1,6,IF('original data'!BK51='subscale + RBQ-2A merged 3_4'!$BT$2,7,"")))))))</f>
        <v>2</v>
      </c>
      <c r="BQ58" s="4">
        <f>IF('original data'!BL51='subscale + RBQ-2A merged 3_4'!$BR$1,1,IF('original data'!BL51='subscale + RBQ-2A merged 3_4'!$BR$2,2,IF('original data'!BL51='subscale + RBQ-2A merged 3_4'!$BR$3,3,IF('original data'!BL51='subscale + RBQ-2A merged 3_4'!$BR$4,4,IF('original data'!BL51='subscale + RBQ-2A merged 3_4'!$BR$5,5,IF('original data'!BL51='subscale + RBQ-2A merged 3_4'!$BT$1,6,IF('original data'!BL51='subscale + RBQ-2A merged 3_4'!$BT$2,7,"")))))))</f>
        <v>6</v>
      </c>
      <c r="BR58" s="4">
        <f>IF('original data'!BM51='subscale + RBQ-2A merged 3_4'!$BR$1,7,IF('original data'!BM51='subscale + RBQ-2A merged 3_4'!$BR$2,6,IF('original data'!BM51='subscale + RBQ-2A merged 3_4'!$BR$3,5,IF('original data'!BM51='subscale + RBQ-2A merged 3_4'!$BR$4,4,IF('original data'!BM51='subscale + RBQ-2A merged 3_4'!$BR$5,3,IF('original data'!BM51='subscale + RBQ-2A merged 3_4'!$BT$1,2,IF('original data'!BM51='subscale + RBQ-2A merged 3_4'!$BT$2,1,"")))))))</f>
        <v>5</v>
      </c>
      <c r="BS58" s="4">
        <f>IF('original data'!BN51='subscale + RBQ-2A merged 3_4'!$BR$1,1,IF('original data'!BN51='subscale + RBQ-2A merged 3_4'!$BR$2,2,IF('original data'!BN51='subscale + RBQ-2A merged 3_4'!$BR$3,3,IF('original data'!BN51='subscale + RBQ-2A merged 3_4'!$BR$4,4,IF('original data'!BN51='subscale + RBQ-2A merged 3_4'!$BR$5,5,IF('original data'!BN51='subscale + RBQ-2A merged 3_4'!$BT$1,6,IF('original data'!BN51='subscale + RBQ-2A merged 3_4'!$BT$2,7,"")))))))</f>
        <v>5</v>
      </c>
      <c r="BT58" s="4">
        <f>IF('original data'!BO51='subscale + RBQ-2A merged 3_4'!$BR$1,1,IF('original data'!BO51='subscale + RBQ-2A merged 3_4'!$BR$2,2,IF('original data'!BO51='subscale + RBQ-2A merged 3_4'!$BR$3,3,IF('original data'!BO51='subscale + RBQ-2A merged 3_4'!$BR$4,4,IF('original data'!BO51='subscale + RBQ-2A merged 3_4'!$BR$5,5,IF('original data'!BO51='subscale + RBQ-2A merged 3_4'!$BT$1,6,IF('original data'!BO51='subscale + RBQ-2A merged 3_4'!$BT$2,7,"")))))))</f>
        <v>5</v>
      </c>
      <c r="BU58" s="4">
        <f>IF('original data'!BP51='subscale + RBQ-2A merged 3_4'!$BR$1,1,IF('original data'!BP51='subscale + RBQ-2A merged 3_4'!$BR$2,2,IF('original data'!BP51='subscale + RBQ-2A merged 3_4'!$BR$3,3,IF('original data'!BP51='subscale + RBQ-2A merged 3_4'!$BR$4,4,IF('original data'!BP51='subscale + RBQ-2A merged 3_4'!$BR$5,5,IF('original data'!BP51='subscale + RBQ-2A merged 3_4'!$BT$1,6,IF('original data'!BP51='subscale + RBQ-2A merged 3_4'!$BT$2,7,"")))))))</f>
        <v>7</v>
      </c>
      <c r="BV58" s="4">
        <f>IF('original data'!BQ51='subscale + RBQ-2A merged 3_4'!$BR$1,1,IF('original data'!BQ51='subscale + RBQ-2A merged 3_4'!$BR$2,2,IF('original data'!BQ51='subscale + RBQ-2A merged 3_4'!$BR$3,3,IF('original data'!BQ51='subscale + RBQ-2A merged 3_4'!$BR$4,4,IF('original data'!BQ51='subscale + RBQ-2A merged 3_4'!$BR$5,5,IF('original data'!BQ51='subscale + RBQ-2A merged 3_4'!$BT$1,6,IF('original data'!BQ51='subscale + RBQ-2A merged 3_4'!$BT$2,7,"")))))))</f>
        <v>2</v>
      </c>
      <c r="BW58" s="4">
        <f>IF('original data'!BR51='subscale + RBQ-2A merged 3_4'!$BR$1,1,IF('original data'!BR51='subscale + RBQ-2A merged 3_4'!$BR$2,2,IF('original data'!BR51='subscale + RBQ-2A merged 3_4'!$BR$3,3,IF('original data'!BR51='subscale + RBQ-2A merged 3_4'!$BR$4,4,IF('original data'!BR51='subscale + RBQ-2A merged 3_4'!$BR$5,5,IF('original data'!BR51='subscale + RBQ-2A merged 3_4'!$BT$1,6,IF('original data'!BR51='subscale + RBQ-2A merged 3_4'!$BT$2,7,"")))))))</f>
        <v>4</v>
      </c>
      <c r="BX58" s="4">
        <f>IF('original data'!BS51='subscale + RBQ-2A merged 3_4'!$BR$1,1,IF('original data'!BS51='subscale + RBQ-2A merged 3_4'!$BR$2,2,IF('original data'!BS51='subscale + RBQ-2A merged 3_4'!$BR$3,3,IF('original data'!BS51='subscale + RBQ-2A merged 3_4'!$BR$4,4,IF('original data'!BS51='subscale + RBQ-2A merged 3_4'!$BR$5,5,IF('original data'!BS51='subscale + RBQ-2A merged 3_4'!$BT$1,6,IF('original data'!BS51='subscale + RBQ-2A merged 3_4'!$BT$2,7,"")))))))</f>
        <v>5</v>
      </c>
      <c r="BY58" s="4">
        <f>IF('original data'!BT51='subscale + RBQ-2A merged 3_4'!$BR$1,1,IF('original data'!BT51='subscale + RBQ-2A merged 3_4'!$BR$2,2,IF('original data'!BT51='subscale + RBQ-2A merged 3_4'!$BR$3,3,IF('original data'!BT51='subscale + RBQ-2A merged 3_4'!$BR$4,4,IF('original data'!BT51='subscale + RBQ-2A merged 3_4'!$BR$5,5,IF('original data'!BT51='subscale + RBQ-2A merged 3_4'!$BT$1,6,IF('original data'!BT51='subscale + RBQ-2A merged 3_4'!$BT$2,7,"")))))))</f>
        <v>5</v>
      </c>
      <c r="BZ58" s="4">
        <f>IF('original data'!BU51='subscale + RBQ-2A merged 3_4'!$BR$1,1,IF('original data'!BU51='subscale + RBQ-2A merged 3_4'!$BR$2,2,IF('original data'!BU51='subscale + RBQ-2A merged 3_4'!$BR$3,3,IF('original data'!BU51='subscale + RBQ-2A merged 3_4'!$BR$4,4,IF('original data'!BU51='subscale + RBQ-2A merged 3_4'!$BR$5,5,IF('original data'!BU51='subscale + RBQ-2A merged 3_4'!$BT$1,6,IF('original data'!BU51='subscale + RBQ-2A merged 3_4'!$BT$2,7,"")))))))</f>
        <v>1</v>
      </c>
      <c r="CA58" s="4">
        <f>IF('original data'!BV51='subscale + RBQ-2A merged 3_4'!$BR$1,7,IF('original data'!BV51='subscale + RBQ-2A merged 3_4'!$BR$2,6,IF('original data'!BV51='subscale + RBQ-2A merged 3_4'!$BR$3,5,IF('original data'!BV51='subscale + RBQ-2A merged 3_4'!$BR$4,4,IF('original data'!BV51='subscale + RBQ-2A merged 3_4'!$BR$5,3,IF('original data'!BV51='subscale + RBQ-2A merged 3_4'!$BT$1,2,IF('original data'!BV51='subscale + RBQ-2A merged 3_4'!$BT$2,1,"")))))))</f>
        <v>5</v>
      </c>
      <c r="CB58" s="4">
        <f>IF('original data'!BW51='subscale + RBQ-2A merged 3_4'!$BR$1,1,IF('original data'!BW51='subscale + RBQ-2A merged 3_4'!$BR$2,2,IF('original data'!BW51='subscale + RBQ-2A merged 3_4'!$BR$3,3,IF('original data'!BW51='subscale + RBQ-2A merged 3_4'!$BR$4,4,IF('original data'!BW51='subscale + RBQ-2A merged 3_4'!$BR$5,5,IF('original data'!BW51='subscale + RBQ-2A merged 3_4'!$BT$1,6,IF('original data'!BW51='subscale + RBQ-2A merged 3_4'!$BT$2,7,"")))))))</f>
        <v>5</v>
      </c>
      <c r="CC58" s="4">
        <f>IF('original data'!BX51='subscale + RBQ-2A merged 3_4'!$BR$1,1,IF('original data'!BX51='subscale + RBQ-2A merged 3_4'!$BR$2,2,IF('original data'!BX51='subscale + RBQ-2A merged 3_4'!$BR$3,3,IF('original data'!BX51='subscale + RBQ-2A merged 3_4'!$BR$4,4,IF('original data'!BX51='subscale + RBQ-2A merged 3_4'!$BR$5,5,IF('original data'!BX51='subscale + RBQ-2A merged 3_4'!$BT$1,6,IF('original data'!BX51='subscale + RBQ-2A merged 3_4'!$BT$2,7,"")))))))</f>
        <v>5</v>
      </c>
      <c r="CD58" s="4">
        <f>IF('original data'!BY51='subscale + RBQ-2A merged 3_4'!$BR$1,1,IF('original data'!BY51='subscale + RBQ-2A merged 3_4'!$BR$2,2,IF('original data'!BY51='subscale + RBQ-2A merged 3_4'!$BR$3,3,IF('original data'!BY51='subscale + RBQ-2A merged 3_4'!$BR$4,4,IF('original data'!BY51='subscale + RBQ-2A merged 3_4'!$BR$5,5,IF('original data'!BY51='subscale + RBQ-2A merged 3_4'!$BT$1,6,IF('original data'!BY51='subscale + RBQ-2A merged 3_4'!$BT$2,7,"")))))))</f>
        <v>6</v>
      </c>
      <c r="CE58" s="4">
        <f>IF('original data'!BZ51='subscale + RBQ-2A merged 3_4'!$BR$1,1,IF('original data'!BZ51='subscale + RBQ-2A merged 3_4'!$BR$2,2,IF('original data'!BZ51='subscale + RBQ-2A merged 3_4'!$BR$3,3,IF('original data'!BZ51='subscale + RBQ-2A merged 3_4'!$BR$4,4,IF('original data'!BZ51='subscale + RBQ-2A merged 3_4'!$BR$5,5,IF('original data'!BZ51='subscale + RBQ-2A merged 3_4'!$BT$1,6,IF('original data'!BZ51='subscale + RBQ-2A merged 3_4'!$BT$2,7,"")))))))</f>
        <v>2</v>
      </c>
      <c r="CF58" s="4">
        <f>IF('original data'!CA51='subscale + RBQ-2A merged 3_4'!$BR$1,1,IF('original data'!CA51='subscale + RBQ-2A merged 3_4'!$BR$2,2,IF('original data'!CA51='subscale + RBQ-2A merged 3_4'!$BR$3,3,IF('original data'!CA51='subscale + RBQ-2A merged 3_4'!$BR$4,4,IF('original data'!CA51='subscale + RBQ-2A merged 3_4'!$BR$5,5,IF('original data'!CA51='subscale + RBQ-2A merged 3_4'!$BT$1,6,IF('original data'!CA51='subscale + RBQ-2A merged 3_4'!$BT$2,7,"")))))))</f>
        <v>7</v>
      </c>
      <c r="CG58" s="4">
        <f>IF('original data'!CB51='subscale + RBQ-2A merged 3_4'!$BR$1,1,IF('original data'!CB51='subscale + RBQ-2A merged 3_4'!$BR$2,2,IF('original data'!CB51='subscale + RBQ-2A merged 3_4'!$BR$3,3,IF('original data'!CB51='subscale + RBQ-2A merged 3_4'!$BR$4,4,IF('original data'!CB51='subscale + RBQ-2A merged 3_4'!$BR$5,5,IF('original data'!CB51='subscale + RBQ-2A merged 3_4'!$BT$1,6,IF('original data'!CB51='subscale + RBQ-2A merged 3_4'!$BT$2,7,"")))))))</f>
        <v>3</v>
      </c>
      <c r="CH58" s="4">
        <f>IF('original data'!CC51='subscale + RBQ-2A merged 3_4'!$BR$1,7,IF('original data'!CC51='subscale + RBQ-2A merged 3_4'!$BR$2,6,IF('original data'!CC51='subscale + RBQ-2A merged 3_4'!$BR$3,5,IF('original data'!CC51='subscale + RBQ-2A merged 3_4'!$BR$4,4,IF('original data'!CC51='subscale + RBQ-2A merged 3_4'!$BR$5,3,IF('original data'!CC51='subscale + RBQ-2A merged 3_4'!$BT$1,2,IF('original data'!CC51='subscale + RBQ-2A merged 3_4'!$BT$2,1,"")))))))</f>
        <v>5</v>
      </c>
      <c r="CI58" s="4">
        <f>IF('original data'!CD51='subscale + RBQ-2A merged 3_4'!$BR$1,1,IF('original data'!CD51='subscale + RBQ-2A merged 3_4'!$BR$2,2,IF('original data'!CD51='subscale + RBQ-2A merged 3_4'!$BR$3,3,IF('original data'!CD51='subscale + RBQ-2A merged 3_4'!$BR$4,4,IF('original data'!CD51='subscale + RBQ-2A merged 3_4'!$BR$5,5,IF('original data'!CD51='subscale + RBQ-2A merged 3_4'!$BT$1,6,IF('original data'!CD51='subscale + RBQ-2A merged 3_4'!$BT$2,7,"")))))))</f>
        <v>5</v>
      </c>
      <c r="CJ58" s="4">
        <f>IF('original data'!CE51='subscale + RBQ-2A merged 3_4'!$BR$1,1,IF('original data'!CE51='subscale + RBQ-2A merged 3_4'!$BR$2,2,IF('original data'!CE51='subscale + RBQ-2A merged 3_4'!$BR$3,3,IF('original data'!CE51='subscale + RBQ-2A merged 3_4'!$BR$4,4,IF('original data'!CE51='subscale + RBQ-2A merged 3_4'!$BR$5,5,IF('original data'!CE51='subscale + RBQ-2A merged 3_4'!$BT$1,6,IF('original data'!CE51='subscale + RBQ-2A merged 3_4'!$BT$2,7,"")))))))</f>
        <v>6</v>
      </c>
      <c r="CK58" s="4">
        <f>IF('original data'!CF51='subscale + RBQ-2A merged 3_4'!$BR$1,7,IF('original data'!CF51='subscale + RBQ-2A merged 3_4'!$BR$2,6,IF('original data'!CF51='subscale + RBQ-2A merged 3_4'!$BR$3,5,IF('original data'!CF51='subscale + RBQ-2A merged 3_4'!$BR$4,4,IF('original data'!CF51='subscale + RBQ-2A merged 3_4'!$BR$5,3,IF('original data'!CF51='subscale + RBQ-2A merged 3_4'!$BT$1,2,IF('original data'!CF51='subscale + RBQ-2A merged 3_4'!$BT$2,1,"")))))))</f>
        <v>3</v>
      </c>
      <c r="CL58" s="30">
        <f>SUM(Table1345[[#This Row],[Column2]:[Column4]])</f>
        <v>108</v>
      </c>
      <c r="CM58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37</v>
      </c>
      <c r="CN58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43</v>
      </c>
      <c r="CO58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28</v>
      </c>
      <c r="CP58" s="4">
        <f>IF('original data'!CG51='subscale + RBQ-2A merged 3_4'!$CO$2,0,IF('original data'!CG51='subscale + RBQ-2A merged 3_4'!$CO$3,1,IF('original data'!CG51='subscale + RBQ-2A merged 3_4'!$CO$4,2,IF('original data'!CG51='subscale + RBQ-2A merged 3_4'!$CO$5,3,""))))</f>
        <v>0</v>
      </c>
      <c r="CQ58" s="4">
        <f>IF('original data'!CH51='subscale + RBQ-2A merged 3_4'!$CO$2,0,IF('original data'!CH51='subscale + RBQ-2A merged 3_4'!$CO$3,1,IF('original data'!CH51='subscale + RBQ-2A merged 3_4'!$CO$4,2,IF('original data'!CH51='subscale + RBQ-2A merged 3_4'!$CO$5,3,""))))</f>
        <v>2</v>
      </c>
      <c r="CR58" s="4">
        <f>IF('original data'!CI51='subscale + RBQ-2A merged 3_4'!$CO$2,0,IF('original data'!CI51='subscale + RBQ-2A merged 3_4'!$CO$3,1,IF('original data'!CI51='subscale + RBQ-2A merged 3_4'!$CO$4,2,IF('original data'!CI51='subscale + RBQ-2A merged 3_4'!$CO$5,3,""))))</f>
        <v>1</v>
      </c>
      <c r="CS58" s="4">
        <f>IF('original data'!CJ51='subscale + RBQ-2A merged 3_4'!$CO$2,0,IF('original data'!CJ51='subscale + RBQ-2A merged 3_4'!$CO$3,1,IF('original data'!CJ51='subscale + RBQ-2A merged 3_4'!$CO$4,2,IF('original data'!CJ51='subscale + RBQ-2A merged 3_4'!$CO$5,3,""))))</f>
        <v>2</v>
      </c>
      <c r="CT58" s="4">
        <f>IF('original data'!CK51='subscale + RBQ-2A merged 3_4'!$CO$2,0,IF('original data'!CK51='subscale + RBQ-2A merged 3_4'!$CO$3,1,IF('original data'!CK51='subscale + RBQ-2A merged 3_4'!$CO$4,2,IF('original data'!CK51='subscale + RBQ-2A merged 3_4'!$CO$5,3,""))))</f>
        <v>1</v>
      </c>
      <c r="CU58" s="4">
        <f>IF('original data'!CL51='subscale + RBQ-2A merged 3_4'!$CO$2,0,IF('original data'!CL51='subscale + RBQ-2A merged 3_4'!$CO$3,1,IF('original data'!CL51='subscale + RBQ-2A merged 3_4'!$CO$4,2,IF('original data'!CL51='subscale + RBQ-2A merged 3_4'!$CO$5,3,""))))</f>
        <v>0</v>
      </c>
      <c r="CV58" s="4">
        <f>IF('original data'!CM51='subscale + RBQ-2A merged 3_4'!$CO$2,0,IF('original data'!CM51='subscale + RBQ-2A merged 3_4'!$CO$3,1,IF('original data'!CM51='subscale + RBQ-2A merged 3_4'!$CO$4,2,IF('original data'!CM51='subscale + RBQ-2A merged 3_4'!$CO$5,3,""))))</f>
        <v>1</v>
      </c>
      <c r="CW58" s="4">
        <f>IF('original data'!CN51='subscale + RBQ-2A merged 3_4'!$CO$2,0,IF('original data'!CN51='subscale + RBQ-2A merged 3_4'!$CO$3,1,IF('original data'!CN51='subscale + RBQ-2A merged 3_4'!$CO$4,2,IF('original data'!CN51='subscale + RBQ-2A merged 3_4'!$CO$5,3,""))))</f>
        <v>0</v>
      </c>
      <c r="CX58" s="4">
        <f>IF('original data'!CO51='subscale + RBQ-2A merged 3_4'!$CO$2,0,IF('original data'!CO51='subscale + RBQ-2A merged 3_4'!$CO$3,1,IF('original data'!CO51='subscale + RBQ-2A merged 3_4'!$CO$4,2,IF('original data'!CO51='subscale + RBQ-2A merged 3_4'!$CO$5,3,""))))</f>
        <v>0</v>
      </c>
      <c r="CY58" s="4">
        <f>IF('original data'!CP51='subscale + RBQ-2A merged 3_4'!$CO$2,0,IF('original data'!CP51='subscale + RBQ-2A merged 3_4'!$CO$3,1,IF('original data'!CP51='subscale + RBQ-2A merged 3_4'!$CO$4,2,IF('original data'!CP51='subscale + RBQ-2A merged 3_4'!$CO$5,3,""))))</f>
        <v>2</v>
      </c>
      <c r="CZ58" s="4">
        <f>IF('original data'!CQ51='subscale + RBQ-2A merged 3_4'!$CO$2,0,IF('original data'!CQ51='subscale + RBQ-2A merged 3_4'!$CO$3,1,IF('original data'!CQ51='subscale + RBQ-2A merged 3_4'!$CO$4,2,IF('original data'!CQ51='subscale + RBQ-2A merged 3_4'!$CO$5,3,""))))</f>
        <v>0</v>
      </c>
      <c r="DA58" s="4">
        <f>IF('original data'!CR51='subscale + RBQ-2A merged 3_4'!$CO$2,0,IF('original data'!CR51='subscale + RBQ-2A merged 3_4'!$CO$3,1,IF('original data'!CR51='subscale + RBQ-2A merged 3_4'!$CO$4,2,IF('original data'!CR51='subscale + RBQ-2A merged 3_4'!$CO$5,3,""))))</f>
        <v>1</v>
      </c>
      <c r="DB58" s="4">
        <f>IF('original data'!CS51='subscale + RBQ-2A merged 3_4'!$CO$2,0,IF('original data'!CS51='subscale + RBQ-2A merged 3_4'!$CO$3,1,IF('original data'!CS51='subscale + RBQ-2A merged 3_4'!$CO$4,2,IF('original data'!CS51='subscale + RBQ-2A merged 3_4'!$CO$5,3,""))))</f>
        <v>1</v>
      </c>
      <c r="DC58" s="4">
        <f>IF('original data'!CT51='subscale + RBQ-2A merged 3_4'!$CO$2,0,IF('original data'!CT51='subscale + RBQ-2A merged 3_4'!$CO$3,1,IF('original data'!CT51='subscale + RBQ-2A merged 3_4'!$CO$4,2,IF('original data'!CT51='subscale + RBQ-2A merged 3_4'!$CO$5,3,""))))</f>
        <v>3</v>
      </c>
      <c r="DD58" s="4">
        <f>IF('original data'!CU51='subscale + RBQ-2A merged 3_4'!$CO$2,0,IF('original data'!CU51='subscale + RBQ-2A merged 3_4'!$CO$3,1,IF('original data'!CU51='subscale + RBQ-2A merged 3_4'!$CO$4,2,IF('original data'!CU51='subscale + RBQ-2A merged 3_4'!$CO$5,3,""))))</f>
        <v>0</v>
      </c>
      <c r="DE58" s="4">
        <f>IF('original data'!CV51='subscale + RBQ-2A merged 3_4'!$CO$2,0,IF('original data'!CV51='subscale + RBQ-2A merged 3_4'!$CO$3,1,IF('original data'!CV51='subscale + RBQ-2A merged 3_4'!$CO$4,2,IF('original data'!CV51='subscale + RBQ-2A merged 3_4'!$CO$5,3,""))))</f>
        <v>0</v>
      </c>
      <c r="DF58" s="4">
        <f>IF('original data'!CW51='subscale + RBQ-2A merged 3_4'!$CO$2,0,IF('original data'!CW51='subscale + RBQ-2A merged 3_4'!$CO$3,1,IF('original data'!CW51='subscale + RBQ-2A merged 3_4'!$CO$4,2,IF('original data'!CW51='subscale + RBQ-2A merged 3_4'!$CO$5,3,""))))</f>
        <v>0</v>
      </c>
      <c r="DG58" s="4">
        <f>IF('original data'!CX51='subscale + RBQ-2A merged 3_4'!$CO$2,0,IF('original data'!CX51='subscale + RBQ-2A merged 3_4'!$CO$3,1,IF('original data'!CX51='subscale + RBQ-2A merged 3_4'!$CO$4,2,IF('original data'!CX51='subscale + RBQ-2A merged 3_4'!$CO$5,3,""))))</f>
        <v>0</v>
      </c>
      <c r="DH58" s="4">
        <f>IF('original data'!CY51='subscale + RBQ-2A merged 3_4'!$CO$2,0,IF('original data'!CY51='subscale + RBQ-2A merged 3_4'!$CO$3,1,IF('original data'!CY51='subscale + RBQ-2A merged 3_4'!$CO$4,2,IF('original data'!CY51='subscale + RBQ-2A merged 3_4'!$CO$5,3,""))))</f>
        <v>0</v>
      </c>
      <c r="DI58" s="4">
        <f>IF('original data'!CZ51='subscale + RBQ-2A merged 3_4'!$CO$2,0,IF('original data'!CZ51='subscale + RBQ-2A merged 3_4'!$CO$3,1,IF('original data'!CZ51='subscale + RBQ-2A merged 3_4'!$CO$4,2,IF('original data'!CZ51='subscale + RBQ-2A merged 3_4'!$CO$5,3,""))))</f>
        <v>0</v>
      </c>
      <c r="DJ58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11</v>
      </c>
      <c r="DK58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</v>
      </c>
      <c r="DL58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2</v>
      </c>
      <c r="DM58" s="4">
        <f>SUM(Table1345[[#This Row],[All of a sudden I feel really scared.]:[I suddenly shut down and become unable to think, speak or do things.]])</f>
        <v>14</v>
      </c>
      <c r="DN58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2</v>
      </c>
      <c r="DO58" s="38">
        <f>IF('original data'!V51='subscale + RBQ-2A merged 3_4'!$T$4,2,IF('original data'!V51='subscale + RBQ-2A merged 3_4'!$T$5,0,IF('original data'!V51='subscale + RBQ-2A merged 3_4'!$V$5,1,"")))</f>
        <v>0</v>
      </c>
      <c r="DP58" s="38">
        <v>2</v>
      </c>
    </row>
    <row r="59" spans="1:120" x14ac:dyDescent="0.45">
      <c r="A59" s="32">
        <v>58</v>
      </c>
      <c r="B59" s="41" t="s">
        <v>346</v>
      </c>
      <c r="C59" s="28" t="s">
        <v>347</v>
      </c>
      <c r="D59" s="30" t="s">
        <v>104</v>
      </c>
      <c r="E59" s="30"/>
      <c r="F59" s="30" t="s">
        <v>105</v>
      </c>
      <c r="G59" s="30" t="s">
        <v>105</v>
      </c>
      <c r="H59" s="30" t="s">
        <v>105</v>
      </c>
      <c r="I59" s="30" t="s">
        <v>105</v>
      </c>
      <c r="J59" s="30" t="s">
        <v>105</v>
      </c>
      <c r="K59" s="30" t="s">
        <v>105</v>
      </c>
      <c r="L59" s="30" t="s">
        <v>105</v>
      </c>
      <c r="M59" s="30" t="s">
        <v>105</v>
      </c>
      <c r="N59" s="29">
        <v>17</v>
      </c>
      <c r="O59" s="4" t="s">
        <v>107</v>
      </c>
      <c r="P59" s="4" t="s">
        <v>108</v>
      </c>
      <c r="Q59" s="4" t="s">
        <v>108</v>
      </c>
      <c r="R59" s="30">
        <f>IF('original data'!Q52='subscale + RBQ-2A merged 3_4'!$R$4,0,IF('original data'!Q52='subscale + RBQ-2A merged 3_4'!$R$5,1))</f>
        <v>1</v>
      </c>
      <c r="S59" s="4" t="s">
        <v>105</v>
      </c>
      <c r="T59" s="30">
        <f>IF('original data'!V52='subscale + RBQ-2A merged 3_4'!$T$4,0,IF('original data'!V52='subscale + RBQ-2A merged 3_4'!$T$5,1,IF('original data'!V52='subscale + RBQ-2A merged 3_4'!$V$5,0,"")))</f>
        <v>0</v>
      </c>
      <c r="U59" s="37" t="s">
        <v>188</v>
      </c>
      <c r="V59" s="4" t="s">
        <v>189</v>
      </c>
      <c r="W59" s="4" t="s">
        <v>167</v>
      </c>
      <c r="X59" s="32" t="s">
        <v>391</v>
      </c>
      <c r="Y59" s="4"/>
      <c r="Z59" s="4"/>
      <c r="AA59" s="4"/>
      <c r="AB59" s="4"/>
      <c r="AC59" s="4"/>
      <c r="AD59" s="38"/>
      <c r="AE59" s="30">
        <f>IF('original data'!AC52='subscale + RBQ-2A merged 3_4'!$AD$2,0,IF('original data'!AC52='subscale + RBQ-2A merged 3_4'!$AD$3,1,IF('original data'!AC52='subscale + RBQ-2A merged 3_4'!$AD$4,2,"")))</f>
        <v>2</v>
      </c>
      <c r="AF59" s="30">
        <f>IF('original data'!AD52='subscale + RBQ-2A merged 3_4'!$AD$2,0,IF('original data'!AD52='subscale + RBQ-2A merged 3_4'!$AD$3,1,IF('original data'!AD52='subscale + RBQ-2A merged 3_4'!$AD$4,2,"")))</f>
        <v>2</v>
      </c>
      <c r="AG59" s="30">
        <f>IF('original data'!AE52='subscale + RBQ-2A merged 3_4'!$BR$1,1,IF('original data'!AE52='subscale + RBQ-2A merged 3_4'!$BR$2,2,IF('original data'!AE52='subscale + RBQ-2A merged 3_4'!$BR$3,3,IF('original data'!AE52='subscale + RBQ-2A merged 3_4'!$BR$4,4,IF('original data'!AE52='subscale + RBQ-2A merged 3_4'!$BR$5,5,IF('original data'!AE52='subscale + RBQ-2A merged 3_4'!$BT$1,6,IF('original data'!AE52='subscale + RBQ-2A merged 3_4'!$BT$2,7,"")))))))</f>
        <v>4</v>
      </c>
      <c r="AH59" s="4">
        <f>IF('original data'!AF52='subscale + RBQ-2A merged 3_4'!$AD$2,0,IF('original data'!AF52='subscale + RBQ-2A merged 3_4'!$AD$3,1,IF('original data'!AF52='subscale + RBQ-2A merged 3_4'!$AD$4,2,"")))</f>
        <v>1</v>
      </c>
      <c r="AI59" s="4">
        <f>IF('original data'!AG52='subscale + RBQ-2A merged 3_4'!$BR$1,7,IF('original data'!AG52='subscale + RBQ-2A merged 3_4'!$BR$2,6,IF('original data'!AG52='subscale + RBQ-2A merged 3_4'!$BR$3,5,IF('original data'!AG52='subscale + RBQ-2A merged 3_4'!$BR$4,4,IF('original data'!AG52='subscale + RBQ-2A merged 3_4'!$BR$5,5,IF('original data'!AG52='subscale + RBQ-2A merged 3_4'!$BT$1,6,IF('original data'!AG52='subscale + RBQ-2A merged 3_4'!$BT$2,7,"")))))))</f>
        <v>6</v>
      </c>
      <c r="AJ59" s="4">
        <f>IF('original data'!AH52='subscale + RBQ-2A merged 3_4'!$AD$2,0,IF('original data'!AH52='subscale + RBQ-2A merged 3_4'!$AD$3,1,IF('original data'!AH52='subscale + RBQ-2A merged 3_4'!$AD$4,2,"")))</f>
        <v>0</v>
      </c>
      <c r="AK59" s="4">
        <f>IF('original data'!AI52='subscale + RBQ-2A merged 3_4'!$AJ$2,1,IF('original data'!AI52='subscale + RBQ-2A merged 3_4'!$AJ$3,2,IF('original data'!AI52='subscale + RBQ-2A merged 3_4'!$AJ$4,3,IF('original data'!AI52='subscale + RBQ-2A merged 3_4'!$AJ$5,3,""))))</f>
        <v>1</v>
      </c>
      <c r="AL59" s="4">
        <f>IF('original data'!AJ52='subscale + RBQ-2A merged 3_4'!$AD$2,0,IF('original data'!AJ52='subscale + RBQ-2A merged 3_4'!$AD$3,1,IF('original data'!AJ52='subscale + RBQ-2A merged 3_4'!$AD$4,2,"")))</f>
        <v>2</v>
      </c>
      <c r="AM59" s="4">
        <f>IF('original data'!AK52='subscale + RBQ-2A merged 3_4'!$BR$1,1,IF('original data'!AK52='subscale + RBQ-2A merged 3_4'!$BR$2,2,IF('original data'!AK52='subscale + RBQ-2A merged 3_4'!$BR$3,3,IF('original data'!AK52='subscale + RBQ-2A merged 3_4'!$BR$4,4,IF('original data'!AK52='subscale + RBQ-2A merged 3_4'!$BR$5,5,IF('original data'!AK52='subscale + RBQ-2A merged 3_4'!$BT$1,6,IF('original data'!AK52='subscale + RBQ-2A merged 3_4'!$BT$2,7,"")))))))</f>
        <v>7</v>
      </c>
      <c r="AN59" s="4">
        <f>IF('original data'!AL52='subscale + RBQ-2A merged 3_4'!$AD$2,0,IF('original data'!AL52='subscale + RBQ-2A merged 3_4'!$AD$3,1,IF('original data'!AL52='subscale + RBQ-2A merged 3_4'!$AD$4,2,"")))</f>
        <v>2</v>
      </c>
      <c r="AO59" s="4">
        <f>IF('original data'!AM52='subscale + RBQ-2A merged 3_4'!$AJ$2,1,IF('original data'!AM52='subscale + RBQ-2A merged 3_4'!$AJ$3,2,IF('original data'!AM52='subscale + RBQ-2A merged 3_4'!$AJ$4,3,IF('original data'!AM52='subscale + RBQ-2A merged 3_4'!$AJ$5,3,""))))</f>
        <v>1</v>
      </c>
      <c r="AP59" s="4">
        <f>IF('original data'!AN52='subscale + RBQ-2A merged 3_4'!$AD$2,0,IF('original data'!AN52='subscale + RBQ-2A merged 3_4'!$AD$3,1,IF('original data'!AN52='subscale + RBQ-2A merged 3_4'!$AD$4,2,"")))</f>
        <v>2</v>
      </c>
      <c r="AQ59" s="4">
        <f>IF('original data'!AO52='subscale + RBQ-2A merged 3_4'!$AJ$2,1,IF('original data'!AO52='subscale + RBQ-2A merged 3_4'!$AJ$3,2,IF('original data'!AO52='subscale + RBQ-2A merged 3_4'!$AJ$4,3,IF('original data'!AO52='subscale + RBQ-2A merged 3_4'!$AJ$5,3,""))))</f>
        <v>1</v>
      </c>
      <c r="AR59" s="4">
        <f>IF('original data'!AP52='subscale + RBQ-2A merged 3_4'!$AJ$2,1,IF('original data'!AP52='subscale + RBQ-2A merged 3_4'!$AJ$3,2,IF('original data'!AP52='subscale + RBQ-2A merged 3_4'!$AJ$4,3,IF('original data'!AP52='subscale + RBQ-2A merged 3_4'!$AJ$5,3,""))))</f>
        <v>2</v>
      </c>
      <c r="AS59" s="4">
        <f>IF('original data'!AQ52='subscale + RBQ-2A merged 3_4'!$AJ$2,1,IF('original data'!AQ52='subscale + RBQ-2A merged 3_4'!$AJ$3,2,IF('original data'!AQ52='subscale + RBQ-2A merged 3_4'!$AJ$4,3,IF('original data'!AQ52='subscale + RBQ-2A merged 3_4'!$AJ$5,3,""))))</f>
        <v>1</v>
      </c>
      <c r="AT59" s="4">
        <f>IF('original data'!AR52='subscale + RBQ-2A merged 3_4'!$AJ$2,1,IF('original data'!AR52='subscale + RBQ-2A merged 3_4'!$AJ$3,2,IF('original data'!AR52='subscale + RBQ-2A merged 3_4'!$AJ$4,3,IF('original data'!AR52='subscale + RBQ-2A merged 3_4'!$AJ$5,3,""))))</f>
        <v>1</v>
      </c>
      <c r="AU59" s="4">
        <f>IF('original data'!AS52='subscale + RBQ-2A merged 3_4'!$AP$2,1,IF('original data'!AS52='subscale + RBQ-2A merged 3_4'!$AP$3,2,IF('original data'!AS52='subscale + RBQ-2A merged 3_4'!$AP$4,3,IF('original data'!AS52='subscale + RBQ-2A merged 3_4'!$AP$5,4,""))))</f>
        <v>2</v>
      </c>
      <c r="AV59" s="4">
        <f>IF('original data'!AT52='subscale + RBQ-2A merged 3_4'!$AP$2,1,IF('original data'!AT52='subscale + RBQ-2A merged 3_4'!$AP$3,2,IF('original data'!AT52='subscale + RBQ-2A merged 3_4'!$AP$4,3,IF('original data'!AT52='subscale + RBQ-2A merged 3_4'!$AP$5,4,""))))</f>
        <v>2</v>
      </c>
      <c r="AW59" s="4">
        <f>IF('original data'!AU52='subscale + RBQ-2A merged 3_4'!$AP$2,1,IF('original data'!AU52='subscale + RBQ-2A merged 3_4'!$AP$3,2,IF('original data'!AU52='subscale + RBQ-2A merged 3_4'!$AP$4,3,IF('original data'!AU52='subscale + RBQ-2A merged 3_4'!$AP$5,4,""))))</f>
        <v>2</v>
      </c>
      <c r="AX59" s="4">
        <f>IF('original data'!AV52='subscale + RBQ-2A merged 3_4'!$AP$2,1,IF('original data'!AV52='subscale + RBQ-2A merged 3_4'!$AP$3,2,IF('original data'!AV52='subscale + RBQ-2A merged 3_4'!$AP$4,3,IF('original data'!AV52='subscale + RBQ-2A merged 3_4'!$AP$5,4,""))))</f>
        <v>2</v>
      </c>
      <c r="AY59" s="4">
        <f>IF('original data'!AW52='subscale + RBQ-2A merged 3_4'!$AP$2,1,IF('original data'!AW52='subscale + RBQ-2A merged 3_4'!$AP$3,2,IF('original data'!AW52='subscale + RBQ-2A merged 3_4'!$AP$4,3,IF('original data'!AW52='subscale + RBQ-2A merged 3_4'!$AP$5,4,""))))</f>
        <v>2</v>
      </c>
      <c r="AZ59" s="4">
        <f>IF('original data'!AX52='subscale + RBQ-2A merged 3_4'!$AP$2,1,IF('original data'!AX52='subscale + RBQ-2A merged 3_4'!$AP$3,2,IF('original data'!AX52='subscale + RBQ-2A merged 3_4'!$AP$4,3,IF('original data'!AX52='subscale + RBQ-2A merged 3_4'!$AP$5,4,""))))</f>
        <v>3</v>
      </c>
      <c r="BA59" s="4">
        <f>IF('original data'!AY52='subscale + RBQ-2A merged 3_4'!$AR$2,1,IF('original data'!AY52='subscale + RBQ-2A merged 3_4'!$AR$3,2,IF('original data'!AY52='subscale + RBQ-2A merged 3_4'!$AR$4,3,IF('original data'!AY52='subscale + RBQ-2A merged 3_4'!$AR$5,3,""))))</f>
        <v>3</v>
      </c>
      <c r="BB59" s="4">
        <f>IF('original data'!AZ52='subscale + RBQ-2A merged 3_4'!$AR$2,1,IF('original data'!AZ52='subscale + RBQ-2A merged 3_4'!$AR$3,2,IF('original data'!AZ52='subscale + RBQ-2A merged 3_4'!$AR$4,3,IF('original data'!AZ52='subscale + RBQ-2A merged 3_4'!$AR$5,3,""))))</f>
        <v>3</v>
      </c>
      <c r="BC59" s="4">
        <f>IF('original data'!BA52='subscale + RBQ-2A merged 3_4'!$AR$2,1,IF('original data'!BA52='subscale + RBQ-2A merged 3_4'!$AR$3,2,IF('original data'!BA52='subscale + RBQ-2A merged 3_4'!$AR$4,3,IF('original data'!BA52='subscale + RBQ-2A merged 3_4'!$AR$5,3,""))))</f>
        <v>3</v>
      </c>
      <c r="BD59" s="4">
        <f>IF('original data'!BB52='subscale + RBQ-2A merged 3_4'!$AR$2,1,IF('original data'!BB52='subscale + RBQ-2A merged 3_4'!$AR$3,2,IF('original data'!BB52='subscale + RBQ-2A merged 3_4'!$AR$4,3,IF('original data'!BB52='subscale + RBQ-2A merged 3_4'!$AT$5,3,""))))</f>
        <v>3</v>
      </c>
      <c r="BE59" s="4">
        <f>IF('original data'!BC52='subscale + RBQ-2A merged 3_4'!$AV$2,1,IF('original data'!BC52='subscale + RBQ-2A merged 3_4'!$AV$3,2,IF('original data'!BC52='subscale + RBQ-2A merged 3_4'!$AV$4,3,IF('original data'!BC52='subscale + RBQ-2A merged 3_4'!$AV$5,3,""))))</f>
        <v>3</v>
      </c>
      <c r="BF59" s="4">
        <f>IF('original data'!BD52='subscale + RBQ-2A merged 3_4'!$AV$2,1,IF('original data'!BD52='subscale + RBQ-2A merged 3_4'!$AV$3,2,IF('original data'!BD52='subscale + RBQ-2A merged 3_4'!$AV$4,3,IF('original data'!BD52='subscale + RBQ-2A merged 3_4'!$AV$5,3,""))))</f>
        <v>2</v>
      </c>
      <c r="BG59" s="4">
        <f>IF('original data'!BE52='subscale + RBQ-2A merged 3_4'!$AV$2,1,IF('original data'!BE52='subscale + RBQ-2A merged 3_4'!$AV$3,2,IF('original data'!BE52='subscale + RBQ-2A merged 3_4'!$AV$4,3,IF('original data'!BE52='subscale + RBQ-2A merged 3_4'!$AV$5,3,""))))</f>
        <v>3</v>
      </c>
      <c r="BH59" s="4">
        <f>IF('original data'!BF52='subscale + RBQ-2A merged 3_4'!$BG$3,1,IF('original data'!BF52='subscale + RBQ-2A merged 3_4'!$BG$4,2,IF('original data'!BF52='subscale + RBQ-2A merged 3_4'!$BG$5,3,"")))</f>
        <v>2</v>
      </c>
      <c r="BI59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2.1052631578947367</v>
      </c>
      <c r="BJ59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1.3333333333333333</v>
      </c>
      <c r="BK59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2.5454545454545454</v>
      </c>
      <c r="BL59" s="4" t="s">
        <v>109</v>
      </c>
      <c r="BM59" s="4"/>
      <c r="BN59" s="4" t="s">
        <v>109</v>
      </c>
      <c r="BO59" s="4"/>
      <c r="BP59" s="4">
        <f>IF('original data'!BK52='subscale + RBQ-2A merged 3_4'!$BR$1,1,IF('original data'!BK52='subscale + RBQ-2A merged 3_4'!$BR$2,2,IF('original data'!BK52='subscale + RBQ-2A merged 3_4'!$BR$3,3,IF('original data'!BK52='subscale + RBQ-2A merged 3_4'!$BR$4,4,IF('original data'!BK52='subscale + RBQ-2A merged 3_4'!$BR$5,5,IF('original data'!BK52='subscale + RBQ-2A merged 3_4'!$BT$1,6,IF('original data'!BK52='subscale + RBQ-2A merged 3_4'!$BT$2,7,"")))))))</f>
        <v>6</v>
      </c>
      <c r="BQ59" s="4">
        <f>IF('original data'!BL52='subscale + RBQ-2A merged 3_4'!$BR$1,1,IF('original data'!BL52='subscale + RBQ-2A merged 3_4'!$BR$2,2,IF('original data'!BL52='subscale + RBQ-2A merged 3_4'!$BR$3,3,IF('original data'!BL52='subscale + RBQ-2A merged 3_4'!$BR$4,4,IF('original data'!BL52='subscale + RBQ-2A merged 3_4'!$BR$5,5,IF('original data'!BL52='subscale + RBQ-2A merged 3_4'!$BT$1,6,IF('original data'!BL52='subscale + RBQ-2A merged 3_4'!$BT$2,7,"")))))))</f>
        <v>7</v>
      </c>
      <c r="BR59" s="4">
        <f>IF('original data'!BM52='subscale + RBQ-2A merged 3_4'!$BR$1,7,IF('original data'!BM52='subscale + RBQ-2A merged 3_4'!$BR$2,6,IF('original data'!BM52='subscale + RBQ-2A merged 3_4'!$BR$3,5,IF('original data'!BM52='subscale + RBQ-2A merged 3_4'!$BR$4,4,IF('original data'!BM52='subscale + RBQ-2A merged 3_4'!$BR$5,3,IF('original data'!BM52='subscale + RBQ-2A merged 3_4'!$BT$1,2,IF('original data'!BM52='subscale + RBQ-2A merged 3_4'!$BT$2,1,"")))))))</f>
        <v>1</v>
      </c>
      <c r="BS59" s="4">
        <f>IF('original data'!BN52='subscale + RBQ-2A merged 3_4'!$BR$1,1,IF('original data'!BN52='subscale + RBQ-2A merged 3_4'!$BR$2,2,IF('original data'!BN52='subscale + RBQ-2A merged 3_4'!$BR$3,3,IF('original data'!BN52='subscale + RBQ-2A merged 3_4'!$BR$4,4,IF('original data'!BN52='subscale + RBQ-2A merged 3_4'!$BR$5,5,IF('original data'!BN52='subscale + RBQ-2A merged 3_4'!$BT$1,6,IF('original data'!BN52='subscale + RBQ-2A merged 3_4'!$BT$2,7,"")))))))</f>
        <v>7</v>
      </c>
      <c r="BT59" s="4">
        <f>IF('original data'!BO52='subscale + RBQ-2A merged 3_4'!$BR$1,1,IF('original data'!BO52='subscale + RBQ-2A merged 3_4'!$BR$2,2,IF('original data'!BO52='subscale + RBQ-2A merged 3_4'!$BR$3,3,IF('original data'!BO52='subscale + RBQ-2A merged 3_4'!$BR$4,4,IF('original data'!BO52='subscale + RBQ-2A merged 3_4'!$BR$5,5,IF('original data'!BO52='subscale + RBQ-2A merged 3_4'!$BT$1,6,IF('original data'!BO52='subscale + RBQ-2A merged 3_4'!$BT$2,7,"")))))))</f>
        <v>7</v>
      </c>
      <c r="BU59" s="4">
        <f>IF('original data'!BP52='subscale + RBQ-2A merged 3_4'!$BR$1,1,IF('original data'!BP52='subscale + RBQ-2A merged 3_4'!$BR$2,2,IF('original data'!BP52='subscale + RBQ-2A merged 3_4'!$BR$3,3,IF('original data'!BP52='subscale + RBQ-2A merged 3_4'!$BR$4,4,IF('original data'!BP52='subscale + RBQ-2A merged 3_4'!$BR$5,5,IF('original data'!BP52='subscale + RBQ-2A merged 3_4'!$BT$1,6,IF('original data'!BP52='subscale + RBQ-2A merged 3_4'!$BT$2,7,"")))))))</f>
        <v>7</v>
      </c>
      <c r="BV59" s="4">
        <f>IF('original data'!BQ52='subscale + RBQ-2A merged 3_4'!$BR$1,1,IF('original data'!BQ52='subscale + RBQ-2A merged 3_4'!$BR$2,2,IF('original data'!BQ52='subscale + RBQ-2A merged 3_4'!$BR$3,3,IF('original data'!BQ52='subscale + RBQ-2A merged 3_4'!$BR$4,4,IF('original data'!BQ52='subscale + RBQ-2A merged 3_4'!$BR$5,5,IF('original data'!BQ52='subscale + RBQ-2A merged 3_4'!$BT$1,6,IF('original data'!BQ52='subscale + RBQ-2A merged 3_4'!$BT$2,7,"")))))))</f>
        <v>6</v>
      </c>
      <c r="BW59" s="4">
        <f>IF('original data'!BR52='subscale + RBQ-2A merged 3_4'!$BR$1,1,IF('original data'!BR52='subscale + RBQ-2A merged 3_4'!$BR$2,2,IF('original data'!BR52='subscale + RBQ-2A merged 3_4'!$BR$3,3,IF('original data'!BR52='subscale + RBQ-2A merged 3_4'!$BR$4,4,IF('original data'!BR52='subscale + RBQ-2A merged 3_4'!$BR$5,5,IF('original data'!BR52='subscale + RBQ-2A merged 3_4'!$BT$1,6,IF('original data'!BR52='subscale + RBQ-2A merged 3_4'!$BT$2,7,"")))))))</f>
        <v>7</v>
      </c>
      <c r="BX59" s="4">
        <f>IF('original data'!BS52='subscale + RBQ-2A merged 3_4'!$BR$1,1,IF('original data'!BS52='subscale + RBQ-2A merged 3_4'!$BR$2,2,IF('original data'!BS52='subscale + RBQ-2A merged 3_4'!$BR$3,3,IF('original data'!BS52='subscale + RBQ-2A merged 3_4'!$BR$4,4,IF('original data'!BS52='subscale + RBQ-2A merged 3_4'!$BR$5,5,IF('original data'!BS52='subscale + RBQ-2A merged 3_4'!$BT$1,6,IF('original data'!BS52='subscale + RBQ-2A merged 3_4'!$BT$2,7,"")))))))</f>
        <v>5</v>
      </c>
      <c r="BY59" s="4">
        <f>IF('original data'!BT52='subscale + RBQ-2A merged 3_4'!$BR$1,1,IF('original data'!BT52='subscale + RBQ-2A merged 3_4'!$BR$2,2,IF('original data'!BT52='subscale + RBQ-2A merged 3_4'!$BR$3,3,IF('original data'!BT52='subscale + RBQ-2A merged 3_4'!$BR$4,4,IF('original data'!BT52='subscale + RBQ-2A merged 3_4'!$BR$5,5,IF('original data'!BT52='subscale + RBQ-2A merged 3_4'!$BT$1,6,IF('original data'!BT52='subscale + RBQ-2A merged 3_4'!$BT$2,7,"")))))))</f>
        <v>4</v>
      </c>
      <c r="BZ59" s="4">
        <f>IF('original data'!BU52='subscale + RBQ-2A merged 3_4'!$BR$1,1,IF('original data'!BU52='subscale + RBQ-2A merged 3_4'!$BR$2,2,IF('original data'!BU52='subscale + RBQ-2A merged 3_4'!$BR$3,3,IF('original data'!BU52='subscale + RBQ-2A merged 3_4'!$BR$4,4,IF('original data'!BU52='subscale + RBQ-2A merged 3_4'!$BR$5,5,IF('original data'!BU52='subscale + RBQ-2A merged 3_4'!$BT$1,6,IF('original data'!BU52='subscale + RBQ-2A merged 3_4'!$BT$2,7,"")))))))</f>
        <v>5</v>
      </c>
      <c r="CA59" s="4">
        <f>IF('original data'!BV52='subscale + RBQ-2A merged 3_4'!$BR$1,7,IF('original data'!BV52='subscale + RBQ-2A merged 3_4'!$BR$2,6,IF('original data'!BV52='subscale + RBQ-2A merged 3_4'!$BR$3,5,IF('original data'!BV52='subscale + RBQ-2A merged 3_4'!$BR$4,4,IF('original data'!BV52='subscale + RBQ-2A merged 3_4'!$BR$5,3,IF('original data'!BV52='subscale + RBQ-2A merged 3_4'!$BT$1,2,IF('original data'!BV52='subscale + RBQ-2A merged 3_4'!$BT$2,1,"")))))))</f>
        <v>4</v>
      </c>
      <c r="CB59" s="4">
        <f>IF('original data'!BW52='subscale + RBQ-2A merged 3_4'!$BR$1,1,IF('original data'!BW52='subscale + RBQ-2A merged 3_4'!$BR$2,2,IF('original data'!BW52='subscale + RBQ-2A merged 3_4'!$BR$3,3,IF('original data'!BW52='subscale + RBQ-2A merged 3_4'!$BR$4,4,IF('original data'!BW52='subscale + RBQ-2A merged 3_4'!$BR$5,5,IF('original data'!BW52='subscale + RBQ-2A merged 3_4'!$BT$1,6,IF('original data'!BW52='subscale + RBQ-2A merged 3_4'!$BT$2,7,"")))))))</f>
        <v>7</v>
      </c>
      <c r="CC59" s="4">
        <f>IF('original data'!BX52='subscale + RBQ-2A merged 3_4'!$BR$1,1,IF('original data'!BX52='subscale + RBQ-2A merged 3_4'!$BR$2,2,IF('original data'!BX52='subscale + RBQ-2A merged 3_4'!$BR$3,3,IF('original data'!BX52='subscale + RBQ-2A merged 3_4'!$BR$4,4,IF('original data'!BX52='subscale + RBQ-2A merged 3_4'!$BR$5,5,IF('original data'!BX52='subscale + RBQ-2A merged 3_4'!$BT$1,6,IF('original data'!BX52='subscale + RBQ-2A merged 3_4'!$BT$2,7,"")))))))</f>
        <v>7</v>
      </c>
      <c r="CD59" s="4">
        <f>IF('original data'!BY52='subscale + RBQ-2A merged 3_4'!$BR$1,1,IF('original data'!BY52='subscale + RBQ-2A merged 3_4'!$BR$2,2,IF('original data'!BY52='subscale + RBQ-2A merged 3_4'!$BR$3,3,IF('original data'!BY52='subscale + RBQ-2A merged 3_4'!$BR$4,4,IF('original data'!BY52='subscale + RBQ-2A merged 3_4'!$BR$5,5,IF('original data'!BY52='subscale + RBQ-2A merged 3_4'!$BT$1,6,IF('original data'!BY52='subscale + RBQ-2A merged 3_4'!$BT$2,7,"")))))))</f>
        <v>7</v>
      </c>
      <c r="CE59" s="4">
        <f>IF('original data'!BZ52='subscale + RBQ-2A merged 3_4'!$BR$1,1,IF('original data'!BZ52='subscale + RBQ-2A merged 3_4'!$BR$2,2,IF('original data'!BZ52='subscale + RBQ-2A merged 3_4'!$BR$3,3,IF('original data'!BZ52='subscale + RBQ-2A merged 3_4'!$BR$4,4,IF('original data'!BZ52='subscale + RBQ-2A merged 3_4'!$BR$5,5,IF('original data'!BZ52='subscale + RBQ-2A merged 3_4'!$BT$1,6,IF('original data'!BZ52='subscale + RBQ-2A merged 3_4'!$BT$2,7,"")))))))</f>
        <v>6</v>
      </c>
      <c r="CF59" s="4">
        <f>IF('original data'!CA52='subscale + RBQ-2A merged 3_4'!$BR$1,1,IF('original data'!CA52='subscale + RBQ-2A merged 3_4'!$BR$2,2,IF('original data'!CA52='subscale + RBQ-2A merged 3_4'!$BR$3,3,IF('original data'!CA52='subscale + RBQ-2A merged 3_4'!$BR$4,4,IF('original data'!CA52='subscale + RBQ-2A merged 3_4'!$BR$5,5,IF('original data'!CA52='subscale + RBQ-2A merged 3_4'!$BT$1,6,IF('original data'!CA52='subscale + RBQ-2A merged 3_4'!$BT$2,7,"")))))))</f>
        <v>7</v>
      </c>
      <c r="CG59" s="4">
        <f>IF('original data'!CB52='subscale + RBQ-2A merged 3_4'!$BR$1,1,IF('original data'!CB52='subscale + RBQ-2A merged 3_4'!$BR$2,2,IF('original data'!CB52='subscale + RBQ-2A merged 3_4'!$BR$3,3,IF('original data'!CB52='subscale + RBQ-2A merged 3_4'!$BR$4,4,IF('original data'!CB52='subscale + RBQ-2A merged 3_4'!$BR$5,5,IF('original data'!CB52='subscale + RBQ-2A merged 3_4'!$BT$1,6,IF('original data'!CB52='subscale + RBQ-2A merged 3_4'!$BT$2,7,"")))))))</f>
        <v>5</v>
      </c>
      <c r="CH59" s="4">
        <f>IF('original data'!CC52='subscale + RBQ-2A merged 3_4'!$BR$1,7,IF('original data'!CC52='subscale + RBQ-2A merged 3_4'!$BR$2,6,IF('original data'!CC52='subscale + RBQ-2A merged 3_4'!$BR$3,5,IF('original data'!CC52='subscale + RBQ-2A merged 3_4'!$BR$4,4,IF('original data'!CC52='subscale + RBQ-2A merged 3_4'!$BR$5,3,IF('original data'!CC52='subscale + RBQ-2A merged 3_4'!$BT$1,2,IF('original data'!CC52='subscale + RBQ-2A merged 3_4'!$BT$2,1,"")))))))</f>
        <v>6</v>
      </c>
      <c r="CI59" s="4">
        <f>IF('original data'!CD52='subscale + RBQ-2A merged 3_4'!$BR$1,1,IF('original data'!CD52='subscale + RBQ-2A merged 3_4'!$BR$2,2,IF('original data'!CD52='subscale + RBQ-2A merged 3_4'!$BR$3,3,IF('original data'!CD52='subscale + RBQ-2A merged 3_4'!$BR$4,4,IF('original data'!CD52='subscale + RBQ-2A merged 3_4'!$BR$5,5,IF('original data'!CD52='subscale + RBQ-2A merged 3_4'!$BT$1,6,IF('original data'!CD52='subscale + RBQ-2A merged 3_4'!$BT$2,7,"")))))))</f>
        <v>4</v>
      </c>
      <c r="CJ59" s="4">
        <f>IF('original data'!CE52='subscale + RBQ-2A merged 3_4'!$BR$1,1,IF('original data'!CE52='subscale + RBQ-2A merged 3_4'!$BR$2,2,IF('original data'!CE52='subscale + RBQ-2A merged 3_4'!$BR$3,3,IF('original data'!CE52='subscale + RBQ-2A merged 3_4'!$BR$4,4,IF('original data'!CE52='subscale + RBQ-2A merged 3_4'!$BR$5,5,IF('original data'!CE52='subscale + RBQ-2A merged 3_4'!$BT$1,6,IF('original data'!CE52='subscale + RBQ-2A merged 3_4'!$BT$2,7,"")))))))</f>
        <v>7</v>
      </c>
      <c r="CK59" s="4">
        <f>IF('original data'!CF52='subscale + RBQ-2A merged 3_4'!$BR$1,7,IF('original data'!CF52='subscale + RBQ-2A merged 3_4'!$BR$2,6,IF('original data'!CF52='subscale + RBQ-2A merged 3_4'!$BR$3,5,IF('original data'!CF52='subscale + RBQ-2A merged 3_4'!$BR$4,4,IF('original data'!CF52='subscale + RBQ-2A merged 3_4'!$BR$5,3,IF('original data'!CF52='subscale + RBQ-2A merged 3_4'!$BT$1,2,IF('original data'!CF52='subscale + RBQ-2A merged 3_4'!$BT$2,1,"")))))))</f>
        <v>4</v>
      </c>
      <c r="CL59" s="30">
        <f>SUM(Table1345[[#This Row],[Column2]:[Column4]])</f>
        <v>143</v>
      </c>
      <c r="CM59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54</v>
      </c>
      <c r="CN59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48</v>
      </c>
      <c r="CO59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41</v>
      </c>
      <c r="CP59" s="4">
        <f>IF('original data'!CG52='subscale + RBQ-2A merged 3_4'!$CO$2,0,IF('original data'!CG52='subscale + RBQ-2A merged 3_4'!$CO$3,1,IF('original data'!CG52='subscale + RBQ-2A merged 3_4'!$CO$4,2,IF('original data'!CG52='subscale + RBQ-2A merged 3_4'!$CO$5,3,""))))</f>
        <v>1</v>
      </c>
      <c r="CQ59" s="4">
        <f>IF('original data'!CH52='subscale + RBQ-2A merged 3_4'!$CO$2,0,IF('original data'!CH52='subscale + RBQ-2A merged 3_4'!$CO$3,1,IF('original data'!CH52='subscale + RBQ-2A merged 3_4'!$CO$4,2,IF('original data'!CH52='subscale + RBQ-2A merged 3_4'!$CO$5,3,""))))</f>
        <v>2</v>
      </c>
      <c r="CR59" s="4">
        <f>IF('original data'!CI52='subscale + RBQ-2A merged 3_4'!$CO$2,0,IF('original data'!CI52='subscale + RBQ-2A merged 3_4'!$CO$3,1,IF('original data'!CI52='subscale + RBQ-2A merged 3_4'!$CO$4,2,IF('original data'!CI52='subscale + RBQ-2A merged 3_4'!$CO$5,3,""))))</f>
        <v>2</v>
      </c>
      <c r="CS59" s="4">
        <f>IF('original data'!CJ52='subscale + RBQ-2A merged 3_4'!$CO$2,0,IF('original data'!CJ52='subscale + RBQ-2A merged 3_4'!$CO$3,1,IF('original data'!CJ52='subscale + RBQ-2A merged 3_4'!$CO$4,2,IF('original data'!CJ52='subscale + RBQ-2A merged 3_4'!$CO$5,3,""))))</f>
        <v>2</v>
      </c>
      <c r="CT59" s="4">
        <f>IF('original data'!CK52='subscale + RBQ-2A merged 3_4'!$CO$2,0,IF('original data'!CK52='subscale + RBQ-2A merged 3_4'!$CO$3,1,IF('original data'!CK52='subscale + RBQ-2A merged 3_4'!$CO$4,2,IF('original data'!CK52='subscale + RBQ-2A merged 3_4'!$CO$5,3,""))))</f>
        <v>2</v>
      </c>
      <c r="CU59" s="4">
        <f>IF('original data'!CL52='subscale + RBQ-2A merged 3_4'!$CO$2,0,IF('original data'!CL52='subscale + RBQ-2A merged 3_4'!$CO$3,1,IF('original data'!CL52='subscale + RBQ-2A merged 3_4'!$CO$4,2,IF('original data'!CL52='subscale + RBQ-2A merged 3_4'!$CO$5,3,""))))</f>
        <v>0</v>
      </c>
      <c r="CV59" s="4">
        <f>IF('original data'!CM52='subscale + RBQ-2A merged 3_4'!$CO$2,0,IF('original data'!CM52='subscale + RBQ-2A merged 3_4'!$CO$3,1,IF('original data'!CM52='subscale + RBQ-2A merged 3_4'!$CO$4,2,IF('original data'!CM52='subscale + RBQ-2A merged 3_4'!$CO$5,3,""))))</f>
        <v>2</v>
      </c>
      <c r="CW59" s="4">
        <f>IF('original data'!CN52='subscale + RBQ-2A merged 3_4'!$CO$2,0,IF('original data'!CN52='subscale + RBQ-2A merged 3_4'!$CO$3,1,IF('original data'!CN52='subscale + RBQ-2A merged 3_4'!$CO$4,2,IF('original data'!CN52='subscale + RBQ-2A merged 3_4'!$CO$5,3,""))))</f>
        <v>0</v>
      </c>
      <c r="CX59" s="4">
        <f>IF('original data'!CO52='subscale + RBQ-2A merged 3_4'!$CO$2,0,IF('original data'!CO52='subscale + RBQ-2A merged 3_4'!$CO$3,1,IF('original data'!CO52='subscale + RBQ-2A merged 3_4'!$CO$4,2,IF('original data'!CO52='subscale + RBQ-2A merged 3_4'!$CO$5,3,""))))</f>
        <v>2</v>
      </c>
      <c r="CY59" s="4">
        <f>IF('original data'!CP52='subscale + RBQ-2A merged 3_4'!$CO$2,0,IF('original data'!CP52='subscale + RBQ-2A merged 3_4'!$CO$3,1,IF('original data'!CP52='subscale + RBQ-2A merged 3_4'!$CO$4,2,IF('original data'!CP52='subscale + RBQ-2A merged 3_4'!$CO$5,3,""))))</f>
        <v>3</v>
      </c>
      <c r="CZ59" s="4">
        <f>IF('original data'!CQ52='subscale + RBQ-2A merged 3_4'!$CO$2,0,IF('original data'!CQ52='subscale + RBQ-2A merged 3_4'!$CO$3,1,IF('original data'!CQ52='subscale + RBQ-2A merged 3_4'!$CO$4,2,IF('original data'!CQ52='subscale + RBQ-2A merged 3_4'!$CO$5,3,""))))</f>
        <v>3</v>
      </c>
      <c r="DA59" s="4">
        <f>IF('original data'!CR52='subscale + RBQ-2A merged 3_4'!$CO$2,0,IF('original data'!CR52='subscale + RBQ-2A merged 3_4'!$CO$3,1,IF('original data'!CR52='subscale + RBQ-2A merged 3_4'!$CO$4,2,IF('original data'!CR52='subscale + RBQ-2A merged 3_4'!$CO$5,3,""))))</f>
        <v>2</v>
      </c>
      <c r="DB59" s="4">
        <f>IF('original data'!CS52='subscale + RBQ-2A merged 3_4'!$CO$2,0,IF('original data'!CS52='subscale + RBQ-2A merged 3_4'!$CO$3,1,IF('original data'!CS52='subscale + RBQ-2A merged 3_4'!$CO$4,2,IF('original data'!CS52='subscale + RBQ-2A merged 3_4'!$CO$5,3,""))))</f>
        <v>2</v>
      </c>
      <c r="DC59" s="4">
        <f>IF('original data'!CT52='subscale + RBQ-2A merged 3_4'!$CO$2,0,IF('original data'!CT52='subscale + RBQ-2A merged 3_4'!$CO$3,1,IF('original data'!CT52='subscale + RBQ-2A merged 3_4'!$CO$4,2,IF('original data'!CT52='subscale + RBQ-2A merged 3_4'!$CO$5,3,""))))</f>
        <v>1</v>
      </c>
      <c r="DD59" s="4">
        <f>IF('original data'!CU52='subscale + RBQ-2A merged 3_4'!$CO$2,0,IF('original data'!CU52='subscale + RBQ-2A merged 3_4'!$CO$3,1,IF('original data'!CU52='subscale + RBQ-2A merged 3_4'!$CO$4,2,IF('original data'!CU52='subscale + RBQ-2A merged 3_4'!$CO$5,3,""))))</f>
        <v>0</v>
      </c>
      <c r="DE59" s="4">
        <f>IF('original data'!CV52='subscale + RBQ-2A merged 3_4'!$CO$2,0,IF('original data'!CV52='subscale + RBQ-2A merged 3_4'!$CO$3,1,IF('original data'!CV52='subscale + RBQ-2A merged 3_4'!$CO$4,2,IF('original data'!CV52='subscale + RBQ-2A merged 3_4'!$CO$5,3,""))))</f>
        <v>1</v>
      </c>
      <c r="DF59" s="4">
        <f>IF('original data'!CW52='subscale + RBQ-2A merged 3_4'!$CO$2,0,IF('original data'!CW52='subscale + RBQ-2A merged 3_4'!$CO$3,1,IF('original data'!CW52='subscale + RBQ-2A merged 3_4'!$CO$4,2,IF('original data'!CW52='subscale + RBQ-2A merged 3_4'!$CO$5,3,""))))</f>
        <v>0</v>
      </c>
      <c r="DG59" s="4">
        <f>IF('original data'!CX52='subscale + RBQ-2A merged 3_4'!$CO$2,0,IF('original data'!CX52='subscale + RBQ-2A merged 3_4'!$CO$3,1,IF('original data'!CX52='subscale + RBQ-2A merged 3_4'!$CO$4,2,IF('original data'!CX52='subscale + RBQ-2A merged 3_4'!$CO$5,3,""))))</f>
        <v>1</v>
      </c>
      <c r="DH59" s="4">
        <f>IF('original data'!CY52='subscale + RBQ-2A merged 3_4'!$CO$2,0,IF('original data'!CY52='subscale + RBQ-2A merged 3_4'!$CO$3,1,IF('original data'!CY52='subscale + RBQ-2A merged 3_4'!$CO$4,2,IF('original data'!CY52='subscale + RBQ-2A merged 3_4'!$CO$5,3,""))))</f>
        <v>0</v>
      </c>
      <c r="DI59" s="4">
        <f>IF('original data'!CZ52='subscale + RBQ-2A merged 3_4'!$CO$2,0,IF('original data'!CZ52='subscale + RBQ-2A merged 3_4'!$CO$3,1,IF('original data'!CZ52='subscale + RBQ-2A merged 3_4'!$CO$4,2,IF('original data'!CZ52='subscale + RBQ-2A merged 3_4'!$CO$5,3,""))))</f>
        <v>2</v>
      </c>
      <c r="DJ59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12</v>
      </c>
      <c r="DK59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6</v>
      </c>
      <c r="DL59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10</v>
      </c>
      <c r="DM59" s="4">
        <f>SUM(Table1345[[#This Row],[All of a sudden I feel really scared.]:[I suddenly shut down and become unable to think, speak or do things.]])</f>
        <v>28</v>
      </c>
      <c r="DN59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11</v>
      </c>
      <c r="DO59" s="38">
        <f>IF('original data'!V52='subscale + RBQ-2A merged 3_4'!$T$4,2,IF('original data'!V52='subscale + RBQ-2A merged 3_4'!$T$5,0,IF('original data'!V52='subscale + RBQ-2A merged 3_4'!$V$5,1,"")))</f>
        <v>1</v>
      </c>
      <c r="DP59" s="38">
        <v>0</v>
      </c>
    </row>
    <row r="60" spans="1:120" x14ac:dyDescent="0.45">
      <c r="A60" s="32">
        <v>59</v>
      </c>
      <c r="B60" s="41" t="s">
        <v>348</v>
      </c>
      <c r="C60" s="28" t="s">
        <v>349</v>
      </c>
      <c r="D60" s="30" t="s">
        <v>104</v>
      </c>
      <c r="E60" s="30"/>
      <c r="F60" s="30" t="s">
        <v>105</v>
      </c>
      <c r="G60" s="30" t="s">
        <v>105</v>
      </c>
      <c r="H60" s="30" t="s">
        <v>105</v>
      </c>
      <c r="I60" s="30" t="s">
        <v>105</v>
      </c>
      <c r="J60" s="30" t="s">
        <v>105</v>
      </c>
      <c r="K60" s="30" t="s">
        <v>105</v>
      </c>
      <c r="L60" s="30" t="s">
        <v>105</v>
      </c>
      <c r="M60" s="30" t="s">
        <v>105</v>
      </c>
      <c r="N60" s="38">
        <v>22</v>
      </c>
      <c r="O60" s="4" t="s">
        <v>107</v>
      </c>
      <c r="P60" s="4" t="s">
        <v>108</v>
      </c>
      <c r="Q60" s="4" t="s">
        <v>108</v>
      </c>
      <c r="R60" s="30">
        <f>IF('original data'!Q53='subscale + RBQ-2A merged 3_4'!$R$4,0,IF('original data'!Q53='subscale + RBQ-2A merged 3_4'!$R$5,1))</f>
        <v>1</v>
      </c>
      <c r="S60" s="4" t="s">
        <v>105</v>
      </c>
      <c r="T60" s="30">
        <f>IF('original data'!V53='subscale + RBQ-2A merged 3_4'!$T$4,0,IF('original data'!V53='subscale + RBQ-2A merged 3_4'!$T$5,1,IF('original data'!V53='subscale + RBQ-2A merged 3_4'!$V$5,0,"")))</f>
        <v>0</v>
      </c>
      <c r="U60" s="38" t="s">
        <v>191</v>
      </c>
      <c r="V60" s="4" t="s">
        <v>192</v>
      </c>
      <c r="W60" s="4" t="s">
        <v>167</v>
      </c>
      <c r="X60" s="32" t="s">
        <v>391</v>
      </c>
      <c r="Y60" s="4"/>
      <c r="Z60" s="4"/>
      <c r="AA60" s="4"/>
      <c r="AB60" s="4"/>
      <c r="AC60" s="4"/>
      <c r="AD60" s="4"/>
      <c r="AE60" s="30">
        <f>IF('original data'!AC53='subscale + RBQ-2A merged 3_4'!$AD$2,0,IF('original data'!AC53='subscale + RBQ-2A merged 3_4'!$AD$3,1,IF('original data'!AC53='subscale + RBQ-2A merged 3_4'!$AD$4,2,"")))</f>
        <v>2</v>
      </c>
      <c r="AF60" s="30">
        <f>IF('original data'!AD53='subscale + RBQ-2A merged 3_4'!$AD$2,0,IF('original data'!AD53='subscale + RBQ-2A merged 3_4'!$AD$3,1,IF('original data'!AD53='subscale + RBQ-2A merged 3_4'!$AD$4,2,"")))</f>
        <v>0</v>
      </c>
      <c r="AG60" s="30">
        <f>IF('original data'!AE53='subscale + RBQ-2A merged 3_4'!$BR$1,1,IF('original data'!AE53='subscale + RBQ-2A merged 3_4'!$BR$2,2,IF('original data'!AE53='subscale + RBQ-2A merged 3_4'!$BR$3,3,IF('original data'!AE53='subscale + RBQ-2A merged 3_4'!$BR$4,4,IF('original data'!AE53='subscale + RBQ-2A merged 3_4'!$BR$5,5,IF('original data'!AE53='subscale + RBQ-2A merged 3_4'!$BT$1,6,IF('original data'!AE53='subscale + RBQ-2A merged 3_4'!$BT$2,7,"")))))))</f>
        <v>5</v>
      </c>
      <c r="AH60" s="4">
        <f>IF('original data'!AF53='subscale + RBQ-2A merged 3_4'!$AD$2,0,IF('original data'!AF53='subscale + RBQ-2A merged 3_4'!$AD$3,1,IF('original data'!AF53='subscale + RBQ-2A merged 3_4'!$AD$4,2,"")))</f>
        <v>2</v>
      </c>
      <c r="AI60" s="4">
        <f>IF('original data'!AG53='subscale + RBQ-2A merged 3_4'!$BR$1,7,IF('original data'!AG53='subscale + RBQ-2A merged 3_4'!$BR$2,6,IF('original data'!AG53='subscale + RBQ-2A merged 3_4'!$BR$3,5,IF('original data'!AG53='subscale + RBQ-2A merged 3_4'!$BR$4,4,IF('original data'!AG53='subscale + RBQ-2A merged 3_4'!$BR$5,5,IF('original data'!AG53='subscale + RBQ-2A merged 3_4'!$BT$1,6,IF('original data'!AG53='subscale + RBQ-2A merged 3_4'!$BT$2,7,"")))))))</f>
        <v>5</v>
      </c>
      <c r="AJ60" s="4">
        <f>IF('original data'!AH53='subscale + RBQ-2A merged 3_4'!$AD$2,0,IF('original data'!AH53='subscale + RBQ-2A merged 3_4'!$AD$3,1,IF('original data'!AH53='subscale + RBQ-2A merged 3_4'!$AD$4,2,"")))</f>
        <v>0</v>
      </c>
      <c r="AK60" s="4">
        <f>IF('original data'!AI53='subscale + RBQ-2A merged 3_4'!$AJ$2,1,IF('original data'!AI53='subscale + RBQ-2A merged 3_4'!$AJ$3,2,IF('original data'!AI53='subscale + RBQ-2A merged 3_4'!$AJ$4,3,IF('original data'!AI53='subscale + RBQ-2A merged 3_4'!$AJ$5,3,""))))</f>
        <v>1</v>
      </c>
      <c r="AL60" s="4">
        <f>IF('original data'!AJ53='subscale + RBQ-2A merged 3_4'!$AD$2,0,IF('original data'!AJ53='subscale + RBQ-2A merged 3_4'!$AD$3,1,IF('original data'!AJ53='subscale + RBQ-2A merged 3_4'!$AD$4,2,"")))</f>
        <v>0</v>
      </c>
      <c r="AM60" s="4">
        <f>IF('original data'!AK53='subscale + RBQ-2A merged 3_4'!$BR$1,1,IF('original data'!AK53='subscale + RBQ-2A merged 3_4'!$BR$2,2,IF('original data'!AK53='subscale + RBQ-2A merged 3_4'!$BR$3,3,IF('original data'!AK53='subscale + RBQ-2A merged 3_4'!$BR$4,4,IF('original data'!AK53='subscale + RBQ-2A merged 3_4'!$BR$5,5,IF('original data'!AK53='subscale + RBQ-2A merged 3_4'!$BT$1,6,IF('original data'!AK53='subscale + RBQ-2A merged 3_4'!$BT$2,7,"")))))))</f>
        <v>7</v>
      </c>
      <c r="AN60" s="4">
        <f>IF('original data'!AL53='subscale + RBQ-2A merged 3_4'!$AD$2,0,IF('original data'!AL53='subscale + RBQ-2A merged 3_4'!$AD$3,1,IF('original data'!AL53='subscale + RBQ-2A merged 3_4'!$AD$4,2,"")))</f>
        <v>2</v>
      </c>
      <c r="AO60" s="4">
        <f>IF('original data'!AM53='subscale + RBQ-2A merged 3_4'!$AJ$2,1,IF('original data'!AM53='subscale + RBQ-2A merged 3_4'!$AJ$3,2,IF('original data'!AM53='subscale + RBQ-2A merged 3_4'!$AJ$4,3,IF('original data'!AM53='subscale + RBQ-2A merged 3_4'!$AJ$5,3,""))))</f>
        <v>1</v>
      </c>
      <c r="AP60" s="4">
        <f>IF('original data'!AN53='subscale + RBQ-2A merged 3_4'!$AD$2,0,IF('original data'!AN53='subscale + RBQ-2A merged 3_4'!$AD$3,1,IF('original data'!AN53='subscale + RBQ-2A merged 3_4'!$AD$4,2,"")))</f>
        <v>2</v>
      </c>
      <c r="AQ60" s="4">
        <f>IF('original data'!AO53='subscale + RBQ-2A merged 3_4'!$AJ$2,1,IF('original data'!AO53='subscale + RBQ-2A merged 3_4'!$AJ$3,2,IF('original data'!AO53='subscale + RBQ-2A merged 3_4'!$AJ$4,3,IF('original data'!AO53='subscale + RBQ-2A merged 3_4'!$AJ$5,3,""))))</f>
        <v>1</v>
      </c>
      <c r="AR60" s="4">
        <f>IF('original data'!AP53='subscale + RBQ-2A merged 3_4'!$AJ$2,1,IF('original data'!AP53='subscale + RBQ-2A merged 3_4'!$AJ$3,2,IF('original data'!AP53='subscale + RBQ-2A merged 3_4'!$AJ$4,3,IF('original data'!AP53='subscale + RBQ-2A merged 3_4'!$AJ$5,3,""))))</f>
        <v>1</v>
      </c>
      <c r="AS60" s="4">
        <f>IF('original data'!AQ53='subscale + RBQ-2A merged 3_4'!$AJ$2,1,IF('original data'!AQ53='subscale + RBQ-2A merged 3_4'!$AJ$3,2,IF('original data'!AQ53='subscale + RBQ-2A merged 3_4'!$AJ$4,3,IF('original data'!AQ53='subscale + RBQ-2A merged 3_4'!$AJ$5,3,""))))</f>
        <v>1</v>
      </c>
      <c r="AT60" s="4">
        <f>IF('original data'!AR53='subscale + RBQ-2A merged 3_4'!$AJ$2,1,IF('original data'!AR53='subscale + RBQ-2A merged 3_4'!$AJ$3,2,IF('original data'!AR53='subscale + RBQ-2A merged 3_4'!$AJ$4,3,IF('original data'!AR53='subscale + RBQ-2A merged 3_4'!$AJ$5,3,""))))</f>
        <v>1</v>
      </c>
      <c r="AU60" s="4">
        <f>IF('original data'!AS53='subscale + RBQ-2A merged 3_4'!$AP$2,1,IF('original data'!AS53='subscale + RBQ-2A merged 3_4'!$AP$3,2,IF('original data'!AS53='subscale + RBQ-2A merged 3_4'!$AP$4,3,IF('original data'!AS53='subscale + RBQ-2A merged 3_4'!$AP$5,4,""))))</f>
        <v>1</v>
      </c>
      <c r="AV60" s="4">
        <f>IF('original data'!AT53='subscale + RBQ-2A merged 3_4'!$AP$2,1,IF('original data'!AT53='subscale + RBQ-2A merged 3_4'!$AP$3,2,IF('original data'!AT53='subscale + RBQ-2A merged 3_4'!$AP$4,3,IF('original data'!AT53='subscale + RBQ-2A merged 3_4'!$AP$5,4,""))))</f>
        <v>1</v>
      </c>
      <c r="AW60" s="4">
        <f>IF('original data'!AU53='subscale + RBQ-2A merged 3_4'!$AP$2,1,IF('original data'!AU53='subscale + RBQ-2A merged 3_4'!$AP$3,2,IF('original data'!AU53='subscale + RBQ-2A merged 3_4'!$AP$4,3,IF('original data'!AU53='subscale + RBQ-2A merged 3_4'!$AP$5,4,""))))</f>
        <v>1</v>
      </c>
      <c r="AX60" s="4">
        <f>IF('original data'!AV53='subscale + RBQ-2A merged 3_4'!$AP$2,1,IF('original data'!AV53='subscale + RBQ-2A merged 3_4'!$AP$3,2,IF('original data'!AV53='subscale + RBQ-2A merged 3_4'!$AP$4,3,IF('original data'!AV53='subscale + RBQ-2A merged 3_4'!$AP$5,4,""))))</f>
        <v>1</v>
      </c>
      <c r="AY60" s="4">
        <f>IF('original data'!AW53='subscale + RBQ-2A merged 3_4'!$AP$2,1,IF('original data'!AW53='subscale + RBQ-2A merged 3_4'!$AP$3,2,IF('original data'!AW53='subscale + RBQ-2A merged 3_4'!$AP$4,3,IF('original data'!AW53='subscale + RBQ-2A merged 3_4'!$AP$5,4,""))))</f>
        <v>1</v>
      </c>
      <c r="AZ60" s="4">
        <f>IF('original data'!AX53='subscale + RBQ-2A merged 3_4'!$AP$2,1,IF('original data'!AX53='subscale + RBQ-2A merged 3_4'!$AP$3,2,IF('original data'!AX53='subscale + RBQ-2A merged 3_4'!$AP$4,3,IF('original data'!AX53='subscale + RBQ-2A merged 3_4'!$AP$5,4,""))))</f>
        <v>1</v>
      </c>
      <c r="BA60" s="4">
        <f>IF('original data'!AY53='subscale + RBQ-2A merged 3_4'!$AR$2,1,IF('original data'!AY53='subscale + RBQ-2A merged 3_4'!$AR$3,2,IF('original data'!AY53='subscale + RBQ-2A merged 3_4'!$AR$4,3,IF('original data'!AY53='subscale + RBQ-2A merged 3_4'!$AR$5,3,""))))</f>
        <v>3</v>
      </c>
      <c r="BB60" s="4">
        <f>IF('original data'!AZ53='subscale + RBQ-2A merged 3_4'!$AR$2,1,IF('original data'!AZ53='subscale + RBQ-2A merged 3_4'!$AR$3,2,IF('original data'!AZ53='subscale + RBQ-2A merged 3_4'!$AR$4,3,IF('original data'!AZ53='subscale + RBQ-2A merged 3_4'!$AR$5,3,""))))</f>
        <v>3</v>
      </c>
      <c r="BC60" s="4">
        <f>IF('original data'!BA53='subscale + RBQ-2A merged 3_4'!$AR$2,1,IF('original data'!BA53='subscale + RBQ-2A merged 3_4'!$AR$3,2,IF('original data'!BA53='subscale + RBQ-2A merged 3_4'!$AR$4,3,IF('original data'!BA53='subscale + RBQ-2A merged 3_4'!$AR$5,3,""))))</f>
        <v>3</v>
      </c>
      <c r="BD60" s="4">
        <f>IF('original data'!BB53='subscale + RBQ-2A merged 3_4'!$AR$2,1,IF('original data'!BB53='subscale + RBQ-2A merged 3_4'!$AR$3,2,IF('original data'!BB53='subscale + RBQ-2A merged 3_4'!$AR$4,3,IF('original data'!BB53='subscale + RBQ-2A merged 3_4'!$AT$5,3,""))))</f>
        <v>3</v>
      </c>
      <c r="BE60" s="4">
        <f>IF('original data'!BC53='subscale + RBQ-2A merged 3_4'!$AV$2,1,IF('original data'!BC53='subscale + RBQ-2A merged 3_4'!$AV$3,2,IF('original data'!BC53='subscale + RBQ-2A merged 3_4'!$AV$4,3,IF('original data'!BC53='subscale + RBQ-2A merged 3_4'!$AV$5,3,""))))</f>
        <v>2</v>
      </c>
      <c r="BF60" s="4">
        <f>IF('original data'!BD53='subscale + RBQ-2A merged 3_4'!$AV$2,1,IF('original data'!BD53='subscale + RBQ-2A merged 3_4'!$AV$3,2,IF('original data'!BD53='subscale + RBQ-2A merged 3_4'!$AV$4,3,IF('original data'!BD53='subscale + RBQ-2A merged 3_4'!$AV$5,3,""))))</f>
        <v>1</v>
      </c>
      <c r="BG60" s="4">
        <f>IF('original data'!BE53='subscale + RBQ-2A merged 3_4'!$AV$2,1,IF('original data'!BE53='subscale + RBQ-2A merged 3_4'!$AV$3,2,IF('original data'!BE53='subscale + RBQ-2A merged 3_4'!$AV$4,3,IF('original data'!BE53='subscale + RBQ-2A merged 3_4'!$AV$5,3,""))))</f>
        <v>2</v>
      </c>
      <c r="BH60" s="4">
        <f>IF('original data'!BF53='subscale + RBQ-2A merged 3_4'!$BG$3,1,IF('original data'!BF53='subscale + RBQ-2A merged 3_4'!$BG$4,2,IF('original data'!BF53='subscale + RBQ-2A merged 3_4'!$BG$5,3,"")))</f>
        <v>3</v>
      </c>
      <c r="BI60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1.5263157894736843</v>
      </c>
      <c r="BJ60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</v>
      </c>
      <c r="BK60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1.9090909090909092</v>
      </c>
      <c r="BL60" s="4" t="s">
        <v>109</v>
      </c>
      <c r="BM60" s="4"/>
      <c r="BN60" s="4" t="s">
        <v>109</v>
      </c>
      <c r="BO60" s="4"/>
      <c r="BP60" s="4">
        <f>IF('original data'!BK53='subscale + RBQ-2A merged 3_4'!$BR$1,1,IF('original data'!BK53='subscale + RBQ-2A merged 3_4'!$BR$2,2,IF('original data'!BK53='subscale + RBQ-2A merged 3_4'!$BR$3,3,IF('original data'!BK53='subscale + RBQ-2A merged 3_4'!$BR$4,4,IF('original data'!BK53='subscale + RBQ-2A merged 3_4'!$BR$5,5,IF('original data'!BK53='subscale + RBQ-2A merged 3_4'!$BT$1,6,IF('original data'!BK53='subscale + RBQ-2A merged 3_4'!$BT$2,7,"")))))))</f>
        <v>3</v>
      </c>
      <c r="BQ60" s="4">
        <f>IF('original data'!BL53='subscale + RBQ-2A merged 3_4'!$BR$1,1,IF('original data'!BL53='subscale + RBQ-2A merged 3_4'!$BR$2,2,IF('original data'!BL53='subscale + RBQ-2A merged 3_4'!$BR$3,3,IF('original data'!BL53='subscale + RBQ-2A merged 3_4'!$BR$4,4,IF('original data'!BL53='subscale + RBQ-2A merged 3_4'!$BR$5,5,IF('original data'!BL53='subscale + RBQ-2A merged 3_4'!$BT$1,6,IF('original data'!BL53='subscale + RBQ-2A merged 3_4'!$BT$2,7,"")))))))</f>
        <v>6</v>
      </c>
      <c r="BR60" s="4">
        <f>IF('original data'!BM53='subscale + RBQ-2A merged 3_4'!$BR$1,7,IF('original data'!BM53='subscale + RBQ-2A merged 3_4'!$BR$2,6,IF('original data'!BM53='subscale + RBQ-2A merged 3_4'!$BR$3,5,IF('original data'!BM53='subscale + RBQ-2A merged 3_4'!$BR$4,4,IF('original data'!BM53='subscale + RBQ-2A merged 3_4'!$BR$5,3,IF('original data'!BM53='subscale + RBQ-2A merged 3_4'!$BT$1,2,IF('original data'!BM53='subscale + RBQ-2A merged 3_4'!$BT$2,1,"")))))))</f>
        <v>7</v>
      </c>
      <c r="BS60" s="4">
        <f>IF('original data'!BN53='subscale + RBQ-2A merged 3_4'!$BR$1,1,IF('original data'!BN53='subscale + RBQ-2A merged 3_4'!$BR$2,2,IF('original data'!BN53='subscale + RBQ-2A merged 3_4'!$BR$3,3,IF('original data'!BN53='subscale + RBQ-2A merged 3_4'!$BR$4,4,IF('original data'!BN53='subscale + RBQ-2A merged 3_4'!$BR$5,5,IF('original data'!BN53='subscale + RBQ-2A merged 3_4'!$BT$1,6,IF('original data'!BN53='subscale + RBQ-2A merged 3_4'!$BT$2,7,"")))))))</f>
        <v>7</v>
      </c>
      <c r="BT60" s="4">
        <f>IF('original data'!BO53='subscale + RBQ-2A merged 3_4'!$BR$1,1,IF('original data'!BO53='subscale + RBQ-2A merged 3_4'!$BR$2,2,IF('original data'!BO53='subscale + RBQ-2A merged 3_4'!$BR$3,3,IF('original data'!BO53='subscale + RBQ-2A merged 3_4'!$BR$4,4,IF('original data'!BO53='subscale + RBQ-2A merged 3_4'!$BR$5,5,IF('original data'!BO53='subscale + RBQ-2A merged 3_4'!$BT$1,6,IF('original data'!BO53='subscale + RBQ-2A merged 3_4'!$BT$2,7,"")))))))</f>
        <v>1</v>
      </c>
      <c r="BU60" s="4">
        <f>IF('original data'!BP53='subscale + RBQ-2A merged 3_4'!$BR$1,1,IF('original data'!BP53='subscale + RBQ-2A merged 3_4'!$BR$2,2,IF('original data'!BP53='subscale + RBQ-2A merged 3_4'!$BR$3,3,IF('original data'!BP53='subscale + RBQ-2A merged 3_4'!$BR$4,4,IF('original data'!BP53='subscale + RBQ-2A merged 3_4'!$BR$5,5,IF('original data'!BP53='subscale + RBQ-2A merged 3_4'!$BT$1,6,IF('original data'!BP53='subscale + RBQ-2A merged 3_4'!$BT$2,7,"")))))))</f>
        <v>5</v>
      </c>
      <c r="BV60" s="4">
        <f>IF('original data'!BQ53='subscale + RBQ-2A merged 3_4'!$BR$1,1,IF('original data'!BQ53='subscale + RBQ-2A merged 3_4'!$BR$2,2,IF('original data'!BQ53='subscale + RBQ-2A merged 3_4'!$BR$3,3,IF('original data'!BQ53='subscale + RBQ-2A merged 3_4'!$BR$4,4,IF('original data'!BQ53='subscale + RBQ-2A merged 3_4'!$BR$5,5,IF('original data'!BQ53='subscale + RBQ-2A merged 3_4'!$BT$1,6,IF('original data'!BQ53='subscale + RBQ-2A merged 3_4'!$BT$2,7,"")))))))</f>
        <v>7</v>
      </c>
      <c r="BW60" s="4">
        <f>IF('original data'!BR53='subscale + RBQ-2A merged 3_4'!$BR$1,1,IF('original data'!BR53='subscale + RBQ-2A merged 3_4'!$BR$2,2,IF('original data'!BR53='subscale + RBQ-2A merged 3_4'!$BR$3,3,IF('original data'!BR53='subscale + RBQ-2A merged 3_4'!$BR$4,4,IF('original data'!BR53='subscale + RBQ-2A merged 3_4'!$BR$5,5,IF('original data'!BR53='subscale + RBQ-2A merged 3_4'!$BT$1,6,IF('original data'!BR53='subscale + RBQ-2A merged 3_4'!$BT$2,7,"")))))))</f>
        <v>6</v>
      </c>
      <c r="BX60" s="4">
        <f>IF('original data'!BS53='subscale + RBQ-2A merged 3_4'!$BR$1,1,IF('original data'!BS53='subscale + RBQ-2A merged 3_4'!$BR$2,2,IF('original data'!BS53='subscale + RBQ-2A merged 3_4'!$BR$3,3,IF('original data'!BS53='subscale + RBQ-2A merged 3_4'!$BR$4,4,IF('original data'!BS53='subscale + RBQ-2A merged 3_4'!$BR$5,5,IF('original data'!BS53='subscale + RBQ-2A merged 3_4'!$BT$1,6,IF('original data'!BS53='subscale + RBQ-2A merged 3_4'!$BT$2,7,"")))))))</f>
        <v>7</v>
      </c>
      <c r="BY60" s="4">
        <f>IF('original data'!BT53='subscale + RBQ-2A merged 3_4'!$BR$1,1,IF('original data'!BT53='subscale + RBQ-2A merged 3_4'!$BR$2,2,IF('original data'!BT53='subscale + RBQ-2A merged 3_4'!$BR$3,3,IF('original data'!BT53='subscale + RBQ-2A merged 3_4'!$BR$4,4,IF('original data'!BT53='subscale + RBQ-2A merged 3_4'!$BR$5,5,IF('original data'!BT53='subscale + RBQ-2A merged 3_4'!$BT$1,6,IF('original data'!BT53='subscale + RBQ-2A merged 3_4'!$BT$2,7,"")))))))</f>
        <v>7</v>
      </c>
      <c r="BZ60" s="4">
        <f>IF('original data'!BU53='subscale + RBQ-2A merged 3_4'!$BR$1,1,IF('original data'!BU53='subscale + RBQ-2A merged 3_4'!$BR$2,2,IF('original data'!BU53='subscale + RBQ-2A merged 3_4'!$BR$3,3,IF('original data'!BU53='subscale + RBQ-2A merged 3_4'!$BR$4,4,IF('original data'!BU53='subscale + RBQ-2A merged 3_4'!$BR$5,5,IF('original data'!BU53='subscale + RBQ-2A merged 3_4'!$BT$1,6,IF('original data'!BU53='subscale + RBQ-2A merged 3_4'!$BT$2,7,"")))))))</f>
        <v>4</v>
      </c>
      <c r="CA60" s="4">
        <f>IF('original data'!BV53='subscale + RBQ-2A merged 3_4'!$BR$1,7,IF('original data'!BV53='subscale + RBQ-2A merged 3_4'!$BR$2,6,IF('original data'!BV53='subscale + RBQ-2A merged 3_4'!$BR$3,5,IF('original data'!BV53='subscale + RBQ-2A merged 3_4'!$BR$4,4,IF('original data'!BV53='subscale + RBQ-2A merged 3_4'!$BR$5,3,IF('original data'!BV53='subscale + RBQ-2A merged 3_4'!$BT$1,2,IF('original data'!BV53='subscale + RBQ-2A merged 3_4'!$BT$2,1,"")))))))</f>
        <v>1</v>
      </c>
      <c r="CB60" s="4">
        <f>IF('original data'!BW53='subscale + RBQ-2A merged 3_4'!$BR$1,1,IF('original data'!BW53='subscale + RBQ-2A merged 3_4'!$BR$2,2,IF('original data'!BW53='subscale + RBQ-2A merged 3_4'!$BR$3,3,IF('original data'!BW53='subscale + RBQ-2A merged 3_4'!$BR$4,4,IF('original data'!BW53='subscale + RBQ-2A merged 3_4'!$BR$5,5,IF('original data'!BW53='subscale + RBQ-2A merged 3_4'!$BT$1,6,IF('original data'!BW53='subscale + RBQ-2A merged 3_4'!$BT$2,7,"")))))))</f>
        <v>7</v>
      </c>
      <c r="CC60" s="4">
        <f>IF('original data'!BX53='subscale + RBQ-2A merged 3_4'!$BR$1,1,IF('original data'!BX53='subscale + RBQ-2A merged 3_4'!$BR$2,2,IF('original data'!BX53='subscale + RBQ-2A merged 3_4'!$BR$3,3,IF('original data'!BX53='subscale + RBQ-2A merged 3_4'!$BR$4,4,IF('original data'!BX53='subscale + RBQ-2A merged 3_4'!$BR$5,5,IF('original data'!BX53='subscale + RBQ-2A merged 3_4'!$BT$1,6,IF('original data'!BX53='subscale + RBQ-2A merged 3_4'!$BT$2,7,"")))))))</f>
        <v>5</v>
      </c>
      <c r="CD60" s="4">
        <f>IF('original data'!BY53='subscale + RBQ-2A merged 3_4'!$BR$1,1,IF('original data'!BY53='subscale + RBQ-2A merged 3_4'!$BR$2,2,IF('original data'!BY53='subscale + RBQ-2A merged 3_4'!$BR$3,3,IF('original data'!BY53='subscale + RBQ-2A merged 3_4'!$BR$4,4,IF('original data'!BY53='subscale + RBQ-2A merged 3_4'!$BR$5,5,IF('original data'!BY53='subscale + RBQ-2A merged 3_4'!$BT$1,6,IF('original data'!BY53='subscale + RBQ-2A merged 3_4'!$BT$2,7,"")))))))</f>
        <v>5</v>
      </c>
      <c r="CE60" s="4">
        <f>IF('original data'!BZ53='subscale + RBQ-2A merged 3_4'!$BR$1,1,IF('original data'!BZ53='subscale + RBQ-2A merged 3_4'!$BR$2,2,IF('original data'!BZ53='subscale + RBQ-2A merged 3_4'!$BR$3,3,IF('original data'!BZ53='subscale + RBQ-2A merged 3_4'!$BR$4,4,IF('original data'!BZ53='subscale + RBQ-2A merged 3_4'!$BR$5,5,IF('original data'!BZ53='subscale + RBQ-2A merged 3_4'!$BT$1,6,IF('original data'!BZ53='subscale + RBQ-2A merged 3_4'!$BT$2,7,"")))))))</f>
        <v>2</v>
      </c>
      <c r="CF60" s="4">
        <f>IF('original data'!CA53='subscale + RBQ-2A merged 3_4'!$BR$1,1,IF('original data'!CA53='subscale + RBQ-2A merged 3_4'!$BR$2,2,IF('original data'!CA53='subscale + RBQ-2A merged 3_4'!$BR$3,3,IF('original data'!CA53='subscale + RBQ-2A merged 3_4'!$BR$4,4,IF('original data'!CA53='subscale + RBQ-2A merged 3_4'!$BR$5,5,IF('original data'!CA53='subscale + RBQ-2A merged 3_4'!$BT$1,6,IF('original data'!CA53='subscale + RBQ-2A merged 3_4'!$BT$2,7,"")))))))</f>
        <v>1</v>
      </c>
      <c r="CG60" s="4">
        <f>IF('original data'!CB53='subscale + RBQ-2A merged 3_4'!$BR$1,1,IF('original data'!CB53='subscale + RBQ-2A merged 3_4'!$BR$2,2,IF('original data'!CB53='subscale + RBQ-2A merged 3_4'!$BR$3,3,IF('original data'!CB53='subscale + RBQ-2A merged 3_4'!$BR$4,4,IF('original data'!CB53='subscale + RBQ-2A merged 3_4'!$BR$5,5,IF('original data'!CB53='subscale + RBQ-2A merged 3_4'!$BT$1,6,IF('original data'!CB53='subscale + RBQ-2A merged 3_4'!$BT$2,7,"")))))))</f>
        <v>7</v>
      </c>
      <c r="CH60" s="4">
        <f>IF('original data'!CC53='subscale + RBQ-2A merged 3_4'!$BR$1,7,IF('original data'!CC53='subscale + RBQ-2A merged 3_4'!$BR$2,6,IF('original data'!CC53='subscale + RBQ-2A merged 3_4'!$BR$3,5,IF('original data'!CC53='subscale + RBQ-2A merged 3_4'!$BR$4,4,IF('original data'!CC53='subscale + RBQ-2A merged 3_4'!$BR$5,3,IF('original data'!CC53='subscale + RBQ-2A merged 3_4'!$BT$1,2,IF('original data'!CC53='subscale + RBQ-2A merged 3_4'!$BT$2,1,"")))))))</f>
        <v>7</v>
      </c>
      <c r="CI60" s="4">
        <f>IF('original data'!CD53='subscale + RBQ-2A merged 3_4'!$BR$1,1,IF('original data'!CD53='subscale + RBQ-2A merged 3_4'!$BR$2,2,IF('original data'!CD53='subscale + RBQ-2A merged 3_4'!$BR$3,3,IF('original data'!CD53='subscale + RBQ-2A merged 3_4'!$BR$4,4,IF('original data'!CD53='subscale + RBQ-2A merged 3_4'!$BR$5,5,IF('original data'!CD53='subscale + RBQ-2A merged 3_4'!$BT$1,6,IF('original data'!CD53='subscale + RBQ-2A merged 3_4'!$BT$2,7,"")))))))</f>
        <v>3</v>
      </c>
      <c r="CJ60" s="4">
        <f>IF('original data'!CE53='subscale + RBQ-2A merged 3_4'!$BR$1,1,IF('original data'!CE53='subscale + RBQ-2A merged 3_4'!$BR$2,2,IF('original data'!CE53='subscale + RBQ-2A merged 3_4'!$BR$3,3,IF('original data'!CE53='subscale + RBQ-2A merged 3_4'!$BR$4,4,IF('original data'!CE53='subscale + RBQ-2A merged 3_4'!$BR$5,5,IF('original data'!CE53='subscale + RBQ-2A merged 3_4'!$BT$1,6,IF('original data'!CE53='subscale + RBQ-2A merged 3_4'!$BT$2,7,"")))))))</f>
        <v>7</v>
      </c>
      <c r="CK60" s="4">
        <f>IF('original data'!CF53='subscale + RBQ-2A merged 3_4'!$BR$1,7,IF('original data'!CF53='subscale + RBQ-2A merged 3_4'!$BR$2,6,IF('original data'!CF53='subscale + RBQ-2A merged 3_4'!$BR$3,5,IF('original data'!CF53='subscale + RBQ-2A merged 3_4'!$BR$4,4,IF('original data'!CF53='subscale + RBQ-2A merged 3_4'!$BR$5,3,IF('original data'!CF53='subscale + RBQ-2A merged 3_4'!$BT$1,2,IF('original data'!CF53='subscale + RBQ-2A merged 3_4'!$BT$2,1,"")))))))</f>
        <v>5</v>
      </c>
      <c r="CL60" s="30">
        <f>SUM(Table1345[[#This Row],[Column2]:[Column4]])</f>
        <v>127</v>
      </c>
      <c r="CM60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35</v>
      </c>
      <c r="CN60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43</v>
      </c>
      <c r="CO60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49</v>
      </c>
      <c r="CP60" s="4">
        <f>IF('original data'!CG53='subscale + RBQ-2A merged 3_4'!$CO$2,0,IF('original data'!CG53='subscale + RBQ-2A merged 3_4'!$CO$3,1,IF('original data'!CG53='subscale + RBQ-2A merged 3_4'!$CO$4,2,IF('original data'!CG53='subscale + RBQ-2A merged 3_4'!$CO$5,3,""))))</f>
        <v>1</v>
      </c>
      <c r="CQ60" s="4">
        <f>IF('original data'!CH53='subscale + RBQ-2A merged 3_4'!$CO$2,0,IF('original data'!CH53='subscale + RBQ-2A merged 3_4'!$CO$3,1,IF('original data'!CH53='subscale + RBQ-2A merged 3_4'!$CO$4,2,IF('original data'!CH53='subscale + RBQ-2A merged 3_4'!$CO$5,3,""))))</f>
        <v>3</v>
      </c>
      <c r="CR60" s="4">
        <f>IF('original data'!CI53='subscale + RBQ-2A merged 3_4'!$CO$2,0,IF('original data'!CI53='subscale + RBQ-2A merged 3_4'!$CO$3,1,IF('original data'!CI53='subscale + RBQ-2A merged 3_4'!$CO$4,2,IF('original data'!CI53='subscale + RBQ-2A merged 3_4'!$CO$5,3,""))))</f>
        <v>2</v>
      </c>
      <c r="CS60" s="4">
        <f>IF('original data'!CJ53='subscale + RBQ-2A merged 3_4'!$CO$2,0,IF('original data'!CJ53='subscale + RBQ-2A merged 3_4'!$CO$3,1,IF('original data'!CJ53='subscale + RBQ-2A merged 3_4'!$CO$4,2,IF('original data'!CJ53='subscale + RBQ-2A merged 3_4'!$CO$5,3,""))))</f>
        <v>3</v>
      </c>
      <c r="CT60" s="4">
        <f>IF('original data'!CK53='subscale + RBQ-2A merged 3_4'!$CO$2,0,IF('original data'!CK53='subscale + RBQ-2A merged 3_4'!$CO$3,1,IF('original data'!CK53='subscale + RBQ-2A merged 3_4'!$CO$4,2,IF('original data'!CK53='subscale + RBQ-2A merged 3_4'!$CO$5,3,""))))</f>
        <v>3</v>
      </c>
      <c r="CU60" s="4">
        <f>IF('original data'!CL53='subscale + RBQ-2A merged 3_4'!$CO$2,0,IF('original data'!CL53='subscale + RBQ-2A merged 3_4'!$CO$3,1,IF('original data'!CL53='subscale + RBQ-2A merged 3_4'!$CO$4,2,IF('original data'!CL53='subscale + RBQ-2A merged 3_4'!$CO$5,3,""))))</f>
        <v>0</v>
      </c>
      <c r="CV60" s="4">
        <f>IF('original data'!CM53='subscale + RBQ-2A merged 3_4'!$CO$2,0,IF('original data'!CM53='subscale + RBQ-2A merged 3_4'!$CO$3,1,IF('original data'!CM53='subscale + RBQ-2A merged 3_4'!$CO$4,2,IF('original data'!CM53='subscale + RBQ-2A merged 3_4'!$CO$5,3,""))))</f>
        <v>3</v>
      </c>
      <c r="CW60" s="4">
        <f>IF('original data'!CN53='subscale + RBQ-2A merged 3_4'!$CO$2,0,IF('original data'!CN53='subscale + RBQ-2A merged 3_4'!$CO$3,1,IF('original data'!CN53='subscale + RBQ-2A merged 3_4'!$CO$4,2,IF('original data'!CN53='subscale + RBQ-2A merged 3_4'!$CO$5,3,""))))</f>
        <v>3</v>
      </c>
      <c r="CX60" s="4">
        <f>IF('original data'!CO53='subscale + RBQ-2A merged 3_4'!$CO$2,0,IF('original data'!CO53='subscale + RBQ-2A merged 3_4'!$CO$3,1,IF('original data'!CO53='subscale + RBQ-2A merged 3_4'!$CO$4,2,IF('original data'!CO53='subscale + RBQ-2A merged 3_4'!$CO$5,3,""))))</f>
        <v>3</v>
      </c>
      <c r="CY60" s="4">
        <f>IF('original data'!CP53='subscale + RBQ-2A merged 3_4'!$CO$2,0,IF('original data'!CP53='subscale + RBQ-2A merged 3_4'!$CO$3,1,IF('original data'!CP53='subscale + RBQ-2A merged 3_4'!$CO$4,2,IF('original data'!CP53='subscale + RBQ-2A merged 3_4'!$CO$5,3,""))))</f>
        <v>3</v>
      </c>
      <c r="CZ60" s="4">
        <f>IF('original data'!CQ53='subscale + RBQ-2A merged 3_4'!$CO$2,0,IF('original data'!CQ53='subscale + RBQ-2A merged 3_4'!$CO$3,1,IF('original data'!CQ53='subscale + RBQ-2A merged 3_4'!$CO$4,2,IF('original data'!CQ53='subscale + RBQ-2A merged 3_4'!$CO$5,3,""))))</f>
        <v>3</v>
      </c>
      <c r="DA60" s="4">
        <f>IF('original data'!CR53='subscale + RBQ-2A merged 3_4'!$CO$2,0,IF('original data'!CR53='subscale + RBQ-2A merged 3_4'!$CO$3,1,IF('original data'!CR53='subscale + RBQ-2A merged 3_4'!$CO$4,2,IF('original data'!CR53='subscale + RBQ-2A merged 3_4'!$CO$5,3,""))))</f>
        <v>3</v>
      </c>
      <c r="DB60" s="4">
        <f>IF('original data'!CS53='subscale + RBQ-2A merged 3_4'!$CO$2,0,IF('original data'!CS53='subscale + RBQ-2A merged 3_4'!$CO$3,1,IF('original data'!CS53='subscale + RBQ-2A merged 3_4'!$CO$4,2,IF('original data'!CS53='subscale + RBQ-2A merged 3_4'!$CO$5,3,""))))</f>
        <v>3</v>
      </c>
      <c r="DC60" s="4">
        <f>IF('original data'!CT53='subscale + RBQ-2A merged 3_4'!$CO$2,0,IF('original data'!CT53='subscale + RBQ-2A merged 3_4'!$CO$3,1,IF('original data'!CT53='subscale + RBQ-2A merged 3_4'!$CO$4,2,IF('original data'!CT53='subscale + RBQ-2A merged 3_4'!$CO$5,3,""))))</f>
        <v>2</v>
      </c>
      <c r="DD60" s="4">
        <f>IF('original data'!CU53='subscale + RBQ-2A merged 3_4'!$CO$2,0,IF('original data'!CU53='subscale + RBQ-2A merged 3_4'!$CO$3,1,IF('original data'!CU53='subscale + RBQ-2A merged 3_4'!$CO$4,2,IF('original data'!CU53='subscale + RBQ-2A merged 3_4'!$CO$5,3,""))))</f>
        <v>2</v>
      </c>
      <c r="DE60" s="4">
        <f>IF('original data'!CV53='subscale + RBQ-2A merged 3_4'!$CO$2,0,IF('original data'!CV53='subscale + RBQ-2A merged 3_4'!$CO$3,1,IF('original data'!CV53='subscale + RBQ-2A merged 3_4'!$CO$4,2,IF('original data'!CV53='subscale + RBQ-2A merged 3_4'!$CO$5,3,""))))</f>
        <v>2</v>
      </c>
      <c r="DF60" s="4">
        <f>IF('original data'!CW53='subscale + RBQ-2A merged 3_4'!$CO$2,0,IF('original data'!CW53='subscale + RBQ-2A merged 3_4'!$CO$3,1,IF('original data'!CW53='subscale + RBQ-2A merged 3_4'!$CO$4,2,IF('original data'!CW53='subscale + RBQ-2A merged 3_4'!$CO$5,3,""))))</f>
        <v>1</v>
      </c>
      <c r="DG60" s="4">
        <f>IF('original data'!CX53='subscale + RBQ-2A merged 3_4'!$CO$2,0,IF('original data'!CX53='subscale + RBQ-2A merged 3_4'!$CO$3,1,IF('original data'!CX53='subscale + RBQ-2A merged 3_4'!$CO$4,2,IF('original data'!CX53='subscale + RBQ-2A merged 3_4'!$CO$5,3,""))))</f>
        <v>3</v>
      </c>
      <c r="DH60" s="4">
        <f>IF('original data'!CY53='subscale + RBQ-2A merged 3_4'!$CO$2,0,IF('original data'!CY53='subscale + RBQ-2A merged 3_4'!$CO$3,1,IF('original data'!CY53='subscale + RBQ-2A merged 3_4'!$CO$4,2,IF('original data'!CY53='subscale + RBQ-2A merged 3_4'!$CO$5,3,""))))</f>
        <v>2</v>
      </c>
      <c r="DI60" s="4">
        <f>IF('original data'!CZ53='subscale + RBQ-2A merged 3_4'!$CO$2,0,IF('original data'!CZ53='subscale + RBQ-2A merged 3_4'!$CO$3,1,IF('original data'!CZ53='subscale + RBQ-2A merged 3_4'!$CO$4,2,IF('original data'!CZ53='subscale + RBQ-2A merged 3_4'!$CO$5,3,""))))</f>
        <v>3</v>
      </c>
      <c r="DJ60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17</v>
      </c>
      <c r="DK60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16</v>
      </c>
      <c r="DL60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15</v>
      </c>
      <c r="DM60" s="4">
        <f>SUM(Table1345[[#This Row],[All of a sudden I feel really scared.]:[I suddenly shut down and become unable to think, speak or do things.]])</f>
        <v>48</v>
      </c>
      <c r="DN60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8</v>
      </c>
      <c r="DO60" s="38">
        <f>IF('original data'!V53='subscale + RBQ-2A merged 3_4'!$T$4,2,IF('original data'!V53='subscale + RBQ-2A merged 3_4'!$T$5,0,IF('original data'!V53='subscale + RBQ-2A merged 3_4'!$V$5,1,"")))</f>
        <v>1</v>
      </c>
      <c r="DP60" s="38">
        <v>0</v>
      </c>
    </row>
    <row r="61" spans="1:120" x14ac:dyDescent="0.45">
      <c r="A61" s="32">
        <v>61</v>
      </c>
      <c r="B61" s="41" t="s">
        <v>350</v>
      </c>
      <c r="C61" s="28" t="s">
        <v>351</v>
      </c>
      <c r="D61" s="30" t="s">
        <v>104</v>
      </c>
      <c r="E61" s="30"/>
      <c r="F61" s="30" t="s">
        <v>105</v>
      </c>
      <c r="G61" s="30" t="s">
        <v>105</v>
      </c>
      <c r="H61" s="30" t="s">
        <v>105</v>
      </c>
      <c r="I61" s="30" t="s">
        <v>105</v>
      </c>
      <c r="J61" s="30" t="s">
        <v>105</v>
      </c>
      <c r="K61" s="30" t="s">
        <v>105</v>
      </c>
      <c r="L61" s="30" t="s">
        <v>105</v>
      </c>
      <c r="M61" s="30" t="s">
        <v>105</v>
      </c>
      <c r="N61" s="37">
        <v>20</v>
      </c>
      <c r="O61" s="4" t="s">
        <v>193</v>
      </c>
      <c r="P61" s="4" t="s">
        <v>124</v>
      </c>
      <c r="Q61" s="4" t="s">
        <v>124</v>
      </c>
      <c r="R61" s="30">
        <f>IF('original data'!Q54='subscale + RBQ-2A merged 3_4'!$R$4,0,IF('original data'!Q54='subscale + RBQ-2A merged 3_4'!$R$5,1))</f>
        <v>0</v>
      </c>
      <c r="S61" s="4" t="s">
        <v>105</v>
      </c>
      <c r="T61" s="30">
        <f>IF('original data'!V54='subscale + RBQ-2A merged 3_4'!$T$4,0,IF('original data'!V54='subscale + RBQ-2A merged 3_4'!$T$5,1,IF('original data'!V54='subscale + RBQ-2A merged 3_4'!$V$5,0,"")))</f>
        <v>0</v>
      </c>
      <c r="U61" s="37" t="s">
        <v>194</v>
      </c>
      <c r="V61" s="4" t="s">
        <v>195</v>
      </c>
      <c r="W61" s="37" t="s">
        <v>194</v>
      </c>
      <c r="X61" s="32" t="s">
        <v>391</v>
      </c>
      <c r="Y61" s="4"/>
      <c r="Z61" s="4"/>
      <c r="AA61" s="4"/>
      <c r="AB61" s="4"/>
      <c r="AC61" s="4"/>
      <c r="AD61" s="4"/>
      <c r="AE61" s="30">
        <f>IF('original data'!AC54='subscale + RBQ-2A merged 3_4'!$AD$2,0,IF('original data'!AC54='subscale + RBQ-2A merged 3_4'!$AD$3,1,IF('original data'!AC54='subscale + RBQ-2A merged 3_4'!$AD$4,2,"")))</f>
        <v>1</v>
      </c>
      <c r="AF61" s="30">
        <f>IF('original data'!AD54='subscale + RBQ-2A merged 3_4'!$AD$2,0,IF('original data'!AD54='subscale + RBQ-2A merged 3_4'!$AD$3,1,IF('original data'!AD54='subscale + RBQ-2A merged 3_4'!$AD$4,2,"")))</f>
        <v>1</v>
      </c>
      <c r="AG61" s="30">
        <f>IF('original data'!AE54='subscale + RBQ-2A merged 3_4'!$BR$1,1,IF('original data'!AE54='subscale + RBQ-2A merged 3_4'!$BR$2,2,IF('original data'!AE54='subscale + RBQ-2A merged 3_4'!$BR$3,3,IF('original data'!AE54='subscale + RBQ-2A merged 3_4'!$BR$4,4,IF('original data'!AE54='subscale + RBQ-2A merged 3_4'!$BR$5,5,IF('original data'!AE54='subscale + RBQ-2A merged 3_4'!$BT$1,6,IF('original data'!AE54='subscale + RBQ-2A merged 3_4'!$BT$2,7,"")))))))</f>
        <v>2</v>
      </c>
      <c r="AH61" s="4">
        <f>IF('original data'!AF54='subscale + RBQ-2A merged 3_4'!$AD$2,0,IF('original data'!AF54='subscale + RBQ-2A merged 3_4'!$AD$3,1,IF('original data'!AF54='subscale + RBQ-2A merged 3_4'!$AD$4,2,"")))</f>
        <v>1</v>
      </c>
      <c r="AI61" s="4">
        <f>IF('original data'!AG54='subscale + RBQ-2A merged 3_4'!$BR$1,7,IF('original data'!AG54='subscale + RBQ-2A merged 3_4'!$BR$2,6,IF('original data'!AG54='subscale + RBQ-2A merged 3_4'!$BR$3,5,IF('original data'!AG54='subscale + RBQ-2A merged 3_4'!$BR$4,4,IF('original data'!AG54='subscale + RBQ-2A merged 3_4'!$BR$5,5,IF('original data'!AG54='subscale + RBQ-2A merged 3_4'!$BT$1,6,IF('original data'!AG54='subscale + RBQ-2A merged 3_4'!$BT$2,7,"")))))))</f>
        <v>6</v>
      </c>
      <c r="AJ61" s="4">
        <f>IF('original data'!AH54='subscale + RBQ-2A merged 3_4'!$AD$2,0,IF('original data'!AH54='subscale + RBQ-2A merged 3_4'!$AD$3,1,IF('original data'!AH54='subscale + RBQ-2A merged 3_4'!$AD$4,2,"")))</f>
        <v>1</v>
      </c>
      <c r="AK61" s="4">
        <f>IF('original data'!AI54='subscale + RBQ-2A merged 3_4'!$AJ$2,1,IF('original data'!AI54='subscale + RBQ-2A merged 3_4'!$AJ$3,2,IF('original data'!AI54='subscale + RBQ-2A merged 3_4'!$AJ$4,3,IF('original data'!AI54='subscale + RBQ-2A merged 3_4'!$AJ$5,3,""))))</f>
        <v>2</v>
      </c>
      <c r="AL61" s="4">
        <f>IF('original data'!AJ54='subscale + RBQ-2A merged 3_4'!$AD$2,0,IF('original data'!AJ54='subscale + RBQ-2A merged 3_4'!$AD$3,1,IF('original data'!AJ54='subscale + RBQ-2A merged 3_4'!$AD$4,2,"")))</f>
        <v>1</v>
      </c>
      <c r="AM61" s="4">
        <f>IF('original data'!AK54='subscale + RBQ-2A merged 3_4'!$BR$1,1,IF('original data'!AK54='subscale + RBQ-2A merged 3_4'!$BR$2,2,IF('original data'!AK54='subscale + RBQ-2A merged 3_4'!$BR$3,3,IF('original data'!AK54='subscale + RBQ-2A merged 3_4'!$BR$4,4,IF('original data'!AK54='subscale + RBQ-2A merged 3_4'!$BR$5,5,IF('original data'!AK54='subscale + RBQ-2A merged 3_4'!$BT$1,6,IF('original data'!AK54='subscale + RBQ-2A merged 3_4'!$BT$2,7,"")))))))</f>
        <v>5</v>
      </c>
      <c r="AN61" s="4">
        <f>IF('original data'!AL54='subscale + RBQ-2A merged 3_4'!$AD$2,0,IF('original data'!AL54='subscale + RBQ-2A merged 3_4'!$AD$3,1,IF('original data'!AL54='subscale + RBQ-2A merged 3_4'!$AD$4,2,"")))</f>
        <v>1</v>
      </c>
      <c r="AO61" s="4">
        <f>IF('original data'!AM54='subscale + RBQ-2A merged 3_4'!$AJ$2,1,IF('original data'!AM54='subscale + RBQ-2A merged 3_4'!$AJ$3,2,IF('original data'!AM54='subscale + RBQ-2A merged 3_4'!$AJ$4,3,IF('original data'!AM54='subscale + RBQ-2A merged 3_4'!$AJ$5,3,""))))</f>
        <v>3</v>
      </c>
      <c r="AP61" s="4">
        <f>IF('original data'!AN54='subscale + RBQ-2A merged 3_4'!$AD$2,0,IF('original data'!AN54='subscale + RBQ-2A merged 3_4'!$AD$3,1,IF('original data'!AN54='subscale + RBQ-2A merged 3_4'!$AD$4,2,"")))</f>
        <v>1</v>
      </c>
      <c r="AQ61" s="4">
        <f>IF('original data'!AO54='subscale + RBQ-2A merged 3_4'!$AJ$2,1,IF('original data'!AO54='subscale + RBQ-2A merged 3_4'!$AJ$3,2,IF('original data'!AO54='subscale + RBQ-2A merged 3_4'!$AJ$4,3,IF('original data'!AO54='subscale + RBQ-2A merged 3_4'!$AJ$5,3,""))))</f>
        <v>1</v>
      </c>
      <c r="AR61" s="4">
        <f>IF('original data'!AP54='subscale + RBQ-2A merged 3_4'!$AJ$2,1,IF('original data'!AP54='subscale + RBQ-2A merged 3_4'!$AJ$3,2,IF('original data'!AP54='subscale + RBQ-2A merged 3_4'!$AJ$4,3,IF('original data'!AP54='subscale + RBQ-2A merged 3_4'!$AJ$5,3,""))))</f>
        <v>3</v>
      </c>
      <c r="AS61" s="4">
        <f>IF('original data'!AQ54='subscale + RBQ-2A merged 3_4'!$AJ$2,1,IF('original data'!AQ54='subscale + RBQ-2A merged 3_4'!$AJ$3,2,IF('original data'!AQ54='subscale + RBQ-2A merged 3_4'!$AJ$4,3,IF('original data'!AQ54='subscale + RBQ-2A merged 3_4'!$AJ$5,3,""))))</f>
        <v>2</v>
      </c>
      <c r="AT61" s="4">
        <f>IF('original data'!AR54='subscale + RBQ-2A merged 3_4'!$AJ$2,1,IF('original data'!AR54='subscale + RBQ-2A merged 3_4'!$AJ$3,2,IF('original data'!AR54='subscale + RBQ-2A merged 3_4'!$AJ$4,3,IF('original data'!AR54='subscale + RBQ-2A merged 3_4'!$AJ$5,3,""))))</f>
        <v>2</v>
      </c>
      <c r="AU61" s="4">
        <f>IF('original data'!AS54='subscale + RBQ-2A merged 3_4'!$AP$2,1,IF('original data'!AS54='subscale + RBQ-2A merged 3_4'!$AP$3,2,IF('original data'!AS54='subscale + RBQ-2A merged 3_4'!$AP$4,3,IF('original data'!AS54='subscale + RBQ-2A merged 3_4'!$AP$5,4,""))))</f>
        <v>2</v>
      </c>
      <c r="AV61" s="4">
        <f>IF('original data'!AT54='subscale + RBQ-2A merged 3_4'!$AP$2,1,IF('original data'!AT54='subscale + RBQ-2A merged 3_4'!$AP$3,2,IF('original data'!AT54='subscale + RBQ-2A merged 3_4'!$AP$4,3,IF('original data'!AT54='subscale + RBQ-2A merged 3_4'!$AP$5,4,""))))</f>
        <v>1</v>
      </c>
      <c r="AW61" s="4">
        <f>IF('original data'!AU54='subscale + RBQ-2A merged 3_4'!$AP$2,1,IF('original data'!AU54='subscale + RBQ-2A merged 3_4'!$AP$3,2,IF('original data'!AU54='subscale + RBQ-2A merged 3_4'!$AP$4,3,IF('original data'!AU54='subscale + RBQ-2A merged 3_4'!$AP$5,4,""))))</f>
        <v>2</v>
      </c>
      <c r="AX61" s="4">
        <f>IF('original data'!AV54='subscale + RBQ-2A merged 3_4'!$AP$2,1,IF('original data'!AV54='subscale + RBQ-2A merged 3_4'!$AP$3,2,IF('original data'!AV54='subscale + RBQ-2A merged 3_4'!$AP$4,3,IF('original data'!AV54='subscale + RBQ-2A merged 3_4'!$AP$5,4,""))))</f>
        <v>2</v>
      </c>
      <c r="AY61" s="4">
        <f>IF('original data'!AW54='subscale + RBQ-2A merged 3_4'!$AP$2,1,IF('original data'!AW54='subscale + RBQ-2A merged 3_4'!$AP$3,2,IF('original data'!AW54='subscale + RBQ-2A merged 3_4'!$AP$4,3,IF('original data'!AW54='subscale + RBQ-2A merged 3_4'!$AP$5,4,""))))</f>
        <v>2</v>
      </c>
      <c r="AZ61" s="4">
        <f>IF('original data'!AX54='subscale + RBQ-2A merged 3_4'!$AP$2,1,IF('original data'!AX54='subscale + RBQ-2A merged 3_4'!$AP$3,2,IF('original data'!AX54='subscale + RBQ-2A merged 3_4'!$AP$4,3,IF('original data'!AX54='subscale + RBQ-2A merged 3_4'!$AP$5,4,""))))</f>
        <v>1</v>
      </c>
      <c r="BA61" s="4">
        <f>IF('original data'!AY54='subscale + RBQ-2A merged 3_4'!$AR$2,1,IF('original data'!AY54='subscale + RBQ-2A merged 3_4'!$AR$3,2,IF('original data'!AY54='subscale + RBQ-2A merged 3_4'!$AR$4,3,IF('original data'!AY54='subscale + RBQ-2A merged 3_4'!$AR$5,3,""))))</f>
        <v>3</v>
      </c>
      <c r="BB61" s="4">
        <f>IF('original data'!AZ54='subscale + RBQ-2A merged 3_4'!$AR$2,1,IF('original data'!AZ54='subscale + RBQ-2A merged 3_4'!$AR$3,2,IF('original data'!AZ54='subscale + RBQ-2A merged 3_4'!$AR$4,3,IF('original data'!AZ54='subscale + RBQ-2A merged 3_4'!$AR$5,3,""))))</f>
        <v>3</v>
      </c>
      <c r="BC61" s="4">
        <f>IF('original data'!BA54='subscale + RBQ-2A merged 3_4'!$AR$2,1,IF('original data'!BA54='subscale + RBQ-2A merged 3_4'!$AR$3,2,IF('original data'!BA54='subscale + RBQ-2A merged 3_4'!$AR$4,3,IF('original data'!BA54='subscale + RBQ-2A merged 3_4'!$AR$5,3,""))))</f>
        <v>3</v>
      </c>
      <c r="BD61" s="4">
        <f>IF('original data'!BB54='subscale + RBQ-2A merged 3_4'!$AR$2,1,IF('original data'!BB54='subscale + RBQ-2A merged 3_4'!$AR$3,2,IF('original data'!BB54='subscale + RBQ-2A merged 3_4'!$AR$4,3,IF('original data'!BB54='subscale + RBQ-2A merged 3_4'!$AT$5,3,""))))</f>
        <v>3</v>
      </c>
      <c r="BE61" s="4">
        <f>IF('original data'!BC54='subscale + RBQ-2A merged 3_4'!$AV$2,1,IF('original data'!BC54='subscale + RBQ-2A merged 3_4'!$AV$3,2,IF('original data'!BC54='subscale + RBQ-2A merged 3_4'!$AV$4,3,IF('original data'!BC54='subscale + RBQ-2A merged 3_4'!$AV$5,3,""))))</f>
        <v>3</v>
      </c>
      <c r="BF61" s="4">
        <f>IF('original data'!BD54='subscale + RBQ-2A merged 3_4'!$AV$2,1,IF('original data'!BD54='subscale + RBQ-2A merged 3_4'!$AV$3,2,IF('original data'!BD54='subscale + RBQ-2A merged 3_4'!$AV$4,3,IF('original data'!BD54='subscale + RBQ-2A merged 3_4'!$AV$5,3,""))))</f>
        <v>2</v>
      </c>
      <c r="BG61" s="4">
        <f>IF('original data'!BE54='subscale + RBQ-2A merged 3_4'!$AV$2,1,IF('original data'!BE54='subscale + RBQ-2A merged 3_4'!$AV$3,2,IF('original data'!BE54='subscale + RBQ-2A merged 3_4'!$AV$4,3,IF('original data'!BE54='subscale + RBQ-2A merged 3_4'!$AV$5,3,""))))</f>
        <v>3</v>
      </c>
      <c r="BH61" s="4">
        <f>IF('original data'!BF54='subscale + RBQ-2A merged 3_4'!$BG$3,1,IF('original data'!BF54='subscale + RBQ-2A merged 3_4'!$BG$4,2,IF('original data'!BF54='subscale + RBQ-2A merged 3_4'!$BG$5,3,"")))</f>
        <v>2</v>
      </c>
      <c r="BI61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2.263157894736842</v>
      </c>
      <c r="BJ61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2.1666666666666665</v>
      </c>
      <c r="BK61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2.4545454545454546</v>
      </c>
      <c r="BL61" s="4" t="s">
        <v>105</v>
      </c>
      <c r="BM61" s="4" t="s">
        <v>196</v>
      </c>
      <c r="BN61" s="4" t="s">
        <v>105</v>
      </c>
      <c r="BO61" s="4" t="s">
        <v>196</v>
      </c>
      <c r="BP61" s="4">
        <f>IF('original data'!BK54='subscale + RBQ-2A merged 3_4'!$BR$1,1,IF('original data'!BK54='subscale + RBQ-2A merged 3_4'!$BR$2,2,IF('original data'!BK54='subscale + RBQ-2A merged 3_4'!$BR$3,3,IF('original data'!BK54='subscale + RBQ-2A merged 3_4'!$BR$4,4,IF('original data'!BK54='subscale + RBQ-2A merged 3_4'!$BR$5,5,IF('original data'!BK54='subscale + RBQ-2A merged 3_4'!$BT$1,6,IF('original data'!BK54='subscale + RBQ-2A merged 3_4'!$BT$2,7,"")))))))</f>
        <v>2</v>
      </c>
      <c r="BQ61" s="4">
        <f>IF('original data'!BL54='subscale + RBQ-2A merged 3_4'!$BR$1,1,IF('original data'!BL54='subscale + RBQ-2A merged 3_4'!$BR$2,2,IF('original data'!BL54='subscale + RBQ-2A merged 3_4'!$BR$3,3,IF('original data'!BL54='subscale + RBQ-2A merged 3_4'!$BR$4,4,IF('original data'!BL54='subscale + RBQ-2A merged 3_4'!$BR$5,5,IF('original data'!BL54='subscale + RBQ-2A merged 3_4'!$BT$1,6,IF('original data'!BL54='subscale + RBQ-2A merged 3_4'!$BT$2,7,"")))))))</f>
        <v>6</v>
      </c>
      <c r="BR61" s="4">
        <f>IF('original data'!BM54='subscale + RBQ-2A merged 3_4'!$BR$1,7,IF('original data'!BM54='subscale + RBQ-2A merged 3_4'!$BR$2,6,IF('original data'!BM54='subscale + RBQ-2A merged 3_4'!$BR$3,5,IF('original data'!BM54='subscale + RBQ-2A merged 3_4'!$BR$4,4,IF('original data'!BM54='subscale + RBQ-2A merged 3_4'!$BR$5,3,IF('original data'!BM54='subscale + RBQ-2A merged 3_4'!$BT$1,2,IF('original data'!BM54='subscale + RBQ-2A merged 3_4'!$BT$2,1,"")))))))</f>
        <v>4</v>
      </c>
      <c r="BS61" s="4">
        <f>IF('original data'!BN54='subscale + RBQ-2A merged 3_4'!$BR$1,1,IF('original data'!BN54='subscale + RBQ-2A merged 3_4'!$BR$2,2,IF('original data'!BN54='subscale + RBQ-2A merged 3_4'!$BR$3,3,IF('original data'!BN54='subscale + RBQ-2A merged 3_4'!$BR$4,4,IF('original data'!BN54='subscale + RBQ-2A merged 3_4'!$BR$5,5,IF('original data'!BN54='subscale + RBQ-2A merged 3_4'!$BT$1,6,IF('original data'!BN54='subscale + RBQ-2A merged 3_4'!$BT$2,7,"")))))))</f>
        <v>4</v>
      </c>
      <c r="BT61" s="4">
        <f>IF('original data'!BO54='subscale + RBQ-2A merged 3_4'!$BR$1,1,IF('original data'!BO54='subscale + RBQ-2A merged 3_4'!$BR$2,2,IF('original data'!BO54='subscale + RBQ-2A merged 3_4'!$BR$3,3,IF('original data'!BO54='subscale + RBQ-2A merged 3_4'!$BR$4,4,IF('original data'!BO54='subscale + RBQ-2A merged 3_4'!$BR$5,5,IF('original data'!BO54='subscale + RBQ-2A merged 3_4'!$BT$1,6,IF('original data'!BO54='subscale + RBQ-2A merged 3_4'!$BT$2,7,"")))))))</f>
        <v>4</v>
      </c>
      <c r="BU61" s="4">
        <f>IF('original data'!BP54='subscale + RBQ-2A merged 3_4'!$BR$1,1,IF('original data'!BP54='subscale + RBQ-2A merged 3_4'!$BR$2,2,IF('original data'!BP54='subscale + RBQ-2A merged 3_4'!$BR$3,3,IF('original data'!BP54='subscale + RBQ-2A merged 3_4'!$BR$4,4,IF('original data'!BP54='subscale + RBQ-2A merged 3_4'!$BR$5,5,IF('original data'!BP54='subscale + RBQ-2A merged 3_4'!$BT$1,6,IF('original data'!BP54='subscale + RBQ-2A merged 3_4'!$BT$2,7,"")))))))</f>
        <v>5</v>
      </c>
      <c r="BV61" s="4">
        <f>IF('original data'!BQ54='subscale + RBQ-2A merged 3_4'!$BR$1,1,IF('original data'!BQ54='subscale + RBQ-2A merged 3_4'!$BR$2,2,IF('original data'!BQ54='subscale + RBQ-2A merged 3_4'!$BR$3,3,IF('original data'!BQ54='subscale + RBQ-2A merged 3_4'!$BR$4,4,IF('original data'!BQ54='subscale + RBQ-2A merged 3_4'!$BR$5,5,IF('original data'!BQ54='subscale + RBQ-2A merged 3_4'!$BT$1,6,IF('original data'!BQ54='subscale + RBQ-2A merged 3_4'!$BT$2,7,"")))))))</f>
        <v>6</v>
      </c>
      <c r="BW61" s="4">
        <f>IF('original data'!BR54='subscale + RBQ-2A merged 3_4'!$BR$1,1,IF('original data'!BR54='subscale + RBQ-2A merged 3_4'!$BR$2,2,IF('original data'!BR54='subscale + RBQ-2A merged 3_4'!$BR$3,3,IF('original data'!BR54='subscale + RBQ-2A merged 3_4'!$BR$4,4,IF('original data'!BR54='subscale + RBQ-2A merged 3_4'!$BR$5,5,IF('original data'!BR54='subscale + RBQ-2A merged 3_4'!$BT$1,6,IF('original data'!BR54='subscale + RBQ-2A merged 3_4'!$BT$2,7,"")))))))</f>
        <v>6</v>
      </c>
      <c r="BX61" s="4">
        <f>IF('original data'!BS54='subscale + RBQ-2A merged 3_4'!$BR$1,1,IF('original data'!BS54='subscale + RBQ-2A merged 3_4'!$BR$2,2,IF('original data'!BS54='subscale + RBQ-2A merged 3_4'!$BR$3,3,IF('original data'!BS54='subscale + RBQ-2A merged 3_4'!$BR$4,4,IF('original data'!BS54='subscale + RBQ-2A merged 3_4'!$BR$5,5,IF('original data'!BS54='subscale + RBQ-2A merged 3_4'!$BT$1,6,IF('original data'!BS54='subscale + RBQ-2A merged 3_4'!$BT$2,7,"")))))))</f>
        <v>6</v>
      </c>
      <c r="BY61" s="4">
        <f>IF('original data'!BT54='subscale + RBQ-2A merged 3_4'!$BR$1,1,IF('original data'!BT54='subscale + RBQ-2A merged 3_4'!$BR$2,2,IF('original data'!BT54='subscale + RBQ-2A merged 3_4'!$BR$3,3,IF('original data'!BT54='subscale + RBQ-2A merged 3_4'!$BR$4,4,IF('original data'!BT54='subscale + RBQ-2A merged 3_4'!$BR$5,5,IF('original data'!BT54='subscale + RBQ-2A merged 3_4'!$BT$1,6,IF('original data'!BT54='subscale + RBQ-2A merged 3_4'!$BT$2,7,"")))))))</f>
        <v>6</v>
      </c>
      <c r="BZ61" s="4">
        <f>IF('original data'!BU54='subscale + RBQ-2A merged 3_4'!$BR$1,1,IF('original data'!BU54='subscale + RBQ-2A merged 3_4'!$BR$2,2,IF('original data'!BU54='subscale + RBQ-2A merged 3_4'!$BR$3,3,IF('original data'!BU54='subscale + RBQ-2A merged 3_4'!$BR$4,4,IF('original data'!BU54='subscale + RBQ-2A merged 3_4'!$BR$5,5,IF('original data'!BU54='subscale + RBQ-2A merged 3_4'!$BT$1,6,IF('original data'!BU54='subscale + RBQ-2A merged 3_4'!$BT$2,7,"")))))))</f>
        <v>5</v>
      </c>
      <c r="CA61" s="4">
        <f>IF('original data'!BV54='subscale + RBQ-2A merged 3_4'!$BR$1,7,IF('original data'!BV54='subscale + RBQ-2A merged 3_4'!$BR$2,6,IF('original data'!BV54='subscale + RBQ-2A merged 3_4'!$BR$3,5,IF('original data'!BV54='subscale + RBQ-2A merged 3_4'!$BR$4,4,IF('original data'!BV54='subscale + RBQ-2A merged 3_4'!$BR$5,3,IF('original data'!BV54='subscale + RBQ-2A merged 3_4'!$BT$1,2,IF('original data'!BV54='subscale + RBQ-2A merged 3_4'!$BT$2,1,"")))))))</f>
        <v>2</v>
      </c>
      <c r="CB61" s="4">
        <f>IF('original data'!BW54='subscale + RBQ-2A merged 3_4'!$BR$1,1,IF('original data'!BW54='subscale + RBQ-2A merged 3_4'!$BR$2,2,IF('original data'!BW54='subscale + RBQ-2A merged 3_4'!$BR$3,3,IF('original data'!BW54='subscale + RBQ-2A merged 3_4'!$BR$4,4,IF('original data'!BW54='subscale + RBQ-2A merged 3_4'!$BR$5,5,IF('original data'!BW54='subscale + RBQ-2A merged 3_4'!$BT$1,6,IF('original data'!BW54='subscale + RBQ-2A merged 3_4'!$BT$2,7,"")))))))</f>
        <v>5</v>
      </c>
      <c r="CC61" s="4">
        <f>IF('original data'!BX54='subscale + RBQ-2A merged 3_4'!$BR$1,1,IF('original data'!BX54='subscale + RBQ-2A merged 3_4'!$BR$2,2,IF('original data'!BX54='subscale + RBQ-2A merged 3_4'!$BR$3,3,IF('original data'!BX54='subscale + RBQ-2A merged 3_4'!$BR$4,4,IF('original data'!BX54='subscale + RBQ-2A merged 3_4'!$BR$5,5,IF('original data'!BX54='subscale + RBQ-2A merged 3_4'!$BT$1,6,IF('original data'!BX54='subscale + RBQ-2A merged 3_4'!$BT$2,7,"")))))))</f>
        <v>3</v>
      </c>
      <c r="CD61" s="4">
        <f>IF('original data'!BY54='subscale + RBQ-2A merged 3_4'!$BR$1,1,IF('original data'!BY54='subscale + RBQ-2A merged 3_4'!$BR$2,2,IF('original data'!BY54='subscale + RBQ-2A merged 3_4'!$BR$3,3,IF('original data'!BY54='subscale + RBQ-2A merged 3_4'!$BR$4,4,IF('original data'!BY54='subscale + RBQ-2A merged 3_4'!$BR$5,5,IF('original data'!BY54='subscale + RBQ-2A merged 3_4'!$BT$1,6,IF('original data'!BY54='subscale + RBQ-2A merged 3_4'!$BT$2,7,"")))))))</f>
        <v>4</v>
      </c>
      <c r="CE61" s="4">
        <f>IF('original data'!BZ54='subscale + RBQ-2A merged 3_4'!$BR$1,1,IF('original data'!BZ54='subscale + RBQ-2A merged 3_4'!$BR$2,2,IF('original data'!BZ54='subscale + RBQ-2A merged 3_4'!$BR$3,3,IF('original data'!BZ54='subscale + RBQ-2A merged 3_4'!$BR$4,4,IF('original data'!BZ54='subscale + RBQ-2A merged 3_4'!$BR$5,5,IF('original data'!BZ54='subscale + RBQ-2A merged 3_4'!$BT$1,6,IF('original data'!BZ54='subscale + RBQ-2A merged 3_4'!$BT$2,7,"")))))))</f>
        <v>5</v>
      </c>
      <c r="CF61" s="4">
        <f>IF('original data'!CA54='subscale + RBQ-2A merged 3_4'!$BR$1,1,IF('original data'!CA54='subscale + RBQ-2A merged 3_4'!$BR$2,2,IF('original data'!CA54='subscale + RBQ-2A merged 3_4'!$BR$3,3,IF('original data'!CA54='subscale + RBQ-2A merged 3_4'!$BR$4,4,IF('original data'!CA54='subscale + RBQ-2A merged 3_4'!$BR$5,5,IF('original data'!CA54='subscale + RBQ-2A merged 3_4'!$BT$1,6,IF('original data'!CA54='subscale + RBQ-2A merged 3_4'!$BT$2,7,"")))))))</f>
        <v>4</v>
      </c>
      <c r="CG61" s="4">
        <f>IF('original data'!CB54='subscale + RBQ-2A merged 3_4'!$BR$1,1,IF('original data'!CB54='subscale + RBQ-2A merged 3_4'!$BR$2,2,IF('original data'!CB54='subscale + RBQ-2A merged 3_4'!$BR$3,3,IF('original data'!CB54='subscale + RBQ-2A merged 3_4'!$BR$4,4,IF('original data'!CB54='subscale + RBQ-2A merged 3_4'!$BR$5,5,IF('original data'!CB54='subscale + RBQ-2A merged 3_4'!$BT$1,6,IF('original data'!CB54='subscale + RBQ-2A merged 3_4'!$BT$2,7,"")))))))</f>
        <v>3</v>
      </c>
      <c r="CH61" s="4">
        <f>IF('original data'!CC54='subscale + RBQ-2A merged 3_4'!$BR$1,7,IF('original data'!CC54='subscale + RBQ-2A merged 3_4'!$BR$2,6,IF('original data'!CC54='subscale + RBQ-2A merged 3_4'!$BR$3,5,IF('original data'!CC54='subscale + RBQ-2A merged 3_4'!$BR$4,4,IF('original data'!CC54='subscale + RBQ-2A merged 3_4'!$BR$5,3,IF('original data'!CC54='subscale + RBQ-2A merged 3_4'!$BT$1,2,IF('original data'!CC54='subscale + RBQ-2A merged 3_4'!$BT$2,1,"")))))))</f>
        <v>5</v>
      </c>
      <c r="CI61" s="4">
        <f>IF('original data'!CD54='subscale + RBQ-2A merged 3_4'!$BR$1,1,IF('original data'!CD54='subscale + RBQ-2A merged 3_4'!$BR$2,2,IF('original data'!CD54='subscale + RBQ-2A merged 3_4'!$BR$3,3,IF('original data'!CD54='subscale + RBQ-2A merged 3_4'!$BR$4,4,IF('original data'!CD54='subscale + RBQ-2A merged 3_4'!$BR$5,5,IF('original data'!CD54='subscale + RBQ-2A merged 3_4'!$BT$1,6,IF('original data'!CD54='subscale + RBQ-2A merged 3_4'!$BT$2,7,"")))))))</f>
        <v>6</v>
      </c>
      <c r="CJ61" s="4">
        <f>IF('original data'!CE54='subscale + RBQ-2A merged 3_4'!$BR$1,1,IF('original data'!CE54='subscale + RBQ-2A merged 3_4'!$BR$2,2,IF('original data'!CE54='subscale + RBQ-2A merged 3_4'!$BR$3,3,IF('original data'!CE54='subscale + RBQ-2A merged 3_4'!$BR$4,4,IF('original data'!CE54='subscale + RBQ-2A merged 3_4'!$BR$5,5,IF('original data'!CE54='subscale + RBQ-2A merged 3_4'!$BT$1,6,IF('original data'!CE54='subscale + RBQ-2A merged 3_4'!$BT$2,7,"")))))))</f>
        <v>2</v>
      </c>
      <c r="CK61" s="4">
        <f>IF('original data'!CF54='subscale + RBQ-2A merged 3_4'!$BR$1,7,IF('original data'!CF54='subscale + RBQ-2A merged 3_4'!$BR$2,6,IF('original data'!CF54='subscale + RBQ-2A merged 3_4'!$BR$3,5,IF('original data'!CF54='subscale + RBQ-2A merged 3_4'!$BR$4,4,IF('original data'!CF54='subscale + RBQ-2A merged 3_4'!$BR$5,3,IF('original data'!CF54='subscale + RBQ-2A merged 3_4'!$BT$1,2,IF('original data'!CF54='subscale + RBQ-2A merged 3_4'!$BT$2,1,"")))))))</f>
        <v>6</v>
      </c>
      <c r="CL61" s="30">
        <f>SUM(Table1345[[#This Row],[Column2]:[Column4]])</f>
        <v>112</v>
      </c>
      <c r="CM61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36</v>
      </c>
      <c r="CN61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34</v>
      </c>
      <c r="CO61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42</v>
      </c>
      <c r="CP61" s="4">
        <f>IF('original data'!CG54='subscale + RBQ-2A merged 3_4'!$CO$2,0,IF('original data'!CG54='subscale + RBQ-2A merged 3_4'!$CO$3,1,IF('original data'!CG54='subscale + RBQ-2A merged 3_4'!$CO$4,2,IF('original data'!CG54='subscale + RBQ-2A merged 3_4'!$CO$5,3,""))))</f>
        <v>1</v>
      </c>
      <c r="CQ61" s="4">
        <f>IF('original data'!CH54='subscale + RBQ-2A merged 3_4'!$CO$2,0,IF('original data'!CH54='subscale + RBQ-2A merged 3_4'!$CO$3,1,IF('original data'!CH54='subscale + RBQ-2A merged 3_4'!$CO$4,2,IF('original data'!CH54='subscale + RBQ-2A merged 3_4'!$CO$5,3,""))))</f>
        <v>0</v>
      </c>
      <c r="CR61" s="4">
        <f>IF('original data'!CI54='subscale + RBQ-2A merged 3_4'!$CO$2,0,IF('original data'!CI54='subscale + RBQ-2A merged 3_4'!$CO$3,1,IF('original data'!CI54='subscale + RBQ-2A merged 3_4'!$CO$4,2,IF('original data'!CI54='subscale + RBQ-2A merged 3_4'!$CO$5,3,""))))</f>
        <v>2</v>
      </c>
      <c r="CS61" s="4">
        <f>IF('original data'!CJ54='subscale + RBQ-2A merged 3_4'!$CO$2,0,IF('original data'!CJ54='subscale + RBQ-2A merged 3_4'!$CO$3,1,IF('original data'!CJ54='subscale + RBQ-2A merged 3_4'!$CO$4,2,IF('original data'!CJ54='subscale + RBQ-2A merged 3_4'!$CO$5,3,""))))</f>
        <v>2</v>
      </c>
      <c r="CT61" s="4">
        <f>IF('original data'!CK54='subscale + RBQ-2A merged 3_4'!$CO$2,0,IF('original data'!CK54='subscale + RBQ-2A merged 3_4'!$CO$3,1,IF('original data'!CK54='subscale + RBQ-2A merged 3_4'!$CO$4,2,IF('original data'!CK54='subscale + RBQ-2A merged 3_4'!$CO$5,3,""))))</f>
        <v>2</v>
      </c>
      <c r="CU61" s="4">
        <f>IF('original data'!CL54='subscale + RBQ-2A merged 3_4'!$CO$2,0,IF('original data'!CL54='subscale + RBQ-2A merged 3_4'!$CO$3,1,IF('original data'!CL54='subscale + RBQ-2A merged 3_4'!$CO$4,2,IF('original data'!CL54='subscale + RBQ-2A merged 3_4'!$CO$5,3,""))))</f>
        <v>1</v>
      </c>
      <c r="CV61" s="4">
        <f>IF('original data'!CM54='subscale + RBQ-2A merged 3_4'!$CO$2,0,IF('original data'!CM54='subscale + RBQ-2A merged 3_4'!$CO$3,1,IF('original data'!CM54='subscale + RBQ-2A merged 3_4'!$CO$4,2,IF('original data'!CM54='subscale + RBQ-2A merged 3_4'!$CO$5,3,""))))</f>
        <v>0</v>
      </c>
      <c r="CW61" s="4">
        <f>IF('original data'!CN54='subscale + RBQ-2A merged 3_4'!$CO$2,0,IF('original data'!CN54='subscale + RBQ-2A merged 3_4'!$CO$3,1,IF('original data'!CN54='subscale + RBQ-2A merged 3_4'!$CO$4,2,IF('original data'!CN54='subscale + RBQ-2A merged 3_4'!$CO$5,3,""))))</f>
        <v>2</v>
      </c>
      <c r="CX61" s="4">
        <f>IF('original data'!CO54='subscale + RBQ-2A merged 3_4'!$CO$2,0,IF('original data'!CO54='subscale + RBQ-2A merged 3_4'!$CO$3,1,IF('original data'!CO54='subscale + RBQ-2A merged 3_4'!$CO$4,2,IF('original data'!CO54='subscale + RBQ-2A merged 3_4'!$CO$5,3,""))))</f>
        <v>2</v>
      </c>
      <c r="CY61" s="4">
        <f>IF('original data'!CP54='subscale + RBQ-2A merged 3_4'!$CO$2,0,IF('original data'!CP54='subscale + RBQ-2A merged 3_4'!$CO$3,1,IF('original data'!CP54='subscale + RBQ-2A merged 3_4'!$CO$4,2,IF('original data'!CP54='subscale + RBQ-2A merged 3_4'!$CO$5,3,""))))</f>
        <v>2</v>
      </c>
      <c r="CZ61" s="4">
        <f>IF('original data'!CQ54='subscale + RBQ-2A merged 3_4'!$CO$2,0,IF('original data'!CQ54='subscale + RBQ-2A merged 3_4'!$CO$3,1,IF('original data'!CQ54='subscale + RBQ-2A merged 3_4'!$CO$4,2,IF('original data'!CQ54='subscale + RBQ-2A merged 3_4'!$CO$5,3,""))))</f>
        <v>3</v>
      </c>
      <c r="DA61" s="4">
        <f>IF('original data'!CR54='subscale + RBQ-2A merged 3_4'!$CO$2,0,IF('original data'!CR54='subscale + RBQ-2A merged 3_4'!$CO$3,1,IF('original data'!CR54='subscale + RBQ-2A merged 3_4'!$CO$4,2,IF('original data'!CR54='subscale + RBQ-2A merged 3_4'!$CO$5,3,""))))</f>
        <v>2</v>
      </c>
      <c r="DB61" s="4">
        <f>IF('original data'!CS54='subscale + RBQ-2A merged 3_4'!$CO$2,0,IF('original data'!CS54='subscale + RBQ-2A merged 3_4'!$CO$3,1,IF('original data'!CS54='subscale + RBQ-2A merged 3_4'!$CO$4,2,IF('original data'!CS54='subscale + RBQ-2A merged 3_4'!$CO$5,3,""))))</f>
        <v>2</v>
      </c>
      <c r="DC61" s="4">
        <f>IF('original data'!CT54='subscale + RBQ-2A merged 3_4'!$CO$2,0,IF('original data'!CT54='subscale + RBQ-2A merged 3_4'!$CO$3,1,IF('original data'!CT54='subscale + RBQ-2A merged 3_4'!$CO$4,2,IF('original data'!CT54='subscale + RBQ-2A merged 3_4'!$CO$5,3,""))))</f>
        <v>2</v>
      </c>
      <c r="DD61" s="4">
        <f>IF('original data'!CU54='subscale + RBQ-2A merged 3_4'!$CO$2,0,IF('original data'!CU54='subscale + RBQ-2A merged 3_4'!$CO$3,1,IF('original data'!CU54='subscale + RBQ-2A merged 3_4'!$CO$4,2,IF('original data'!CU54='subscale + RBQ-2A merged 3_4'!$CO$5,3,""))))</f>
        <v>2</v>
      </c>
      <c r="DE61" s="4">
        <f>IF('original data'!CV54='subscale + RBQ-2A merged 3_4'!$CO$2,0,IF('original data'!CV54='subscale + RBQ-2A merged 3_4'!$CO$3,1,IF('original data'!CV54='subscale + RBQ-2A merged 3_4'!$CO$4,2,IF('original data'!CV54='subscale + RBQ-2A merged 3_4'!$CO$5,3,""))))</f>
        <v>2</v>
      </c>
      <c r="DF61" s="4">
        <f>IF('original data'!CW54='subscale + RBQ-2A merged 3_4'!$CO$2,0,IF('original data'!CW54='subscale + RBQ-2A merged 3_4'!$CO$3,1,IF('original data'!CW54='subscale + RBQ-2A merged 3_4'!$CO$4,2,IF('original data'!CW54='subscale + RBQ-2A merged 3_4'!$CO$5,3,""))))</f>
        <v>1</v>
      </c>
      <c r="DG61" s="4">
        <f>IF('original data'!CX54='subscale + RBQ-2A merged 3_4'!$CO$2,0,IF('original data'!CX54='subscale + RBQ-2A merged 3_4'!$CO$3,1,IF('original data'!CX54='subscale + RBQ-2A merged 3_4'!$CO$4,2,IF('original data'!CX54='subscale + RBQ-2A merged 3_4'!$CO$5,3,""))))</f>
        <v>2</v>
      </c>
      <c r="DH61" s="4">
        <f>IF('original data'!CY54='subscale + RBQ-2A merged 3_4'!$CO$2,0,IF('original data'!CY54='subscale + RBQ-2A merged 3_4'!$CO$3,1,IF('original data'!CY54='subscale + RBQ-2A merged 3_4'!$CO$4,2,IF('original data'!CY54='subscale + RBQ-2A merged 3_4'!$CO$5,3,""))))</f>
        <v>2</v>
      </c>
      <c r="DI61" s="4">
        <f>IF('original data'!CZ54='subscale + RBQ-2A merged 3_4'!$CO$2,0,IF('original data'!CZ54='subscale + RBQ-2A merged 3_4'!$CO$3,1,IF('original data'!CZ54='subscale + RBQ-2A merged 3_4'!$CO$4,2,IF('original data'!CZ54='subscale + RBQ-2A merged 3_4'!$CO$5,3,""))))</f>
        <v>1</v>
      </c>
      <c r="DJ61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10</v>
      </c>
      <c r="DK61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14</v>
      </c>
      <c r="DL61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9</v>
      </c>
      <c r="DM61" s="4">
        <f>SUM(Table1345[[#This Row],[All of a sudden I feel really scared.]:[I suddenly shut down and become unable to think, speak or do things.]])</f>
        <v>33</v>
      </c>
      <c r="DN61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7</v>
      </c>
      <c r="DO61" s="38">
        <f>IF('original data'!V54='subscale + RBQ-2A merged 3_4'!$T$4,2,IF('original data'!V54='subscale + RBQ-2A merged 3_4'!$T$5,0,IF('original data'!V54='subscale + RBQ-2A merged 3_4'!$V$5,1,"")))</f>
        <v>1</v>
      </c>
      <c r="DP61" s="38">
        <v>0</v>
      </c>
    </row>
    <row r="62" spans="1:120" x14ac:dyDescent="0.45">
      <c r="A62" s="32">
        <v>62</v>
      </c>
      <c r="B62" s="41" t="s">
        <v>352</v>
      </c>
      <c r="C62" s="28" t="s">
        <v>353</v>
      </c>
      <c r="D62" s="30" t="s">
        <v>104</v>
      </c>
      <c r="E62" s="30"/>
      <c r="F62" s="30" t="s">
        <v>105</v>
      </c>
      <c r="G62" s="30" t="s">
        <v>105</v>
      </c>
      <c r="H62" s="30" t="s">
        <v>105</v>
      </c>
      <c r="I62" s="30" t="s">
        <v>105</v>
      </c>
      <c r="J62" s="30" t="s">
        <v>105</v>
      </c>
      <c r="K62" s="30" t="s">
        <v>105</v>
      </c>
      <c r="L62" s="30" t="s">
        <v>105</v>
      </c>
      <c r="M62" s="30" t="s">
        <v>105</v>
      </c>
      <c r="N62" s="37">
        <v>16</v>
      </c>
      <c r="O62" s="4" t="s">
        <v>193</v>
      </c>
      <c r="P62" s="4" t="s">
        <v>124</v>
      </c>
      <c r="Q62" s="4" t="s">
        <v>124</v>
      </c>
      <c r="R62" s="30">
        <f>IF('original data'!Q55='subscale + RBQ-2A merged 3_4'!$R$4,0,IF('original data'!Q55='subscale + RBQ-2A merged 3_4'!$R$5,1))</f>
        <v>0</v>
      </c>
      <c r="S62" s="4" t="s">
        <v>105</v>
      </c>
      <c r="T62" s="30">
        <f>IF('original data'!V55='subscale + RBQ-2A merged 3_4'!$T$4,0,IF('original data'!V55='subscale + RBQ-2A merged 3_4'!$T$5,1,IF('original data'!V55='subscale + RBQ-2A merged 3_4'!$V$5,0,"")))</f>
        <v>0</v>
      </c>
      <c r="U62" s="37" t="s">
        <v>188</v>
      </c>
      <c r="V62" s="4" t="s">
        <v>189</v>
      </c>
      <c r="W62" s="37" t="s">
        <v>194</v>
      </c>
      <c r="X62" s="32" t="s">
        <v>391</v>
      </c>
      <c r="Y62" s="4"/>
      <c r="Z62" s="4"/>
      <c r="AA62" s="4"/>
      <c r="AB62" s="4"/>
      <c r="AC62" s="4"/>
      <c r="AD62" s="4"/>
      <c r="AE62" s="30">
        <f>IF('original data'!AC55='subscale + RBQ-2A merged 3_4'!$AD$2,0,IF('original data'!AC55='subscale + RBQ-2A merged 3_4'!$AD$3,1,IF('original data'!AC55='subscale + RBQ-2A merged 3_4'!$AD$4,2,"")))</f>
        <v>0</v>
      </c>
      <c r="AF62" s="30">
        <f>IF('original data'!AD55='subscale + RBQ-2A merged 3_4'!$AD$2,0,IF('original data'!AD55='subscale + RBQ-2A merged 3_4'!$AD$3,1,IF('original data'!AD55='subscale + RBQ-2A merged 3_4'!$AD$4,2,"")))</f>
        <v>1</v>
      </c>
      <c r="AG62" s="30">
        <f>IF('original data'!AE55='subscale + RBQ-2A merged 3_4'!$BR$1,1,IF('original data'!AE55='subscale + RBQ-2A merged 3_4'!$BR$2,2,IF('original data'!AE55='subscale + RBQ-2A merged 3_4'!$BR$3,3,IF('original data'!AE55='subscale + RBQ-2A merged 3_4'!$BR$4,4,IF('original data'!AE55='subscale + RBQ-2A merged 3_4'!$BR$5,5,IF('original data'!AE55='subscale + RBQ-2A merged 3_4'!$BT$1,6,IF('original data'!AE55='subscale + RBQ-2A merged 3_4'!$BT$2,7,"")))))))</f>
        <v>2</v>
      </c>
      <c r="AH62" s="4">
        <f>IF('original data'!AF55='subscale + RBQ-2A merged 3_4'!$AD$2,0,IF('original data'!AF55='subscale + RBQ-2A merged 3_4'!$AD$3,1,IF('original data'!AF55='subscale + RBQ-2A merged 3_4'!$AD$4,2,"")))</f>
        <v>2</v>
      </c>
      <c r="AI62" s="4">
        <f>IF('original data'!AG55='subscale + RBQ-2A merged 3_4'!$BR$1,7,IF('original data'!AG55='subscale + RBQ-2A merged 3_4'!$BR$2,6,IF('original data'!AG55='subscale + RBQ-2A merged 3_4'!$BR$3,5,IF('original data'!AG55='subscale + RBQ-2A merged 3_4'!$BR$4,4,IF('original data'!AG55='subscale + RBQ-2A merged 3_4'!$BR$5,5,IF('original data'!AG55='subscale + RBQ-2A merged 3_4'!$BT$1,6,IF('original data'!AG55='subscale + RBQ-2A merged 3_4'!$BT$2,7,"")))))))</f>
        <v>5</v>
      </c>
      <c r="AJ62" s="4">
        <f>IF('original data'!AH55='subscale + RBQ-2A merged 3_4'!$AD$2,0,IF('original data'!AH55='subscale + RBQ-2A merged 3_4'!$AD$3,1,IF('original data'!AH55='subscale + RBQ-2A merged 3_4'!$AD$4,2,"")))</f>
        <v>1</v>
      </c>
      <c r="AK62" s="4">
        <f>IF('original data'!AI55='subscale + RBQ-2A merged 3_4'!$AJ$2,1,IF('original data'!AI55='subscale + RBQ-2A merged 3_4'!$AJ$3,2,IF('original data'!AI55='subscale + RBQ-2A merged 3_4'!$AJ$4,3,IF('original data'!AI55='subscale + RBQ-2A merged 3_4'!$AJ$5,3,""))))</f>
        <v>1</v>
      </c>
      <c r="AL62" s="4">
        <f>IF('original data'!AJ55='subscale + RBQ-2A merged 3_4'!$AD$2,0,IF('original data'!AJ55='subscale + RBQ-2A merged 3_4'!$AD$3,1,IF('original data'!AJ55='subscale + RBQ-2A merged 3_4'!$AD$4,2,"")))</f>
        <v>1</v>
      </c>
      <c r="AM62" s="4">
        <f>IF('original data'!AK55='subscale + RBQ-2A merged 3_4'!$BR$1,1,IF('original data'!AK55='subscale + RBQ-2A merged 3_4'!$BR$2,2,IF('original data'!AK55='subscale + RBQ-2A merged 3_4'!$BR$3,3,IF('original data'!AK55='subscale + RBQ-2A merged 3_4'!$BR$4,4,IF('original data'!AK55='subscale + RBQ-2A merged 3_4'!$BR$5,5,IF('original data'!AK55='subscale + RBQ-2A merged 3_4'!$BT$1,6,IF('original data'!AK55='subscale + RBQ-2A merged 3_4'!$BT$2,7,"")))))))</f>
        <v>3</v>
      </c>
      <c r="AN62" s="4">
        <f>IF('original data'!AL55='subscale + RBQ-2A merged 3_4'!$AD$2,0,IF('original data'!AL55='subscale + RBQ-2A merged 3_4'!$AD$3,1,IF('original data'!AL55='subscale + RBQ-2A merged 3_4'!$AD$4,2,"")))</f>
        <v>0</v>
      </c>
      <c r="AO62" s="4">
        <f>IF('original data'!AM55='subscale + RBQ-2A merged 3_4'!$AJ$2,1,IF('original data'!AM55='subscale + RBQ-2A merged 3_4'!$AJ$3,2,IF('original data'!AM55='subscale + RBQ-2A merged 3_4'!$AJ$4,3,IF('original data'!AM55='subscale + RBQ-2A merged 3_4'!$AJ$5,3,""))))</f>
        <v>1</v>
      </c>
      <c r="AP62" s="4">
        <f>IF('original data'!AN55='subscale + RBQ-2A merged 3_4'!$AD$2,0,IF('original data'!AN55='subscale + RBQ-2A merged 3_4'!$AD$3,1,IF('original data'!AN55='subscale + RBQ-2A merged 3_4'!$AD$4,2,"")))</f>
        <v>1</v>
      </c>
      <c r="AQ62" s="4">
        <f>IF('original data'!AO55='subscale + RBQ-2A merged 3_4'!$AJ$2,1,IF('original data'!AO55='subscale + RBQ-2A merged 3_4'!$AJ$3,2,IF('original data'!AO55='subscale + RBQ-2A merged 3_4'!$AJ$4,3,IF('original data'!AO55='subscale + RBQ-2A merged 3_4'!$AJ$5,3,""))))</f>
        <v>3</v>
      </c>
      <c r="AR62" s="4">
        <f>IF('original data'!AP55='subscale + RBQ-2A merged 3_4'!$AJ$2,1,IF('original data'!AP55='subscale + RBQ-2A merged 3_4'!$AJ$3,2,IF('original data'!AP55='subscale + RBQ-2A merged 3_4'!$AJ$4,3,IF('original data'!AP55='subscale + RBQ-2A merged 3_4'!$AJ$5,3,""))))</f>
        <v>3</v>
      </c>
      <c r="AS62" s="4">
        <f>IF('original data'!AQ55='subscale + RBQ-2A merged 3_4'!$AJ$2,1,IF('original data'!AQ55='subscale + RBQ-2A merged 3_4'!$AJ$3,2,IF('original data'!AQ55='subscale + RBQ-2A merged 3_4'!$AJ$4,3,IF('original data'!AQ55='subscale + RBQ-2A merged 3_4'!$AJ$5,3,""))))</f>
        <v>3</v>
      </c>
      <c r="AT62" s="4">
        <f>IF('original data'!AR55='subscale + RBQ-2A merged 3_4'!$AJ$2,1,IF('original data'!AR55='subscale + RBQ-2A merged 3_4'!$AJ$3,2,IF('original data'!AR55='subscale + RBQ-2A merged 3_4'!$AJ$4,3,IF('original data'!AR55='subscale + RBQ-2A merged 3_4'!$AJ$5,3,""))))</f>
        <v>3</v>
      </c>
      <c r="AU62" s="4">
        <f>IF('original data'!AS55='subscale + RBQ-2A merged 3_4'!$AP$2,1,IF('original data'!AS55='subscale + RBQ-2A merged 3_4'!$AP$3,2,IF('original data'!AS55='subscale + RBQ-2A merged 3_4'!$AP$4,3,IF('original data'!AS55='subscale + RBQ-2A merged 3_4'!$AP$5,4,""))))</f>
        <v>1</v>
      </c>
      <c r="AV62" s="4">
        <f>IF('original data'!AT55='subscale + RBQ-2A merged 3_4'!$AP$2,1,IF('original data'!AT55='subscale + RBQ-2A merged 3_4'!$AP$3,2,IF('original data'!AT55='subscale + RBQ-2A merged 3_4'!$AP$4,3,IF('original data'!AT55='subscale + RBQ-2A merged 3_4'!$AP$5,4,""))))</f>
        <v>1</v>
      </c>
      <c r="AW62" s="4">
        <f>IF('original data'!AU55='subscale + RBQ-2A merged 3_4'!$AP$2,1,IF('original data'!AU55='subscale + RBQ-2A merged 3_4'!$AP$3,2,IF('original data'!AU55='subscale + RBQ-2A merged 3_4'!$AP$4,3,IF('original data'!AU55='subscale + RBQ-2A merged 3_4'!$AP$5,4,""))))</f>
        <v>2</v>
      </c>
      <c r="AX62" s="4">
        <f>IF('original data'!AV55='subscale + RBQ-2A merged 3_4'!$AP$2,1,IF('original data'!AV55='subscale + RBQ-2A merged 3_4'!$AP$3,2,IF('original data'!AV55='subscale + RBQ-2A merged 3_4'!$AP$4,3,IF('original data'!AV55='subscale + RBQ-2A merged 3_4'!$AP$5,4,""))))</f>
        <v>2</v>
      </c>
      <c r="AY62" s="4">
        <f>IF('original data'!AW55='subscale + RBQ-2A merged 3_4'!$AP$2,1,IF('original data'!AW55='subscale + RBQ-2A merged 3_4'!$AP$3,2,IF('original data'!AW55='subscale + RBQ-2A merged 3_4'!$AP$4,3,IF('original data'!AW55='subscale + RBQ-2A merged 3_4'!$AP$5,4,""))))</f>
        <v>2</v>
      </c>
      <c r="AZ62" s="4">
        <f>IF('original data'!AX55='subscale + RBQ-2A merged 3_4'!$AP$2,1,IF('original data'!AX55='subscale + RBQ-2A merged 3_4'!$AP$3,2,IF('original data'!AX55='subscale + RBQ-2A merged 3_4'!$AP$4,3,IF('original data'!AX55='subscale + RBQ-2A merged 3_4'!$AP$5,4,""))))</f>
        <v>2</v>
      </c>
      <c r="BA62" s="4">
        <f>IF('original data'!AY55='subscale + RBQ-2A merged 3_4'!$AR$2,1,IF('original data'!AY55='subscale + RBQ-2A merged 3_4'!$AR$3,2,IF('original data'!AY55='subscale + RBQ-2A merged 3_4'!$AR$4,3,IF('original data'!AY55='subscale + RBQ-2A merged 3_4'!$AR$5,3,""))))</f>
        <v>3</v>
      </c>
      <c r="BB62" s="4">
        <f>IF('original data'!AZ55='subscale + RBQ-2A merged 3_4'!$AR$2,1,IF('original data'!AZ55='subscale + RBQ-2A merged 3_4'!$AR$3,2,IF('original data'!AZ55='subscale + RBQ-2A merged 3_4'!$AR$4,3,IF('original data'!AZ55='subscale + RBQ-2A merged 3_4'!$AR$5,3,""))))</f>
        <v>3</v>
      </c>
      <c r="BC62" s="4">
        <f>IF('original data'!BA55='subscale + RBQ-2A merged 3_4'!$AR$2,1,IF('original data'!BA55='subscale + RBQ-2A merged 3_4'!$AR$3,2,IF('original data'!BA55='subscale + RBQ-2A merged 3_4'!$AR$4,3,IF('original data'!BA55='subscale + RBQ-2A merged 3_4'!$AR$5,3,""))))</f>
        <v>2</v>
      </c>
      <c r="BD62" s="4">
        <f>IF('original data'!BB55='subscale + RBQ-2A merged 3_4'!$AR$2,1,IF('original data'!BB55='subscale + RBQ-2A merged 3_4'!$AR$3,2,IF('original data'!BB55='subscale + RBQ-2A merged 3_4'!$AR$4,3,IF('original data'!BB55='subscale + RBQ-2A merged 3_4'!$AT$5,3,""))))</f>
        <v>3</v>
      </c>
      <c r="BE62" s="4">
        <f>IF('original data'!BC55='subscale + RBQ-2A merged 3_4'!$AV$2,1,IF('original data'!BC55='subscale + RBQ-2A merged 3_4'!$AV$3,2,IF('original data'!BC55='subscale + RBQ-2A merged 3_4'!$AV$4,3,IF('original data'!BC55='subscale + RBQ-2A merged 3_4'!$AV$5,3,""))))</f>
        <v>2</v>
      </c>
      <c r="BF62" s="4">
        <f>IF('original data'!BD55='subscale + RBQ-2A merged 3_4'!$AV$2,1,IF('original data'!BD55='subscale + RBQ-2A merged 3_4'!$AV$3,2,IF('original data'!BD55='subscale + RBQ-2A merged 3_4'!$AV$4,3,IF('original data'!BD55='subscale + RBQ-2A merged 3_4'!$AV$5,3,""))))</f>
        <v>3</v>
      </c>
      <c r="BG62" s="4">
        <f>IF('original data'!BE55='subscale + RBQ-2A merged 3_4'!$AV$2,1,IF('original data'!BE55='subscale + RBQ-2A merged 3_4'!$AV$3,2,IF('original data'!BE55='subscale + RBQ-2A merged 3_4'!$AV$4,3,IF('original data'!BE55='subscale + RBQ-2A merged 3_4'!$AV$5,3,""))))</f>
        <v>2</v>
      </c>
      <c r="BH62" s="4">
        <f>IF('original data'!BF55='subscale + RBQ-2A merged 3_4'!$BG$3,1,IF('original data'!BF55='subscale + RBQ-2A merged 3_4'!$BG$4,2,IF('original data'!BF55='subscale + RBQ-2A merged 3_4'!$BG$5,3,"")))</f>
        <v>1</v>
      </c>
      <c r="BI62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2.2105263157894739</v>
      </c>
      <c r="BJ62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2.5</v>
      </c>
      <c r="BK62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2.1818181818181817</v>
      </c>
      <c r="BL62" s="4" t="s">
        <v>105</v>
      </c>
      <c r="BM62" s="37" t="s">
        <v>194</v>
      </c>
      <c r="BN62" s="4" t="s">
        <v>105</v>
      </c>
      <c r="BO62" s="37" t="s">
        <v>194</v>
      </c>
      <c r="BP62" s="4">
        <f>IF('original data'!BK55='subscale + RBQ-2A merged 3_4'!$BR$1,1,IF('original data'!BK55='subscale + RBQ-2A merged 3_4'!$BR$2,2,IF('original data'!BK55='subscale + RBQ-2A merged 3_4'!$BR$3,3,IF('original data'!BK55='subscale + RBQ-2A merged 3_4'!$BR$4,4,IF('original data'!BK55='subscale + RBQ-2A merged 3_4'!$BR$5,5,IF('original data'!BK55='subscale + RBQ-2A merged 3_4'!$BT$1,6,IF('original data'!BK55='subscale + RBQ-2A merged 3_4'!$BT$2,7,"")))))))</f>
        <v>2</v>
      </c>
      <c r="BQ62" s="4">
        <f>IF('original data'!BL55='subscale + RBQ-2A merged 3_4'!$BR$1,1,IF('original data'!BL55='subscale + RBQ-2A merged 3_4'!$BR$2,2,IF('original data'!BL55='subscale + RBQ-2A merged 3_4'!$BR$3,3,IF('original data'!BL55='subscale + RBQ-2A merged 3_4'!$BR$4,4,IF('original data'!BL55='subscale + RBQ-2A merged 3_4'!$BR$5,5,IF('original data'!BL55='subscale + RBQ-2A merged 3_4'!$BT$1,6,IF('original data'!BL55='subscale + RBQ-2A merged 3_4'!$BT$2,7,"")))))))</f>
        <v>6</v>
      </c>
      <c r="BR62" s="4">
        <f>IF('original data'!BM55='subscale + RBQ-2A merged 3_4'!$BR$1,7,IF('original data'!BM55='subscale + RBQ-2A merged 3_4'!$BR$2,6,IF('original data'!BM55='subscale + RBQ-2A merged 3_4'!$BR$3,5,IF('original data'!BM55='subscale + RBQ-2A merged 3_4'!$BR$4,4,IF('original data'!BM55='subscale + RBQ-2A merged 3_4'!$BR$5,3,IF('original data'!BM55='subscale + RBQ-2A merged 3_4'!$BT$1,2,IF('original data'!BM55='subscale + RBQ-2A merged 3_4'!$BT$2,1,"")))))))</f>
        <v>2</v>
      </c>
      <c r="BS62" s="4">
        <f>IF('original data'!BN55='subscale + RBQ-2A merged 3_4'!$BR$1,1,IF('original data'!BN55='subscale + RBQ-2A merged 3_4'!$BR$2,2,IF('original data'!BN55='subscale + RBQ-2A merged 3_4'!$BR$3,3,IF('original data'!BN55='subscale + RBQ-2A merged 3_4'!$BR$4,4,IF('original data'!BN55='subscale + RBQ-2A merged 3_4'!$BR$5,5,IF('original data'!BN55='subscale + RBQ-2A merged 3_4'!$BT$1,6,IF('original data'!BN55='subscale + RBQ-2A merged 3_4'!$BT$2,7,"")))))))</f>
        <v>6</v>
      </c>
      <c r="BT62" s="4">
        <f>IF('original data'!BO55='subscale + RBQ-2A merged 3_4'!$BR$1,1,IF('original data'!BO55='subscale + RBQ-2A merged 3_4'!$BR$2,2,IF('original data'!BO55='subscale + RBQ-2A merged 3_4'!$BR$3,3,IF('original data'!BO55='subscale + RBQ-2A merged 3_4'!$BR$4,4,IF('original data'!BO55='subscale + RBQ-2A merged 3_4'!$BR$5,5,IF('original data'!BO55='subscale + RBQ-2A merged 3_4'!$BT$1,6,IF('original data'!BO55='subscale + RBQ-2A merged 3_4'!$BT$2,7,"")))))))</f>
        <v>6</v>
      </c>
      <c r="BU62" s="4">
        <f>IF('original data'!BP55='subscale + RBQ-2A merged 3_4'!$BR$1,1,IF('original data'!BP55='subscale + RBQ-2A merged 3_4'!$BR$2,2,IF('original data'!BP55='subscale + RBQ-2A merged 3_4'!$BR$3,3,IF('original data'!BP55='subscale + RBQ-2A merged 3_4'!$BR$4,4,IF('original data'!BP55='subscale + RBQ-2A merged 3_4'!$BR$5,5,IF('original data'!BP55='subscale + RBQ-2A merged 3_4'!$BT$1,6,IF('original data'!BP55='subscale + RBQ-2A merged 3_4'!$BT$2,7,"")))))))</f>
        <v>5</v>
      </c>
      <c r="BV62" s="4">
        <f>IF('original data'!BQ55='subscale + RBQ-2A merged 3_4'!$BR$1,1,IF('original data'!BQ55='subscale + RBQ-2A merged 3_4'!$BR$2,2,IF('original data'!BQ55='subscale + RBQ-2A merged 3_4'!$BR$3,3,IF('original data'!BQ55='subscale + RBQ-2A merged 3_4'!$BR$4,4,IF('original data'!BQ55='subscale + RBQ-2A merged 3_4'!$BR$5,5,IF('original data'!BQ55='subscale + RBQ-2A merged 3_4'!$BT$1,6,IF('original data'!BQ55='subscale + RBQ-2A merged 3_4'!$BT$2,7,"")))))))</f>
        <v>5</v>
      </c>
      <c r="BW62" s="4">
        <f>IF('original data'!BR55='subscale + RBQ-2A merged 3_4'!$BR$1,1,IF('original data'!BR55='subscale + RBQ-2A merged 3_4'!$BR$2,2,IF('original data'!BR55='subscale + RBQ-2A merged 3_4'!$BR$3,3,IF('original data'!BR55='subscale + RBQ-2A merged 3_4'!$BR$4,4,IF('original data'!BR55='subscale + RBQ-2A merged 3_4'!$BR$5,5,IF('original data'!BR55='subscale + RBQ-2A merged 3_4'!$BT$1,6,IF('original data'!BR55='subscale + RBQ-2A merged 3_4'!$BT$2,7,"")))))))</f>
        <v>5</v>
      </c>
      <c r="BX62" s="4">
        <f>IF('original data'!BS55='subscale + RBQ-2A merged 3_4'!$BR$1,1,IF('original data'!BS55='subscale + RBQ-2A merged 3_4'!$BR$2,2,IF('original data'!BS55='subscale + RBQ-2A merged 3_4'!$BR$3,3,IF('original data'!BS55='subscale + RBQ-2A merged 3_4'!$BR$4,4,IF('original data'!BS55='subscale + RBQ-2A merged 3_4'!$BR$5,5,IF('original data'!BS55='subscale + RBQ-2A merged 3_4'!$BT$1,6,IF('original data'!BS55='subscale + RBQ-2A merged 3_4'!$BT$2,7,"")))))))</f>
        <v>6</v>
      </c>
      <c r="BY62" s="4">
        <f>IF('original data'!BT55='subscale + RBQ-2A merged 3_4'!$BR$1,1,IF('original data'!BT55='subscale + RBQ-2A merged 3_4'!$BR$2,2,IF('original data'!BT55='subscale + RBQ-2A merged 3_4'!$BR$3,3,IF('original data'!BT55='subscale + RBQ-2A merged 3_4'!$BR$4,4,IF('original data'!BT55='subscale + RBQ-2A merged 3_4'!$BR$5,5,IF('original data'!BT55='subscale + RBQ-2A merged 3_4'!$BT$1,6,IF('original data'!BT55='subscale + RBQ-2A merged 3_4'!$BT$2,7,"")))))))</f>
        <v>5</v>
      </c>
      <c r="BZ62" s="4">
        <f>IF('original data'!BU55='subscale + RBQ-2A merged 3_4'!$BR$1,1,IF('original data'!BU55='subscale + RBQ-2A merged 3_4'!$BR$2,2,IF('original data'!BU55='subscale + RBQ-2A merged 3_4'!$BR$3,3,IF('original data'!BU55='subscale + RBQ-2A merged 3_4'!$BR$4,4,IF('original data'!BU55='subscale + RBQ-2A merged 3_4'!$BR$5,5,IF('original data'!BU55='subscale + RBQ-2A merged 3_4'!$BT$1,6,IF('original data'!BU55='subscale + RBQ-2A merged 3_4'!$BT$2,7,"")))))))</f>
        <v>4</v>
      </c>
      <c r="CA62" s="4">
        <f>IF('original data'!BV55='subscale + RBQ-2A merged 3_4'!$BR$1,7,IF('original data'!BV55='subscale + RBQ-2A merged 3_4'!$BR$2,6,IF('original data'!BV55='subscale + RBQ-2A merged 3_4'!$BR$3,5,IF('original data'!BV55='subscale + RBQ-2A merged 3_4'!$BR$4,4,IF('original data'!BV55='subscale + RBQ-2A merged 3_4'!$BR$5,3,IF('original data'!BV55='subscale + RBQ-2A merged 3_4'!$BT$1,2,IF('original data'!BV55='subscale + RBQ-2A merged 3_4'!$BT$2,1,"")))))))</f>
        <v>6</v>
      </c>
      <c r="CB62" s="4">
        <f>IF('original data'!BW55='subscale + RBQ-2A merged 3_4'!$BR$1,1,IF('original data'!BW55='subscale + RBQ-2A merged 3_4'!$BR$2,2,IF('original data'!BW55='subscale + RBQ-2A merged 3_4'!$BR$3,3,IF('original data'!BW55='subscale + RBQ-2A merged 3_4'!$BR$4,4,IF('original data'!BW55='subscale + RBQ-2A merged 3_4'!$BR$5,5,IF('original data'!BW55='subscale + RBQ-2A merged 3_4'!$BT$1,6,IF('original data'!BW55='subscale + RBQ-2A merged 3_4'!$BT$2,7,"")))))))</f>
        <v>3</v>
      </c>
      <c r="CC62" s="4">
        <f>IF('original data'!BX55='subscale + RBQ-2A merged 3_4'!$BR$1,1,IF('original data'!BX55='subscale + RBQ-2A merged 3_4'!$BR$2,2,IF('original data'!BX55='subscale + RBQ-2A merged 3_4'!$BR$3,3,IF('original data'!BX55='subscale + RBQ-2A merged 3_4'!$BR$4,4,IF('original data'!BX55='subscale + RBQ-2A merged 3_4'!$BR$5,5,IF('original data'!BX55='subscale + RBQ-2A merged 3_4'!$BT$1,6,IF('original data'!BX55='subscale + RBQ-2A merged 3_4'!$BT$2,7,"")))))))</f>
        <v>4</v>
      </c>
      <c r="CD62" s="4">
        <f>IF('original data'!BY55='subscale + RBQ-2A merged 3_4'!$BR$1,1,IF('original data'!BY55='subscale + RBQ-2A merged 3_4'!$BR$2,2,IF('original data'!BY55='subscale + RBQ-2A merged 3_4'!$BR$3,3,IF('original data'!BY55='subscale + RBQ-2A merged 3_4'!$BR$4,4,IF('original data'!BY55='subscale + RBQ-2A merged 3_4'!$BR$5,5,IF('original data'!BY55='subscale + RBQ-2A merged 3_4'!$BT$1,6,IF('original data'!BY55='subscale + RBQ-2A merged 3_4'!$BT$2,7,"")))))))</f>
        <v>4</v>
      </c>
      <c r="CE62" s="4">
        <f>IF('original data'!BZ55='subscale + RBQ-2A merged 3_4'!$BR$1,1,IF('original data'!BZ55='subscale + RBQ-2A merged 3_4'!$BR$2,2,IF('original data'!BZ55='subscale + RBQ-2A merged 3_4'!$BR$3,3,IF('original data'!BZ55='subscale + RBQ-2A merged 3_4'!$BR$4,4,IF('original data'!BZ55='subscale + RBQ-2A merged 3_4'!$BR$5,5,IF('original data'!BZ55='subscale + RBQ-2A merged 3_4'!$BT$1,6,IF('original data'!BZ55='subscale + RBQ-2A merged 3_4'!$BT$2,7,"")))))))</f>
        <v>4</v>
      </c>
      <c r="CF62" s="4">
        <f>IF('original data'!CA55='subscale + RBQ-2A merged 3_4'!$BR$1,1,IF('original data'!CA55='subscale + RBQ-2A merged 3_4'!$BR$2,2,IF('original data'!CA55='subscale + RBQ-2A merged 3_4'!$BR$3,3,IF('original data'!CA55='subscale + RBQ-2A merged 3_4'!$BR$4,4,IF('original data'!CA55='subscale + RBQ-2A merged 3_4'!$BR$5,5,IF('original data'!CA55='subscale + RBQ-2A merged 3_4'!$BT$1,6,IF('original data'!CA55='subscale + RBQ-2A merged 3_4'!$BT$2,7,"")))))))</f>
        <v>4</v>
      </c>
      <c r="CG62" s="4">
        <f>IF('original data'!CB55='subscale + RBQ-2A merged 3_4'!$BR$1,1,IF('original data'!CB55='subscale + RBQ-2A merged 3_4'!$BR$2,2,IF('original data'!CB55='subscale + RBQ-2A merged 3_4'!$BR$3,3,IF('original data'!CB55='subscale + RBQ-2A merged 3_4'!$BR$4,4,IF('original data'!CB55='subscale + RBQ-2A merged 3_4'!$BR$5,5,IF('original data'!CB55='subscale + RBQ-2A merged 3_4'!$BT$1,6,IF('original data'!CB55='subscale + RBQ-2A merged 3_4'!$BT$2,7,"")))))))</f>
        <v>5</v>
      </c>
      <c r="CH62" s="4">
        <f>IF('original data'!CC55='subscale + RBQ-2A merged 3_4'!$BR$1,7,IF('original data'!CC55='subscale + RBQ-2A merged 3_4'!$BR$2,6,IF('original data'!CC55='subscale + RBQ-2A merged 3_4'!$BR$3,5,IF('original data'!CC55='subscale + RBQ-2A merged 3_4'!$BR$4,4,IF('original data'!CC55='subscale + RBQ-2A merged 3_4'!$BR$5,3,IF('original data'!CC55='subscale + RBQ-2A merged 3_4'!$BT$1,2,IF('original data'!CC55='subscale + RBQ-2A merged 3_4'!$BT$2,1,"")))))))</f>
        <v>4</v>
      </c>
      <c r="CI62" s="4">
        <f>IF('original data'!CD55='subscale + RBQ-2A merged 3_4'!$BR$1,1,IF('original data'!CD55='subscale + RBQ-2A merged 3_4'!$BR$2,2,IF('original data'!CD55='subscale + RBQ-2A merged 3_4'!$BR$3,3,IF('original data'!CD55='subscale + RBQ-2A merged 3_4'!$BR$4,4,IF('original data'!CD55='subscale + RBQ-2A merged 3_4'!$BR$5,5,IF('original data'!CD55='subscale + RBQ-2A merged 3_4'!$BT$1,6,IF('original data'!CD55='subscale + RBQ-2A merged 3_4'!$BT$2,7,"")))))))</f>
        <v>2</v>
      </c>
      <c r="CJ62" s="4">
        <f>IF('original data'!CE55='subscale + RBQ-2A merged 3_4'!$BR$1,1,IF('original data'!CE55='subscale + RBQ-2A merged 3_4'!$BR$2,2,IF('original data'!CE55='subscale + RBQ-2A merged 3_4'!$BR$3,3,IF('original data'!CE55='subscale + RBQ-2A merged 3_4'!$BR$4,4,IF('original data'!CE55='subscale + RBQ-2A merged 3_4'!$BR$5,5,IF('original data'!CE55='subscale + RBQ-2A merged 3_4'!$BT$1,6,IF('original data'!CE55='subscale + RBQ-2A merged 3_4'!$BT$2,7,"")))))))</f>
        <v>1</v>
      </c>
      <c r="CK62" s="4">
        <f>IF('original data'!CF55='subscale + RBQ-2A merged 3_4'!$BR$1,7,IF('original data'!CF55='subscale + RBQ-2A merged 3_4'!$BR$2,6,IF('original data'!CF55='subscale + RBQ-2A merged 3_4'!$BR$3,5,IF('original data'!CF55='subscale + RBQ-2A merged 3_4'!$BR$4,4,IF('original data'!CF55='subscale + RBQ-2A merged 3_4'!$BR$5,3,IF('original data'!CF55='subscale + RBQ-2A merged 3_4'!$BT$1,2,IF('original data'!CF55='subscale + RBQ-2A merged 3_4'!$BT$2,1,"")))))))</f>
        <v>6</v>
      </c>
      <c r="CL62" s="30">
        <f>SUM(Table1345[[#This Row],[Column2]:[Column4]])</f>
        <v>105</v>
      </c>
      <c r="CM62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35</v>
      </c>
      <c r="CN62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38</v>
      </c>
      <c r="CO62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32</v>
      </c>
      <c r="CP62" s="4">
        <f>IF('original data'!CG55='subscale + RBQ-2A merged 3_4'!$CO$2,0,IF('original data'!CG55='subscale + RBQ-2A merged 3_4'!$CO$3,1,IF('original data'!CG55='subscale + RBQ-2A merged 3_4'!$CO$4,2,IF('original data'!CG55='subscale + RBQ-2A merged 3_4'!$CO$5,3,""))))</f>
        <v>1</v>
      </c>
      <c r="CQ62" s="4">
        <f>IF('original data'!CH55='subscale + RBQ-2A merged 3_4'!$CO$2,0,IF('original data'!CH55='subscale + RBQ-2A merged 3_4'!$CO$3,1,IF('original data'!CH55='subscale + RBQ-2A merged 3_4'!$CO$4,2,IF('original data'!CH55='subscale + RBQ-2A merged 3_4'!$CO$5,3,""))))</f>
        <v>2</v>
      </c>
      <c r="CR62" s="4">
        <f>IF('original data'!CI55='subscale + RBQ-2A merged 3_4'!$CO$2,0,IF('original data'!CI55='subscale + RBQ-2A merged 3_4'!$CO$3,1,IF('original data'!CI55='subscale + RBQ-2A merged 3_4'!$CO$4,2,IF('original data'!CI55='subscale + RBQ-2A merged 3_4'!$CO$5,3,""))))</f>
        <v>1</v>
      </c>
      <c r="CS62" s="4">
        <f>IF('original data'!CJ55='subscale + RBQ-2A merged 3_4'!$CO$2,0,IF('original data'!CJ55='subscale + RBQ-2A merged 3_4'!$CO$3,1,IF('original data'!CJ55='subscale + RBQ-2A merged 3_4'!$CO$4,2,IF('original data'!CJ55='subscale + RBQ-2A merged 3_4'!$CO$5,3,""))))</f>
        <v>1</v>
      </c>
      <c r="CT62" s="4">
        <f>IF('original data'!CK55='subscale + RBQ-2A merged 3_4'!$CO$2,0,IF('original data'!CK55='subscale + RBQ-2A merged 3_4'!$CO$3,1,IF('original data'!CK55='subscale + RBQ-2A merged 3_4'!$CO$4,2,IF('original data'!CK55='subscale + RBQ-2A merged 3_4'!$CO$5,3,""))))</f>
        <v>0</v>
      </c>
      <c r="CU62" s="4">
        <f>IF('original data'!CL55='subscale + RBQ-2A merged 3_4'!$CO$2,0,IF('original data'!CL55='subscale + RBQ-2A merged 3_4'!$CO$3,1,IF('original data'!CL55='subscale + RBQ-2A merged 3_4'!$CO$4,2,IF('original data'!CL55='subscale + RBQ-2A merged 3_4'!$CO$5,3,""))))</f>
        <v>1</v>
      </c>
      <c r="CV62" s="4">
        <f>IF('original data'!CM55='subscale + RBQ-2A merged 3_4'!$CO$2,0,IF('original data'!CM55='subscale + RBQ-2A merged 3_4'!$CO$3,1,IF('original data'!CM55='subscale + RBQ-2A merged 3_4'!$CO$4,2,IF('original data'!CM55='subscale + RBQ-2A merged 3_4'!$CO$5,3,""))))</f>
        <v>3</v>
      </c>
      <c r="CW62" s="4">
        <f>IF('original data'!CN55='subscale + RBQ-2A merged 3_4'!$CO$2,0,IF('original data'!CN55='subscale + RBQ-2A merged 3_4'!$CO$3,1,IF('original data'!CN55='subscale + RBQ-2A merged 3_4'!$CO$4,2,IF('original data'!CN55='subscale + RBQ-2A merged 3_4'!$CO$5,3,""))))</f>
        <v>2</v>
      </c>
      <c r="CX62" s="4">
        <f>IF('original data'!CO55='subscale + RBQ-2A merged 3_4'!$CO$2,0,IF('original data'!CO55='subscale + RBQ-2A merged 3_4'!$CO$3,1,IF('original data'!CO55='subscale + RBQ-2A merged 3_4'!$CO$4,2,IF('original data'!CO55='subscale + RBQ-2A merged 3_4'!$CO$5,3,""))))</f>
        <v>1</v>
      </c>
      <c r="CY62" s="4">
        <f>IF('original data'!CP55='subscale + RBQ-2A merged 3_4'!$CO$2,0,IF('original data'!CP55='subscale + RBQ-2A merged 3_4'!$CO$3,1,IF('original data'!CP55='subscale + RBQ-2A merged 3_4'!$CO$4,2,IF('original data'!CP55='subscale + RBQ-2A merged 3_4'!$CO$5,3,""))))</f>
        <v>1</v>
      </c>
      <c r="CZ62" s="4">
        <f>IF('original data'!CQ55='subscale + RBQ-2A merged 3_4'!$CO$2,0,IF('original data'!CQ55='subscale + RBQ-2A merged 3_4'!$CO$3,1,IF('original data'!CQ55='subscale + RBQ-2A merged 3_4'!$CO$4,2,IF('original data'!CQ55='subscale + RBQ-2A merged 3_4'!$CO$5,3,""))))</f>
        <v>1</v>
      </c>
      <c r="DA62" s="4">
        <f>IF('original data'!CR55='subscale + RBQ-2A merged 3_4'!$CO$2,0,IF('original data'!CR55='subscale + RBQ-2A merged 3_4'!$CO$3,1,IF('original data'!CR55='subscale + RBQ-2A merged 3_4'!$CO$4,2,IF('original data'!CR55='subscale + RBQ-2A merged 3_4'!$CO$5,3,""))))</f>
        <v>0</v>
      </c>
      <c r="DB62" s="4">
        <f>IF('original data'!CS55='subscale + RBQ-2A merged 3_4'!$CO$2,0,IF('original data'!CS55='subscale + RBQ-2A merged 3_4'!$CO$3,1,IF('original data'!CS55='subscale + RBQ-2A merged 3_4'!$CO$4,2,IF('original data'!CS55='subscale + RBQ-2A merged 3_4'!$CO$5,3,""))))</f>
        <v>3</v>
      </c>
      <c r="DC62" s="4">
        <f>IF('original data'!CT55='subscale + RBQ-2A merged 3_4'!$CO$2,0,IF('original data'!CT55='subscale + RBQ-2A merged 3_4'!$CO$3,1,IF('original data'!CT55='subscale + RBQ-2A merged 3_4'!$CO$4,2,IF('original data'!CT55='subscale + RBQ-2A merged 3_4'!$CO$5,3,""))))</f>
        <v>3</v>
      </c>
      <c r="DD62" s="4">
        <f>IF('original data'!CU55='subscale + RBQ-2A merged 3_4'!$CO$2,0,IF('original data'!CU55='subscale + RBQ-2A merged 3_4'!$CO$3,1,IF('original data'!CU55='subscale + RBQ-2A merged 3_4'!$CO$4,2,IF('original data'!CU55='subscale + RBQ-2A merged 3_4'!$CO$5,3,""))))</f>
        <v>2</v>
      </c>
      <c r="DE62" s="4">
        <f>IF('original data'!CV55='subscale + RBQ-2A merged 3_4'!$CO$2,0,IF('original data'!CV55='subscale + RBQ-2A merged 3_4'!$CO$3,1,IF('original data'!CV55='subscale + RBQ-2A merged 3_4'!$CO$4,2,IF('original data'!CV55='subscale + RBQ-2A merged 3_4'!$CO$5,3,""))))</f>
        <v>2</v>
      </c>
      <c r="DF62" s="4">
        <f>IF('original data'!CW55='subscale + RBQ-2A merged 3_4'!$CO$2,0,IF('original data'!CW55='subscale + RBQ-2A merged 3_4'!$CO$3,1,IF('original data'!CW55='subscale + RBQ-2A merged 3_4'!$CO$4,2,IF('original data'!CW55='subscale + RBQ-2A merged 3_4'!$CO$5,3,""))))</f>
        <v>1</v>
      </c>
      <c r="DG62" s="4">
        <f>IF('original data'!CX55='subscale + RBQ-2A merged 3_4'!$CO$2,0,IF('original data'!CX55='subscale + RBQ-2A merged 3_4'!$CO$3,1,IF('original data'!CX55='subscale + RBQ-2A merged 3_4'!$CO$4,2,IF('original data'!CX55='subscale + RBQ-2A merged 3_4'!$CO$5,3,""))))</f>
        <v>0</v>
      </c>
      <c r="DH62" s="4">
        <f>IF('original data'!CY55='subscale + RBQ-2A merged 3_4'!$CO$2,0,IF('original data'!CY55='subscale + RBQ-2A merged 3_4'!$CO$3,1,IF('original data'!CY55='subscale + RBQ-2A merged 3_4'!$CO$4,2,IF('original data'!CY55='subscale + RBQ-2A merged 3_4'!$CO$5,3,""))))</f>
        <v>1</v>
      </c>
      <c r="DI62" s="4">
        <f>IF('original data'!CZ55='subscale + RBQ-2A merged 3_4'!$CO$2,0,IF('original data'!CZ55='subscale + RBQ-2A merged 3_4'!$CO$3,1,IF('original data'!CZ55='subscale + RBQ-2A merged 3_4'!$CO$4,2,IF('original data'!CZ55='subscale + RBQ-2A merged 3_4'!$CO$5,3,""))))</f>
        <v>1</v>
      </c>
      <c r="DJ62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7</v>
      </c>
      <c r="DK62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12</v>
      </c>
      <c r="DL62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8</v>
      </c>
      <c r="DM62" s="4">
        <f>SUM(Table1345[[#This Row],[All of a sudden I feel really scared.]:[I suddenly shut down and become unable to think, speak or do things.]])</f>
        <v>27</v>
      </c>
      <c r="DN62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6</v>
      </c>
      <c r="DO62" s="38">
        <f>IF('original data'!V55='subscale + RBQ-2A merged 3_4'!$T$4,2,IF('original data'!V55='subscale + RBQ-2A merged 3_4'!$T$5,0,IF('original data'!V55='subscale + RBQ-2A merged 3_4'!$V$5,1,"")))</f>
        <v>1</v>
      </c>
      <c r="DP62" s="38">
        <v>0</v>
      </c>
    </row>
    <row r="63" spans="1:120" x14ac:dyDescent="0.45">
      <c r="A63" s="32">
        <v>63</v>
      </c>
      <c r="B63" s="41" t="s">
        <v>354</v>
      </c>
      <c r="C63" s="28" t="s">
        <v>355</v>
      </c>
      <c r="D63" s="30" t="s">
        <v>104</v>
      </c>
      <c r="E63" s="30"/>
      <c r="F63" s="30" t="s">
        <v>105</v>
      </c>
      <c r="G63" s="30" t="s">
        <v>105</v>
      </c>
      <c r="H63" s="30" t="s">
        <v>105</v>
      </c>
      <c r="I63" s="30" t="s">
        <v>105</v>
      </c>
      <c r="J63" s="30" t="s">
        <v>105</v>
      </c>
      <c r="K63" s="30" t="s">
        <v>105</v>
      </c>
      <c r="L63" s="30" t="s">
        <v>105</v>
      </c>
      <c r="M63" s="30" t="s">
        <v>105</v>
      </c>
      <c r="N63" s="29">
        <v>16</v>
      </c>
      <c r="O63" s="4" t="s">
        <v>193</v>
      </c>
      <c r="P63" s="4" t="s">
        <v>124</v>
      </c>
      <c r="Q63" s="4" t="s">
        <v>124</v>
      </c>
      <c r="R63" s="30">
        <f>IF('original data'!Q56='subscale + RBQ-2A merged 3_4'!$R$4,0,IF('original data'!Q56='subscale + RBQ-2A merged 3_4'!$R$5,1))</f>
        <v>0</v>
      </c>
      <c r="S63" s="4" t="s">
        <v>105</v>
      </c>
      <c r="T63" s="30">
        <f>IF('original data'!V56='subscale + RBQ-2A merged 3_4'!$T$4,0,IF('original data'!V56='subscale + RBQ-2A merged 3_4'!$T$5,1,IF('original data'!V56='subscale + RBQ-2A merged 3_4'!$V$5,0,"")))</f>
        <v>0</v>
      </c>
      <c r="U63" s="37" t="s">
        <v>194</v>
      </c>
      <c r="V63" s="4" t="s">
        <v>195</v>
      </c>
      <c r="W63" s="37" t="s">
        <v>127</v>
      </c>
      <c r="X63" s="32" t="s">
        <v>391</v>
      </c>
      <c r="Y63" s="4"/>
      <c r="Z63" s="4"/>
      <c r="AA63" s="4"/>
      <c r="AB63" s="4"/>
      <c r="AC63" s="4"/>
      <c r="AD63" s="4"/>
      <c r="AE63" s="30">
        <f>IF('original data'!AC56='subscale + RBQ-2A merged 3_4'!$AD$2,0,IF('original data'!AC56='subscale + RBQ-2A merged 3_4'!$AD$3,1,IF('original data'!AC56='subscale + RBQ-2A merged 3_4'!$AD$4,2,"")))</f>
        <v>0</v>
      </c>
      <c r="AF63" s="30">
        <f>IF('original data'!AD56='subscale + RBQ-2A merged 3_4'!$AD$2,0,IF('original data'!AD56='subscale + RBQ-2A merged 3_4'!$AD$3,1,IF('original data'!AD56='subscale + RBQ-2A merged 3_4'!$AD$4,2,"")))</f>
        <v>1</v>
      </c>
      <c r="AG63" s="30">
        <f>IF('original data'!AE56='subscale + RBQ-2A merged 3_4'!$BR$1,1,IF('original data'!AE56='subscale + RBQ-2A merged 3_4'!$BR$2,2,IF('original data'!AE56='subscale + RBQ-2A merged 3_4'!$BR$3,3,IF('original data'!AE56='subscale + RBQ-2A merged 3_4'!$BR$4,4,IF('original data'!AE56='subscale + RBQ-2A merged 3_4'!$BR$5,5,IF('original data'!AE56='subscale + RBQ-2A merged 3_4'!$BT$1,6,IF('original data'!AE56='subscale + RBQ-2A merged 3_4'!$BT$2,7,"")))))))</f>
        <v>2</v>
      </c>
      <c r="AH63" s="4">
        <f>IF('original data'!AF56='subscale + RBQ-2A merged 3_4'!$AD$2,0,IF('original data'!AF56='subscale + RBQ-2A merged 3_4'!$AD$3,1,IF('original data'!AF56='subscale + RBQ-2A merged 3_4'!$AD$4,2,"")))</f>
        <v>1</v>
      </c>
      <c r="AI63" s="4">
        <f>IF('original data'!AG56='subscale + RBQ-2A merged 3_4'!$BR$1,7,IF('original data'!AG56='subscale + RBQ-2A merged 3_4'!$BR$2,6,IF('original data'!AG56='subscale + RBQ-2A merged 3_4'!$BR$3,5,IF('original data'!AG56='subscale + RBQ-2A merged 3_4'!$BR$4,4,IF('original data'!AG56='subscale + RBQ-2A merged 3_4'!$BR$5,5,IF('original data'!AG56='subscale + RBQ-2A merged 3_4'!$BT$1,6,IF('original data'!AG56='subscale + RBQ-2A merged 3_4'!$BT$2,7,"")))))))</f>
        <v>6</v>
      </c>
      <c r="AJ63" s="4">
        <f>IF('original data'!AH56='subscale + RBQ-2A merged 3_4'!$AD$2,0,IF('original data'!AH56='subscale + RBQ-2A merged 3_4'!$AD$3,1,IF('original data'!AH56='subscale + RBQ-2A merged 3_4'!$AD$4,2,"")))</f>
        <v>0</v>
      </c>
      <c r="AK63" s="4">
        <f>IF('original data'!AI56='subscale + RBQ-2A merged 3_4'!$AJ$2,1,IF('original data'!AI56='subscale + RBQ-2A merged 3_4'!$AJ$3,2,IF('original data'!AI56='subscale + RBQ-2A merged 3_4'!$AJ$4,3,IF('original data'!AI56='subscale + RBQ-2A merged 3_4'!$AJ$5,3,""))))</f>
        <v>2</v>
      </c>
      <c r="AL63" s="4">
        <f>IF('original data'!AJ56='subscale + RBQ-2A merged 3_4'!$AD$2,0,IF('original data'!AJ56='subscale + RBQ-2A merged 3_4'!$AD$3,1,IF('original data'!AJ56='subscale + RBQ-2A merged 3_4'!$AD$4,2,"")))</f>
        <v>0</v>
      </c>
      <c r="AM63" s="4">
        <f>IF('original data'!AK56='subscale + RBQ-2A merged 3_4'!$BR$1,1,IF('original data'!AK56='subscale + RBQ-2A merged 3_4'!$BR$2,2,IF('original data'!AK56='subscale + RBQ-2A merged 3_4'!$BR$3,3,IF('original data'!AK56='subscale + RBQ-2A merged 3_4'!$BR$4,4,IF('original data'!AK56='subscale + RBQ-2A merged 3_4'!$BR$5,5,IF('original data'!AK56='subscale + RBQ-2A merged 3_4'!$BT$1,6,IF('original data'!AK56='subscale + RBQ-2A merged 3_4'!$BT$2,7,"")))))))</f>
        <v>4</v>
      </c>
      <c r="AN63" s="4">
        <f>IF('original data'!AL56='subscale + RBQ-2A merged 3_4'!$AD$2,0,IF('original data'!AL56='subscale + RBQ-2A merged 3_4'!$AD$3,1,IF('original data'!AL56='subscale + RBQ-2A merged 3_4'!$AD$4,2,"")))</f>
        <v>0</v>
      </c>
      <c r="AO63" s="4">
        <f>IF('original data'!AM56='subscale + RBQ-2A merged 3_4'!$AJ$2,1,IF('original data'!AM56='subscale + RBQ-2A merged 3_4'!$AJ$3,2,IF('original data'!AM56='subscale + RBQ-2A merged 3_4'!$AJ$4,3,IF('original data'!AM56='subscale + RBQ-2A merged 3_4'!$AJ$5,3,""))))</f>
        <v>2</v>
      </c>
      <c r="AP63" s="4">
        <f>IF('original data'!AN56='subscale + RBQ-2A merged 3_4'!$AD$2,0,IF('original data'!AN56='subscale + RBQ-2A merged 3_4'!$AD$3,1,IF('original data'!AN56='subscale + RBQ-2A merged 3_4'!$AD$4,2,"")))</f>
        <v>1</v>
      </c>
      <c r="AQ63" s="4">
        <f>IF('original data'!AO56='subscale + RBQ-2A merged 3_4'!$AJ$2,1,IF('original data'!AO56='subscale + RBQ-2A merged 3_4'!$AJ$3,2,IF('original data'!AO56='subscale + RBQ-2A merged 3_4'!$AJ$4,3,IF('original data'!AO56='subscale + RBQ-2A merged 3_4'!$AJ$5,3,""))))</f>
        <v>1</v>
      </c>
      <c r="AR63" s="4">
        <f>IF('original data'!AP56='subscale + RBQ-2A merged 3_4'!$AJ$2,1,IF('original data'!AP56='subscale + RBQ-2A merged 3_4'!$AJ$3,2,IF('original data'!AP56='subscale + RBQ-2A merged 3_4'!$AJ$4,3,IF('original data'!AP56='subscale + RBQ-2A merged 3_4'!$AJ$5,3,""))))</f>
        <v>2</v>
      </c>
      <c r="AS63" s="4">
        <f>IF('original data'!AQ56='subscale + RBQ-2A merged 3_4'!$AJ$2,1,IF('original data'!AQ56='subscale + RBQ-2A merged 3_4'!$AJ$3,2,IF('original data'!AQ56='subscale + RBQ-2A merged 3_4'!$AJ$4,3,IF('original data'!AQ56='subscale + RBQ-2A merged 3_4'!$AJ$5,3,""))))</f>
        <v>3</v>
      </c>
      <c r="AT63" s="4">
        <f>IF('original data'!AR56='subscale + RBQ-2A merged 3_4'!$AJ$2,1,IF('original data'!AR56='subscale + RBQ-2A merged 3_4'!$AJ$3,2,IF('original data'!AR56='subscale + RBQ-2A merged 3_4'!$AJ$4,3,IF('original data'!AR56='subscale + RBQ-2A merged 3_4'!$AJ$5,3,""))))</f>
        <v>2</v>
      </c>
      <c r="AU63" s="4">
        <f>IF('original data'!AS56='subscale + RBQ-2A merged 3_4'!$AP$2,1,IF('original data'!AS56='subscale + RBQ-2A merged 3_4'!$AP$3,2,IF('original data'!AS56='subscale + RBQ-2A merged 3_4'!$AP$4,3,IF('original data'!AS56='subscale + RBQ-2A merged 3_4'!$AP$5,4,""))))</f>
        <v>1</v>
      </c>
      <c r="AV63" s="4">
        <f>IF('original data'!AT56='subscale + RBQ-2A merged 3_4'!$AP$2,1,IF('original data'!AT56='subscale + RBQ-2A merged 3_4'!$AP$3,2,IF('original data'!AT56='subscale + RBQ-2A merged 3_4'!$AP$4,3,IF('original data'!AT56='subscale + RBQ-2A merged 3_4'!$AP$5,4,""))))</f>
        <v>2</v>
      </c>
      <c r="AW63" s="4">
        <f>IF('original data'!AU56='subscale + RBQ-2A merged 3_4'!$AP$2,1,IF('original data'!AU56='subscale + RBQ-2A merged 3_4'!$AP$3,2,IF('original data'!AU56='subscale + RBQ-2A merged 3_4'!$AP$4,3,IF('original data'!AU56='subscale + RBQ-2A merged 3_4'!$AP$5,4,""))))</f>
        <v>3</v>
      </c>
      <c r="AX63" s="4">
        <f>IF('original data'!AV56='subscale + RBQ-2A merged 3_4'!$AP$2,1,IF('original data'!AV56='subscale + RBQ-2A merged 3_4'!$AP$3,2,IF('original data'!AV56='subscale + RBQ-2A merged 3_4'!$AP$4,3,IF('original data'!AV56='subscale + RBQ-2A merged 3_4'!$AP$5,4,""))))</f>
        <v>1</v>
      </c>
      <c r="AY63" s="4">
        <f>IF('original data'!AW56='subscale + RBQ-2A merged 3_4'!$AP$2,1,IF('original data'!AW56='subscale + RBQ-2A merged 3_4'!$AP$3,2,IF('original data'!AW56='subscale + RBQ-2A merged 3_4'!$AP$4,3,IF('original data'!AW56='subscale + RBQ-2A merged 3_4'!$AP$5,4,""))))</f>
        <v>2</v>
      </c>
      <c r="AZ63" s="4">
        <f>IF('original data'!AX56='subscale + RBQ-2A merged 3_4'!$AP$2,1,IF('original data'!AX56='subscale + RBQ-2A merged 3_4'!$AP$3,2,IF('original data'!AX56='subscale + RBQ-2A merged 3_4'!$AP$4,3,IF('original data'!AX56='subscale + RBQ-2A merged 3_4'!$AP$5,4,""))))</f>
        <v>3</v>
      </c>
      <c r="BA63" s="4">
        <f>IF('original data'!AY56='subscale + RBQ-2A merged 3_4'!$AR$2,1,IF('original data'!AY56='subscale + RBQ-2A merged 3_4'!$AR$3,2,IF('original data'!AY56='subscale + RBQ-2A merged 3_4'!$AR$4,3,IF('original data'!AY56='subscale + RBQ-2A merged 3_4'!$AR$5,3,""))))</f>
        <v>2</v>
      </c>
      <c r="BB63" s="4">
        <f>IF('original data'!AZ56='subscale + RBQ-2A merged 3_4'!$AR$2,1,IF('original data'!AZ56='subscale + RBQ-2A merged 3_4'!$AR$3,2,IF('original data'!AZ56='subscale + RBQ-2A merged 3_4'!$AR$4,3,IF('original data'!AZ56='subscale + RBQ-2A merged 3_4'!$AR$5,3,""))))</f>
        <v>3</v>
      </c>
      <c r="BC63" s="4">
        <f>IF('original data'!BA56='subscale + RBQ-2A merged 3_4'!$AR$2,1,IF('original data'!BA56='subscale + RBQ-2A merged 3_4'!$AR$3,2,IF('original data'!BA56='subscale + RBQ-2A merged 3_4'!$AR$4,3,IF('original data'!BA56='subscale + RBQ-2A merged 3_4'!$AR$5,3,""))))</f>
        <v>2</v>
      </c>
      <c r="BD63" s="4">
        <f>IF('original data'!BB56='subscale + RBQ-2A merged 3_4'!$AR$2,1,IF('original data'!BB56='subscale + RBQ-2A merged 3_4'!$AR$3,2,IF('original data'!BB56='subscale + RBQ-2A merged 3_4'!$AR$4,3,IF('original data'!BB56='subscale + RBQ-2A merged 3_4'!$AT$5,3,""))))</f>
        <v>3</v>
      </c>
      <c r="BE63" s="4">
        <f>IF('original data'!BC56='subscale + RBQ-2A merged 3_4'!$AV$2,1,IF('original data'!BC56='subscale + RBQ-2A merged 3_4'!$AV$3,2,IF('original data'!BC56='subscale + RBQ-2A merged 3_4'!$AV$4,3,IF('original data'!BC56='subscale + RBQ-2A merged 3_4'!$AV$5,3,""))))</f>
        <v>2</v>
      </c>
      <c r="BF63" s="4">
        <f>IF('original data'!BD56='subscale + RBQ-2A merged 3_4'!$AV$2,1,IF('original data'!BD56='subscale + RBQ-2A merged 3_4'!$AV$3,2,IF('original data'!BD56='subscale + RBQ-2A merged 3_4'!$AV$4,3,IF('original data'!BD56='subscale + RBQ-2A merged 3_4'!$AV$5,3,""))))</f>
        <v>1</v>
      </c>
      <c r="BG63" s="4">
        <f>IF('original data'!BE56='subscale + RBQ-2A merged 3_4'!$AV$2,1,IF('original data'!BE56='subscale + RBQ-2A merged 3_4'!$AV$3,2,IF('original data'!BE56='subscale + RBQ-2A merged 3_4'!$AV$4,3,IF('original data'!BE56='subscale + RBQ-2A merged 3_4'!$AV$5,3,""))))</f>
        <v>2</v>
      </c>
      <c r="BH63" s="4">
        <f>IF('original data'!BF56='subscale + RBQ-2A merged 3_4'!$BG$3,1,IF('original data'!BF56='subscale + RBQ-2A merged 3_4'!$BG$4,2,IF('original data'!BF56='subscale + RBQ-2A merged 3_4'!$BG$5,3,"")))</f>
        <v>3</v>
      </c>
      <c r="BI63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2.0526315789473686</v>
      </c>
      <c r="BJ63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1.8333333333333333</v>
      </c>
      <c r="BK63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2.0909090909090908</v>
      </c>
      <c r="BL63" s="4" t="s">
        <v>105</v>
      </c>
      <c r="BM63" s="37" t="s">
        <v>125</v>
      </c>
      <c r="BN63" s="4" t="s">
        <v>105</v>
      </c>
      <c r="BO63" s="37" t="s">
        <v>125</v>
      </c>
      <c r="BP63" s="4">
        <f>IF('original data'!BK56='subscale + RBQ-2A merged 3_4'!$BR$1,1,IF('original data'!BK56='subscale + RBQ-2A merged 3_4'!$BR$2,2,IF('original data'!BK56='subscale + RBQ-2A merged 3_4'!$BR$3,3,IF('original data'!BK56='subscale + RBQ-2A merged 3_4'!$BR$4,4,IF('original data'!BK56='subscale + RBQ-2A merged 3_4'!$BR$5,5,IF('original data'!BK56='subscale + RBQ-2A merged 3_4'!$BT$1,6,IF('original data'!BK56='subscale + RBQ-2A merged 3_4'!$BT$2,7,"")))))))</f>
        <v>3</v>
      </c>
      <c r="BQ63" s="4">
        <f>IF('original data'!BL56='subscale + RBQ-2A merged 3_4'!$BR$1,1,IF('original data'!BL56='subscale + RBQ-2A merged 3_4'!$BR$2,2,IF('original data'!BL56='subscale + RBQ-2A merged 3_4'!$BR$3,3,IF('original data'!BL56='subscale + RBQ-2A merged 3_4'!$BR$4,4,IF('original data'!BL56='subscale + RBQ-2A merged 3_4'!$BR$5,5,IF('original data'!BL56='subscale + RBQ-2A merged 3_4'!$BT$1,6,IF('original data'!BL56='subscale + RBQ-2A merged 3_4'!$BT$2,7,"")))))))</f>
        <v>6</v>
      </c>
      <c r="BR63" s="4">
        <f>IF('original data'!BM56='subscale + RBQ-2A merged 3_4'!$BR$1,7,IF('original data'!BM56='subscale + RBQ-2A merged 3_4'!$BR$2,6,IF('original data'!BM56='subscale + RBQ-2A merged 3_4'!$BR$3,5,IF('original data'!BM56='subscale + RBQ-2A merged 3_4'!$BR$4,4,IF('original data'!BM56='subscale + RBQ-2A merged 3_4'!$BR$5,3,IF('original data'!BM56='subscale + RBQ-2A merged 3_4'!$BT$1,2,IF('original data'!BM56='subscale + RBQ-2A merged 3_4'!$BT$2,1,"")))))))</f>
        <v>3</v>
      </c>
      <c r="BS63" s="4">
        <f>IF('original data'!BN56='subscale + RBQ-2A merged 3_4'!$BR$1,1,IF('original data'!BN56='subscale + RBQ-2A merged 3_4'!$BR$2,2,IF('original data'!BN56='subscale + RBQ-2A merged 3_4'!$BR$3,3,IF('original data'!BN56='subscale + RBQ-2A merged 3_4'!$BR$4,4,IF('original data'!BN56='subscale + RBQ-2A merged 3_4'!$BR$5,5,IF('original data'!BN56='subscale + RBQ-2A merged 3_4'!$BT$1,6,IF('original data'!BN56='subscale + RBQ-2A merged 3_4'!$BT$2,7,"")))))))</f>
        <v>5</v>
      </c>
      <c r="BT63" s="4">
        <f>IF('original data'!BO56='subscale + RBQ-2A merged 3_4'!$BR$1,1,IF('original data'!BO56='subscale + RBQ-2A merged 3_4'!$BR$2,2,IF('original data'!BO56='subscale + RBQ-2A merged 3_4'!$BR$3,3,IF('original data'!BO56='subscale + RBQ-2A merged 3_4'!$BR$4,4,IF('original data'!BO56='subscale + RBQ-2A merged 3_4'!$BR$5,5,IF('original data'!BO56='subscale + RBQ-2A merged 3_4'!$BT$1,6,IF('original data'!BO56='subscale + RBQ-2A merged 3_4'!$BT$2,7,"")))))))</f>
        <v>4</v>
      </c>
      <c r="BU63" s="4">
        <f>IF('original data'!BP56='subscale + RBQ-2A merged 3_4'!$BR$1,1,IF('original data'!BP56='subscale + RBQ-2A merged 3_4'!$BR$2,2,IF('original data'!BP56='subscale + RBQ-2A merged 3_4'!$BR$3,3,IF('original data'!BP56='subscale + RBQ-2A merged 3_4'!$BR$4,4,IF('original data'!BP56='subscale + RBQ-2A merged 3_4'!$BR$5,5,IF('original data'!BP56='subscale + RBQ-2A merged 3_4'!$BT$1,6,IF('original data'!BP56='subscale + RBQ-2A merged 3_4'!$BT$2,7,"")))))))</f>
        <v>4</v>
      </c>
      <c r="BV63" s="4">
        <f>IF('original data'!BQ56='subscale + RBQ-2A merged 3_4'!$BR$1,1,IF('original data'!BQ56='subscale + RBQ-2A merged 3_4'!$BR$2,2,IF('original data'!BQ56='subscale + RBQ-2A merged 3_4'!$BR$3,3,IF('original data'!BQ56='subscale + RBQ-2A merged 3_4'!$BR$4,4,IF('original data'!BQ56='subscale + RBQ-2A merged 3_4'!$BR$5,5,IF('original data'!BQ56='subscale + RBQ-2A merged 3_4'!$BT$1,6,IF('original data'!BQ56='subscale + RBQ-2A merged 3_4'!$BT$2,7,"")))))))</f>
        <v>6</v>
      </c>
      <c r="BW63" s="4">
        <f>IF('original data'!BR56='subscale + RBQ-2A merged 3_4'!$BR$1,1,IF('original data'!BR56='subscale + RBQ-2A merged 3_4'!$BR$2,2,IF('original data'!BR56='subscale + RBQ-2A merged 3_4'!$BR$3,3,IF('original data'!BR56='subscale + RBQ-2A merged 3_4'!$BR$4,4,IF('original data'!BR56='subscale + RBQ-2A merged 3_4'!$BR$5,5,IF('original data'!BR56='subscale + RBQ-2A merged 3_4'!$BT$1,6,IF('original data'!BR56='subscale + RBQ-2A merged 3_4'!$BT$2,7,"")))))))</f>
        <v>2</v>
      </c>
      <c r="BX63" s="4">
        <f>IF('original data'!BS56='subscale + RBQ-2A merged 3_4'!$BR$1,1,IF('original data'!BS56='subscale + RBQ-2A merged 3_4'!$BR$2,2,IF('original data'!BS56='subscale + RBQ-2A merged 3_4'!$BR$3,3,IF('original data'!BS56='subscale + RBQ-2A merged 3_4'!$BR$4,4,IF('original data'!BS56='subscale + RBQ-2A merged 3_4'!$BR$5,5,IF('original data'!BS56='subscale + RBQ-2A merged 3_4'!$BT$1,6,IF('original data'!BS56='subscale + RBQ-2A merged 3_4'!$BT$2,7,"")))))))</f>
        <v>6</v>
      </c>
      <c r="BY63" s="4">
        <f>IF('original data'!BT56='subscale + RBQ-2A merged 3_4'!$BR$1,1,IF('original data'!BT56='subscale + RBQ-2A merged 3_4'!$BR$2,2,IF('original data'!BT56='subscale + RBQ-2A merged 3_4'!$BR$3,3,IF('original data'!BT56='subscale + RBQ-2A merged 3_4'!$BR$4,4,IF('original data'!BT56='subscale + RBQ-2A merged 3_4'!$BR$5,5,IF('original data'!BT56='subscale + RBQ-2A merged 3_4'!$BT$1,6,IF('original data'!BT56='subscale + RBQ-2A merged 3_4'!$BT$2,7,"")))))))</f>
        <v>3</v>
      </c>
      <c r="BZ63" s="4">
        <f>IF('original data'!BU56='subscale + RBQ-2A merged 3_4'!$BR$1,1,IF('original data'!BU56='subscale + RBQ-2A merged 3_4'!$BR$2,2,IF('original data'!BU56='subscale + RBQ-2A merged 3_4'!$BR$3,3,IF('original data'!BU56='subscale + RBQ-2A merged 3_4'!$BR$4,4,IF('original data'!BU56='subscale + RBQ-2A merged 3_4'!$BR$5,5,IF('original data'!BU56='subscale + RBQ-2A merged 3_4'!$BT$1,6,IF('original data'!BU56='subscale + RBQ-2A merged 3_4'!$BT$2,7,"")))))))</f>
        <v>5</v>
      </c>
      <c r="CA63" s="4">
        <f>IF('original data'!BV56='subscale + RBQ-2A merged 3_4'!$BR$1,7,IF('original data'!BV56='subscale + RBQ-2A merged 3_4'!$BR$2,6,IF('original data'!BV56='subscale + RBQ-2A merged 3_4'!$BR$3,5,IF('original data'!BV56='subscale + RBQ-2A merged 3_4'!$BR$4,4,IF('original data'!BV56='subscale + RBQ-2A merged 3_4'!$BR$5,3,IF('original data'!BV56='subscale + RBQ-2A merged 3_4'!$BT$1,2,IF('original data'!BV56='subscale + RBQ-2A merged 3_4'!$BT$2,1,"")))))))</f>
        <v>4</v>
      </c>
      <c r="CB63" s="4">
        <f>IF('original data'!BW56='subscale + RBQ-2A merged 3_4'!$BR$1,1,IF('original data'!BW56='subscale + RBQ-2A merged 3_4'!$BR$2,2,IF('original data'!BW56='subscale + RBQ-2A merged 3_4'!$BR$3,3,IF('original data'!BW56='subscale + RBQ-2A merged 3_4'!$BR$4,4,IF('original data'!BW56='subscale + RBQ-2A merged 3_4'!$BR$5,5,IF('original data'!BW56='subscale + RBQ-2A merged 3_4'!$BT$1,6,IF('original data'!BW56='subscale + RBQ-2A merged 3_4'!$BT$2,7,"")))))))</f>
        <v>6</v>
      </c>
      <c r="CC63" s="4">
        <f>IF('original data'!BX56='subscale + RBQ-2A merged 3_4'!$BR$1,1,IF('original data'!BX56='subscale + RBQ-2A merged 3_4'!$BR$2,2,IF('original data'!BX56='subscale + RBQ-2A merged 3_4'!$BR$3,3,IF('original data'!BX56='subscale + RBQ-2A merged 3_4'!$BR$4,4,IF('original data'!BX56='subscale + RBQ-2A merged 3_4'!$BR$5,5,IF('original data'!BX56='subscale + RBQ-2A merged 3_4'!$BT$1,6,IF('original data'!BX56='subscale + RBQ-2A merged 3_4'!$BT$2,7,"")))))))</f>
        <v>4</v>
      </c>
      <c r="CD63" s="4">
        <f>IF('original data'!BY56='subscale + RBQ-2A merged 3_4'!$BR$1,1,IF('original data'!BY56='subscale + RBQ-2A merged 3_4'!$BR$2,2,IF('original data'!BY56='subscale + RBQ-2A merged 3_4'!$BR$3,3,IF('original data'!BY56='subscale + RBQ-2A merged 3_4'!$BR$4,4,IF('original data'!BY56='subscale + RBQ-2A merged 3_4'!$BR$5,5,IF('original data'!BY56='subscale + RBQ-2A merged 3_4'!$BT$1,6,IF('original data'!BY56='subscale + RBQ-2A merged 3_4'!$BT$2,7,"")))))))</f>
        <v>6</v>
      </c>
      <c r="CE63" s="4">
        <f>IF('original data'!BZ56='subscale + RBQ-2A merged 3_4'!$BR$1,1,IF('original data'!BZ56='subscale + RBQ-2A merged 3_4'!$BR$2,2,IF('original data'!BZ56='subscale + RBQ-2A merged 3_4'!$BR$3,3,IF('original data'!BZ56='subscale + RBQ-2A merged 3_4'!$BR$4,4,IF('original data'!BZ56='subscale + RBQ-2A merged 3_4'!$BR$5,5,IF('original data'!BZ56='subscale + RBQ-2A merged 3_4'!$BT$1,6,IF('original data'!BZ56='subscale + RBQ-2A merged 3_4'!$BT$2,7,"")))))))</f>
        <v>3</v>
      </c>
      <c r="CF63" s="4">
        <f>IF('original data'!CA56='subscale + RBQ-2A merged 3_4'!$BR$1,1,IF('original data'!CA56='subscale + RBQ-2A merged 3_4'!$BR$2,2,IF('original data'!CA56='subscale + RBQ-2A merged 3_4'!$BR$3,3,IF('original data'!CA56='subscale + RBQ-2A merged 3_4'!$BR$4,4,IF('original data'!CA56='subscale + RBQ-2A merged 3_4'!$BR$5,5,IF('original data'!CA56='subscale + RBQ-2A merged 3_4'!$BT$1,6,IF('original data'!CA56='subscale + RBQ-2A merged 3_4'!$BT$2,7,"")))))))</f>
        <v>3</v>
      </c>
      <c r="CG63" s="4">
        <f>IF('original data'!CB56='subscale + RBQ-2A merged 3_4'!$BR$1,1,IF('original data'!CB56='subscale + RBQ-2A merged 3_4'!$BR$2,2,IF('original data'!CB56='subscale + RBQ-2A merged 3_4'!$BR$3,3,IF('original data'!CB56='subscale + RBQ-2A merged 3_4'!$BR$4,4,IF('original data'!CB56='subscale + RBQ-2A merged 3_4'!$BR$5,5,IF('original data'!CB56='subscale + RBQ-2A merged 3_4'!$BT$1,6,IF('original data'!CB56='subscale + RBQ-2A merged 3_4'!$BT$2,7,"")))))))</f>
        <v>3</v>
      </c>
      <c r="CH63" s="4">
        <f>IF('original data'!CC56='subscale + RBQ-2A merged 3_4'!$BR$1,7,IF('original data'!CC56='subscale + RBQ-2A merged 3_4'!$BR$2,6,IF('original data'!CC56='subscale + RBQ-2A merged 3_4'!$BR$3,5,IF('original data'!CC56='subscale + RBQ-2A merged 3_4'!$BR$4,4,IF('original data'!CC56='subscale + RBQ-2A merged 3_4'!$BR$5,3,IF('original data'!CC56='subscale + RBQ-2A merged 3_4'!$BT$1,2,IF('original data'!CC56='subscale + RBQ-2A merged 3_4'!$BT$2,1,"")))))))</f>
        <v>5</v>
      </c>
      <c r="CI63" s="4">
        <f>IF('original data'!CD56='subscale + RBQ-2A merged 3_4'!$BR$1,1,IF('original data'!CD56='subscale + RBQ-2A merged 3_4'!$BR$2,2,IF('original data'!CD56='subscale + RBQ-2A merged 3_4'!$BR$3,3,IF('original data'!CD56='subscale + RBQ-2A merged 3_4'!$BR$4,4,IF('original data'!CD56='subscale + RBQ-2A merged 3_4'!$BR$5,5,IF('original data'!CD56='subscale + RBQ-2A merged 3_4'!$BT$1,6,IF('original data'!CD56='subscale + RBQ-2A merged 3_4'!$BT$2,7,"")))))))</f>
        <v>5</v>
      </c>
      <c r="CJ63" s="4">
        <f>IF('original data'!CE56='subscale + RBQ-2A merged 3_4'!$BR$1,1,IF('original data'!CE56='subscale + RBQ-2A merged 3_4'!$BR$2,2,IF('original data'!CE56='subscale + RBQ-2A merged 3_4'!$BR$3,3,IF('original data'!CE56='subscale + RBQ-2A merged 3_4'!$BR$4,4,IF('original data'!CE56='subscale + RBQ-2A merged 3_4'!$BR$5,5,IF('original data'!CE56='subscale + RBQ-2A merged 3_4'!$BT$1,6,IF('original data'!CE56='subscale + RBQ-2A merged 3_4'!$BT$2,7,"")))))))</f>
        <v>3</v>
      </c>
      <c r="CK63" s="4">
        <f>IF('original data'!CF56='subscale + RBQ-2A merged 3_4'!$BR$1,7,IF('original data'!CF56='subscale + RBQ-2A merged 3_4'!$BR$2,6,IF('original data'!CF56='subscale + RBQ-2A merged 3_4'!$BR$3,5,IF('original data'!CF56='subscale + RBQ-2A merged 3_4'!$BR$4,4,IF('original data'!CF56='subscale + RBQ-2A merged 3_4'!$BR$5,3,IF('original data'!CF56='subscale + RBQ-2A merged 3_4'!$BT$1,2,IF('original data'!CF56='subscale + RBQ-2A merged 3_4'!$BT$2,1,"")))))))</f>
        <v>4</v>
      </c>
      <c r="CL63" s="30">
        <f>SUM(Table1345[[#This Row],[Column2]:[Column4]])</f>
        <v>105</v>
      </c>
      <c r="CM63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33</v>
      </c>
      <c r="CN63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38</v>
      </c>
      <c r="CO63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34</v>
      </c>
      <c r="CP63" s="4">
        <f>IF('original data'!CG56='subscale + RBQ-2A merged 3_4'!$CO$2,0,IF('original data'!CG56='subscale + RBQ-2A merged 3_4'!$CO$3,1,IF('original data'!CG56='subscale + RBQ-2A merged 3_4'!$CO$4,2,IF('original data'!CG56='subscale + RBQ-2A merged 3_4'!$CO$5,3,""))))</f>
        <v>1</v>
      </c>
      <c r="CQ63" s="4">
        <f>IF('original data'!CH56='subscale + RBQ-2A merged 3_4'!$CO$2,0,IF('original data'!CH56='subscale + RBQ-2A merged 3_4'!$CO$3,1,IF('original data'!CH56='subscale + RBQ-2A merged 3_4'!$CO$4,2,IF('original data'!CH56='subscale + RBQ-2A merged 3_4'!$CO$5,3,""))))</f>
        <v>2</v>
      </c>
      <c r="CR63" s="4">
        <f>IF('original data'!CI56='subscale + RBQ-2A merged 3_4'!$CO$2,0,IF('original data'!CI56='subscale + RBQ-2A merged 3_4'!$CO$3,1,IF('original data'!CI56='subscale + RBQ-2A merged 3_4'!$CO$4,2,IF('original data'!CI56='subscale + RBQ-2A merged 3_4'!$CO$5,3,""))))</f>
        <v>2</v>
      </c>
      <c r="CS63" s="4">
        <f>IF('original data'!CJ56='subscale + RBQ-2A merged 3_4'!$CO$2,0,IF('original data'!CJ56='subscale + RBQ-2A merged 3_4'!$CO$3,1,IF('original data'!CJ56='subscale + RBQ-2A merged 3_4'!$CO$4,2,IF('original data'!CJ56='subscale + RBQ-2A merged 3_4'!$CO$5,3,""))))</f>
        <v>2</v>
      </c>
      <c r="CT63" s="4">
        <f>IF('original data'!CK56='subscale + RBQ-2A merged 3_4'!$CO$2,0,IF('original data'!CK56='subscale + RBQ-2A merged 3_4'!$CO$3,1,IF('original data'!CK56='subscale + RBQ-2A merged 3_4'!$CO$4,2,IF('original data'!CK56='subscale + RBQ-2A merged 3_4'!$CO$5,3,""))))</f>
        <v>2</v>
      </c>
      <c r="CU63" s="4">
        <f>IF('original data'!CL56='subscale + RBQ-2A merged 3_4'!$CO$2,0,IF('original data'!CL56='subscale + RBQ-2A merged 3_4'!$CO$3,1,IF('original data'!CL56='subscale + RBQ-2A merged 3_4'!$CO$4,2,IF('original data'!CL56='subscale + RBQ-2A merged 3_4'!$CO$5,3,""))))</f>
        <v>1</v>
      </c>
      <c r="CV63" s="4">
        <f>IF('original data'!CM56='subscale + RBQ-2A merged 3_4'!$CO$2,0,IF('original data'!CM56='subscale + RBQ-2A merged 3_4'!$CO$3,1,IF('original data'!CM56='subscale + RBQ-2A merged 3_4'!$CO$4,2,IF('original data'!CM56='subscale + RBQ-2A merged 3_4'!$CO$5,3,""))))</f>
        <v>0</v>
      </c>
      <c r="CW63" s="4">
        <f>IF('original data'!CN56='subscale + RBQ-2A merged 3_4'!$CO$2,0,IF('original data'!CN56='subscale + RBQ-2A merged 3_4'!$CO$3,1,IF('original data'!CN56='subscale + RBQ-2A merged 3_4'!$CO$4,2,IF('original data'!CN56='subscale + RBQ-2A merged 3_4'!$CO$5,3,""))))</f>
        <v>1</v>
      </c>
      <c r="CX63" s="4">
        <f>IF('original data'!CO56='subscale + RBQ-2A merged 3_4'!$CO$2,0,IF('original data'!CO56='subscale + RBQ-2A merged 3_4'!$CO$3,1,IF('original data'!CO56='subscale + RBQ-2A merged 3_4'!$CO$4,2,IF('original data'!CO56='subscale + RBQ-2A merged 3_4'!$CO$5,3,""))))</f>
        <v>0</v>
      </c>
      <c r="CY63" s="4">
        <f>IF('original data'!CP56='subscale + RBQ-2A merged 3_4'!$CO$2,0,IF('original data'!CP56='subscale + RBQ-2A merged 3_4'!$CO$3,1,IF('original data'!CP56='subscale + RBQ-2A merged 3_4'!$CO$4,2,IF('original data'!CP56='subscale + RBQ-2A merged 3_4'!$CO$5,3,""))))</f>
        <v>3</v>
      </c>
      <c r="CZ63" s="4">
        <f>IF('original data'!CQ56='subscale + RBQ-2A merged 3_4'!$CO$2,0,IF('original data'!CQ56='subscale + RBQ-2A merged 3_4'!$CO$3,1,IF('original data'!CQ56='subscale + RBQ-2A merged 3_4'!$CO$4,2,IF('original data'!CQ56='subscale + RBQ-2A merged 3_4'!$CO$5,3,""))))</f>
        <v>3</v>
      </c>
      <c r="DA63" s="4">
        <f>IF('original data'!CR56='subscale + RBQ-2A merged 3_4'!$CO$2,0,IF('original data'!CR56='subscale + RBQ-2A merged 3_4'!$CO$3,1,IF('original data'!CR56='subscale + RBQ-2A merged 3_4'!$CO$4,2,IF('original data'!CR56='subscale + RBQ-2A merged 3_4'!$CO$5,3,""))))</f>
        <v>3</v>
      </c>
      <c r="DB63" s="4">
        <f>IF('original data'!CS56='subscale + RBQ-2A merged 3_4'!$CO$2,0,IF('original data'!CS56='subscale + RBQ-2A merged 3_4'!$CO$3,1,IF('original data'!CS56='subscale + RBQ-2A merged 3_4'!$CO$4,2,IF('original data'!CS56='subscale + RBQ-2A merged 3_4'!$CO$5,3,""))))</f>
        <v>2</v>
      </c>
      <c r="DC63" s="4">
        <f>IF('original data'!CT56='subscale + RBQ-2A merged 3_4'!$CO$2,0,IF('original data'!CT56='subscale + RBQ-2A merged 3_4'!$CO$3,1,IF('original data'!CT56='subscale + RBQ-2A merged 3_4'!$CO$4,2,IF('original data'!CT56='subscale + RBQ-2A merged 3_4'!$CO$5,3,""))))</f>
        <v>1</v>
      </c>
      <c r="DD63" s="4">
        <f>IF('original data'!CU56='subscale + RBQ-2A merged 3_4'!$CO$2,0,IF('original data'!CU56='subscale + RBQ-2A merged 3_4'!$CO$3,1,IF('original data'!CU56='subscale + RBQ-2A merged 3_4'!$CO$4,2,IF('original data'!CU56='subscale + RBQ-2A merged 3_4'!$CO$5,3,""))))</f>
        <v>0</v>
      </c>
      <c r="DE63" s="4">
        <f>IF('original data'!CV56='subscale + RBQ-2A merged 3_4'!$CO$2,0,IF('original data'!CV56='subscale + RBQ-2A merged 3_4'!$CO$3,1,IF('original data'!CV56='subscale + RBQ-2A merged 3_4'!$CO$4,2,IF('original data'!CV56='subscale + RBQ-2A merged 3_4'!$CO$5,3,""))))</f>
        <v>2</v>
      </c>
      <c r="DF63" s="4">
        <f>IF('original data'!CW56='subscale + RBQ-2A merged 3_4'!$CO$2,0,IF('original data'!CW56='subscale + RBQ-2A merged 3_4'!$CO$3,1,IF('original data'!CW56='subscale + RBQ-2A merged 3_4'!$CO$4,2,IF('original data'!CW56='subscale + RBQ-2A merged 3_4'!$CO$5,3,""))))</f>
        <v>1</v>
      </c>
      <c r="DG63" s="4">
        <f>IF('original data'!CX56='subscale + RBQ-2A merged 3_4'!$CO$2,0,IF('original data'!CX56='subscale + RBQ-2A merged 3_4'!$CO$3,1,IF('original data'!CX56='subscale + RBQ-2A merged 3_4'!$CO$4,2,IF('original data'!CX56='subscale + RBQ-2A merged 3_4'!$CO$5,3,""))))</f>
        <v>0</v>
      </c>
      <c r="DH63" s="4">
        <f>IF('original data'!CY56='subscale + RBQ-2A merged 3_4'!$CO$2,0,IF('original data'!CY56='subscale + RBQ-2A merged 3_4'!$CO$3,1,IF('original data'!CY56='subscale + RBQ-2A merged 3_4'!$CO$4,2,IF('original data'!CY56='subscale + RBQ-2A merged 3_4'!$CO$5,3,""))))</f>
        <v>0</v>
      </c>
      <c r="DI63" s="4">
        <f>IF('original data'!CZ56='subscale + RBQ-2A merged 3_4'!$CO$2,0,IF('original data'!CZ56='subscale + RBQ-2A merged 3_4'!$CO$3,1,IF('original data'!CZ56='subscale + RBQ-2A merged 3_4'!$CO$4,2,IF('original data'!CZ56='subscale + RBQ-2A merged 3_4'!$CO$5,3,""))))</f>
        <v>2</v>
      </c>
      <c r="DJ63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13</v>
      </c>
      <c r="DK63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10</v>
      </c>
      <c r="DL63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5</v>
      </c>
      <c r="DM63" s="4">
        <f>SUM(Table1345[[#This Row],[All of a sudden I feel really scared.]:[I suddenly shut down and become unable to think, speak or do things.]])</f>
        <v>28</v>
      </c>
      <c r="DN63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3</v>
      </c>
      <c r="DO63" s="38">
        <f>IF('original data'!V56='subscale + RBQ-2A merged 3_4'!$T$4,2,IF('original data'!V56='subscale + RBQ-2A merged 3_4'!$T$5,0,IF('original data'!V56='subscale + RBQ-2A merged 3_4'!$V$5,1,"")))</f>
        <v>1</v>
      </c>
      <c r="DP63" s="38">
        <v>0</v>
      </c>
    </row>
    <row r="64" spans="1:120" x14ac:dyDescent="0.45">
      <c r="A64" s="32">
        <v>64</v>
      </c>
      <c r="B64" s="41" t="s">
        <v>356</v>
      </c>
      <c r="C64" s="28" t="s">
        <v>357</v>
      </c>
      <c r="D64" s="30" t="s">
        <v>104</v>
      </c>
      <c r="E64" s="30"/>
      <c r="F64" s="30" t="s">
        <v>105</v>
      </c>
      <c r="G64" s="30" t="s">
        <v>105</v>
      </c>
      <c r="H64" s="30" t="s">
        <v>105</v>
      </c>
      <c r="I64" s="30" t="s">
        <v>105</v>
      </c>
      <c r="J64" s="30" t="s">
        <v>105</v>
      </c>
      <c r="K64" s="30" t="s">
        <v>105</v>
      </c>
      <c r="L64" s="30" t="s">
        <v>105</v>
      </c>
      <c r="M64" s="30" t="s">
        <v>105</v>
      </c>
      <c r="N64" s="37">
        <v>20</v>
      </c>
      <c r="O64" s="4" t="s">
        <v>193</v>
      </c>
      <c r="P64" s="4" t="s">
        <v>124</v>
      </c>
      <c r="Q64" s="4" t="s">
        <v>124</v>
      </c>
      <c r="R64" s="30">
        <f>IF('original data'!Q57='subscale + RBQ-2A merged 3_4'!$R$4,0,IF('original data'!Q57='subscale + RBQ-2A merged 3_4'!$R$5,1))</f>
        <v>0</v>
      </c>
      <c r="S64" s="4" t="s">
        <v>105</v>
      </c>
      <c r="T64" s="30">
        <f>IF('original data'!V57='subscale + RBQ-2A merged 3_4'!$T$4,0,IF('original data'!V57='subscale + RBQ-2A merged 3_4'!$T$5,1,IF('original data'!V57='subscale + RBQ-2A merged 3_4'!$V$5,0,"")))</f>
        <v>0</v>
      </c>
      <c r="U64" s="37" t="s">
        <v>197</v>
      </c>
      <c r="V64" s="4" t="s">
        <v>189</v>
      </c>
      <c r="W64" s="37" t="s">
        <v>127</v>
      </c>
      <c r="X64" s="32" t="s">
        <v>391</v>
      </c>
      <c r="Y64" s="4"/>
      <c r="Z64" s="4"/>
      <c r="AA64" s="4"/>
      <c r="AB64" s="4"/>
      <c r="AC64" s="4"/>
      <c r="AD64" s="38"/>
      <c r="AE64" s="30">
        <f>IF('original data'!AC57='subscale + RBQ-2A merged 3_4'!$AD$2,0,IF('original data'!AC57='subscale + RBQ-2A merged 3_4'!$AD$3,1,IF('original data'!AC57='subscale + RBQ-2A merged 3_4'!$AD$4,2,"")))</f>
        <v>1</v>
      </c>
      <c r="AF64" s="30">
        <f>IF('original data'!AD57='subscale + RBQ-2A merged 3_4'!$AD$2,0,IF('original data'!AD57='subscale + RBQ-2A merged 3_4'!$AD$3,1,IF('original data'!AD57='subscale + RBQ-2A merged 3_4'!$AD$4,2,"")))</f>
        <v>1</v>
      </c>
      <c r="AG64" s="30">
        <f>IF('original data'!AE57='subscale + RBQ-2A merged 3_4'!$BR$1,1,IF('original data'!AE57='subscale + RBQ-2A merged 3_4'!$BR$2,2,IF('original data'!AE57='subscale + RBQ-2A merged 3_4'!$BR$3,3,IF('original data'!AE57='subscale + RBQ-2A merged 3_4'!$BR$4,4,IF('original data'!AE57='subscale + RBQ-2A merged 3_4'!$BR$5,5,IF('original data'!AE57='subscale + RBQ-2A merged 3_4'!$BT$1,6,IF('original data'!AE57='subscale + RBQ-2A merged 3_4'!$BT$2,7,"")))))))</f>
        <v>1</v>
      </c>
      <c r="AH64" s="4">
        <f>IF('original data'!AF57='subscale + RBQ-2A merged 3_4'!$AD$2,0,IF('original data'!AF57='subscale + RBQ-2A merged 3_4'!$AD$3,1,IF('original data'!AF57='subscale + RBQ-2A merged 3_4'!$AD$4,2,"")))</f>
        <v>1</v>
      </c>
      <c r="AI64" s="4">
        <f>IF('original data'!AG57='subscale + RBQ-2A merged 3_4'!$BR$1,7,IF('original data'!AG57='subscale + RBQ-2A merged 3_4'!$BR$2,6,IF('original data'!AG57='subscale + RBQ-2A merged 3_4'!$BR$3,5,IF('original data'!AG57='subscale + RBQ-2A merged 3_4'!$BR$4,4,IF('original data'!AG57='subscale + RBQ-2A merged 3_4'!$BR$5,5,IF('original data'!AG57='subscale + RBQ-2A merged 3_4'!$BT$1,6,IF('original data'!AG57='subscale + RBQ-2A merged 3_4'!$BT$2,7,"")))))))</f>
        <v>6</v>
      </c>
      <c r="AJ64" s="4">
        <f>IF('original data'!AH57='subscale + RBQ-2A merged 3_4'!$AD$2,0,IF('original data'!AH57='subscale + RBQ-2A merged 3_4'!$AD$3,1,IF('original data'!AH57='subscale + RBQ-2A merged 3_4'!$AD$4,2,"")))</f>
        <v>1</v>
      </c>
      <c r="AK64" s="4">
        <f>IF('original data'!AI57='subscale + RBQ-2A merged 3_4'!$AJ$2,1,IF('original data'!AI57='subscale + RBQ-2A merged 3_4'!$AJ$3,2,IF('original data'!AI57='subscale + RBQ-2A merged 3_4'!$AJ$4,3,IF('original data'!AI57='subscale + RBQ-2A merged 3_4'!$AJ$5,3,""))))</f>
        <v>2</v>
      </c>
      <c r="AL64" s="4">
        <f>IF('original data'!AJ57='subscale + RBQ-2A merged 3_4'!$AD$2,0,IF('original data'!AJ57='subscale + RBQ-2A merged 3_4'!$AD$3,1,IF('original data'!AJ57='subscale + RBQ-2A merged 3_4'!$AD$4,2,"")))</f>
        <v>1</v>
      </c>
      <c r="AM64" s="4">
        <f>IF('original data'!AK57='subscale + RBQ-2A merged 3_4'!$BR$1,1,IF('original data'!AK57='subscale + RBQ-2A merged 3_4'!$BR$2,2,IF('original data'!AK57='subscale + RBQ-2A merged 3_4'!$BR$3,3,IF('original data'!AK57='subscale + RBQ-2A merged 3_4'!$BR$4,4,IF('original data'!AK57='subscale + RBQ-2A merged 3_4'!$BR$5,5,IF('original data'!AK57='subscale + RBQ-2A merged 3_4'!$BT$1,6,IF('original data'!AK57='subscale + RBQ-2A merged 3_4'!$BT$2,7,"")))))))</f>
        <v>5</v>
      </c>
      <c r="AN64" s="4">
        <f>IF('original data'!AL57='subscale + RBQ-2A merged 3_4'!$AD$2,0,IF('original data'!AL57='subscale + RBQ-2A merged 3_4'!$AD$3,1,IF('original data'!AL57='subscale + RBQ-2A merged 3_4'!$AD$4,2,"")))</f>
        <v>1</v>
      </c>
      <c r="AO64" s="4">
        <f>IF('original data'!AM57='subscale + RBQ-2A merged 3_4'!$AJ$2,1,IF('original data'!AM57='subscale + RBQ-2A merged 3_4'!$AJ$3,2,IF('original data'!AM57='subscale + RBQ-2A merged 3_4'!$AJ$4,3,IF('original data'!AM57='subscale + RBQ-2A merged 3_4'!$AJ$5,3,""))))</f>
        <v>2</v>
      </c>
      <c r="AP64" s="4">
        <f>IF('original data'!AN57='subscale + RBQ-2A merged 3_4'!$AD$2,0,IF('original data'!AN57='subscale + RBQ-2A merged 3_4'!$AD$3,1,IF('original data'!AN57='subscale + RBQ-2A merged 3_4'!$AD$4,2,"")))</f>
        <v>0</v>
      </c>
      <c r="AQ64" s="4">
        <f>IF('original data'!AO57='subscale + RBQ-2A merged 3_4'!$AJ$2,1,IF('original data'!AO57='subscale + RBQ-2A merged 3_4'!$AJ$3,2,IF('original data'!AO57='subscale + RBQ-2A merged 3_4'!$AJ$4,3,IF('original data'!AO57='subscale + RBQ-2A merged 3_4'!$AJ$5,3,""))))</f>
        <v>3</v>
      </c>
      <c r="AR64" s="4">
        <f>IF('original data'!AP57='subscale + RBQ-2A merged 3_4'!$AJ$2,1,IF('original data'!AP57='subscale + RBQ-2A merged 3_4'!$AJ$3,2,IF('original data'!AP57='subscale + RBQ-2A merged 3_4'!$AJ$4,3,IF('original data'!AP57='subscale + RBQ-2A merged 3_4'!$AJ$5,3,""))))</f>
        <v>2</v>
      </c>
      <c r="AS64" s="4">
        <f>IF('original data'!AQ57='subscale + RBQ-2A merged 3_4'!$AJ$2,1,IF('original data'!AQ57='subscale + RBQ-2A merged 3_4'!$AJ$3,2,IF('original data'!AQ57='subscale + RBQ-2A merged 3_4'!$AJ$4,3,IF('original data'!AQ57='subscale + RBQ-2A merged 3_4'!$AJ$5,3,""))))</f>
        <v>3</v>
      </c>
      <c r="AT64" s="4">
        <f>IF('original data'!AR57='subscale + RBQ-2A merged 3_4'!$AJ$2,1,IF('original data'!AR57='subscale + RBQ-2A merged 3_4'!$AJ$3,2,IF('original data'!AR57='subscale + RBQ-2A merged 3_4'!$AJ$4,3,IF('original data'!AR57='subscale + RBQ-2A merged 3_4'!$AJ$5,3,""))))</f>
        <v>2</v>
      </c>
      <c r="AU64" s="4">
        <f>IF('original data'!AS57='subscale + RBQ-2A merged 3_4'!$AP$2,1,IF('original data'!AS57='subscale + RBQ-2A merged 3_4'!$AP$3,2,IF('original data'!AS57='subscale + RBQ-2A merged 3_4'!$AP$4,3,IF('original data'!AS57='subscale + RBQ-2A merged 3_4'!$AP$5,4,""))))</f>
        <v>2</v>
      </c>
      <c r="AV64" s="4">
        <f>IF('original data'!AT57='subscale + RBQ-2A merged 3_4'!$AP$2,1,IF('original data'!AT57='subscale + RBQ-2A merged 3_4'!$AP$3,2,IF('original data'!AT57='subscale + RBQ-2A merged 3_4'!$AP$4,3,IF('original data'!AT57='subscale + RBQ-2A merged 3_4'!$AP$5,4,""))))</f>
        <v>2</v>
      </c>
      <c r="AW64" s="4">
        <f>IF('original data'!AU57='subscale + RBQ-2A merged 3_4'!$AP$2,1,IF('original data'!AU57='subscale + RBQ-2A merged 3_4'!$AP$3,2,IF('original data'!AU57='subscale + RBQ-2A merged 3_4'!$AP$4,3,IF('original data'!AU57='subscale + RBQ-2A merged 3_4'!$AP$5,4,""))))</f>
        <v>2</v>
      </c>
      <c r="AX64" s="4">
        <f>IF('original data'!AV57='subscale + RBQ-2A merged 3_4'!$AP$2,1,IF('original data'!AV57='subscale + RBQ-2A merged 3_4'!$AP$3,2,IF('original data'!AV57='subscale + RBQ-2A merged 3_4'!$AP$4,3,IF('original data'!AV57='subscale + RBQ-2A merged 3_4'!$AP$5,4,""))))</f>
        <v>1</v>
      </c>
      <c r="AY64" s="4">
        <f>IF('original data'!AW57='subscale + RBQ-2A merged 3_4'!$AP$2,1,IF('original data'!AW57='subscale + RBQ-2A merged 3_4'!$AP$3,2,IF('original data'!AW57='subscale + RBQ-2A merged 3_4'!$AP$4,3,IF('original data'!AW57='subscale + RBQ-2A merged 3_4'!$AP$5,4,""))))</f>
        <v>2</v>
      </c>
      <c r="AZ64" s="4">
        <f>IF('original data'!AX57='subscale + RBQ-2A merged 3_4'!$AP$2,1,IF('original data'!AX57='subscale + RBQ-2A merged 3_4'!$AP$3,2,IF('original data'!AX57='subscale + RBQ-2A merged 3_4'!$AP$4,3,IF('original data'!AX57='subscale + RBQ-2A merged 3_4'!$AP$5,4,""))))</f>
        <v>2</v>
      </c>
      <c r="BA64" s="4">
        <f>IF('original data'!AY57='subscale + RBQ-2A merged 3_4'!$AR$2,1,IF('original data'!AY57='subscale + RBQ-2A merged 3_4'!$AR$3,2,IF('original data'!AY57='subscale + RBQ-2A merged 3_4'!$AR$4,3,IF('original data'!AY57='subscale + RBQ-2A merged 3_4'!$AR$5,3,""))))</f>
        <v>3</v>
      </c>
      <c r="BB64" s="4">
        <f>IF('original data'!AZ57='subscale + RBQ-2A merged 3_4'!$AR$2,1,IF('original data'!AZ57='subscale + RBQ-2A merged 3_4'!$AR$3,2,IF('original data'!AZ57='subscale + RBQ-2A merged 3_4'!$AR$4,3,IF('original data'!AZ57='subscale + RBQ-2A merged 3_4'!$AR$5,3,""))))</f>
        <v>2</v>
      </c>
      <c r="BC64" s="4">
        <f>IF('original data'!BA57='subscale + RBQ-2A merged 3_4'!$AR$2,1,IF('original data'!BA57='subscale + RBQ-2A merged 3_4'!$AR$3,2,IF('original data'!BA57='subscale + RBQ-2A merged 3_4'!$AR$4,3,IF('original data'!BA57='subscale + RBQ-2A merged 3_4'!$AR$5,3,""))))</f>
        <v>1</v>
      </c>
      <c r="BD64" s="4">
        <f>IF('original data'!BB57='subscale + RBQ-2A merged 3_4'!$AR$2,1,IF('original data'!BB57='subscale + RBQ-2A merged 3_4'!$AR$3,2,IF('original data'!BB57='subscale + RBQ-2A merged 3_4'!$AR$4,3,IF('original data'!BB57='subscale + RBQ-2A merged 3_4'!$AT$5,3,""))))</f>
        <v>3</v>
      </c>
      <c r="BE64" s="4">
        <f>IF('original data'!BC57='subscale + RBQ-2A merged 3_4'!$AV$2,1,IF('original data'!BC57='subscale + RBQ-2A merged 3_4'!$AV$3,2,IF('original data'!BC57='subscale + RBQ-2A merged 3_4'!$AV$4,3,IF('original data'!BC57='subscale + RBQ-2A merged 3_4'!$AV$5,3,""))))</f>
        <v>3</v>
      </c>
      <c r="BF64" s="4">
        <f>IF('original data'!BD57='subscale + RBQ-2A merged 3_4'!$AV$2,1,IF('original data'!BD57='subscale + RBQ-2A merged 3_4'!$AV$3,2,IF('original data'!BD57='subscale + RBQ-2A merged 3_4'!$AV$4,3,IF('original data'!BD57='subscale + RBQ-2A merged 3_4'!$AV$5,3,""))))</f>
        <v>3</v>
      </c>
      <c r="BG64" s="4">
        <f>IF('original data'!BE57='subscale + RBQ-2A merged 3_4'!$AV$2,1,IF('original data'!BE57='subscale + RBQ-2A merged 3_4'!$AV$3,2,IF('original data'!BE57='subscale + RBQ-2A merged 3_4'!$AV$4,3,IF('original data'!BE57='subscale + RBQ-2A merged 3_4'!$AV$5,3,""))))</f>
        <v>2</v>
      </c>
      <c r="BH64" s="4">
        <f>IF('original data'!BF57='subscale + RBQ-2A merged 3_4'!$BG$3,1,IF('original data'!BF57='subscale + RBQ-2A merged 3_4'!$BG$4,2,IF('original data'!BF57='subscale + RBQ-2A merged 3_4'!$BG$5,3,"")))</f>
        <v>1</v>
      </c>
      <c r="BI64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2.2105263157894739</v>
      </c>
      <c r="BJ64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2.1666666666666665</v>
      </c>
      <c r="BK64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2.2727272727272729</v>
      </c>
      <c r="BL64" s="4" t="s">
        <v>109</v>
      </c>
      <c r="BM64" s="4"/>
      <c r="BN64" s="4" t="s">
        <v>109</v>
      </c>
      <c r="BO64" s="4"/>
      <c r="BP64" s="4">
        <f>IF('original data'!BK57='subscale + RBQ-2A merged 3_4'!$BR$1,1,IF('original data'!BK57='subscale + RBQ-2A merged 3_4'!$BR$2,2,IF('original data'!BK57='subscale + RBQ-2A merged 3_4'!$BR$3,3,IF('original data'!BK57='subscale + RBQ-2A merged 3_4'!$BR$4,4,IF('original data'!BK57='subscale + RBQ-2A merged 3_4'!$BR$5,5,IF('original data'!BK57='subscale + RBQ-2A merged 3_4'!$BT$1,6,IF('original data'!BK57='subscale + RBQ-2A merged 3_4'!$BT$2,7,"")))))))</f>
        <v>2</v>
      </c>
      <c r="BQ64" s="4">
        <f>IF('original data'!BL57='subscale + RBQ-2A merged 3_4'!$BR$1,1,IF('original data'!BL57='subscale + RBQ-2A merged 3_4'!$BR$2,2,IF('original data'!BL57='subscale + RBQ-2A merged 3_4'!$BR$3,3,IF('original data'!BL57='subscale + RBQ-2A merged 3_4'!$BR$4,4,IF('original data'!BL57='subscale + RBQ-2A merged 3_4'!$BR$5,5,IF('original data'!BL57='subscale + RBQ-2A merged 3_4'!$BT$1,6,IF('original data'!BL57='subscale + RBQ-2A merged 3_4'!$BT$2,7,"")))))))</f>
        <v>5</v>
      </c>
      <c r="BR64" s="4">
        <f>IF('original data'!BM57='subscale + RBQ-2A merged 3_4'!$BR$1,7,IF('original data'!BM57='subscale + RBQ-2A merged 3_4'!$BR$2,6,IF('original data'!BM57='subscale + RBQ-2A merged 3_4'!$BR$3,5,IF('original data'!BM57='subscale + RBQ-2A merged 3_4'!$BR$4,4,IF('original data'!BM57='subscale + RBQ-2A merged 3_4'!$BR$5,3,IF('original data'!BM57='subscale + RBQ-2A merged 3_4'!$BT$1,2,IF('original data'!BM57='subscale + RBQ-2A merged 3_4'!$BT$2,1,"")))))))</f>
        <v>3</v>
      </c>
      <c r="BS64" s="4">
        <f>IF('original data'!BN57='subscale + RBQ-2A merged 3_4'!$BR$1,1,IF('original data'!BN57='subscale + RBQ-2A merged 3_4'!$BR$2,2,IF('original data'!BN57='subscale + RBQ-2A merged 3_4'!$BR$3,3,IF('original data'!BN57='subscale + RBQ-2A merged 3_4'!$BR$4,4,IF('original data'!BN57='subscale + RBQ-2A merged 3_4'!$BR$5,5,IF('original data'!BN57='subscale + RBQ-2A merged 3_4'!$BT$1,6,IF('original data'!BN57='subscale + RBQ-2A merged 3_4'!$BT$2,7,"")))))))</f>
        <v>4</v>
      </c>
      <c r="BT64" s="4">
        <f>IF('original data'!BO57='subscale + RBQ-2A merged 3_4'!$BR$1,1,IF('original data'!BO57='subscale + RBQ-2A merged 3_4'!$BR$2,2,IF('original data'!BO57='subscale + RBQ-2A merged 3_4'!$BR$3,3,IF('original data'!BO57='subscale + RBQ-2A merged 3_4'!$BR$4,4,IF('original data'!BO57='subscale + RBQ-2A merged 3_4'!$BR$5,5,IF('original data'!BO57='subscale + RBQ-2A merged 3_4'!$BT$1,6,IF('original data'!BO57='subscale + RBQ-2A merged 3_4'!$BT$2,7,"")))))))</f>
        <v>7</v>
      </c>
      <c r="BU64" s="4">
        <f>IF('original data'!BP57='subscale + RBQ-2A merged 3_4'!$BR$1,1,IF('original data'!BP57='subscale + RBQ-2A merged 3_4'!$BR$2,2,IF('original data'!BP57='subscale + RBQ-2A merged 3_4'!$BR$3,3,IF('original data'!BP57='subscale + RBQ-2A merged 3_4'!$BR$4,4,IF('original data'!BP57='subscale + RBQ-2A merged 3_4'!$BR$5,5,IF('original data'!BP57='subscale + RBQ-2A merged 3_4'!$BT$1,6,IF('original data'!BP57='subscale + RBQ-2A merged 3_4'!$BT$2,7,"")))))))</f>
        <v>6</v>
      </c>
      <c r="BV64" s="4">
        <f>IF('original data'!BQ57='subscale + RBQ-2A merged 3_4'!$BR$1,1,IF('original data'!BQ57='subscale + RBQ-2A merged 3_4'!$BR$2,2,IF('original data'!BQ57='subscale + RBQ-2A merged 3_4'!$BR$3,3,IF('original data'!BQ57='subscale + RBQ-2A merged 3_4'!$BR$4,4,IF('original data'!BQ57='subscale + RBQ-2A merged 3_4'!$BR$5,5,IF('original data'!BQ57='subscale + RBQ-2A merged 3_4'!$BT$1,6,IF('original data'!BQ57='subscale + RBQ-2A merged 3_4'!$BT$2,7,"")))))))</f>
        <v>3</v>
      </c>
      <c r="BW64" s="4">
        <f>IF('original data'!BR57='subscale + RBQ-2A merged 3_4'!$BR$1,1,IF('original data'!BR57='subscale + RBQ-2A merged 3_4'!$BR$2,2,IF('original data'!BR57='subscale + RBQ-2A merged 3_4'!$BR$3,3,IF('original data'!BR57='subscale + RBQ-2A merged 3_4'!$BR$4,4,IF('original data'!BR57='subscale + RBQ-2A merged 3_4'!$BR$5,5,IF('original data'!BR57='subscale + RBQ-2A merged 3_4'!$BT$1,6,IF('original data'!BR57='subscale + RBQ-2A merged 3_4'!$BT$2,7,"")))))))</f>
        <v>6</v>
      </c>
      <c r="BX64" s="4">
        <f>IF('original data'!BS57='subscale + RBQ-2A merged 3_4'!$BR$1,1,IF('original data'!BS57='subscale + RBQ-2A merged 3_4'!$BR$2,2,IF('original data'!BS57='subscale + RBQ-2A merged 3_4'!$BR$3,3,IF('original data'!BS57='subscale + RBQ-2A merged 3_4'!$BR$4,4,IF('original data'!BS57='subscale + RBQ-2A merged 3_4'!$BR$5,5,IF('original data'!BS57='subscale + RBQ-2A merged 3_4'!$BT$1,6,IF('original data'!BS57='subscale + RBQ-2A merged 3_4'!$BT$2,7,"")))))))</f>
        <v>5</v>
      </c>
      <c r="BY64" s="4">
        <f>IF('original data'!BT57='subscale + RBQ-2A merged 3_4'!$BR$1,1,IF('original data'!BT57='subscale + RBQ-2A merged 3_4'!$BR$2,2,IF('original data'!BT57='subscale + RBQ-2A merged 3_4'!$BR$3,3,IF('original data'!BT57='subscale + RBQ-2A merged 3_4'!$BR$4,4,IF('original data'!BT57='subscale + RBQ-2A merged 3_4'!$BR$5,5,IF('original data'!BT57='subscale + RBQ-2A merged 3_4'!$BT$1,6,IF('original data'!BT57='subscale + RBQ-2A merged 3_4'!$BT$2,7,"")))))))</f>
        <v>4</v>
      </c>
      <c r="BZ64" s="4">
        <f>IF('original data'!BU57='subscale + RBQ-2A merged 3_4'!$BR$1,1,IF('original data'!BU57='subscale + RBQ-2A merged 3_4'!$BR$2,2,IF('original data'!BU57='subscale + RBQ-2A merged 3_4'!$BR$3,3,IF('original data'!BU57='subscale + RBQ-2A merged 3_4'!$BR$4,4,IF('original data'!BU57='subscale + RBQ-2A merged 3_4'!$BR$5,5,IF('original data'!BU57='subscale + RBQ-2A merged 3_4'!$BT$1,6,IF('original data'!BU57='subscale + RBQ-2A merged 3_4'!$BT$2,7,"")))))))</f>
        <v>5</v>
      </c>
      <c r="CA64" s="4">
        <f>IF('original data'!BV57='subscale + RBQ-2A merged 3_4'!$BR$1,7,IF('original data'!BV57='subscale + RBQ-2A merged 3_4'!$BR$2,6,IF('original data'!BV57='subscale + RBQ-2A merged 3_4'!$BR$3,5,IF('original data'!BV57='subscale + RBQ-2A merged 3_4'!$BR$4,4,IF('original data'!BV57='subscale + RBQ-2A merged 3_4'!$BR$5,3,IF('original data'!BV57='subscale + RBQ-2A merged 3_4'!$BT$1,2,IF('original data'!BV57='subscale + RBQ-2A merged 3_4'!$BT$2,1,"")))))))</f>
        <v>2</v>
      </c>
      <c r="CB64" s="4">
        <f>IF('original data'!BW57='subscale + RBQ-2A merged 3_4'!$BR$1,1,IF('original data'!BW57='subscale + RBQ-2A merged 3_4'!$BR$2,2,IF('original data'!BW57='subscale + RBQ-2A merged 3_4'!$BR$3,3,IF('original data'!BW57='subscale + RBQ-2A merged 3_4'!$BR$4,4,IF('original data'!BW57='subscale + RBQ-2A merged 3_4'!$BR$5,5,IF('original data'!BW57='subscale + RBQ-2A merged 3_4'!$BT$1,6,IF('original data'!BW57='subscale + RBQ-2A merged 3_4'!$BT$2,7,"")))))))</f>
        <v>4</v>
      </c>
      <c r="CC64" s="4">
        <f>IF('original data'!BX57='subscale + RBQ-2A merged 3_4'!$BR$1,1,IF('original data'!BX57='subscale + RBQ-2A merged 3_4'!$BR$2,2,IF('original data'!BX57='subscale + RBQ-2A merged 3_4'!$BR$3,3,IF('original data'!BX57='subscale + RBQ-2A merged 3_4'!$BR$4,4,IF('original data'!BX57='subscale + RBQ-2A merged 3_4'!$BR$5,5,IF('original data'!BX57='subscale + RBQ-2A merged 3_4'!$BT$1,6,IF('original data'!BX57='subscale + RBQ-2A merged 3_4'!$BT$2,7,"")))))))</f>
        <v>6</v>
      </c>
      <c r="CD64" s="4">
        <f>IF('original data'!BY57='subscale + RBQ-2A merged 3_4'!$BR$1,1,IF('original data'!BY57='subscale + RBQ-2A merged 3_4'!$BR$2,2,IF('original data'!BY57='subscale + RBQ-2A merged 3_4'!$BR$3,3,IF('original data'!BY57='subscale + RBQ-2A merged 3_4'!$BR$4,4,IF('original data'!BY57='subscale + RBQ-2A merged 3_4'!$BR$5,5,IF('original data'!BY57='subscale + RBQ-2A merged 3_4'!$BT$1,6,IF('original data'!BY57='subscale + RBQ-2A merged 3_4'!$BT$2,7,"")))))))</f>
        <v>5</v>
      </c>
      <c r="CE64" s="4">
        <f>IF('original data'!BZ57='subscale + RBQ-2A merged 3_4'!$BR$1,1,IF('original data'!BZ57='subscale + RBQ-2A merged 3_4'!$BR$2,2,IF('original data'!BZ57='subscale + RBQ-2A merged 3_4'!$BR$3,3,IF('original data'!BZ57='subscale + RBQ-2A merged 3_4'!$BR$4,4,IF('original data'!BZ57='subscale + RBQ-2A merged 3_4'!$BR$5,5,IF('original data'!BZ57='subscale + RBQ-2A merged 3_4'!$BT$1,6,IF('original data'!BZ57='subscale + RBQ-2A merged 3_4'!$BT$2,7,"")))))))</f>
        <v>6</v>
      </c>
      <c r="CF64" s="4">
        <f>IF('original data'!CA57='subscale + RBQ-2A merged 3_4'!$BR$1,1,IF('original data'!CA57='subscale + RBQ-2A merged 3_4'!$BR$2,2,IF('original data'!CA57='subscale + RBQ-2A merged 3_4'!$BR$3,3,IF('original data'!CA57='subscale + RBQ-2A merged 3_4'!$BR$4,4,IF('original data'!CA57='subscale + RBQ-2A merged 3_4'!$BR$5,5,IF('original data'!CA57='subscale + RBQ-2A merged 3_4'!$BT$1,6,IF('original data'!CA57='subscale + RBQ-2A merged 3_4'!$BT$2,7,"")))))))</f>
        <v>6</v>
      </c>
      <c r="CG64" s="4">
        <f>IF('original data'!CB57='subscale + RBQ-2A merged 3_4'!$BR$1,1,IF('original data'!CB57='subscale + RBQ-2A merged 3_4'!$BR$2,2,IF('original data'!CB57='subscale + RBQ-2A merged 3_4'!$BR$3,3,IF('original data'!CB57='subscale + RBQ-2A merged 3_4'!$BR$4,4,IF('original data'!CB57='subscale + RBQ-2A merged 3_4'!$BR$5,5,IF('original data'!CB57='subscale + RBQ-2A merged 3_4'!$BT$1,6,IF('original data'!CB57='subscale + RBQ-2A merged 3_4'!$BT$2,7,"")))))))</f>
        <v>4</v>
      </c>
      <c r="CH64" s="4">
        <f>IF('original data'!CC57='subscale + RBQ-2A merged 3_4'!$BR$1,7,IF('original data'!CC57='subscale + RBQ-2A merged 3_4'!$BR$2,6,IF('original data'!CC57='subscale + RBQ-2A merged 3_4'!$BR$3,5,IF('original data'!CC57='subscale + RBQ-2A merged 3_4'!$BR$4,4,IF('original data'!CC57='subscale + RBQ-2A merged 3_4'!$BR$5,3,IF('original data'!CC57='subscale + RBQ-2A merged 3_4'!$BT$1,2,IF('original data'!CC57='subscale + RBQ-2A merged 3_4'!$BT$2,1,"")))))))</f>
        <v>3</v>
      </c>
      <c r="CI64" s="4">
        <f>IF('original data'!CD57='subscale + RBQ-2A merged 3_4'!$BR$1,1,IF('original data'!CD57='subscale + RBQ-2A merged 3_4'!$BR$2,2,IF('original data'!CD57='subscale + RBQ-2A merged 3_4'!$BR$3,3,IF('original data'!CD57='subscale + RBQ-2A merged 3_4'!$BR$4,4,IF('original data'!CD57='subscale + RBQ-2A merged 3_4'!$BR$5,5,IF('original data'!CD57='subscale + RBQ-2A merged 3_4'!$BT$1,6,IF('original data'!CD57='subscale + RBQ-2A merged 3_4'!$BT$2,7,"")))))))</f>
        <v>4</v>
      </c>
      <c r="CJ64" s="4">
        <f>IF('original data'!CE57='subscale + RBQ-2A merged 3_4'!$BR$1,1,IF('original data'!CE57='subscale + RBQ-2A merged 3_4'!$BR$2,2,IF('original data'!CE57='subscale + RBQ-2A merged 3_4'!$BR$3,3,IF('original data'!CE57='subscale + RBQ-2A merged 3_4'!$BR$4,4,IF('original data'!CE57='subscale + RBQ-2A merged 3_4'!$BR$5,5,IF('original data'!CE57='subscale + RBQ-2A merged 3_4'!$BT$1,6,IF('original data'!CE57='subscale + RBQ-2A merged 3_4'!$BT$2,7,"")))))))</f>
        <v>3</v>
      </c>
      <c r="CK64" s="4">
        <f>IF('original data'!CF57='subscale + RBQ-2A merged 3_4'!$BR$1,7,IF('original data'!CF57='subscale + RBQ-2A merged 3_4'!$BR$2,6,IF('original data'!CF57='subscale + RBQ-2A merged 3_4'!$BR$3,5,IF('original data'!CF57='subscale + RBQ-2A merged 3_4'!$BR$4,4,IF('original data'!CF57='subscale + RBQ-2A merged 3_4'!$BR$5,3,IF('original data'!CF57='subscale + RBQ-2A merged 3_4'!$BT$1,2,IF('original data'!CF57='subscale + RBQ-2A merged 3_4'!$BT$2,1,"")))))))</f>
        <v>5</v>
      </c>
      <c r="CL64" s="30">
        <f>SUM(Table1345[[#This Row],[Column2]:[Column4]])</f>
        <v>110</v>
      </c>
      <c r="CM64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41</v>
      </c>
      <c r="CN64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36</v>
      </c>
      <c r="CO64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33</v>
      </c>
      <c r="CP64" s="4">
        <f>IF('original data'!CG57='subscale + RBQ-2A merged 3_4'!$CO$2,0,IF('original data'!CG57='subscale + RBQ-2A merged 3_4'!$CO$3,1,IF('original data'!CG57='subscale + RBQ-2A merged 3_4'!$CO$4,2,IF('original data'!CG57='subscale + RBQ-2A merged 3_4'!$CO$5,3,""))))</f>
        <v>1</v>
      </c>
      <c r="CQ64" s="4">
        <f>IF('original data'!CH57='subscale + RBQ-2A merged 3_4'!$CO$2,0,IF('original data'!CH57='subscale + RBQ-2A merged 3_4'!$CO$3,1,IF('original data'!CH57='subscale + RBQ-2A merged 3_4'!$CO$4,2,IF('original data'!CH57='subscale + RBQ-2A merged 3_4'!$CO$5,3,""))))</f>
        <v>2</v>
      </c>
      <c r="CR64" s="4">
        <f>IF('original data'!CI57='subscale + RBQ-2A merged 3_4'!$CO$2,0,IF('original data'!CI57='subscale + RBQ-2A merged 3_4'!$CO$3,1,IF('original data'!CI57='subscale + RBQ-2A merged 3_4'!$CO$4,2,IF('original data'!CI57='subscale + RBQ-2A merged 3_4'!$CO$5,3,""))))</f>
        <v>3</v>
      </c>
      <c r="CS64" s="4">
        <f>IF('original data'!CJ57='subscale + RBQ-2A merged 3_4'!$CO$2,0,IF('original data'!CJ57='subscale + RBQ-2A merged 3_4'!$CO$3,1,IF('original data'!CJ57='subscale + RBQ-2A merged 3_4'!$CO$4,2,IF('original data'!CJ57='subscale + RBQ-2A merged 3_4'!$CO$5,3,""))))</f>
        <v>2</v>
      </c>
      <c r="CT64" s="4">
        <f>IF('original data'!CK57='subscale + RBQ-2A merged 3_4'!$CO$2,0,IF('original data'!CK57='subscale + RBQ-2A merged 3_4'!$CO$3,1,IF('original data'!CK57='subscale + RBQ-2A merged 3_4'!$CO$4,2,IF('original data'!CK57='subscale + RBQ-2A merged 3_4'!$CO$5,3,""))))</f>
        <v>0</v>
      </c>
      <c r="CU64" s="4">
        <f>IF('original data'!CL57='subscale + RBQ-2A merged 3_4'!$CO$2,0,IF('original data'!CL57='subscale + RBQ-2A merged 3_4'!$CO$3,1,IF('original data'!CL57='subscale + RBQ-2A merged 3_4'!$CO$4,2,IF('original data'!CL57='subscale + RBQ-2A merged 3_4'!$CO$5,3,""))))</f>
        <v>1</v>
      </c>
      <c r="CV64" s="4">
        <f>IF('original data'!CM57='subscale + RBQ-2A merged 3_4'!$CO$2,0,IF('original data'!CM57='subscale + RBQ-2A merged 3_4'!$CO$3,1,IF('original data'!CM57='subscale + RBQ-2A merged 3_4'!$CO$4,2,IF('original data'!CM57='subscale + RBQ-2A merged 3_4'!$CO$5,3,""))))</f>
        <v>3</v>
      </c>
      <c r="CW64" s="4">
        <f>IF('original data'!CN57='subscale + RBQ-2A merged 3_4'!$CO$2,0,IF('original data'!CN57='subscale + RBQ-2A merged 3_4'!$CO$3,1,IF('original data'!CN57='subscale + RBQ-2A merged 3_4'!$CO$4,2,IF('original data'!CN57='subscale + RBQ-2A merged 3_4'!$CO$5,3,""))))</f>
        <v>2</v>
      </c>
      <c r="CX64" s="4">
        <f>IF('original data'!CO57='subscale + RBQ-2A merged 3_4'!$CO$2,0,IF('original data'!CO57='subscale + RBQ-2A merged 3_4'!$CO$3,1,IF('original data'!CO57='subscale + RBQ-2A merged 3_4'!$CO$4,2,IF('original data'!CO57='subscale + RBQ-2A merged 3_4'!$CO$5,3,""))))</f>
        <v>2</v>
      </c>
      <c r="CY64" s="4">
        <f>IF('original data'!CP57='subscale + RBQ-2A merged 3_4'!$CO$2,0,IF('original data'!CP57='subscale + RBQ-2A merged 3_4'!$CO$3,1,IF('original data'!CP57='subscale + RBQ-2A merged 3_4'!$CO$4,2,IF('original data'!CP57='subscale + RBQ-2A merged 3_4'!$CO$5,3,""))))</f>
        <v>1</v>
      </c>
      <c r="CZ64" s="4">
        <f>IF('original data'!CQ57='subscale + RBQ-2A merged 3_4'!$CO$2,0,IF('original data'!CQ57='subscale + RBQ-2A merged 3_4'!$CO$3,1,IF('original data'!CQ57='subscale + RBQ-2A merged 3_4'!$CO$4,2,IF('original data'!CQ57='subscale + RBQ-2A merged 3_4'!$CO$5,3,""))))</f>
        <v>0</v>
      </c>
      <c r="DA64" s="4">
        <f>IF('original data'!CR57='subscale + RBQ-2A merged 3_4'!$CO$2,0,IF('original data'!CR57='subscale + RBQ-2A merged 3_4'!$CO$3,1,IF('original data'!CR57='subscale + RBQ-2A merged 3_4'!$CO$4,2,IF('original data'!CR57='subscale + RBQ-2A merged 3_4'!$CO$5,3,""))))</f>
        <v>3</v>
      </c>
      <c r="DB64" s="4">
        <f>IF('original data'!CS57='subscale + RBQ-2A merged 3_4'!$CO$2,0,IF('original data'!CS57='subscale + RBQ-2A merged 3_4'!$CO$3,1,IF('original data'!CS57='subscale + RBQ-2A merged 3_4'!$CO$4,2,IF('original data'!CS57='subscale + RBQ-2A merged 3_4'!$CO$5,3,""))))</f>
        <v>3</v>
      </c>
      <c r="DC64" s="4">
        <f>IF('original data'!CT57='subscale + RBQ-2A merged 3_4'!$CO$2,0,IF('original data'!CT57='subscale + RBQ-2A merged 3_4'!$CO$3,1,IF('original data'!CT57='subscale + RBQ-2A merged 3_4'!$CO$4,2,IF('original data'!CT57='subscale + RBQ-2A merged 3_4'!$CO$5,3,""))))</f>
        <v>3</v>
      </c>
      <c r="DD64" s="4">
        <f>IF('original data'!CU57='subscale + RBQ-2A merged 3_4'!$CO$2,0,IF('original data'!CU57='subscale + RBQ-2A merged 3_4'!$CO$3,1,IF('original data'!CU57='subscale + RBQ-2A merged 3_4'!$CO$4,2,IF('original data'!CU57='subscale + RBQ-2A merged 3_4'!$CO$5,3,""))))</f>
        <v>2</v>
      </c>
      <c r="DE64" s="4">
        <f>IF('original data'!CV57='subscale + RBQ-2A merged 3_4'!$CO$2,0,IF('original data'!CV57='subscale + RBQ-2A merged 3_4'!$CO$3,1,IF('original data'!CV57='subscale + RBQ-2A merged 3_4'!$CO$4,2,IF('original data'!CV57='subscale + RBQ-2A merged 3_4'!$CO$5,3,""))))</f>
        <v>3</v>
      </c>
      <c r="DF64" s="4">
        <f>IF('original data'!CW57='subscale + RBQ-2A merged 3_4'!$CO$2,0,IF('original data'!CW57='subscale + RBQ-2A merged 3_4'!$CO$3,1,IF('original data'!CW57='subscale + RBQ-2A merged 3_4'!$CO$4,2,IF('original data'!CW57='subscale + RBQ-2A merged 3_4'!$CO$5,3,""))))</f>
        <v>2</v>
      </c>
      <c r="DG64" s="4">
        <f>IF('original data'!CX57='subscale + RBQ-2A merged 3_4'!$CO$2,0,IF('original data'!CX57='subscale + RBQ-2A merged 3_4'!$CO$3,1,IF('original data'!CX57='subscale + RBQ-2A merged 3_4'!$CO$4,2,IF('original data'!CX57='subscale + RBQ-2A merged 3_4'!$CO$5,3,""))))</f>
        <v>1</v>
      </c>
      <c r="DH64" s="4">
        <f>IF('original data'!CY57='subscale + RBQ-2A merged 3_4'!$CO$2,0,IF('original data'!CY57='subscale + RBQ-2A merged 3_4'!$CO$3,1,IF('original data'!CY57='subscale + RBQ-2A merged 3_4'!$CO$4,2,IF('original data'!CY57='subscale + RBQ-2A merged 3_4'!$CO$5,3,""))))</f>
        <v>2</v>
      </c>
      <c r="DI64" s="4">
        <f>IF('original data'!CZ57='subscale + RBQ-2A merged 3_4'!$CO$2,0,IF('original data'!CZ57='subscale + RBQ-2A merged 3_4'!$CO$3,1,IF('original data'!CZ57='subscale + RBQ-2A merged 3_4'!$CO$4,2,IF('original data'!CZ57='subscale + RBQ-2A merged 3_4'!$CO$5,3,""))))</f>
        <v>1</v>
      </c>
      <c r="DJ64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11</v>
      </c>
      <c r="DK64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17</v>
      </c>
      <c r="DL64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9</v>
      </c>
      <c r="DM64" s="4">
        <f>SUM(Table1345[[#This Row],[All of a sudden I feel really scared.]:[I suddenly shut down and become unable to think, speak or do things.]])</f>
        <v>37</v>
      </c>
      <c r="DN64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6</v>
      </c>
      <c r="DO64" s="38">
        <f>IF('original data'!V57='subscale + RBQ-2A merged 3_4'!$T$4,2,IF('original data'!V57='subscale + RBQ-2A merged 3_4'!$T$5,0,IF('original data'!V57='subscale + RBQ-2A merged 3_4'!$V$5,1,"")))</f>
        <v>1</v>
      </c>
      <c r="DP64" s="38">
        <v>0</v>
      </c>
    </row>
    <row r="65" spans="1:120" x14ac:dyDescent="0.45">
      <c r="A65" s="32">
        <v>65</v>
      </c>
      <c r="B65" s="41" t="s">
        <v>358</v>
      </c>
      <c r="C65" s="28" t="s">
        <v>359</v>
      </c>
      <c r="D65" s="30" t="s">
        <v>104</v>
      </c>
      <c r="E65" s="30"/>
      <c r="F65" s="30" t="s">
        <v>105</v>
      </c>
      <c r="G65" s="30" t="s">
        <v>105</v>
      </c>
      <c r="H65" s="30" t="s">
        <v>105</v>
      </c>
      <c r="I65" s="30" t="s">
        <v>105</v>
      </c>
      <c r="J65" s="30" t="s">
        <v>105</v>
      </c>
      <c r="K65" s="30" t="s">
        <v>105</v>
      </c>
      <c r="L65" s="30" t="s">
        <v>105</v>
      </c>
      <c r="M65" s="30" t="s">
        <v>105</v>
      </c>
      <c r="N65" s="29">
        <v>20</v>
      </c>
      <c r="O65" s="4" t="s">
        <v>107</v>
      </c>
      <c r="P65" s="4" t="s">
        <v>124</v>
      </c>
      <c r="Q65" s="4" t="s">
        <v>124</v>
      </c>
      <c r="R65" s="30">
        <f>IF('original data'!Q58='subscale + RBQ-2A merged 3_4'!$R$4,0,IF('original data'!Q58='subscale + RBQ-2A merged 3_4'!$R$5,1))</f>
        <v>0</v>
      </c>
      <c r="S65" s="4" t="s">
        <v>109</v>
      </c>
      <c r="T65" s="30">
        <f>IF('original data'!V58='subscale + RBQ-2A merged 3_4'!$T$4,0,IF('original data'!V58='subscale + RBQ-2A merged 3_4'!$T$5,1,IF('original data'!V58='subscale + RBQ-2A merged 3_4'!$V$5,0,"")))</f>
        <v>1</v>
      </c>
      <c r="U65" s="38"/>
      <c r="V65" s="4"/>
      <c r="W65" s="38"/>
      <c r="X65" s="38" t="s">
        <v>109</v>
      </c>
      <c r="Y65" s="4"/>
      <c r="Z65" s="4"/>
      <c r="AA65" s="4"/>
      <c r="AB65" s="4"/>
      <c r="AC65" s="4"/>
      <c r="AD65" s="4"/>
      <c r="AE65" s="30">
        <f>IF('original data'!AC58='subscale + RBQ-2A merged 3_4'!$AD$2,0,IF('original data'!AC58='subscale + RBQ-2A merged 3_4'!$AD$3,1,IF('original data'!AC58='subscale + RBQ-2A merged 3_4'!$AD$4,2,"")))</f>
        <v>0</v>
      </c>
      <c r="AF65" s="30">
        <f>IF('original data'!AD58='subscale + RBQ-2A merged 3_4'!$AD$2,0,IF('original data'!AD58='subscale + RBQ-2A merged 3_4'!$AD$3,1,IF('original data'!AD58='subscale + RBQ-2A merged 3_4'!$AD$4,2,"")))</f>
        <v>1</v>
      </c>
      <c r="AG65" s="30">
        <f>IF('original data'!AE58='subscale + RBQ-2A merged 3_4'!$BR$1,1,IF('original data'!AE58='subscale + RBQ-2A merged 3_4'!$BR$2,2,IF('original data'!AE58='subscale + RBQ-2A merged 3_4'!$BR$3,3,IF('original data'!AE58='subscale + RBQ-2A merged 3_4'!$BR$4,4,IF('original data'!AE58='subscale + RBQ-2A merged 3_4'!$BR$5,5,IF('original data'!AE58='subscale + RBQ-2A merged 3_4'!$BT$1,6,IF('original data'!AE58='subscale + RBQ-2A merged 3_4'!$BT$2,7,"")))))))</f>
        <v>1</v>
      </c>
      <c r="AH65" s="4">
        <f>IF('original data'!AF58='subscale + RBQ-2A merged 3_4'!$AD$2,0,IF('original data'!AF58='subscale + RBQ-2A merged 3_4'!$AD$3,1,IF('original data'!AF58='subscale + RBQ-2A merged 3_4'!$AD$4,2,"")))</f>
        <v>0</v>
      </c>
      <c r="AI65" s="4">
        <f>IF('original data'!AG58='subscale + RBQ-2A merged 3_4'!$BR$1,7,IF('original data'!AG58='subscale + RBQ-2A merged 3_4'!$BR$2,6,IF('original data'!AG58='subscale + RBQ-2A merged 3_4'!$BR$3,5,IF('original data'!AG58='subscale + RBQ-2A merged 3_4'!$BR$4,4,IF('original data'!AG58='subscale + RBQ-2A merged 3_4'!$BR$5,5,IF('original data'!AG58='subscale + RBQ-2A merged 3_4'!$BT$1,6,IF('original data'!AG58='subscale + RBQ-2A merged 3_4'!$BT$2,7,"")))))))</f>
        <v>6</v>
      </c>
      <c r="AJ65" s="4">
        <f>IF('original data'!AH58='subscale + RBQ-2A merged 3_4'!$AD$2,0,IF('original data'!AH58='subscale + RBQ-2A merged 3_4'!$AD$3,1,IF('original data'!AH58='subscale + RBQ-2A merged 3_4'!$AD$4,2,"")))</f>
        <v>0</v>
      </c>
      <c r="AK65" s="4">
        <f>IF('original data'!AI58='subscale + RBQ-2A merged 3_4'!$AJ$2,1,IF('original data'!AI58='subscale + RBQ-2A merged 3_4'!$AJ$3,2,IF('original data'!AI58='subscale + RBQ-2A merged 3_4'!$AJ$4,3,IF('original data'!AI58='subscale + RBQ-2A merged 3_4'!$AJ$5,3,""))))</f>
        <v>2</v>
      </c>
      <c r="AL65" s="4">
        <f>IF('original data'!AJ58='subscale + RBQ-2A merged 3_4'!$AD$2,0,IF('original data'!AJ58='subscale + RBQ-2A merged 3_4'!$AD$3,1,IF('original data'!AJ58='subscale + RBQ-2A merged 3_4'!$AD$4,2,"")))</f>
        <v>0</v>
      </c>
      <c r="AM65" s="4">
        <f>IF('original data'!AK58='subscale + RBQ-2A merged 3_4'!$BR$1,1,IF('original data'!AK58='subscale + RBQ-2A merged 3_4'!$BR$2,2,IF('original data'!AK58='subscale + RBQ-2A merged 3_4'!$BR$3,3,IF('original data'!AK58='subscale + RBQ-2A merged 3_4'!$BR$4,4,IF('original data'!AK58='subscale + RBQ-2A merged 3_4'!$BR$5,5,IF('original data'!AK58='subscale + RBQ-2A merged 3_4'!$BT$1,6,IF('original data'!AK58='subscale + RBQ-2A merged 3_4'!$BT$2,7,"")))))))</f>
        <v>2</v>
      </c>
      <c r="AN65" s="4">
        <f>IF('original data'!AL58='subscale + RBQ-2A merged 3_4'!$AD$2,0,IF('original data'!AL58='subscale + RBQ-2A merged 3_4'!$AD$3,1,IF('original data'!AL58='subscale + RBQ-2A merged 3_4'!$AD$4,2,"")))</f>
        <v>0</v>
      </c>
      <c r="AO65" s="4">
        <f>IF('original data'!AM58='subscale + RBQ-2A merged 3_4'!$AJ$2,1,IF('original data'!AM58='subscale + RBQ-2A merged 3_4'!$AJ$3,2,IF('original data'!AM58='subscale + RBQ-2A merged 3_4'!$AJ$4,3,IF('original data'!AM58='subscale + RBQ-2A merged 3_4'!$AJ$5,3,""))))</f>
        <v>1</v>
      </c>
      <c r="AP65" s="4">
        <f>IF('original data'!AN58='subscale + RBQ-2A merged 3_4'!$AD$2,0,IF('original data'!AN58='subscale + RBQ-2A merged 3_4'!$AD$3,1,IF('original data'!AN58='subscale + RBQ-2A merged 3_4'!$AD$4,2,"")))</f>
        <v>0</v>
      </c>
      <c r="AQ65" s="4">
        <f>IF('original data'!AO58='subscale + RBQ-2A merged 3_4'!$AJ$2,1,IF('original data'!AO58='subscale + RBQ-2A merged 3_4'!$AJ$3,2,IF('original data'!AO58='subscale + RBQ-2A merged 3_4'!$AJ$4,3,IF('original data'!AO58='subscale + RBQ-2A merged 3_4'!$AJ$5,3,""))))</f>
        <v>1</v>
      </c>
      <c r="AR65" s="4">
        <f>IF('original data'!AP58='subscale + RBQ-2A merged 3_4'!$AJ$2,1,IF('original data'!AP58='subscale + RBQ-2A merged 3_4'!$AJ$3,2,IF('original data'!AP58='subscale + RBQ-2A merged 3_4'!$AJ$4,3,IF('original data'!AP58='subscale + RBQ-2A merged 3_4'!$AJ$5,3,""))))</f>
        <v>1</v>
      </c>
      <c r="AS65" s="4">
        <f>IF('original data'!AQ58='subscale + RBQ-2A merged 3_4'!$AJ$2,1,IF('original data'!AQ58='subscale + RBQ-2A merged 3_4'!$AJ$3,2,IF('original data'!AQ58='subscale + RBQ-2A merged 3_4'!$AJ$4,3,IF('original data'!AQ58='subscale + RBQ-2A merged 3_4'!$AJ$5,3,""))))</f>
        <v>1</v>
      </c>
      <c r="AT65" s="4">
        <f>IF('original data'!AR58='subscale + RBQ-2A merged 3_4'!$AJ$2,1,IF('original data'!AR58='subscale + RBQ-2A merged 3_4'!$AJ$3,2,IF('original data'!AR58='subscale + RBQ-2A merged 3_4'!$AJ$4,3,IF('original data'!AR58='subscale + RBQ-2A merged 3_4'!$AJ$5,3,""))))</f>
        <v>1</v>
      </c>
      <c r="AU65" s="4">
        <f>IF('original data'!AS58='subscale + RBQ-2A merged 3_4'!$AP$2,1,IF('original data'!AS58='subscale + RBQ-2A merged 3_4'!$AP$3,2,IF('original data'!AS58='subscale + RBQ-2A merged 3_4'!$AP$4,3,IF('original data'!AS58='subscale + RBQ-2A merged 3_4'!$AP$5,4,""))))</f>
        <v>1</v>
      </c>
      <c r="AV65" s="4">
        <f>IF('original data'!AT58='subscale + RBQ-2A merged 3_4'!$AP$2,1,IF('original data'!AT58='subscale + RBQ-2A merged 3_4'!$AP$3,2,IF('original data'!AT58='subscale + RBQ-2A merged 3_4'!$AP$4,3,IF('original data'!AT58='subscale + RBQ-2A merged 3_4'!$AP$5,4,""))))</f>
        <v>1</v>
      </c>
      <c r="AW65" s="4">
        <f>IF('original data'!AU58='subscale + RBQ-2A merged 3_4'!$AP$2,1,IF('original data'!AU58='subscale + RBQ-2A merged 3_4'!$AP$3,2,IF('original data'!AU58='subscale + RBQ-2A merged 3_4'!$AP$4,3,IF('original data'!AU58='subscale + RBQ-2A merged 3_4'!$AP$5,4,""))))</f>
        <v>1</v>
      </c>
      <c r="AX65" s="4">
        <f>IF('original data'!AV58='subscale + RBQ-2A merged 3_4'!$AP$2,1,IF('original data'!AV58='subscale + RBQ-2A merged 3_4'!$AP$3,2,IF('original data'!AV58='subscale + RBQ-2A merged 3_4'!$AP$4,3,IF('original data'!AV58='subscale + RBQ-2A merged 3_4'!$AP$5,4,""))))</f>
        <v>1</v>
      </c>
      <c r="AY65" s="4">
        <f>IF('original data'!AW58='subscale + RBQ-2A merged 3_4'!$AP$2,1,IF('original data'!AW58='subscale + RBQ-2A merged 3_4'!$AP$3,2,IF('original data'!AW58='subscale + RBQ-2A merged 3_4'!$AP$4,3,IF('original data'!AW58='subscale + RBQ-2A merged 3_4'!$AP$5,4,""))))</f>
        <v>3</v>
      </c>
      <c r="AZ65" s="4">
        <f>IF('original data'!AX58='subscale + RBQ-2A merged 3_4'!$AP$2,1,IF('original data'!AX58='subscale + RBQ-2A merged 3_4'!$AP$3,2,IF('original data'!AX58='subscale + RBQ-2A merged 3_4'!$AP$4,3,IF('original data'!AX58='subscale + RBQ-2A merged 3_4'!$AP$5,4,""))))</f>
        <v>1</v>
      </c>
      <c r="BA65" s="4">
        <f>IF('original data'!AY58='subscale + RBQ-2A merged 3_4'!$AR$2,1,IF('original data'!AY58='subscale + RBQ-2A merged 3_4'!$AR$3,2,IF('original data'!AY58='subscale + RBQ-2A merged 3_4'!$AR$4,3,IF('original data'!AY58='subscale + RBQ-2A merged 3_4'!$AR$5,3,""))))</f>
        <v>1</v>
      </c>
      <c r="BB65" s="4">
        <f>IF('original data'!AZ58='subscale + RBQ-2A merged 3_4'!$AR$2,1,IF('original data'!AZ58='subscale + RBQ-2A merged 3_4'!$AR$3,2,IF('original data'!AZ58='subscale + RBQ-2A merged 3_4'!$AR$4,3,IF('original data'!AZ58='subscale + RBQ-2A merged 3_4'!$AR$5,3,""))))</f>
        <v>1</v>
      </c>
      <c r="BC65" s="4">
        <f>IF('original data'!BA58='subscale + RBQ-2A merged 3_4'!$AR$2,1,IF('original data'!BA58='subscale + RBQ-2A merged 3_4'!$AR$3,2,IF('original data'!BA58='subscale + RBQ-2A merged 3_4'!$AR$4,3,IF('original data'!BA58='subscale + RBQ-2A merged 3_4'!$AR$5,3,""))))</f>
        <v>1</v>
      </c>
      <c r="BD65" s="4">
        <f>IF('original data'!BB58='subscale + RBQ-2A merged 3_4'!$AR$2,1,IF('original data'!BB58='subscale + RBQ-2A merged 3_4'!$AR$3,2,IF('original data'!BB58='subscale + RBQ-2A merged 3_4'!$AR$4,3,IF('original data'!BB58='subscale + RBQ-2A merged 3_4'!$AT$5,3,""))))</f>
        <v>1</v>
      </c>
      <c r="BE65" s="4">
        <f>IF('original data'!BC58='subscale + RBQ-2A merged 3_4'!$AV$2,1,IF('original data'!BC58='subscale + RBQ-2A merged 3_4'!$AV$3,2,IF('original data'!BC58='subscale + RBQ-2A merged 3_4'!$AV$4,3,IF('original data'!BC58='subscale + RBQ-2A merged 3_4'!$AV$5,3,""))))</f>
        <v>1</v>
      </c>
      <c r="BF65" s="4">
        <f>IF('original data'!BD58='subscale + RBQ-2A merged 3_4'!$AV$2,1,IF('original data'!BD58='subscale + RBQ-2A merged 3_4'!$AV$3,2,IF('original data'!BD58='subscale + RBQ-2A merged 3_4'!$AV$4,3,IF('original data'!BD58='subscale + RBQ-2A merged 3_4'!$AV$5,3,""))))</f>
        <v>1</v>
      </c>
      <c r="BG65" s="4">
        <f>IF('original data'!BE58='subscale + RBQ-2A merged 3_4'!$AV$2,1,IF('original data'!BE58='subscale + RBQ-2A merged 3_4'!$AV$3,2,IF('original data'!BE58='subscale + RBQ-2A merged 3_4'!$AV$4,3,IF('original data'!BE58='subscale + RBQ-2A merged 3_4'!$AV$5,3,""))))</f>
        <v>1</v>
      </c>
      <c r="BH65" s="4">
        <f>IF('original data'!BF58='subscale + RBQ-2A merged 3_4'!$BG$3,1,IF('original data'!BF58='subscale + RBQ-2A merged 3_4'!$BG$4,2,IF('original data'!BF58='subscale + RBQ-2A merged 3_4'!$BG$5,3,"")))</f>
        <v>1</v>
      </c>
      <c r="BI65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1.1578947368421053</v>
      </c>
      <c r="BJ65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</v>
      </c>
      <c r="BK65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1.2727272727272727</v>
      </c>
      <c r="BL65" s="4" t="s">
        <v>109</v>
      </c>
      <c r="BM65" s="4"/>
      <c r="BN65" s="4" t="s">
        <v>109</v>
      </c>
      <c r="BO65" s="4"/>
      <c r="BP65" s="4">
        <f>IF('original data'!BK58='subscale + RBQ-2A merged 3_4'!$BR$1,1,IF('original data'!BK58='subscale + RBQ-2A merged 3_4'!$BR$2,2,IF('original data'!BK58='subscale + RBQ-2A merged 3_4'!$BR$3,3,IF('original data'!BK58='subscale + RBQ-2A merged 3_4'!$BR$4,4,IF('original data'!BK58='subscale + RBQ-2A merged 3_4'!$BR$5,5,IF('original data'!BK58='subscale + RBQ-2A merged 3_4'!$BT$1,6,IF('original data'!BK58='subscale + RBQ-2A merged 3_4'!$BT$2,7,"")))))))</f>
        <v>1</v>
      </c>
      <c r="BQ65" s="4">
        <f>IF('original data'!BL58='subscale + RBQ-2A merged 3_4'!$BR$1,1,IF('original data'!BL58='subscale + RBQ-2A merged 3_4'!$BR$2,2,IF('original data'!BL58='subscale + RBQ-2A merged 3_4'!$BR$3,3,IF('original data'!BL58='subscale + RBQ-2A merged 3_4'!$BR$4,4,IF('original data'!BL58='subscale + RBQ-2A merged 3_4'!$BR$5,5,IF('original data'!BL58='subscale + RBQ-2A merged 3_4'!$BT$1,6,IF('original data'!BL58='subscale + RBQ-2A merged 3_4'!$BT$2,7,"")))))))</f>
        <v>1</v>
      </c>
      <c r="BR65" s="4">
        <f>IF('original data'!BM58='subscale + RBQ-2A merged 3_4'!$BR$1,7,IF('original data'!BM58='subscale + RBQ-2A merged 3_4'!$BR$2,6,IF('original data'!BM58='subscale + RBQ-2A merged 3_4'!$BR$3,5,IF('original data'!BM58='subscale + RBQ-2A merged 3_4'!$BR$4,4,IF('original data'!BM58='subscale + RBQ-2A merged 3_4'!$BR$5,3,IF('original data'!BM58='subscale + RBQ-2A merged 3_4'!$BT$1,2,IF('original data'!BM58='subscale + RBQ-2A merged 3_4'!$BT$2,1,"")))))))</f>
        <v>1</v>
      </c>
      <c r="BS65" s="4">
        <f>IF('original data'!BN58='subscale + RBQ-2A merged 3_4'!$BR$1,1,IF('original data'!BN58='subscale + RBQ-2A merged 3_4'!$BR$2,2,IF('original data'!BN58='subscale + RBQ-2A merged 3_4'!$BR$3,3,IF('original data'!BN58='subscale + RBQ-2A merged 3_4'!$BR$4,4,IF('original data'!BN58='subscale + RBQ-2A merged 3_4'!$BR$5,5,IF('original data'!BN58='subscale + RBQ-2A merged 3_4'!$BT$1,6,IF('original data'!BN58='subscale + RBQ-2A merged 3_4'!$BT$2,7,"")))))))</f>
        <v>4</v>
      </c>
      <c r="BT65" s="4">
        <f>IF('original data'!BO58='subscale + RBQ-2A merged 3_4'!$BR$1,1,IF('original data'!BO58='subscale + RBQ-2A merged 3_4'!$BR$2,2,IF('original data'!BO58='subscale + RBQ-2A merged 3_4'!$BR$3,3,IF('original data'!BO58='subscale + RBQ-2A merged 3_4'!$BR$4,4,IF('original data'!BO58='subscale + RBQ-2A merged 3_4'!$BR$5,5,IF('original data'!BO58='subscale + RBQ-2A merged 3_4'!$BT$1,6,IF('original data'!BO58='subscale + RBQ-2A merged 3_4'!$BT$2,7,"")))))))</f>
        <v>2</v>
      </c>
      <c r="BU65" s="4">
        <f>IF('original data'!BP58='subscale + RBQ-2A merged 3_4'!$BR$1,1,IF('original data'!BP58='subscale + RBQ-2A merged 3_4'!$BR$2,2,IF('original data'!BP58='subscale + RBQ-2A merged 3_4'!$BR$3,3,IF('original data'!BP58='subscale + RBQ-2A merged 3_4'!$BR$4,4,IF('original data'!BP58='subscale + RBQ-2A merged 3_4'!$BR$5,5,IF('original data'!BP58='subscale + RBQ-2A merged 3_4'!$BT$1,6,IF('original data'!BP58='subscale + RBQ-2A merged 3_4'!$BT$2,7,"")))))))</f>
        <v>4</v>
      </c>
      <c r="BV65" s="4">
        <f>IF('original data'!BQ58='subscale + RBQ-2A merged 3_4'!$BR$1,1,IF('original data'!BQ58='subscale + RBQ-2A merged 3_4'!$BR$2,2,IF('original data'!BQ58='subscale + RBQ-2A merged 3_4'!$BR$3,3,IF('original data'!BQ58='subscale + RBQ-2A merged 3_4'!$BR$4,4,IF('original data'!BQ58='subscale + RBQ-2A merged 3_4'!$BR$5,5,IF('original data'!BQ58='subscale + RBQ-2A merged 3_4'!$BT$1,6,IF('original data'!BQ58='subscale + RBQ-2A merged 3_4'!$BT$2,7,"")))))))</f>
        <v>1</v>
      </c>
      <c r="BW65" s="4">
        <f>IF('original data'!BR58='subscale + RBQ-2A merged 3_4'!$BR$1,1,IF('original data'!BR58='subscale + RBQ-2A merged 3_4'!$BR$2,2,IF('original data'!BR58='subscale + RBQ-2A merged 3_4'!$BR$3,3,IF('original data'!BR58='subscale + RBQ-2A merged 3_4'!$BR$4,4,IF('original data'!BR58='subscale + RBQ-2A merged 3_4'!$BR$5,5,IF('original data'!BR58='subscale + RBQ-2A merged 3_4'!$BT$1,6,IF('original data'!BR58='subscale + RBQ-2A merged 3_4'!$BT$2,7,"")))))))</f>
        <v>3</v>
      </c>
      <c r="BX65" s="4">
        <f>IF('original data'!BS58='subscale + RBQ-2A merged 3_4'!$BR$1,1,IF('original data'!BS58='subscale + RBQ-2A merged 3_4'!$BR$2,2,IF('original data'!BS58='subscale + RBQ-2A merged 3_4'!$BR$3,3,IF('original data'!BS58='subscale + RBQ-2A merged 3_4'!$BR$4,4,IF('original data'!BS58='subscale + RBQ-2A merged 3_4'!$BR$5,5,IF('original data'!BS58='subscale + RBQ-2A merged 3_4'!$BT$1,6,IF('original data'!BS58='subscale + RBQ-2A merged 3_4'!$BT$2,7,"")))))))</f>
        <v>1</v>
      </c>
      <c r="BY65" s="4">
        <f>IF('original data'!BT58='subscale + RBQ-2A merged 3_4'!$BR$1,1,IF('original data'!BT58='subscale + RBQ-2A merged 3_4'!$BR$2,2,IF('original data'!BT58='subscale + RBQ-2A merged 3_4'!$BR$3,3,IF('original data'!BT58='subscale + RBQ-2A merged 3_4'!$BR$4,4,IF('original data'!BT58='subscale + RBQ-2A merged 3_4'!$BR$5,5,IF('original data'!BT58='subscale + RBQ-2A merged 3_4'!$BT$1,6,IF('original data'!BT58='subscale + RBQ-2A merged 3_4'!$BT$2,7,"")))))))</f>
        <v>1</v>
      </c>
      <c r="BZ65" s="4">
        <f>IF('original data'!BU58='subscale + RBQ-2A merged 3_4'!$BR$1,1,IF('original data'!BU58='subscale + RBQ-2A merged 3_4'!$BR$2,2,IF('original data'!BU58='subscale + RBQ-2A merged 3_4'!$BR$3,3,IF('original data'!BU58='subscale + RBQ-2A merged 3_4'!$BR$4,4,IF('original data'!BU58='subscale + RBQ-2A merged 3_4'!$BR$5,5,IF('original data'!BU58='subscale + RBQ-2A merged 3_4'!$BT$1,6,IF('original data'!BU58='subscale + RBQ-2A merged 3_4'!$BT$2,7,"")))))))</f>
        <v>1</v>
      </c>
      <c r="CA65" s="4">
        <f>IF('original data'!BV58='subscale + RBQ-2A merged 3_4'!$BR$1,7,IF('original data'!BV58='subscale + RBQ-2A merged 3_4'!$BR$2,6,IF('original data'!BV58='subscale + RBQ-2A merged 3_4'!$BR$3,5,IF('original data'!BV58='subscale + RBQ-2A merged 3_4'!$BR$4,4,IF('original data'!BV58='subscale + RBQ-2A merged 3_4'!$BR$5,3,IF('original data'!BV58='subscale + RBQ-2A merged 3_4'!$BT$1,2,IF('original data'!BV58='subscale + RBQ-2A merged 3_4'!$BT$2,1,"")))))))</f>
        <v>7</v>
      </c>
      <c r="CB65" s="4">
        <f>IF('original data'!BW58='subscale + RBQ-2A merged 3_4'!$BR$1,1,IF('original data'!BW58='subscale + RBQ-2A merged 3_4'!$BR$2,2,IF('original data'!BW58='subscale + RBQ-2A merged 3_4'!$BR$3,3,IF('original data'!BW58='subscale + RBQ-2A merged 3_4'!$BR$4,4,IF('original data'!BW58='subscale + RBQ-2A merged 3_4'!$BR$5,5,IF('original data'!BW58='subscale + RBQ-2A merged 3_4'!$BT$1,6,IF('original data'!BW58='subscale + RBQ-2A merged 3_4'!$BT$2,7,"")))))))</f>
        <v>1</v>
      </c>
      <c r="CC65" s="4">
        <f>IF('original data'!BX58='subscale + RBQ-2A merged 3_4'!$BR$1,1,IF('original data'!BX58='subscale + RBQ-2A merged 3_4'!$BR$2,2,IF('original data'!BX58='subscale + RBQ-2A merged 3_4'!$BR$3,3,IF('original data'!BX58='subscale + RBQ-2A merged 3_4'!$BR$4,4,IF('original data'!BX58='subscale + RBQ-2A merged 3_4'!$BR$5,5,IF('original data'!BX58='subscale + RBQ-2A merged 3_4'!$BT$1,6,IF('original data'!BX58='subscale + RBQ-2A merged 3_4'!$BT$2,7,"")))))))</f>
        <v>1</v>
      </c>
      <c r="CD65" s="4">
        <f>IF('original data'!BY58='subscale + RBQ-2A merged 3_4'!$BR$1,1,IF('original data'!BY58='subscale + RBQ-2A merged 3_4'!$BR$2,2,IF('original data'!BY58='subscale + RBQ-2A merged 3_4'!$BR$3,3,IF('original data'!BY58='subscale + RBQ-2A merged 3_4'!$BR$4,4,IF('original data'!BY58='subscale + RBQ-2A merged 3_4'!$BR$5,5,IF('original data'!BY58='subscale + RBQ-2A merged 3_4'!$BT$1,6,IF('original data'!BY58='subscale + RBQ-2A merged 3_4'!$BT$2,7,"")))))))</f>
        <v>1</v>
      </c>
      <c r="CE65" s="4">
        <f>IF('original data'!BZ58='subscale + RBQ-2A merged 3_4'!$BR$1,1,IF('original data'!BZ58='subscale + RBQ-2A merged 3_4'!$BR$2,2,IF('original data'!BZ58='subscale + RBQ-2A merged 3_4'!$BR$3,3,IF('original data'!BZ58='subscale + RBQ-2A merged 3_4'!$BR$4,4,IF('original data'!BZ58='subscale + RBQ-2A merged 3_4'!$BR$5,5,IF('original data'!BZ58='subscale + RBQ-2A merged 3_4'!$BT$1,6,IF('original data'!BZ58='subscale + RBQ-2A merged 3_4'!$BT$2,7,"")))))))</f>
        <v>1</v>
      </c>
      <c r="CF65" s="4">
        <f>IF('original data'!CA58='subscale + RBQ-2A merged 3_4'!$BR$1,1,IF('original data'!CA58='subscale + RBQ-2A merged 3_4'!$BR$2,2,IF('original data'!CA58='subscale + RBQ-2A merged 3_4'!$BR$3,3,IF('original data'!CA58='subscale + RBQ-2A merged 3_4'!$BR$4,4,IF('original data'!CA58='subscale + RBQ-2A merged 3_4'!$BR$5,5,IF('original data'!CA58='subscale + RBQ-2A merged 3_4'!$BT$1,6,IF('original data'!CA58='subscale + RBQ-2A merged 3_4'!$BT$2,7,"")))))))</f>
        <v>1</v>
      </c>
      <c r="CG65" s="4">
        <f>IF('original data'!CB58='subscale + RBQ-2A merged 3_4'!$BR$1,1,IF('original data'!CB58='subscale + RBQ-2A merged 3_4'!$BR$2,2,IF('original data'!CB58='subscale + RBQ-2A merged 3_4'!$BR$3,3,IF('original data'!CB58='subscale + RBQ-2A merged 3_4'!$BR$4,4,IF('original data'!CB58='subscale + RBQ-2A merged 3_4'!$BR$5,5,IF('original data'!CB58='subscale + RBQ-2A merged 3_4'!$BT$1,6,IF('original data'!CB58='subscale + RBQ-2A merged 3_4'!$BT$2,7,"")))))))</f>
        <v>2</v>
      </c>
      <c r="CH65" s="4">
        <f>IF('original data'!CC58='subscale + RBQ-2A merged 3_4'!$BR$1,7,IF('original data'!CC58='subscale + RBQ-2A merged 3_4'!$BR$2,6,IF('original data'!CC58='subscale + RBQ-2A merged 3_4'!$BR$3,5,IF('original data'!CC58='subscale + RBQ-2A merged 3_4'!$BR$4,4,IF('original data'!CC58='subscale + RBQ-2A merged 3_4'!$BR$5,3,IF('original data'!CC58='subscale + RBQ-2A merged 3_4'!$BT$1,2,IF('original data'!CC58='subscale + RBQ-2A merged 3_4'!$BT$2,1,"")))))))</f>
        <v>2</v>
      </c>
      <c r="CI65" s="4">
        <f>IF('original data'!CD58='subscale + RBQ-2A merged 3_4'!$BR$1,1,IF('original data'!CD58='subscale + RBQ-2A merged 3_4'!$BR$2,2,IF('original data'!CD58='subscale + RBQ-2A merged 3_4'!$BR$3,3,IF('original data'!CD58='subscale + RBQ-2A merged 3_4'!$BR$4,4,IF('original data'!CD58='subscale + RBQ-2A merged 3_4'!$BR$5,5,IF('original data'!CD58='subscale + RBQ-2A merged 3_4'!$BT$1,6,IF('original data'!CD58='subscale + RBQ-2A merged 3_4'!$BT$2,7,"")))))))</f>
        <v>1</v>
      </c>
      <c r="CJ65" s="4">
        <f>IF('original data'!CE58='subscale + RBQ-2A merged 3_4'!$BR$1,1,IF('original data'!CE58='subscale + RBQ-2A merged 3_4'!$BR$2,2,IF('original data'!CE58='subscale + RBQ-2A merged 3_4'!$BR$3,3,IF('original data'!CE58='subscale + RBQ-2A merged 3_4'!$BR$4,4,IF('original data'!CE58='subscale + RBQ-2A merged 3_4'!$BR$5,5,IF('original data'!CE58='subscale + RBQ-2A merged 3_4'!$BT$1,6,IF('original data'!CE58='subscale + RBQ-2A merged 3_4'!$BT$2,7,"")))))))</f>
        <v>2</v>
      </c>
      <c r="CK65" s="4">
        <f>IF('original data'!CF58='subscale + RBQ-2A merged 3_4'!$BR$1,7,IF('original data'!CF58='subscale + RBQ-2A merged 3_4'!$BR$2,6,IF('original data'!CF58='subscale + RBQ-2A merged 3_4'!$BR$3,5,IF('original data'!CF58='subscale + RBQ-2A merged 3_4'!$BR$4,4,IF('original data'!CF58='subscale + RBQ-2A merged 3_4'!$BR$5,3,IF('original data'!CF58='subscale + RBQ-2A merged 3_4'!$BT$1,2,IF('original data'!CF58='subscale + RBQ-2A merged 3_4'!$BT$2,1,"")))))))</f>
        <v>1</v>
      </c>
      <c r="CL65" s="30">
        <f>SUM(Table1345[[#This Row],[Column2]:[Column4]])</f>
        <v>49</v>
      </c>
      <c r="CM65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15</v>
      </c>
      <c r="CN65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24</v>
      </c>
      <c r="CO65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10</v>
      </c>
      <c r="CP65" s="4">
        <f>IF('original data'!CG58='subscale + RBQ-2A merged 3_4'!$CO$2,0,IF('original data'!CG58='subscale + RBQ-2A merged 3_4'!$CO$3,1,IF('original data'!CG58='subscale + RBQ-2A merged 3_4'!$CO$4,2,IF('original data'!CG58='subscale + RBQ-2A merged 3_4'!$CO$5,3,""))))</f>
        <v>0</v>
      </c>
      <c r="CQ65" s="4">
        <f>IF('original data'!CH58='subscale + RBQ-2A merged 3_4'!$CO$2,0,IF('original data'!CH58='subscale + RBQ-2A merged 3_4'!$CO$3,1,IF('original data'!CH58='subscale + RBQ-2A merged 3_4'!$CO$4,2,IF('original data'!CH58='subscale + RBQ-2A merged 3_4'!$CO$5,3,""))))</f>
        <v>0</v>
      </c>
      <c r="CR65" s="4">
        <f>IF('original data'!CI58='subscale + RBQ-2A merged 3_4'!$CO$2,0,IF('original data'!CI58='subscale + RBQ-2A merged 3_4'!$CO$3,1,IF('original data'!CI58='subscale + RBQ-2A merged 3_4'!$CO$4,2,IF('original data'!CI58='subscale + RBQ-2A merged 3_4'!$CO$5,3,""))))</f>
        <v>1</v>
      </c>
      <c r="CS65" s="4">
        <f>IF('original data'!CJ58='subscale + RBQ-2A merged 3_4'!$CO$2,0,IF('original data'!CJ58='subscale + RBQ-2A merged 3_4'!$CO$3,1,IF('original data'!CJ58='subscale + RBQ-2A merged 3_4'!$CO$4,2,IF('original data'!CJ58='subscale + RBQ-2A merged 3_4'!$CO$5,3,""))))</f>
        <v>1</v>
      </c>
      <c r="CT65" s="4">
        <f>IF('original data'!CK58='subscale + RBQ-2A merged 3_4'!$CO$2,0,IF('original data'!CK58='subscale + RBQ-2A merged 3_4'!$CO$3,1,IF('original data'!CK58='subscale + RBQ-2A merged 3_4'!$CO$4,2,IF('original data'!CK58='subscale + RBQ-2A merged 3_4'!$CO$5,3,""))))</f>
        <v>1</v>
      </c>
      <c r="CU65" s="4">
        <f>IF('original data'!CL58='subscale + RBQ-2A merged 3_4'!$CO$2,0,IF('original data'!CL58='subscale + RBQ-2A merged 3_4'!$CO$3,1,IF('original data'!CL58='subscale + RBQ-2A merged 3_4'!$CO$4,2,IF('original data'!CL58='subscale + RBQ-2A merged 3_4'!$CO$5,3,""))))</f>
        <v>0</v>
      </c>
      <c r="CV65" s="4">
        <f>IF('original data'!CM58='subscale + RBQ-2A merged 3_4'!$CO$2,0,IF('original data'!CM58='subscale + RBQ-2A merged 3_4'!$CO$3,1,IF('original data'!CM58='subscale + RBQ-2A merged 3_4'!$CO$4,2,IF('original data'!CM58='subscale + RBQ-2A merged 3_4'!$CO$5,3,""))))</f>
        <v>1</v>
      </c>
      <c r="CW65" s="4">
        <f>IF('original data'!CN58='subscale + RBQ-2A merged 3_4'!$CO$2,0,IF('original data'!CN58='subscale + RBQ-2A merged 3_4'!$CO$3,1,IF('original data'!CN58='subscale + RBQ-2A merged 3_4'!$CO$4,2,IF('original data'!CN58='subscale + RBQ-2A merged 3_4'!$CO$5,3,""))))</f>
        <v>0</v>
      </c>
      <c r="CX65" s="4">
        <f>IF('original data'!CO58='subscale + RBQ-2A merged 3_4'!$CO$2,0,IF('original data'!CO58='subscale + RBQ-2A merged 3_4'!$CO$3,1,IF('original data'!CO58='subscale + RBQ-2A merged 3_4'!$CO$4,2,IF('original data'!CO58='subscale + RBQ-2A merged 3_4'!$CO$5,3,""))))</f>
        <v>0</v>
      </c>
      <c r="CY65" s="4">
        <f>IF('original data'!CP58='subscale + RBQ-2A merged 3_4'!$CO$2,0,IF('original data'!CP58='subscale + RBQ-2A merged 3_4'!$CO$3,1,IF('original data'!CP58='subscale + RBQ-2A merged 3_4'!$CO$4,2,IF('original data'!CP58='subscale + RBQ-2A merged 3_4'!$CO$5,3,""))))</f>
        <v>0</v>
      </c>
      <c r="CZ65" s="4">
        <f>IF('original data'!CQ58='subscale + RBQ-2A merged 3_4'!$CO$2,0,IF('original data'!CQ58='subscale + RBQ-2A merged 3_4'!$CO$3,1,IF('original data'!CQ58='subscale + RBQ-2A merged 3_4'!$CO$4,2,IF('original data'!CQ58='subscale + RBQ-2A merged 3_4'!$CO$5,3,""))))</f>
        <v>0</v>
      </c>
      <c r="DA65" s="4">
        <f>IF('original data'!CR58='subscale + RBQ-2A merged 3_4'!$CO$2,0,IF('original data'!CR58='subscale + RBQ-2A merged 3_4'!$CO$3,1,IF('original data'!CR58='subscale + RBQ-2A merged 3_4'!$CO$4,2,IF('original data'!CR58='subscale + RBQ-2A merged 3_4'!$CO$5,3,""))))</f>
        <v>1</v>
      </c>
      <c r="DB65" s="4">
        <f>IF('original data'!CS58='subscale + RBQ-2A merged 3_4'!$CO$2,0,IF('original data'!CS58='subscale + RBQ-2A merged 3_4'!$CO$3,1,IF('original data'!CS58='subscale + RBQ-2A merged 3_4'!$CO$4,2,IF('original data'!CS58='subscale + RBQ-2A merged 3_4'!$CO$5,3,""))))</f>
        <v>0</v>
      </c>
      <c r="DC65" s="4">
        <f>IF('original data'!CT58='subscale + RBQ-2A merged 3_4'!$CO$2,0,IF('original data'!CT58='subscale + RBQ-2A merged 3_4'!$CO$3,1,IF('original data'!CT58='subscale + RBQ-2A merged 3_4'!$CO$4,2,IF('original data'!CT58='subscale + RBQ-2A merged 3_4'!$CO$5,3,""))))</f>
        <v>0</v>
      </c>
      <c r="DD65" s="4">
        <f>IF('original data'!CU58='subscale + RBQ-2A merged 3_4'!$CO$2,0,IF('original data'!CU58='subscale + RBQ-2A merged 3_4'!$CO$3,1,IF('original data'!CU58='subscale + RBQ-2A merged 3_4'!$CO$4,2,IF('original data'!CU58='subscale + RBQ-2A merged 3_4'!$CO$5,3,""))))</f>
        <v>0</v>
      </c>
      <c r="DE65" s="4">
        <f>IF('original data'!CV58='subscale + RBQ-2A merged 3_4'!$CO$2,0,IF('original data'!CV58='subscale + RBQ-2A merged 3_4'!$CO$3,1,IF('original data'!CV58='subscale + RBQ-2A merged 3_4'!$CO$4,2,IF('original data'!CV58='subscale + RBQ-2A merged 3_4'!$CO$5,3,""))))</f>
        <v>0</v>
      </c>
      <c r="DF65" s="4">
        <f>IF('original data'!CW58='subscale + RBQ-2A merged 3_4'!$CO$2,0,IF('original data'!CW58='subscale + RBQ-2A merged 3_4'!$CO$3,1,IF('original data'!CW58='subscale + RBQ-2A merged 3_4'!$CO$4,2,IF('original data'!CW58='subscale + RBQ-2A merged 3_4'!$CO$5,3,""))))</f>
        <v>0</v>
      </c>
      <c r="DG65" s="4">
        <f>IF('original data'!CX58='subscale + RBQ-2A merged 3_4'!$CO$2,0,IF('original data'!CX58='subscale + RBQ-2A merged 3_4'!$CO$3,1,IF('original data'!CX58='subscale + RBQ-2A merged 3_4'!$CO$4,2,IF('original data'!CX58='subscale + RBQ-2A merged 3_4'!$CO$5,3,""))))</f>
        <v>0</v>
      </c>
      <c r="DH65" s="4">
        <f>IF('original data'!CY58='subscale + RBQ-2A merged 3_4'!$CO$2,0,IF('original data'!CY58='subscale + RBQ-2A merged 3_4'!$CO$3,1,IF('original data'!CY58='subscale + RBQ-2A merged 3_4'!$CO$4,2,IF('original data'!CY58='subscale + RBQ-2A merged 3_4'!$CO$5,3,""))))</f>
        <v>0</v>
      </c>
      <c r="DI65" s="4">
        <f>IF('original data'!CZ58='subscale + RBQ-2A merged 3_4'!$CO$2,0,IF('original data'!CZ58='subscale + RBQ-2A merged 3_4'!$CO$3,1,IF('original data'!CZ58='subscale + RBQ-2A merged 3_4'!$CO$4,2,IF('original data'!CZ58='subscale + RBQ-2A merged 3_4'!$CO$5,3,""))))</f>
        <v>0</v>
      </c>
      <c r="DJ65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3</v>
      </c>
      <c r="DK65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</v>
      </c>
      <c r="DL65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</v>
      </c>
      <c r="DM65" s="4">
        <f>SUM(Table1345[[#This Row],[All of a sudden I feel really scared.]:[I suddenly shut down and become unable to think, speak or do things.]])</f>
        <v>5</v>
      </c>
      <c r="DN65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</v>
      </c>
      <c r="DO65" s="38">
        <f>IF('original data'!V58='subscale + RBQ-2A merged 3_4'!$T$4,2,IF('original data'!V58='subscale + RBQ-2A merged 3_4'!$T$5,0,IF('original data'!V58='subscale + RBQ-2A merged 3_4'!$V$5,1,"")))</f>
        <v>0</v>
      </c>
      <c r="DP65" s="38">
        <v>2</v>
      </c>
    </row>
    <row r="66" spans="1:120" x14ac:dyDescent="0.45">
      <c r="A66" s="27">
        <v>66</v>
      </c>
      <c r="B66" s="41">
        <v>44506.50167824074</v>
      </c>
      <c r="C66" s="28">
        <v>44506.509942129633</v>
      </c>
      <c r="D66" s="30" t="s">
        <v>104</v>
      </c>
      <c r="E66" s="30"/>
      <c r="F66" s="30" t="s">
        <v>105</v>
      </c>
      <c r="G66" s="30" t="s">
        <v>105</v>
      </c>
      <c r="H66" s="30" t="s">
        <v>105</v>
      </c>
      <c r="I66" s="30" t="s">
        <v>105</v>
      </c>
      <c r="J66" s="30" t="s">
        <v>105</v>
      </c>
      <c r="K66" s="30" t="s">
        <v>105</v>
      </c>
      <c r="L66" s="30" t="s">
        <v>105</v>
      </c>
      <c r="M66" s="30" t="s">
        <v>105</v>
      </c>
      <c r="N66" s="29">
        <v>17</v>
      </c>
      <c r="O66" s="4" t="s">
        <v>107</v>
      </c>
      <c r="P66" s="4" t="s">
        <v>108</v>
      </c>
      <c r="Q66" s="4" t="s">
        <v>108</v>
      </c>
      <c r="R66" s="30">
        <f>IF('original data'!Q59='subscale + RBQ-2A merged 3_4'!$R$4,0,IF('original data'!Q59='subscale + RBQ-2A merged 3_4'!$R$5,1))</f>
        <v>1</v>
      </c>
      <c r="S66" s="4" t="s">
        <v>109</v>
      </c>
      <c r="T66" s="30">
        <f>IF('original data'!V59='subscale + RBQ-2A merged 3_4'!$T$4,0,IF('original data'!V59='subscale + RBQ-2A merged 3_4'!$T$5,1,IF('original data'!V59='subscale + RBQ-2A merged 3_4'!$V$5,0,"")))</f>
        <v>1</v>
      </c>
      <c r="U66" s="4"/>
      <c r="V66" s="4"/>
      <c r="W66" s="4"/>
      <c r="X66" s="4" t="s">
        <v>109</v>
      </c>
      <c r="Y66" s="4"/>
      <c r="Z66" s="4"/>
      <c r="AA66" s="4"/>
      <c r="AB66" s="4"/>
      <c r="AC66" s="4"/>
      <c r="AD66" s="38"/>
      <c r="AE66" s="30">
        <f>IF('original data'!AC59='subscale + RBQ-2A merged 3_4'!$AD$2,0,IF('original data'!AC59='subscale + RBQ-2A merged 3_4'!$AD$3,1,IF('original data'!AC59='subscale + RBQ-2A merged 3_4'!$AD$4,2,"")))</f>
        <v>1</v>
      </c>
      <c r="AF66" s="30">
        <f>IF('original data'!AD59='subscale + RBQ-2A merged 3_4'!$AD$2,0,IF('original data'!AD59='subscale + RBQ-2A merged 3_4'!$AD$3,1,IF('original data'!AD59='subscale + RBQ-2A merged 3_4'!$AD$4,2,"")))</f>
        <v>1</v>
      </c>
      <c r="AG66" s="30">
        <f>IF('original data'!AE59='subscale + RBQ-2A merged 3_4'!$BR$1,1,IF('original data'!AE59='subscale + RBQ-2A merged 3_4'!$BR$2,2,IF('original data'!AE59='subscale + RBQ-2A merged 3_4'!$BR$3,3,IF('original data'!AE59='subscale + RBQ-2A merged 3_4'!$BR$4,4,IF('original data'!AE59='subscale + RBQ-2A merged 3_4'!$BR$5,5,IF('original data'!AE59='subscale + RBQ-2A merged 3_4'!$BT$1,6,IF('original data'!AE59='subscale + RBQ-2A merged 3_4'!$BT$2,7,"")))))))</f>
        <v>2</v>
      </c>
      <c r="AH66" s="4">
        <f>IF('original data'!AF59='subscale + RBQ-2A merged 3_4'!$AD$2,0,IF('original data'!AF59='subscale + RBQ-2A merged 3_4'!$AD$3,1,IF('original data'!AF59='subscale + RBQ-2A merged 3_4'!$AD$4,2,"")))</f>
        <v>0</v>
      </c>
      <c r="AI66" s="4">
        <f>IF('original data'!AG59='subscale + RBQ-2A merged 3_4'!$BR$1,7,IF('original data'!AG59='subscale + RBQ-2A merged 3_4'!$BR$2,6,IF('original data'!AG59='subscale + RBQ-2A merged 3_4'!$BR$3,5,IF('original data'!AG59='subscale + RBQ-2A merged 3_4'!$BR$4,4,IF('original data'!AG59='subscale + RBQ-2A merged 3_4'!$BR$5,5,IF('original data'!AG59='subscale + RBQ-2A merged 3_4'!$BT$1,6,IF('original data'!AG59='subscale + RBQ-2A merged 3_4'!$BT$2,7,"")))))))</f>
        <v>5</v>
      </c>
      <c r="AJ66" s="4">
        <f>IF('original data'!AH59='subscale + RBQ-2A merged 3_4'!$AD$2,0,IF('original data'!AH59='subscale + RBQ-2A merged 3_4'!$AD$3,1,IF('original data'!AH59='subscale + RBQ-2A merged 3_4'!$AD$4,2,"")))</f>
        <v>0</v>
      </c>
      <c r="AK66" s="4">
        <f>IF('original data'!AI59='subscale + RBQ-2A merged 3_4'!$AJ$2,1,IF('original data'!AI59='subscale + RBQ-2A merged 3_4'!$AJ$3,2,IF('original data'!AI59='subscale + RBQ-2A merged 3_4'!$AJ$4,3,IF('original data'!AI59='subscale + RBQ-2A merged 3_4'!$AJ$5,3,""))))</f>
        <v>1</v>
      </c>
      <c r="AL66" s="4">
        <f>IF('original data'!AJ59='subscale + RBQ-2A merged 3_4'!$AD$2,0,IF('original data'!AJ59='subscale + RBQ-2A merged 3_4'!$AD$3,1,IF('original data'!AJ59='subscale + RBQ-2A merged 3_4'!$AD$4,2,"")))</f>
        <v>1</v>
      </c>
      <c r="AM66" s="4">
        <f>IF('original data'!AK59='subscale + RBQ-2A merged 3_4'!$BR$1,1,IF('original data'!AK59='subscale + RBQ-2A merged 3_4'!$BR$2,2,IF('original data'!AK59='subscale + RBQ-2A merged 3_4'!$BR$3,3,IF('original data'!AK59='subscale + RBQ-2A merged 3_4'!$BR$4,4,IF('original data'!AK59='subscale + RBQ-2A merged 3_4'!$BR$5,5,IF('original data'!AK59='subscale + RBQ-2A merged 3_4'!$BT$1,6,IF('original data'!AK59='subscale + RBQ-2A merged 3_4'!$BT$2,7,"")))))))</f>
        <v>2</v>
      </c>
      <c r="AN66" s="4">
        <f>IF('original data'!AL59='subscale + RBQ-2A merged 3_4'!$AD$2,0,IF('original data'!AL59='subscale + RBQ-2A merged 3_4'!$AD$3,1,IF('original data'!AL59='subscale + RBQ-2A merged 3_4'!$AD$4,2,"")))</f>
        <v>1</v>
      </c>
      <c r="AO66" s="4">
        <f>IF('original data'!AM59='subscale + RBQ-2A merged 3_4'!$AJ$2,1,IF('original data'!AM59='subscale + RBQ-2A merged 3_4'!$AJ$3,2,IF('original data'!AM59='subscale + RBQ-2A merged 3_4'!$AJ$4,3,IF('original data'!AM59='subscale + RBQ-2A merged 3_4'!$AJ$5,3,""))))</f>
        <v>3</v>
      </c>
      <c r="AP66" s="4">
        <f>IF('original data'!AN59='subscale + RBQ-2A merged 3_4'!$AD$2,0,IF('original data'!AN59='subscale + RBQ-2A merged 3_4'!$AD$3,1,IF('original data'!AN59='subscale + RBQ-2A merged 3_4'!$AD$4,2,"")))</f>
        <v>1</v>
      </c>
      <c r="AQ66" s="4">
        <f>IF('original data'!AO59='subscale + RBQ-2A merged 3_4'!$AJ$2,1,IF('original data'!AO59='subscale + RBQ-2A merged 3_4'!$AJ$3,2,IF('original data'!AO59='subscale + RBQ-2A merged 3_4'!$AJ$4,3,IF('original data'!AO59='subscale + RBQ-2A merged 3_4'!$AJ$5,3,""))))</f>
        <v>2</v>
      </c>
      <c r="AR66" s="4">
        <f>IF('original data'!AP59='subscale + RBQ-2A merged 3_4'!$AJ$2,1,IF('original data'!AP59='subscale + RBQ-2A merged 3_4'!$AJ$3,2,IF('original data'!AP59='subscale + RBQ-2A merged 3_4'!$AJ$4,3,IF('original data'!AP59='subscale + RBQ-2A merged 3_4'!$AJ$5,3,""))))</f>
        <v>2</v>
      </c>
      <c r="AS66" s="4">
        <f>IF('original data'!AQ59='subscale + RBQ-2A merged 3_4'!$AJ$2,1,IF('original data'!AQ59='subscale + RBQ-2A merged 3_4'!$AJ$3,2,IF('original data'!AQ59='subscale + RBQ-2A merged 3_4'!$AJ$4,3,IF('original data'!AQ59='subscale + RBQ-2A merged 3_4'!$AJ$5,3,""))))</f>
        <v>1</v>
      </c>
      <c r="AT66" s="4">
        <f>IF('original data'!AR59='subscale + RBQ-2A merged 3_4'!$AJ$2,1,IF('original data'!AR59='subscale + RBQ-2A merged 3_4'!$AJ$3,2,IF('original data'!AR59='subscale + RBQ-2A merged 3_4'!$AJ$4,3,IF('original data'!AR59='subscale + RBQ-2A merged 3_4'!$AJ$5,3,""))))</f>
        <v>1</v>
      </c>
      <c r="AU66" s="4">
        <f>IF('original data'!AS59='subscale + RBQ-2A merged 3_4'!$AP$2,1,IF('original data'!AS59='subscale + RBQ-2A merged 3_4'!$AP$3,2,IF('original data'!AS59='subscale + RBQ-2A merged 3_4'!$AP$4,3,IF('original data'!AS59='subscale + RBQ-2A merged 3_4'!$AP$5,4,""))))</f>
        <v>1</v>
      </c>
      <c r="AV66" s="4">
        <f>IF('original data'!AT59='subscale + RBQ-2A merged 3_4'!$AP$2,1,IF('original data'!AT59='subscale + RBQ-2A merged 3_4'!$AP$3,2,IF('original data'!AT59='subscale + RBQ-2A merged 3_4'!$AP$4,3,IF('original data'!AT59='subscale + RBQ-2A merged 3_4'!$AP$5,4,""))))</f>
        <v>1</v>
      </c>
      <c r="AW66" s="4">
        <f>IF('original data'!AU59='subscale + RBQ-2A merged 3_4'!$AP$2,1,IF('original data'!AU59='subscale + RBQ-2A merged 3_4'!$AP$3,2,IF('original data'!AU59='subscale + RBQ-2A merged 3_4'!$AP$4,3,IF('original data'!AU59='subscale + RBQ-2A merged 3_4'!$AP$5,4,""))))</f>
        <v>1</v>
      </c>
      <c r="AX66" s="4">
        <f>IF('original data'!AV59='subscale + RBQ-2A merged 3_4'!$AP$2,1,IF('original data'!AV59='subscale + RBQ-2A merged 3_4'!$AP$3,2,IF('original data'!AV59='subscale + RBQ-2A merged 3_4'!$AP$4,3,IF('original data'!AV59='subscale + RBQ-2A merged 3_4'!$AP$5,4,""))))</f>
        <v>2</v>
      </c>
      <c r="AY66" s="4">
        <f>IF('original data'!AW59='subscale + RBQ-2A merged 3_4'!$AP$2,1,IF('original data'!AW59='subscale + RBQ-2A merged 3_4'!$AP$3,2,IF('original data'!AW59='subscale + RBQ-2A merged 3_4'!$AP$4,3,IF('original data'!AW59='subscale + RBQ-2A merged 3_4'!$AP$5,4,""))))</f>
        <v>2</v>
      </c>
      <c r="AZ66" s="4">
        <f>IF('original data'!AX59='subscale + RBQ-2A merged 3_4'!$AP$2,1,IF('original data'!AX59='subscale + RBQ-2A merged 3_4'!$AP$3,2,IF('original data'!AX59='subscale + RBQ-2A merged 3_4'!$AP$4,3,IF('original data'!AX59='subscale + RBQ-2A merged 3_4'!$AP$5,4,""))))</f>
        <v>1</v>
      </c>
      <c r="BA66" s="4">
        <f>IF('original data'!AY59='subscale + RBQ-2A merged 3_4'!$AR$2,1,IF('original data'!AY59='subscale + RBQ-2A merged 3_4'!$AR$3,2,IF('original data'!AY59='subscale + RBQ-2A merged 3_4'!$AR$4,3,IF('original data'!AY59='subscale + RBQ-2A merged 3_4'!$AR$5,3,""))))</f>
        <v>2</v>
      </c>
      <c r="BB66" s="4">
        <f>IF('original data'!AZ59='subscale + RBQ-2A merged 3_4'!$AR$2,1,IF('original data'!AZ59='subscale + RBQ-2A merged 3_4'!$AR$3,2,IF('original data'!AZ59='subscale + RBQ-2A merged 3_4'!$AR$4,3,IF('original data'!AZ59='subscale + RBQ-2A merged 3_4'!$AR$5,3,""))))</f>
        <v>2</v>
      </c>
      <c r="BC66" s="4">
        <f>IF('original data'!BA59='subscale + RBQ-2A merged 3_4'!$AR$2,1,IF('original data'!BA59='subscale + RBQ-2A merged 3_4'!$AR$3,2,IF('original data'!BA59='subscale + RBQ-2A merged 3_4'!$AR$4,3,IF('original data'!BA59='subscale + RBQ-2A merged 3_4'!$AR$5,3,""))))</f>
        <v>1</v>
      </c>
      <c r="BD66" s="4">
        <f>IF('original data'!BB59='subscale + RBQ-2A merged 3_4'!$AR$2,1,IF('original data'!BB59='subscale + RBQ-2A merged 3_4'!$AR$3,2,IF('original data'!BB59='subscale + RBQ-2A merged 3_4'!$AR$4,3,IF('original data'!BB59='subscale + RBQ-2A merged 3_4'!$AT$5,3,""))))</f>
        <v>1</v>
      </c>
      <c r="BE66" s="4">
        <f>IF('original data'!BC59='subscale + RBQ-2A merged 3_4'!$AV$2,1,IF('original data'!BC59='subscale + RBQ-2A merged 3_4'!$AV$3,2,IF('original data'!BC59='subscale + RBQ-2A merged 3_4'!$AV$4,3,IF('original data'!BC59='subscale + RBQ-2A merged 3_4'!$AV$5,3,""))))</f>
        <v>2</v>
      </c>
      <c r="BF66" s="4">
        <f>IF('original data'!BD59='subscale + RBQ-2A merged 3_4'!$AV$2,1,IF('original data'!BD59='subscale + RBQ-2A merged 3_4'!$AV$3,2,IF('original data'!BD59='subscale + RBQ-2A merged 3_4'!$AV$4,3,IF('original data'!BD59='subscale + RBQ-2A merged 3_4'!$AV$5,3,""))))</f>
        <v>1</v>
      </c>
      <c r="BG66" s="4">
        <f>IF('original data'!BE59='subscale + RBQ-2A merged 3_4'!$AV$2,1,IF('original data'!BE59='subscale + RBQ-2A merged 3_4'!$AV$3,2,IF('original data'!BE59='subscale + RBQ-2A merged 3_4'!$AV$4,3,IF('original data'!BE59='subscale + RBQ-2A merged 3_4'!$AV$5,3,""))))</f>
        <v>1</v>
      </c>
      <c r="BH66" s="4">
        <f>IF('original data'!BF59='subscale + RBQ-2A merged 3_4'!$BG$3,1,IF('original data'!BF59='subscale + RBQ-2A merged 3_4'!$BG$4,2,IF('original data'!BF59='subscale + RBQ-2A merged 3_4'!$BG$5,3,"")))</f>
        <v>2</v>
      </c>
      <c r="BI66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1.4736842105263157</v>
      </c>
      <c r="BJ66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1.8333333333333333</v>
      </c>
      <c r="BK66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1.3636363636363635</v>
      </c>
      <c r="BL66" s="4" t="s">
        <v>109</v>
      </c>
      <c r="BM66" s="4"/>
      <c r="BN66" s="4" t="s">
        <v>109</v>
      </c>
      <c r="BO66" s="4"/>
      <c r="BP66" s="4">
        <f>IF('original data'!BK59='subscale + RBQ-2A merged 3_4'!$BR$1,1,IF('original data'!BK59='subscale + RBQ-2A merged 3_4'!$BR$2,2,IF('original data'!BK59='subscale + RBQ-2A merged 3_4'!$BR$3,3,IF('original data'!BK59='subscale + RBQ-2A merged 3_4'!$BR$4,4,IF('original data'!BK59='subscale + RBQ-2A merged 3_4'!$BR$5,5,IF('original data'!BK59='subscale + RBQ-2A merged 3_4'!$BT$1,6,IF('original data'!BK59='subscale + RBQ-2A merged 3_4'!$BT$2,7,"")))))))</f>
        <v>3</v>
      </c>
      <c r="BQ66" s="4">
        <f>IF('original data'!BL59='subscale + RBQ-2A merged 3_4'!$BR$1,1,IF('original data'!BL59='subscale + RBQ-2A merged 3_4'!$BR$2,2,IF('original data'!BL59='subscale + RBQ-2A merged 3_4'!$BR$3,3,IF('original data'!BL59='subscale + RBQ-2A merged 3_4'!$BR$4,4,IF('original data'!BL59='subscale + RBQ-2A merged 3_4'!$BR$5,5,IF('original data'!BL59='subscale + RBQ-2A merged 3_4'!$BT$1,6,IF('original data'!BL59='subscale + RBQ-2A merged 3_4'!$BT$2,7,"")))))))</f>
        <v>3</v>
      </c>
      <c r="BR66" s="4">
        <f>IF('original data'!BM59='subscale + RBQ-2A merged 3_4'!$BR$1,7,IF('original data'!BM59='subscale + RBQ-2A merged 3_4'!$BR$2,6,IF('original data'!BM59='subscale + RBQ-2A merged 3_4'!$BR$3,5,IF('original data'!BM59='subscale + RBQ-2A merged 3_4'!$BR$4,4,IF('original data'!BM59='subscale + RBQ-2A merged 3_4'!$BR$5,3,IF('original data'!BM59='subscale + RBQ-2A merged 3_4'!$BT$1,2,IF('original data'!BM59='subscale + RBQ-2A merged 3_4'!$BT$2,1,"")))))))</f>
        <v>5</v>
      </c>
      <c r="BS66" s="4">
        <f>IF('original data'!BN59='subscale + RBQ-2A merged 3_4'!$BR$1,1,IF('original data'!BN59='subscale + RBQ-2A merged 3_4'!$BR$2,2,IF('original data'!BN59='subscale + RBQ-2A merged 3_4'!$BR$3,3,IF('original data'!BN59='subscale + RBQ-2A merged 3_4'!$BR$4,4,IF('original data'!BN59='subscale + RBQ-2A merged 3_4'!$BR$5,5,IF('original data'!BN59='subscale + RBQ-2A merged 3_4'!$BT$1,6,IF('original data'!BN59='subscale + RBQ-2A merged 3_4'!$BT$2,7,"")))))))</f>
        <v>1</v>
      </c>
      <c r="BT66" s="4">
        <f>IF('original data'!BO59='subscale + RBQ-2A merged 3_4'!$BR$1,1,IF('original data'!BO59='subscale + RBQ-2A merged 3_4'!$BR$2,2,IF('original data'!BO59='subscale + RBQ-2A merged 3_4'!$BR$3,3,IF('original data'!BO59='subscale + RBQ-2A merged 3_4'!$BR$4,4,IF('original data'!BO59='subscale + RBQ-2A merged 3_4'!$BR$5,5,IF('original data'!BO59='subscale + RBQ-2A merged 3_4'!$BT$1,6,IF('original data'!BO59='subscale + RBQ-2A merged 3_4'!$BT$2,7,"")))))))</f>
        <v>1</v>
      </c>
      <c r="BU66" s="4">
        <f>IF('original data'!BP59='subscale + RBQ-2A merged 3_4'!$BR$1,1,IF('original data'!BP59='subscale + RBQ-2A merged 3_4'!$BR$2,2,IF('original data'!BP59='subscale + RBQ-2A merged 3_4'!$BR$3,3,IF('original data'!BP59='subscale + RBQ-2A merged 3_4'!$BR$4,4,IF('original data'!BP59='subscale + RBQ-2A merged 3_4'!$BR$5,5,IF('original data'!BP59='subscale + RBQ-2A merged 3_4'!$BT$1,6,IF('original data'!BP59='subscale + RBQ-2A merged 3_4'!$BT$2,7,"")))))))</f>
        <v>5</v>
      </c>
      <c r="BV66" s="4">
        <f>IF('original data'!BQ59='subscale + RBQ-2A merged 3_4'!$BR$1,1,IF('original data'!BQ59='subscale + RBQ-2A merged 3_4'!$BR$2,2,IF('original data'!BQ59='subscale + RBQ-2A merged 3_4'!$BR$3,3,IF('original data'!BQ59='subscale + RBQ-2A merged 3_4'!$BR$4,4,IF('original data'!BQ59='subscale + RBQ-2A merged 3_4'!$BR$5,5,IF('original data'!BQ59='subscale + RBQ-2A merged 3_4'!$BT$1,6,IF('original data'!BQ59='subscale + RBQ-2A merged 3_4'!$BT$2,7,"")))))))</f>
        <v>2</v>
      </c>
      <c r="BW66" s="4">
        <f>IF('original data'!BR59='subscale + RBQ-2A merged 3_4'!$BR$1,1,IF('original data'!BR59='subscale + RBQ-2A merged 3_4'!$BR$2,2,IF('original data'!BR59='subscale + RBQ-2A merged 3_4'!$BR$3,3,IF('original data'!BR59='subscale + RBQ-2A merged 3_4'!$BR$4,4,IF('original data'!BR59='subscale + RBQ-2A merged 3_4'!$BR$5,5,IF('original data'!BR59='subscale + RBQ-2A merged 3_4'!$BT$1,6,IF('original data'!BR59='subscale + RBQ-2A merged 3_4'!$BT$2,7,"")))))))</f>
        <v>2</v>
      </c>
      <c r="BX66" s="4">
        <f>IF('original data'!BS59='subscale + RBQ-2A merged 3_4'!$BR$1,1,IF('original data'!BS59='subscale + RBQ-2A merged 3_4'!$BR$2,2,IF('original data'!BS59='subscale + RBQ-2A merged 3_4'!$BR$3,3,IF('original data'!BS59='subscale + RBQ-2A merged 3_4'!$BR$4,4,IF('original data'!BS59='subscale + RBQ-2A merged 3_4'!$BR$5,5,IF('original data'!BS59='subscale + RBQ-2A merged 3_4'!$BT$1,6,IF('original data'!BS59='subscale + RBQ-2A merged 3_4'!$BT$2,7,"")))))))</f>
        <v>6</v>
      </c>
      <c r="BY66" s="4">
        <f>IF('original data'!BT59='subscale + RBQ-2A merged 3_4'!$BR$1,1,IF('original data'!BT59='subscale + RBQ-2A merged 3_4'!$BR$2,2,IF('original data'!BT59='subscale + RBQ-2A merged 3_4'!$BR$3,3,IF('original data'!BT59='subscale + RBQ-2A merged 3_4'!$BR$4,4,IF('original data'!BT59='subscale + RBQ-2A merged 3_4'!$BR$5,5,IF('original data'!BT59='subscale + RBQ-2A merged 3_4'!$BT$1,6,IF('original data'!BT59='subscale + RBQ-2A merged 3_4'!$BT$2,7,"")))))))</f>
        <v>5</v>
      </c>
      <c r="BZ66" s="4">
        <f>IF('original data'!BU59='subscale + RBQ-2A merged 3_4'!$BR$1,1,IF('original data'!BU59='subscale + RBQ-2A merged 3_4'!$BR$2,2,IF('original data'!BU59='subscale + RBQ-2A merged 3_4'!$BR$3,3,IF('original data'!BU59='subscale + RBQ-2A merged 3_4'!$BR$4,4,IF('original data'!BU59='subscale + RBQ-2A merged 3_4'!$BR$5,5,IF('original data'!BU59='subscale + RBQ-2A merged 3_4'!$BT$1,6,IF('original data'!BU59='subscale + RBQ-2A merged 3_4'!$BT$2,7,"")))))))</f>
        <v>1</v>
      </c>
      <c r="CA66" s="4">
        <f>IF('original data'!BV59='subscale + RBQ-2A merged 3_4'!$BR$1,7,IF('original data'!BV59='subscale + RBQ-2A merged 3_4'!$BR$2,6,IF('original data'!BV59='subscale + RBQ-2A merged 3_4'!$BR$3,5,IF('original data'!BV59='subscale + RBQ-2A merged 3_4'!$BR$4,4,IF('original data'!BV59='subscale + RBQ-2A merged 3_4'!$BR$5,3,IF('original data'!BV59='subscale + RBQ-2A merged 3_4'!$BT$1,2,IF('original data'!BV59='subscale + RBQ-2A merged 3_4'!$BT$2,1,"")))))))</f>
        <v>4</v>
      </c>
      <c r="CB66" s="4">
        <f>IF('original data'!BW59='subscale + RBQ-2A merged 3_4'!$BR$1,1,IF('original data'!BW59='subscale + RBQ-2A merged 3_4'!$BR$2,2,IF('original data'!BW59='subscale + RBQ-2A merged 3_4'!$BR$3,3,IF('original data'!BW59='subscale + RBQ-2A merged 3_4'!$BR$4,4,IF('original data'!BW59='subscale + RBQ-2A merged 3_4'!$BR$5,5,IF('original data'!BW59='subscale + RBQ-2A merged 3_4'!$BT$1,6,IF('original data'!BW59='subscale + RBQ-2A merged 3_4'!$BT$2,7,"")))))))</f>
        <v>3</v>
      </c>
      <c r="CC66" s="4">
        <f>IF('original data'!BX59='subscale + RBQ-2A merged 3_4'!$BR$1,1,IF('original data'!BX59='subscale + RBQ-2A merged 3_4'!$BR$2,2,IF('original data'!BX59='subscale + RBQ-2A merged 3_4'!$BR$3,3,IF('original data'!BX59='subscale + RBQ-2A merged 3_4'!$BR$4,4,IF('original data'!BX59='subscale + RBQ-2A merged 3_4'!$BR$5,5,IF('original data'!BX59='subscale + RBQ-2A merged 3_4'!$BT$1,6,IF('original data'!BX59='subscale + RBQ-2A merged 3_4'!$BT$2,7,"")))))))</f>
        <v>1</v>
      </c>
      <c r="CD66" s="4">
        <f>IF('original data'!BY59='subscale + RBQ-2A merged 3_4'!$BR$1,1,IF('original data'!BY59='subscale + RBQ-2A merged 3_4'!$BR$2,2,IF('original data'!BY59='subscale + RBQ-2A merged 3_4'!$BR$3,3,IF('original data'!BY59='subscale + RBQ-2A merged 3_4'!$BR$4,4,IF('original data'!BY59='subscale + RBQ-2A merged 3_4'!$BR$5,5,IF('original data'!BY59='subscale + RBQ-2A merged 3_4'!$BT$1,6,IF('original data'!BY59='subscale + RBQ-2A merged 3_4'!$BT$2,7,"")))))))</f>
        <v>5</v>
      </c>
      <c r="CE66" s="4">
        <f>IF('original data'!BZ59='subscale + RBQ-2A merged 3_4'!$BR$1,1,IF('original data'!BZ59='subscale + RBQ-2A merged 3_4'!$BR$2,2,IF('original data'!BZ59='subscale + RBQ-2A merged 3_4'!$BR$3,3,IF('original data'!BZ59='subscale + RBQ-2A merged 3_4'!$BR$4,4,IF('original data'!BZ59='subscale + RBQ-2A merged 3_4'!$BR$5,5,IF('original data'!BZ59='subscale + RBQ-2A merged 3_4'!$BT$1,6,IF('original data'!BZ59='subscale + RBQ-2A merged 3_4'!$BT$2,7,"")))))))</f>
        <v>2</v>
      </c>
      <c r="CF66" s="4">
        <f>IF('original data'!CA59='subscale + RBQ-2A merged 3_4'!$BR$1,1,IF('original data'!CA59='subscale + RBQ-2A merged 3_4'!$BR$2,2,IF('original data'!CA59='subscale + RBQ-2A merged 3_4'!$BR$3,3,IF('original data'!CA59='subscale + RBQ-2A merged 3_4'!$BR$4,4,IF('original data'!CA59='subscale + RBQ-2A merged 3_4'!$BR$5,5,IF('original data'!CA59='subscale + RBQ-2A merged 3_4'!$BT$1,6,IF('original data'!CA59='subscale + RBQ-2A merged 3_4'!$BT$2,7,"")))))))</f>
        <v>2</v>
      </c>
      <c r="CG66" s="4">
        <f>IF('original data'!CB59='subscale + RBQ-2A merged 3_4'!$BR$1,1,IF('original data'!CB59='subscale + RBQ-2A merged 3_4'!$BR$2,2,IF('original data'!CB59='subscale + RBQ-2A merged 3_4'!$BR$3,3,IF('original data'!CB59='subscale + RBQ-2A merged 3_4'!$BR$4,4,IF('original data'!CB59='subscale + RBQ-2A merged 3_4'!$BR$5,5,IF('original data'!CB59='subscale + RBQ-2A merged 3_4'!$BT$1,6,IF('original data'!CB59='subscale + RBQ-2A merged 3_4'!$BT$2,7,"")))))))</f>
        <v>6</v>
      </c>
      <c r="CH66" s="4">
        <f>IF('original data'!CC59='subscale + RBQ-2A merged 3_4'!$BR$1,7,IF('original data'!CC59='subscale + RBQ-2A merged 3_4'!$BR$2,6,IF('original data'!CC59='subscale + RBQ-2A merged 3_4'!$BR$3,5,IF('original data'!CC59='subscale + RBQ-2A merged 3_4'!$BR$4,4,IF('original data'!CC59='subscale + RBQ-2A merged 3_4'!$BR$5,3,IF('original data'!CC59='subscale + RBQ-2A merged 3_4'!$BT$1,2,IF('original data'!CC59='subscale + RBQ-2A merged 3_4'!$BT$2,1,"")))))))</f>
        <v>3</v>
      </c>
      <c r="CI66" s="4">
        <f>IF('original data'!CD59='subscale + RBQ-2A merged 3_4'!$BR$1,1,IF('original data'!CD59='subscale + RBQ-2A merged 3_4'!$BR$2,2,IF('original data'!CD59='subscale + RBQ-2A merged 3_4'!$BR$3,3,IF('original data'!CD59='subscale + RBQ-2A merged 3_4'!$BR$4,4,IF('original data'!CD59='subscale + RBQ-2A merged 3_4'!$BR$5,5,IF('original data'!CD59='subscale + RBQ-2A merged 3_4'!$BT$1,6,IF('original data'!CD59='subscale + RBQ-2A merged 3_4'!$BT$2,7,"")))))))</f>
        <v>2</v>
      </c>
      <c r="CJ66" s="4">
        <f>IF('original data'!CE59='subscale + RBQ-2A merged 3_4'!$BR$1,1,IF('original data'!CE59='subscale + RBQ-2A merged 3_4'!$BR$2,2,IF('original data'!CE59='subscale + RBQ-2A merged 3_4'!$BR$3,3,IF('original data'!CE59='subscale + RBQ-2A merged 3_4'!$BR$4,4,IF('original data'!CE59='subscale + RBQ-2A merged 3_4'!$BR$5,5,IF('original data'!CE59='subscale + RBQ-2A merged 3_4'!$BT$1,6,IF('original data'!CE59='subscale + RBQ-2A merged 3_4'!$BT$2,7,"")))))))</f>
        <v>2</v>
      </c>
      <c r="CK66" s="4">
        <f>IF('original data'!CF59='subscale + RBQ-2A merged 3_4'!$BR$1,7,IF('original data'!CF59='subscale + RBQ-2A merged 3_4'!$BR$2,6,IF('original data'!CF59='subscale + RBQ-2A merged 3_4'!$BR$3,5,IF('original data'!CF59='subscale + RBQ-2A merged 3_4'!$BR$4,4,IF('original data'!CF59='subscale + RBQ-2A merged 3_4'!$BR$5,3,IF('original data'!CF59='subscale + RBQ-2A merged 3_4'!$BT$1,2,IF('original data'!CF59='subscale + RBQ-2A merged 3_4'!$BT$2,1,"")))))))</f>
        <v>3</v>
      </c>
      <c r="CL66" s="30">
        <f>SUM(Table1345[[#This Row],[Column2]:[Column4]])</f>
        <v>76</v>
      </c>
      <c r="CM66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15</v>
      </c>
      <c r="CN66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36</v>
      </c>
      <c r="CO66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25</v>
      </c>
      <c r="CP66" s="4">
        <f>IF('original data'!CG59='subscale + RBQ-2A merged 3_4'!$CO$2,0,IF('original data'!CG59='subscale + RBQ-2A merged 3_4'!$CO$3,1,IF('original data'!CG59='subscale + RBQ-2A merged 3_4'!$CO$4,2,IF('original data'!CG59='subscale + RBQ-2A merged 3_4'!$CO$5,3,""))))</f>
        <v>1</v>
      </c>
      <c r="CQ66" s="4">
        <f>IF('original data'!CH59='subscale + RBQ-2A merged 3_4'!$CO$2,0,IF('original data'!CH59='subscale + RBQ-2A merged 3_4'!$CO$3,1,IF('original data'!CH59='subscale + RBQ-2A merged 3_4'!$CO$4,2,IF('original data'!CH59='subscale + RBQ-2A merged 3_4'!$CO$5,3,""))))</f>
        <v>2</v>
      </c>
      <c r="CR66" s="4">
        <f>IF('original data'!CI59='subscale + RBQ-2A merged 3_4'!$CO$2,0,IF('original data'!CI59='subscale + RBQ-2A merged 3_4'!$CO$3,1,IF('original data'!CI59='subscale + RBQ-2A merged 3_4'!$CO$4,2,IF('original data'!CI59='subscale + RBQ-2A merged 3_4'!$CO$5,3,""))))</f>
        <v>1</v>
      </c>
      <c r="CS66" s="4">
        <f>IF('original data'!CJ59='subscale + RBQ-2A merged 3_4'!$CO$2,0,IF('original data'!CJ59='subscale + RBQ-2A merged 3_4'!$CO$3,1,IF('original data'!CJ59='subscale + RBQ-2A merged 3_4'!$CO$4,2,IF('original data'!CJ59='subscale + RBQ-2A merged 3_4'!$CO$5,3,""))))</f>
        <v>2</v>
      </c>
      <c r="CT66" s="4">
        <f>IF('original data'!CK59='subscale + RBQ-2A merged 3_4'!$CO$2,0,IF('original data'!CK59='subscale + RBQ-2A merged 3_4'!$CO$3,1,IF('original data'!CK59='subscale + RBQ-2A merged 3_4'!$CO$4,2,IF('original data'!CK59='subscale + RBQ-2A merged 3_4'!$CO$5,3,""))))</f>
        <v>3</v>
      </c>
      <c r="CU66" s="4">
        <f>IF('original data'!CL59='subscale + RBQ-2A merged 3_4'!$CO$2,0,IF('original data'!CL59='subscale + RBQ-2A merged 3_4'!$CO$3,1,IF('original data'!CL59='subscale + RBQ-2A merged 3_4'!$CO$4,2,IF('original data'!CL59='subscale + RBQ-2A merged 3_4'!$CO$5,3,""))))</f>
        <v>1</v>
      </c>
      <c r="CV66" s="4">
        <f>IF('original data'!CM59='subscale + RBQ-2A merged 3_4'!$CO$2,0,IF('original data'!CM59='subscale + RBQ-2A merged 3_4'!$CO$3,1,IF('original data'!CM59='subscale + RBQ-2A merged 3_4'!$CO$4,2,IF('original data'!CM59='subscale + RBQ-2A merged 3_4'!$CO$5,3,""))))</f>
        <v>2</v>
      </c>
      <c r="CW66" s="4">
        <f>IF('original data'!CN59='subscale + RBQ-2A merged 3_4'!$CO$2,0,IF('original data'!CN59='subscale + RBQ-2A merged 3_4'!$CO$3,1,IF('original data'!CN59='subscale + RBQ-2A merged 3_4'!$CO$4,2,IF('original data'!CN59='subscale + RBQ-2A merged 3_4'!$CO$5,3,""))))</f>
        <v>1</v>
      </c>
      <c r="CX66" s="4">
        <f>IF('original data'!CO59='subscale + RBQ-2A merged 3_4'!$CO$2,0,IF('original data'!CO59='subscale + RBQ-2A merged 3_4'!$CO$3,1,IF('original data'!CO59='subscale + RBQ-2A merged 3_4'!$CO$4,2,IF('original data'!CO59='subscale + RBQ-2A merged 3_4'!$CO$5,3,""))))</f>
        <v>0</v>
      </c>
      <c r="CY66" s="4">
        <f>IF('original data'!CP59='subscale + RBQ-2A merged 3_4'!$CO$2,0,IF('original data'!CP59='subscale + RBQ-2A merged 3_4'!$CO$3,1,IF('original data'!CP59='subscale + RBQ-2A merged 3_4'!$CO$4,2,IF('original data'!CP59='subscale + RBQ-2A merged 3_4'!$CO$5,3,""))))</f>
        <v>0</v>
      </c>
      <c r="CZ66" s="4">
        <f>IF('original data'!CQ59='subscale + RBQ-2A merged 3_4'!$CO$2,0,IF('original data'!CQ59='subscale + RBQ-2A merged 3_4'!$CO$3,1,IF('original data'!CQ59='subscale + RBQ-2A merged 3_4'!$CO$4,2,IF('original data'!CQ59='subscale + RBQ-2A merged 3_4'!$CO$5,3,""))))</f>
        <v>1</v>
      </c>
      <c r="DA66" s="4">
        <f>IF('original data'!CR59='subscale + RBQ-2A merged 3_4'!$CO$2,0,IF('original data'!CR59='subscale + RBQ-2A merged 3_4'!$CO$3,1,IF('original data'!CR59='subscale + RBQ-2A merged 3_4'!$CO$4,2,IF('original data'!CR59='subscale + RBQ-2A merged 3_4'!$CO$5,3,""))))</f>
        <v>3</v>
      </c>
      <c r="DB66" s="4">
        <f>IF('original data'!CS59='subscale + RBQ-2A merged 3_4'!$CO$2,0,IF('original data'!CS59='subscale + RBQ-2A merged 3_4'!$CO$3,1,IF('original data'!CS59='subscale + RBQ-2A merged 3_4'!$CO$4,2,IF('original data'!CS59='subscale + RBQ-2A merged 3_4'!$CO$5,3,""))))</f>
        <v>2</v>
      </c>
      <c r="DC66" s="4">
        <f>IF('original data'!CT59='subscale + RBQ-2A merged 3_4'!$CO$2,0,IF('original data'!CT59='subscale + RBQ-2A merged 3_4'!$CO$3,1,IF('original data'!CT59='subscale + RBQ-2A merged 3_4'!$CO$4,2,IF('original data'!CT59='subscale + RBQ-2A merged 3_4'!$CO$5,3,""))))</f>
        <v>2</v>
      </c>
      <c r="DD66" s="4">
        <f>IF('original data'!CU59='subscale + RBQ-2A merged 3_4'!$CO$2,0,IF('original data'!CU59='subscale + RBQ-2A merged 3_4'!$CO$3,1,IF('original data'!CU59='subscale + RBQ-2A merged 3_4'!$CO$4,2,IF('original data'!CU59='subscale + RBQ-2A merged 3_4'!$CO$5,3,""))))</f>
        <v>3</v>
      </c>
      <c r="DE66" s="4">
        <f>IF('original data'!CV59='subscale + RBQ-2A merged 3_4'!$CO$2,0,IF('original data'!CV59='subscale + RBQ-2A merged 3_4'!$CO$3,1,IF('original data'!CV59='subscale + RBQ-2A merged 3_4'!$CO$4,2,IF('original data'!CV59='subscale + RBQ-2A merged 3_4'!$CO$5,3,""))))</f>
        <v>1</v>
      </c>
      <c r="DF66" s="4">
        <f>IF('original data'!CW59='subscale + RBQ-2A merged 3_4'!$CO$2,0,IF('original data'!CW59='subscale + RBQ-2A merged 3_4'!$CO$3,1,IF('original data'!CW59='subscale + RBQ-2A merged 3_4'!$CO$4,2,IF('original data'!CW59='subscale + RBQ-2A merged 3_4'!$CO$5,3,""))))</f>
        <v>2</v>
      </c>
      <c r="DG66" s="4">
        <f>IF('original data'!CX59='subscale + RBQ-2A merged 3_4'!$CO$2,0,IF('original data'!CX59='subscale + RBQ-2A merged 3_4'!$CO$3,1,IF('original data'!CX59='subscale + RBQ-2A merged 3_4'!$CO$4,2,IF('original data'!CX59='subscale + RBQ-2A merged 3_4'!$CO$5,3,""))))</f>
        <v>2</v>
      </c>
      <c r="DH66" s="4">
        <f>IF('original data'!CY59='subscale + RBQ-2A merged 3_4'!$CO$2,0,IF('original data'!CY59='subscale + RBQ-2A merged 3_4'!$CO$3,1,IF('original data'!CY59='subscale + RBQ-2A merged 3_4'!$CO$4,2,IF('original data'!CY59='subscale + RBQ-2A merged 3_4'!$CO$5,3,""))))</f>
        <v>2</v>
      </c>
      <c r="DI66" s="4">
        <f>IF('original data'!CZ59='subscale + RBQ-2A merged 3_4'!$CO$2,0,IF('original data'!CZ59='subscale + RBQ-2A merged 3_4'!$CO$3,1,IF('original data'!CZ59='subscale + RBQ-2A merged 3_4'!$CO$4,2,IF('original data'!CZ59='subscale + RBQ-2A merged 3_4'!$CO$5,3,""))))</f>
        <v>0</v>
      </c>
      <c r="DJ66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12</v>
      </c>
      <c r="DK66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12</v>
      </c>
      <c r="DL66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7</v>
      </c>
      <c r="DM66" s="4">
        <f>SUM(Table1345[[#This Row],[All of a sudden I feel really scared.]:[I suddenly shut down and become unable to think, speak or do things.]])</f>
        <v>31</v>
      </c>
      <c r="DN66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5</v>
      </c>
      <c r="DO66" s="38">
        <f>IF('original data'!V59='subscale + RBQ-2A merged 3_4'!$T$4,2,IF('original data'!V59='subscale + RBQ-2A merged 3_4'!$T$5,0,IF('original data'!V59='subscale + RBQ-2A merged 3_4'!$V$5,1,"")))</f>
        <v>0</v>
      </c>
      <c r="DP66" s="38">
        <v>2</v>
      </c>
    </row>
    <row r="67" spans="1:120" x14ac:dyDescent="0.45">
      <c r="A67" s="32">
        <v>67</v>
      </c>
      <c r="B67" s="41" t="s">
        <v>360</v>
      </c>
      <c r="C67" s="28" t="s">
        <v>361</v>
      </c>
      <c r="D67" s="30" t="s">
        <v>104</v>
      </c>
      <c r="E67" s="30"/>
      <c r="F67" s="30" t="s">
        <v>105</v>
      </c>
      <c r="G67" s="30" t="s">
        <v>105</v>
      </c>
      <c r="H67" s="30" t="s">
        <v>105</v>
      </c>
      <c r="I67" s="30" t="s">
        <v>105</v>
      </c>
      <c r="J67" s="30" t="s">
        <v>105</v>
      </c>
      <c r="K67" s="30" t="s">
        <v>105</v>
      </c>
      <c r="L67" s="30" t="s">
        <v>105</v>
      </c>
      <c r="M67" s="30" t="s">
        <v>105</v>
      </c>
      <c r="N67" s="29">
        <v>17</v>
      </c>
      <c r="O67" s="4" t="s">
        <v>153</v>
      </c>
      <c r="P67" s="4" t="s">
        <v>108</v>
      </c>
      <c r="Q67" s="4" t="s">
        <v>108</v>
      </c>
      <c r="R67" s="30">
        <f>IF('original data'!Q60='subscale + RBQ-2A merged 3_4'!$R$4,0,IF('original data'!Q60='subscale + RBQ-2A merged 3_4'!$R$5,1))</f>
        <v>1</v>
      </c>
      <c r="S67" s="4" t="s">
        <v>109</v>
      </c>
      <c r="T67" s="30">
        <f>IF('original data'!V60='subscale + RBQ-2A merged 3_4'!$T$4,0,IF('original data'!V60='subscale + RBQ-2A merged 3_4'!$T$5,1,IF('original data'!V60='subscale + RBQ-2A merged 3_4'!$V$5,0,"")))</f>
        <v>1</v>
      </c>
      <c r="U67" s="38"/>
      <c r="V67" s="4"/>
      <c r="W67" s="4"/>
      <c r="X67" s="38" t="s">
        <v>109</v>
      </c>
      <c r="Y67" s="4"/>
      <c r="Z67" s="4"/>
      <c r="AA67" s="4"/>
      <c r="AB67" s="4"/>
      <c r="AC67" s="4"/>
      <c r="AD67" s="38"/>
      <c r="AE67" s="30">
        <f>IF('original data'!AC60='subscale + RBQ-2A merged 3_4'!$AD$2,0,IF('original data'!AC60='subscale + RBQ-2A merged 3_4'!$AD$3,1,IF('original data'!AC60='subscale + RBQ-2A merged 3_4'!$AD$4,2,"")))</f>
        <v>1</v>
      </c>
      <c r="AF67" s="30">
        <f>IF('original data'!AD60='subscale + RBQ-2A merged 3_4'!$AD$2,0,IF('original data'!AD60='subscale + RBQ-2A merged 3_4'!$AD$3,1,IF('original data'!AD60='subscale + RBQ-2A merged 3_4'!$AD$4,2,"")))</f>
        <v>1</v>
      </c>
      <c r="AG67" s="30">
        <f>IF('original data'!AE60='subscale + RBQ-2A merged 3_4'!$BR$1,1,IF('original data'!AE60='subscale + RBQ-2A merged 3_4'!$BR$2,2,IF('original data'!AE60='subscale + RBQ-2A merged 3_4'!$BR$3,3,IF('original data'!AE60='subscale + RBQ-2A merged 3_4'!$BR$4,4,IF('original data'!AE60='subscale + RBQ-2A merged 3_4'!$BR$5,5,IF('original data'!AE60='subscale + RBQ-2A merged 3_4'!$BT$1,6,IF('original data'!AE60='subscale + RBQ-2A merged 3_4'!$BT$2,7,"")))))))</f>
        <v>5</v>
      </c>
      <c r="AH67" s="4">
        <f>IF('original data'!AF60='subscale + RBQ-2A merged 3_4'!$AD$2,0,IF('original data'!AF60='subscale + RBQ-2A merged 3_4'!$AD$3,1,IF('original data'!AF60='subscale + RBQ-2A merged 3_4'!$AD$4,2,"")))</f>
        <v>1</v>
      </c>
      <c r="AI67" s="4">
        <f>IF('original data'!AG60='subscale + RBQ-2A merged 3_4'!$BR$1,7,IF('original data'!AG60='subscale + RBQ-2A merged 3_4'!$BR$2,6,IF('original data'!AG60='subscale + RBQ-2A merged 3_4'!$BR$3,5,IF('original data'!AG60='subscale + RBQ-2A merged 3_4'!$BR$4,4,IF('original data'!AG60='subscale + RBQ-2A merged 3_4'!$BR$5,5,IF('original data'!AG60='subscale + RBQ-2A merged 3_4'!$BT$1,6,IF('original data'!AG60='subscale + RBQ-2A merged 3_4'!$BT$2,7,"")))))))</f>
        <v>4</v>
      </c>
      <c r="AJ67" s="4">
        <f>IF('original data'!AH60='subscale + RBQ-2A merged 3_4'!$AD$2,0,IF('original data'!AH60='subscale + RBQ-2A merged 3_4'!$AD$3,1,IF('original data'!AH60='subscale + RBQ-2A merged 3_4'!$AD$4,2,"")))</f>
        <v>0</v>
      </c>
      <c r="AK67" s="4">
        <f>IF('original data'!AI60='subscale + RBQ-2A merged 3_4'!$AJ$2,1,IF('original data'!AI60='subscale + RBQ-2A merged 3_4'!$AJ$3,2,IF('original data'!AI60='subscale + RBQ-2A merged 3_4'!$AJ$4,3,IF('original data'!AI60='subscale + RBQ-2A merged 3_4'!$AJ$5,3,""))))</f>
        <v>2</v>
      </c>
      <c r="AL67" s="4">
        <f>IF('original data'!AJ60='subscale + RBQ-2A merged 3_4'!$AD$2,0,IF('original data'!AJ60='subscale + RBQ-2A merged 3_4'!$AD$3,1,IF('original data'!AJ60='subscale + RBQ-2A merged 3_4'!$AD$4,2,"")))</f>
        <v>1</v>
      </c>
      <c r="AM67" s="4">
        <f>IF('original data'!AK60='subscale + RBQ-2A merged 3_4'!$BR$1,1,IF('original data'!AK60='subscale + RBQ-2A merged 3_4'!$BR$2,2,IF('original data'!AK60='subscale + RBQ-2A merged 3_4'!$BR$3,3,IF('original data'!AK60='subscale + RBQ-2A merged 3_4'!$BR$4,4,IF('original data'!AK60='subscale + RBQ-2A merged 3_4'!$BR$5,5,IF('original data'!AK60='subscale + RBQ-2A merged 3_4'!$BT$1,6,IF('original data'!AK60='subscale + RBQ-2A merged 3_4'!$BT$2,7,"")))))))</f>
        <v>5</v>
      </c>
      <c r="AN67" s="4">
        <f>IF('original data'!AL60='subscale + RBQ-2A merged 3_4'!$AD$2,0,IF('original data'!AL60='subscale + RBQ-2A merged 3_4'!$AD$3,1,IF('original data'!AL60='subscale + RBQ-2A merged 3_4'!$AD$4,2,"")))</f>
        <v>1</v>
      </c>
      <c r="AO67" s="4">
        <f>IF('original data'!AM60='subscale + RBQ-2A merged 3_4'!$AJ$2,1,IF('original data'!AM60='subscale + RBQ-2A merged 3_4'!$AJ$3,2,IF('original data'!AM60='subscale + RBQ-2A merged 3_4'!$AJ$4,3,IF('original data'!AM60='subscale + RBQ-2A merged 3_4'!$AJ$5,3,""))))</f>
        <v>3</v>
      </c>
      <c r="AP67" s="4">
        <f>IF('original data'!AN60='subscale + RBQ-2A merged 3_4'!$AD$2,0,IF('original data'!AN60='subscale + RBQ-2A merged 3_4'!$AD$3,1,IF('original data'!AN60='subscale + RBQ-2A merged 3_4'!$AD$4,2,"")))</f>
        <v>0</v>
      </c>
      <c r="AQ67" s="4">
        <f>IF('original data'!AO60='subscale + RBQ-2A merged 3_4'!$AJ$2,1,IF('original data'!AO60='subscale + RBQ-2A merged 3_4'!$AJ$3,2,IF('original data'!AO60='subscale + RBQ-2A merged 3_4'!$AJ$4,3,IF('original data'!AO60='subscale + RBQ-2A merged 3_4'!$AJ$5,3,""))))</f>
        <v>2</v>
      </c>
      <c r="AR67" s="4">
        <f>IF('original data'!AP60='subscale + RBQ-2A merged 3_4'!$AJ$2,1,IF('original data'!AP60='subscale + RBQ-2A merged 3_4'!$AJ$3,2,IF('original data'!AP60='subscale + RBQ-2A merged 3_4'!$AJ$4,3,IF('original data'!AP60='subscale + RBQ-2A merged 3_4'!$AJ$5,3,""))))</f>
        <v>2</v>
      </c>
      <c r="AS67" s="4">
        <f>IF('original data'!AQ60='subscale + RBQ-2A merged 3_4'!$AJ$2,1,IF('original data'!AQ60='subscale + RBQ-2A merged 3_4'!$AJ$3,2,IF('original data'!AQ60='subscale + RBQ-2A merged 3_4'!$AJ$4,3,IF('original data'!AQ60='subscale + RBQ-2A merged 3_4'!$AJ$5,3,""))))</f>
        <v>2</v>
      </c>
      <c r="AT67" s="4">
        <f>IF('original data'!AR60='subscale + RBQ-2A merged 3_4'!$AJ$2,1,IF('original data'!AR60='subscale + RBQ-2A merged 3_4'!$AJ$3,2,IF('original data'!AR60='subscale + RBQ-2A merged 3_4'!$AJ$4,3,IF('original data'!AR60='subscale + RBQ-2A merged 3_4'!$AJ$5,3,""))))</f>
        <v>2</v>
      </c>
      <c r="AU67" s="4">
        <f>IF('original data'!AS60='subscale + RBQ-2A merged 3_4'!$AP$2,1,IF('original data'!AS60='subscale + RBQ-2A merged 3_4'!$AP$3,2,IF('original data'!AS60='subscale + RBQ-2A merged 3_4'!$AP$4,3,IF('original data'!AS60='subscale + RBQ-2A merged 3_4'!$AP$5,4,""))))</f>
        <v>2</v>
      </c>
      <c r="AV67" s="4">
        <f>IF('original data'!AT60='subscale + RBQ-2A merged 3_4'!$AP$2,1,IF('original data'!AT60='subscale + RBQ-2A merged 3_4'!$AP$3,2,IF('original data'!AT60='subscale + RBQ-2A merged 3_4'!$AP$4,3,IF('original data'!AT60='subscale + RBQ-2A merged 3_4'!$AP$5,4,""))))</f>
        <v>2</v>
      </c>
      <c r="AW67" s="4">
        <f>IF('original data'!AU60='subscale + RBQ-2A merged 3_4'!$AP$2,1,IF('original data'!AU60='subscale + RBQ-2A merged 3_4'!$AP$3,2,IF('original data'!AU60='subscale + RBQ-2A merged 3_4'!$AP$4,3,IF('original data'!AU60='subscale + RBQ-2A merged 3_4'!$AP$5,4,""))))</f>
        <v>1</v>
      </c>
      <c r="AX67" s="4">
        <f>IF('original data'!AV60='subscale + RBQ-2A merged 3_4'!$AP$2,1,IF('original data'!AV60='subscale + RBQ-2A merged 3_4'!$AP$3,2,IF('original data'!AV60='subscale + RBQ-2A merged 3_4'!$AP$4,3,IF('original data'!AV60='subscale + RBQ-2A merged 3_4'!$AP$5,4,""))))</f>
        <v>1</v>
      </c>
      <c r="AY67" s="4">
        <f>IF('original data'!AW60='subscale + RBQ-2A merged 3_4'!$AP$2,1,IF('original data'!AW60='subscale + RBQ-2A merged 3_4'!$AP$3,2,IF('original data'!AW60='subscale + RBQ-2A merged 3_4'!$AP$4,3,IF('original data'!AW60='subscale + RBQ-2A merged 3_4'!$AP$5,4,""))))</f>
        <v>2</v>
      </c>
      <c r="AZ67" s="4">
        <f>IF('original data'!AX60='subscale + RBQ-2A merged 3_4'!$AP$2,1,IF('original data'!AX60='subscale + RBQ-2A merged 3_4'!$AP$3,2,IF('original data'!AX60='subscale + RBQ-2A merged 3_4'!$AP$4,3,IF('original data'!AX60='subscale + RBQ-2A merged 3_4'!$AP$5,4,""))))</f>
        <v>2</v>
      </c>
      <c r="BA67" s="4">
        <f>IF('original data'!AY60='subscale + RBQ-2A merged 3_4'!$AR$2,1,IF('original data'!AY60='subscale + RBQ-2A merged 3_4'!$AR$3,2,IF('original data'!AY60='subscale + RBQ-2A merged 3_4'!$AR$4,3,IF('original data'!AY60='subscale + RBQ-2A merged 3_4'!$AR$5,3,""))))</f>
        <v>2</v>
      </c>
      <c r="BB67" s="4">
        <f>IF('original data'!AZ60='subscale + RBQ-2A merged 3_4'!$AR$2,1,IF('original data'!AZ60='subscale + RBQ-2A merged 3_4'!$AR$3,2,IF('original data'!AZ60='subscale + RBQ-2A merged 3_4'!$AR$4,3,IF('original data'!AZ60='subscale + RBQ-2A merged 3_4'!$AR$5,3,""))))</f>
        <v>2</v>
      </c>
      <c r="BC67" s="4">
        <f>IF('original data'!BA60='subscale + RBQ-2A merged 3_4'!$AR$2,1,IF('original data'!BA60='subscale + RBQ-2A merged 3_4'!$AR$3,2,IF('original data'!BA60='subscale + RBQ-2A merged 3_4'!$AR$4,3,IF('original data'!BA60='subscale + RBQ-2A merged 3_4'!$AR$5,3,""))))</f>
        <v>3</v>
      </c>
      <c r="BD67" s="4">
        <f>IF('original data'!BB60='subscale + RBQ-2A merged 3_4'!$AR$2,1,IF('original data'!BB60='subscale + RBQ-2A merged 3_4'!$AR$3,2,IF('original data'!BB60='subscale + RBQ-2A merged 3_4'!$AR$4,3,IF('original data'!BB60='subscale + RBQ-2A merged 3_4'!$AT$5,3,""))))</f>
        <v>3</v>
      </c>
      <c r="BE67" s="4">
        <f>IF('original data'!BC60='subscale + RBQ-2A merged 3_4'!$AV$2,1,IF('original data'!BC60='subscale + RBQ-2A merged 3_4'!$AV$3,2,IF('original data'!BC60='subscale + RBQ-2A merged 3_4'!$AV$4,3,IF('original data'!BC60='subscale + RBQ-2A merged 3_4'!$AV$5,3,""))))</f>
        <v>3</v>
      </c>
      <c r="BF67" s="4">
        <f>IF('original data'!BD60='subscale + RBQ-2A merged 3_4'!$AV$2,1,IF('original data'!BD60='subscale + RBQ-2A merged 3_4'!$AV$3,2,IF('original data'!BD60='subscale + RBQ-2A merged 3_4'!$AV$4,3,IF('original data'!BD60='subscale + RBQ-2A merged 3_4'!$AV$5,3,""))))</f>
        <v>1</v>
      </c>
      <c r="BG67" s="4">
        <f>IF('original data'!BE60='subscale + RBQ-2A merged 3_4'!$AV$2,1,IF('original data'!BE60='subscale + RBQ-2A merged 3_4'!$AV$3,2,IF('original data'!BE60='subscale + RBQ-2A merged 3_4'!$AV$4,3,IF('original data'!BE60='subscale + RBQ-2A merged 3_4'!$AV$5,3,""))))</f>
        <v>2</v>
      </c>
      <c r="BH67" s="4">
        <f>IF('original data'!BF60='subscale + RBQ-2A merged 3_4'!$BG$3,1,IF('original data'!BF60='subscale + RBQ-2A merged 3_4'!$BG$4,2,IF('original data'!BF60='subscale + RBQ-2A merged 3_4'!$BG$5,3,"")))</f>
        <v>2</v>
      </c>
      <c r="BI67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2.0526315789473686</v>
      </c>
      <c r="BJ67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</v>
      </c>
      <c r="BK67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2.1818181818181817</v>
      </c>
      <c r="BL67" s="4" t="s">
        <v>109</v>
      </c>
      <c r="BM67" s="4"/>
      <c r="BN67" s="4" t="s">
        <v>105</v>
      </c>
      <c r="BO67" s="4" t="s">
        <v>198</v>
      </c>
      <c r="BP67" s="4">
        <f>IF('original data'!BK60='subscale + RBQ-2A merged 3_4'!$BR$1,1,IF('original data'!BK60='subscale + RBQ-2A merged 3_4'!$BR$2,2,IF('original data'!BK60='subscale + RBQ-2A merged 3_4'!$BR$3,3,IF('original data'!BK60='subscale + RBQ-2A merged 3_4'!$BR$4,4,IF('original data'!BK60='subscale + RBQ-2A merged 3_4'!$BR$5,5,IF('original data'!BK60='subscale + RBQ-2A merged 3_4'!$BT$1,6,IF('original data'!BK60='subscale + RBQ-2A merged 3_4'!$BT$2,7,"")))))))</f>
        <v>3</v>
      </c>
      <c r="BQ67" s="4">
        <f>IF('original data'!BL60='subscale + RBQ-2A merged 3_4'!$BR$1,1,IF('original data'!BL60='subscale + RBQ-2A merged 3_4'!$BR$2,2,IF('original data'!BL60='subscale + RBQ-2A merged 3_4'!$BR$3,3,IF('original data'!BL60='subscale + RBQ-2A merged 3_4'!$BR$4,4,IF('original data'!BL60='subscale + RBQ-2A merged 3_4'!$BR$5,5,IF('original data'!BL60='subscale + RBQ-2A merged 3_4'!$BT$1,6,IF('original data'!BL60='subscale + RBQ-2A merged 3_4'!$BT$2,7,"")))))))</f>
        <v>5</v>
      </c>
      <c r="BR67" s="4">
        <f>IF('original data'!BM60='subscale + RBQ-2A merged 3_4'!$BR$1,7,IF('original data'!BM60='subscale + RBQ-2A merged 3_4'!$BR$2,6,IF('original data'!BM60='subscale + RBQ-2A merged 3_4'!$BR$3,5,IF('original data'!BM60='subscale + RBQ-2A merged 3_4'!$BR$4,4,IF('original data'!BM60='subscale + RBQ-2A merged 3_4'!$BR$5,3,IF('original data'!BM60='subscale + RBQ-2A merged 3_4'!$BT$1,2,IF('original data'!BM60='subscale + RBQ-2A merged 3_4'!$BT$2,1,"")))))))</f>
        <v>4</v>
      </c>
      <c r="BS67" s="4">
        <f>IF('original data'!BN60='subscale + RBQ-2A merged 3_4'!$BR$1,1,IF('original data'!BN60='subscale + RBQ-2A merged 3_4'!$BR$2,2,IF('original data'!BN60='subscale + RBQ-2A merged 3_4'!$BR$3,3,IF('original data'!BN60='subscale + RBQ-2A merged 3_4'!$BR$4,4,IF('original data'!BN60='subscale + RBQ-2A merged 3_4'!$BR$5,5,IF('original data'!BN60='subscale + RBQ-2A merged 3_4'!$BT$1,6,IF('original data'!BN60='subscale + RBQ-2A merged 3_4'!$BT$2,7,"")))))))</f>
        <v>5</v>
      </c>
      <c r="BT67" s="4">
        <f>IF('original data'!BO60='subscale + RBQ-2A merged 3_4'!$BR$1,1,IF('original data'!BO60='subscale + RBQ-2A merged 3_4'!$BR$2,2,IF('original data'!BO60='subscale + RBQ-2A merged 3_4'!$BR$3,3,IF('original data'!BO60='subscale + RBQ-2A merged 3_4'!$BR$4,4,IF('original data'!BO60='subscale + RBQ-2A merged 3_4'!$BR$5,5,IF('original data'!BO60='subscale + RBQ-2A merged 3_4'!$BT$1,6,IF('original data'!BO60='subscale + RBQ-2A merged 3_4'!$BT$2,7,"")))))))</f>
        <v>5</v>
      </c>
      <c r="BU67" s="4">
        <f>IF('original data'!BP60='subscale + RBQ-2A merged 3_4'!$BR$1,1,IF('original data'!BP60='subscale + RBQ-2A merged 3_4'!$BR$2,2,IF('original data'!BP60='subscale + RBQ-2A merged 3_4'!$BR$3,3,IF('original data'!BP60='subscale + RBQ-2A merged 3_4'!$BR$4,4,IF('original data'!BP60='subscale + RBQ-2A merged 3_4'!$BR$5,5,IF('original data'!BP60='subscale + RBQ-2A merged 3_4'!$BT$1,6,IF('original data'!BP60='subscale + RBQ-2A merged 3_4'!$BT$2,7,"")))))))</f>
        <v>6</v>
      </c>
      <c r="BV67" s="4">
        <f>IF('original data'!BQ60='subscale + RBQ-2A merged 3_4'!$BR$1,1,IF('original data'!BQ60='subscale + RBQ-2A merged 3_4'!$BR$2,2,IF('original data'!BQ60='subscale + RBQ-2A merged 3_4'!$BR$3,3,IF('original data'!BQ60='subscale + RBQ-2A merged 3_4'!$BR$4,4,IF('original data'!BQ60='subscale + RBQ-2A merged 3_4'!$BR$5,5,IF('original data'!BQ60='subscale + RBQ-2A merged 3_4'!$BT$1,6,IF('original data'!BQ60='subscale + RBQ-2A merged 3_4'!$BT$2,7,"")))))))</f>
        <v>5</v>
      </c>
      <c r="BW67" s="4">
        <f>IF('original data'!BR60='subscale + RBQ-2A merged 3_4'!$BR$1,1,IF('original data'!BR60='subscale + RBQ-2A merged 3_4'!$BR$2,2,IF('original data'!BR60='subscale + RBQ-2A merged 3_4'!$BR$3,3,IF('original data'!BR60='subscale + RBQ-2A merged 3_4'!$BR$4,4,IF('original data'!BR60='subscale + RBQ-2A merged 3_4'!$BR$5,5,IF('original data'!BR60='subscale + RBQ-2A merged 3_4'!$BT$1,6,IF('original data'!BR60='subscale + RBQ-2A merged 3_4'!$BT$2,7,"")))))))</f>
        <v>5</v>
      </c>
      <c r="BX67" s="4">
        <f>IF('original data'!BS60='subscale + RBQ-2A merged 3_4'!$BR$1,1,IF('original data'!BS60='subscale + RBQ-2A merged 3_4'!$BR$2,2,IF('original data'!BS60='subscale + RBQ-2A merged 3_4'!$BR$3,3,IF('original data'!BS60='subscale + RBQ-2A merged 3_4'!$BR$4,4,IF('original data'!BS60='subscale + RBQ-2A merged 3_4'!$BR$5,5,IF('original data'!BS60='subscale + RBQ-2A merged 3_4'!$BT$1,6,IF('original data'!BS60='subscale + RBQ-2A merged 3_4'!$BT$2,7,"")))))))</f>
        <v>7</v>
      </c>
      <c r="BY67" s="4">
        <f>IF('original data'!BT60='subscale + RBQ-2A merged 3_4'!$BR$1,1,IF('original data'!BT60='subscale + RBQ-2A merged 3_4'!$BR$2,2,IF('original data'!BT60='subscale + RBQ-2A merged 3_4'!$BR$3,3,IF('original data'!BT60='subscale + RBQ-2A merged 3_4'!$BR$4,4,IF('original data'!BT60='subscale + RBQ-2A merged 3_4'!$BR$5,5,IF('original data'!BT60='subscale + RBQ-2A merged 3_4'!$BT$1,6,IF('original data'!BT60='subscale + RBQ-2A merged 3_4'!$BT$2,7,"")))))))</f>
        <v>5</v>
      </c>
      <c r="BZ67" s="4">
        <f>IF('original data'!BU60='subscale + RBQ-2A merged 3_4'!$BR$1,1,IF('original data'!BU60='subscale + RBQ-2A merged 3_4'!$BR$2,2,IF('original data'!BU60='subscale + RBQ-2A merged 3_4'!$BR$3,3,IF('original data'!BU60='subscale + RBQ-2A merged 3_4'!$BR$4,4,IF('original data'!BU60='subscale + RBQ-2A merged 3_4'!$BR$5,5,IF('original data'!BU60='subscale + RBQ-2A merged 3_4'!$BT$1,6,IF('original data'!BU60='subscale + RBQ-2A merged 3_4'!$BT$2,7,"")))))))</f>
        <v>6</v>
      </c>
      <c r="CA67" s="4">
        <f>IF('original data'!BV60='subscale + RBQ-2A merged 3_4'!$BR$1,7,IF('original data'!BV60='subscale + RBQ-2A merged 3_4'!$BR$2,6,IF('original data'!BV60='subscale + RBQ-2A merged 3_4'!$BR$3,5,IF('original data'!BV60='subscale + RBQ-2A merged 3_4'!$BR$4,4,IF('original data'!BV60='subscale + RBQ-2A merged 3_4'!$BR$5,3,IF('original data'!BV60='subscale + RBQ-2A merged 3_4'!$BT$1,2,IF('original data'!BV60='subscale + RBQ-2A merged 3_4'!$BT$2,1,"")))))))</f>
        <v>3</v>
      </c>
      <c r="CB67" s="4">
        <f>IF('original data'!BW60='subscale + RBQ-2A merged 3_4'!$BR$1,1,IF('original data'!BW60='subscale + RBQ-2A merged 3_4'!$BR$2,2,IF('original data'!BW60='subscale + RBQ-2A merged 3_4'!$BR$3,3,IF('original data'!BW60='subscale + RBQ-2A merged 3_4'!$BR$4,4,IF('original data'!BW60='subscale + RBQ-2A merged 3_4'!$BR$5,5,IF('original data'!BW60='subscale + RBQ-2A merged 3_4'!$BT$1,6,IF('original data'!BW60='subscale + RBQ-2A merged 3_4'!$BT$2,7,"")))))))</f>
        <v>4</v>
      </c>
      <c r="CC67" s="4">
        <f>IF('original data'!BX60='subscale + RBQ-2A merged 3_4'!$BR$1,1,IF('original data'!BX60='subscale + RBQ-2A merged 3_4'!$BR$2,2,IF('original data'!BX60='subscale + RBQ-2A merged 3_4'!$BR$3,3,IF('original data'!BX60='subscale + RBQ-2A merged 3_4'!$BR$4,4,IF('original data'!BX60='subscale + RBQ-2A merged 3_4'!$BR$5,5,IF('original data'!BX60='subscale + RBQ-2A merged 3_4'!$BT$1,6,IF('original data'!BX60='subscale + RBQ-2A merged 3_4'!$BT$2,7,"")))))))</f>
        <v>5</v>
      </c>
      <c r="CD67" s="4">
        <f>IF('original data'!BY60='subscale + RBQ-2A merged 3_4'!$BR$1,1,IF('original data'!BY60='subscale + RBQ-2A merged 3_4'!$BR$2,2,IF('original data'!BY60='subscale + RBQ-2A merged 3_4'!$BR$3,3,IF('original data'!BY60='subscale + RBQ-2A merged 3_4'!$BR$4,4,IF('original data'!BY60='subscale + RBQ-2A merged 3_4'!$BR$5,5,IF('original data'!BY60='subscale + RBQ-2A merged 3_4'!$BT$1,6,IF('original data'!BY60='subscale + RBQ-2A merged 3_4'!$BT$2,7,"")))))))</f>
        <v>6</v>
      </c>
      <c r="CE67" s="4">
        <f>IF('original data'!BZ60='subscale + RBQ-2A merged 3_4'!$BR$1,1,IF('original data'!BZ60='subscale + RBQ-2A merged 3_4'!$BR$2,2,IF('original data'!BZ60='subscale + RBQ-2A merged 3_4'!$BR$3,3,IF('original data'!BZ60='subscale + RBQ-2A merged 3_4'!$BR$4,4,IF('original data'!BZ60='subscale + RBQ-2A merged 3_4'!$BR$5,5,IF('original data'!BZ60='subscale + RBQ-2A merged 3_4'!$BT$1,6,IF('original data'!BZ60='subscale + RBQ-2A merged 3_4'!$BT$2,7,"")))))))</f>
        <v>4</v>
      </c>
      <c r="CF67" s="4">
        <f>IF('original data'!CA60='subscale + RBQ-2A merged 3_4'!$BR$1,1,IF('original data'!CA60='subscale + RBQ-2A merged 3_4'!$BR$2,2,IF('original data'!CA60='subscale + RBQ-2A merged 3_4'!$BR$3,3,IF('original data'!CA60='subscale + RBQ-2A merged 3_4'!$BR$4,4,IF('original data'!CA60='subscale + RBQ-2A merged 3_4'!$BR$5,5,IF('original data'!CA60='subscale + RBQ-2A merged 3_4'!$BT$1,6,IF('original data'!CA60='subscale + RBQ-2A merged 3_4'!$BT$2,7,"")))))))</f>
        <v>5</v>
      </c>
      <c r="CG67" s="4">
        <f>IF('original data'!CB60='subscale + RBQ-2A merged 3_4'!$BR$1,1,IF('original data'!CB60='subscale + RBQ-2A merged 3_4'!$BR$2,2,IF('original data'!CB60='subscale + RBQ-2A merged 3_4'!$BR$3,3,IF('original data'!CB60='subscale + RBQ-2A merged 3_4'!$BR$4,4,IF('original data'!CB60='subscale + RBQ-2A merged 3_4'!$BR$5,5,IF('original data'!CB60='subscale + RBQ-2A merged 3_4'!$BT$1,6,IF('original data'!CB60='subscale + RBQ-2A merged 3_4'!$BT$2,7,"")))))))</f>
        <v>6</v>
      </c>
      <c r="CH67" s="4">
        <f>IF('original data'!CC60='subscale + RBQ-2A merged 3_4'!$BR$1,7,IF('original data'!CC60='subscale + RBQ-2A merged 3_4'!$BR$2,6,IF('original data'!CC60='subscale + RBQ-2A merged 3_4'!$BR$3,5,IF('original data'!CC60='subscale + RBQ-2A merged 3_4'!$BR$4,4,IF('original data'!CC60='subscale + RBQ-2A merged 3_4'!$BR$5,3,IF('original data'!CC60='subscale + RBQ-2A merged 3_4'!$BT$1,2,IF('original data'!CC60='subscale + RBQ-2A merged 3_4'!$BT$2,1,"")))))))</f>
        <v>4</v>
      </c>
      <c r="CI67" s="4">
        <f>IF('original data'!CD60='subscale + RBQ-2A merged 3_4'!$BR$1,1,IF('original data'!CD60='subscale + RBQ-2A merged 3_4'!$BR$2,2,IF('original data'!CD60='subscale + RBQ-2A merged 3_4'!$BR$3,3,IF('original data'!CD60='subscale + RBQ-2A merged 3_4'!$BR$4,4,IF('original data'!CD60='subscale + RBQ-2A merged 3_4'!$BR$5,5,IF('original data'!CD60='subscale + RBQ-2A merged 3_4'!$BT$1,6,IF('original data'!CD60='subscale + RBQ-2A merged 3_4'!$BT$2,7,"")))))))</f>
        <v>5</v>
      </c>
      <c r="CJ67" s="4">
        <f>IF('original data'!CE60='subscale + RBQ-2A merged 3_4'!$BR$1,1,IF('original data'!CE60='subscale + RBQ-2A merged 3_4'!$BR$2,2,IF('original data'!CE60='subscale + RBQ-2A merged 3_4'!$BR$3,3,IF('original data'!CE60='subscale + RBQ-2A merged 3_4'!$BR$4,4,IF('original data'!CE60='subscale + RBQ-2A merged 3_4'!$BR$5,5,IF('original data'!CE60='subscale + RBQ-2A merged 3_4'!$BT$1,6,IF('original data'!CE60='subscale + RBQ-2A merged 3_4'!$BT$2,7,"")))))))</f>
        <v>6</v>
      </c>
      <c r="CK67" s="4">
        <f>IF('original data'!CF60='subscale + RBQ-2A merged 3_4'!$BR$1,7,IF('original data'!CF60='subscale + RBQ-2A merged 3_4'!$BR$2,6,IF('original data'!CF60='subscale + RBQ-2A merged 3_4'!$BR$3,5,IF('original data'!CF60='subscale + RBQ-2A merged 3_4'!$BR$4,4,IF('original data'!CF60='subscale + RBQ-2A merged 3_4'!$BR$5,3,IF('original data'!CF60='subscale + RBQ-2A merged 3_4'!$BT$1,2,IF('original data'!CF60='subscale + RBQ-2A merged 3_4'!$BT$2,1,"")))))))</f>
        <v>2</v>
      </c>
      <c r="CL67" s="30">
        <f>SUM(Table1345[[#This Row],[Column2]:[Column4]])</f>
        <v>120</v>
      </c>
      <c r="CM67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44</v>
      </c>
      <c r="CN67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43</v>
      </c>
      <c r="CO67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33</v>
      </c>
      <c r="CP67" s="4">
        <f>IF('original data'!CG60='subscale + RBQ-2A merged 3_4'!$CO$2,0,IF('original data'!CG60='subscale + RBQ-2A merged 3_4'!$CO$3,1,IF('original data'!CG60='subscale + RBQ-2A merged 3_4'!$CO$4,2,IF('original data'!CG60='subscale + RBQ-2A merged 3_4'!$CO$5,3,""))))</f>
        <v>3</v>
      </c>
      <c r="CQ67" s="4">
        <f>IF('original data'!CH60='subscale + RBQ-2A merged 3_4'!$CO$2,0,IF('original data'!CH60='subscale + RBQ-2A merged 3_4'!$CO$3,1,IF('original data'!CH60='subscale + RBQ-2A merged 3_4'!$CO$4,2,IF('original data'!CH60='subscale + RBQ-2A merged 3_4'!$CO$5,3,""))))</f>
        <v>3</v>
      </c>
      <c r="CR67" s="4">
        <f>IF('original data'!CI60='subscale + RBQ-2A merged 3_4'!$CO$2,0,IF('original data'!CI60='subscale + RBQ-2A merged 3_4'!$CO$3,1,IF('original data'!CI60='subscale + RBQ-2A merged 3_4'!$CO$4,2,IF('original data'!CI60='subscale + RBQ-2A merged 3_4'!$CO$5,3,""))))</f>
        <v>2</v>
      </c>
      <c r="CS67" s="4">
        <f>IF('original data'!CJ60='subscale + RBQ-2A merged 3_4'!$CO$2,0,IF('original data'!CJ60='subscale + RBQ-2A merged 3_4'!$CO$3,1,IF('original data'!CJ60='subscale + RBQ-2A merged 3_4'!$CO$4,2,IF('original data'!CJ60='subscale + RBQ-2A merged 3_4'!$CO$5,3,""))))</f>
        <v>3</v>
      </c>
      <c r="CT67" s="4">
        <f>IF('original data'!CK60='subscale + RBQ-2A merged 3_4'!$CO$2,0,IF('original data'!CK60='subscale + RBQ-2A merged 3_4'!$CO$3,1,IF('original data'!CK60='subscale + RBQ-2A merged 3_4'!$CO$4,2,IF('original data'!CK60='subscale + RBQ-2A merged 3_4'!$CO$5,3,""))))</f>
        <v>3</v>
      </c>
      <c r="CU67" s="4">
        <f>IF('original data'!CL60='subscale + RBQ-2A merged 3_4'!$CO$2,0,IF('original data'!CL60='subscale + RBQ-2A merged 3_4'!$CO$3,1,IF('original data'!CL60='subscale + RBQ-2A merged 3_4'!$CO$4,2,IF('original data'!CL60='subscale + RBQ-2A merged 3_4'!$CO$5,3,""))))</f>
        <v>2</v>
      </c>
      <c r="CV67" s="4">
        <f>IF('original data'!CM60='subscale + RBQ-2A merged 3_4'!$CO$2,0,IF('original data'!CM60='subscale + RBQ-2A merged 3_4'!$CO$3,1,IF('original data'!CM60='subscale + RBQ-2A merged 3_4'!$CO$4,2,IF('original data'!CM60='subscale + RBQ-2A merged 3_4'!$CO$5,3,""))))</f>
        <v>3</v>
      </c>
      <c r="CW67" s="4">
        <f>IF('original data'!CN60='subscale + RBQ-2A merged 3_4'!$CO$2,0,IF('original data'!CN60='subscale + RBQ-2A merged 3_4'!$CO$3,1,IF('original data'!CN60='subscale + RBQ-2A merged 3_4'!$CO$4,2,IF('original data'!CN60='subscale + RBQ-2A merged 3_4'!$CO$5,3,""))))</f>
        <v>2</v>
      </c>
      <c r="CX67" s="4">
        <f>IF('original data'!CO60='subscale + RBQ-2A merged 3_4'!$CO$2,0,IF('original data'!CO60='subscale + RBQ-2A merged 3_4'!$CO$3,1,IF('original data'!CO60='subscale + RBQ-2A merged 3_4'!$CO$4,2,IF('original data'!CO60='subscale + RBQ-2A merged 3_4'!$CO$5,3,""))))</f>
        <v>2</v>
      </c>
      <c r="CY67" s="4">
        <f>IF('original data'!CP60='subscale + RBQ-2A merged 3_4'!$CO$2,0,IF('original data'!CP60='subscale + RBQ-2A merged 3_4'!$CO$3,1,IF('original data'!CP60='subscale + RBQ-2A merged 3_4'!$CO$4,2,IF('original data'!CP60='subscale + RBQ-2A merged 3_4'!$CO$5,3,""))))</f>
        <v>3</v>
      </c>
      <c r="CZ67" s="4">
        <f>IF('original data'!CQ60='subscale + RBQ-2A merged 3_4'!$CO$2,0,IF('original data'!CQ60='subscale + RBQ-2A merged 3_4'!$CO$3,1,IF('original data'!CQ60='subscale + RBQ-2A merged 3_4'!$CO$4,2,IF('original data'!CQ60='subscale + RBQ-2A merged 3_4'!$CO$5,3,""))))</f>
        <v>1</v>
      </c>
      <c r="DA67" s="4">
        <f>IF('original data'!CR60='subscale + RBQ-2A merged 3_4'!$CO$2,0,IF('original data'!CR60='subscale + RBQ-2A merged 3_4'!$CO$3,1,IF('original data'!CR60='subscale + RBQ-2A merged 3_4'!$CO$4,2,IF('original data'!CR60='subscale + RBQ-2A merged 3_4'!$CO$5,3,""))))</f>
        <v>3</v>
      </c>
      <c r="DB67" s="4">
        <f>IF('original data'!CS60='subscale + RBQ-2A merged 3_4'!$CO$2,0,IF('original data'!CS60='subscale + RBQ-2A merged 3_4'!$CO$3,1,IF('original data'!CS60='subscale + RBQ-2A merged 3_4'!$CO$4,2,IF('original data'!CS60='subscale + RBQ-2A merged 3_4'!$CO$5,3,""))))</f>
        <v>3</v>
      </c>
      <c r="DC67" s="4">
        <f>IF('original data'!CT60='subscale + RBQ-2A merged 3_4'!$CO$2,0,IF('original data'!CT60='subscale + RBQ-2A merged 3_4'!$CO$3,1,IF('original data'!CT60='subscale + RBQ-2A merged 3_4'!$CO$4,2,IF('original data'!CT60='subscale + RBQ-2A merged 3_4'!$CO$5,3,""))))</f>
        <v>3</v>
      </c>
      <c r="DD67" s="4">
        <f>IF('original data'!CU60='subscale + RBQ-2A merged 3_4'!$CO$2,0,IF('original data'!CU60='subscale + RBQ-2A merged 3_4'!$CO$3,1,IF('original data'!CU60='subscale + RBQ-2A merged 3_4'!$CO$4,2,IF('original data'!CU60='subscale + RBQ-2A merged 3_4'!$CO$5,3,""))))</f>
        <v>3</v>
      </c>
      <c r="DE67" s="4">
        <f>IF('original data'!CV60='subscale + RBQ-2A merged 3_4'!$CO$2,0,IF('original data'!CV60='subscale + RBQ-2A merged 3_4'!$CO$3,1,IF('original data'!CV60='subscale + RBQ-2A merged 3_4'!$CO$4,2,IF('original data'!CV60='subscale + RBQ-2A merged 3_4'!$CO$5,3,""))))</f>
        <v>2</v>
      </c>
      <c r="DF67" s="4">
        <f>IF('original data'!CW60='subscale + RBQ-2A merged 3_4'!$CO$2,0,IF('original data'!CW60='subscale + RBQ-2A merged 3_4'!$CO$3,1,IF('original data'!CW60='subscale + RBQ-2A merged 3_4'!$CO$4,2,IF('original data'!CW60='subscale + RBQ-2A merged 3_4'!$CO$5,3,""))))</f>
        <v>1</v>
      </c>
      <c r="DG67" s="4">
        <f>IF('original data'!CX60='subscale + RBQ-2A merged 3_4'!$CO$2,0,IF('original data'!CX60='subscale + RBQ-2A merged 3_4'!$CO$3,1,IF('original data'!CX60='subscale + RBQ-2A merged 3_4'!$CO$4,2,IF('original data'!CX60='subscale + RBQ-2A merged 3_4'!$CO$5,3,""))))</f>
        <v>3</v>
      </c>
      <c r="DH67" s="4">
        <f>IF('original data'!CY60='subscale + RBQ-2A merged 3_4'!$CO$2,0,IF('original data'!CY60='subscale + RBQ-2A merged 3_4'!$CO$3,1,IF('original data'!CY60='subscale + RBQ-2A merged 3_4'!$CO$4,2,IF('original data'!CY60='subscale + RBQ-2A merged 3_4'!$CO$5,3,""))))</f>
        <v>2</v>
      </c>
      <c r="DI67" s="4">
        <f>IF('original data'!CZ60='subscale + RBQ-2A merged 3_4'!$CO$2,0,IF('original data'!CZ60='subscale + RBQ-2A merged 3_4'!$CO$3,1,IF('original data'!CZ60='subscale + RBQ-2A merged 3_4'!$CO$4,2,IF('original data'!CZ60='subscale + RBQ-2A merged 3_4'!$CO$5,3,""))))</f>
        <v>1</v>
      </c>
      <c r="DJ67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18</v>
      </c>
      <c r="DK67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18</v>
      </c>
      <c r="DL67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12</v>
      </c>
      <c r="DM67" s="4">
        <f>SUM(Table1345[[#This Row],[All of a sudden I feel really scared.]:[I suddenly shut down and become unable to think, speak or do things.]])</f>
        <v>48</v>
      </c>
      <c r="DN67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5</v>
      </c>
      <c r="DO67" s="38">
        <f>IF('original data'!V60='subscale + RBQ-2A merged 3_4'!$T$4,2,IF('original data'!V60='subscale + RBQ-2A merged 3_4'!$T$5,0,IF('original data'!V60='subscale + RBQ-2A merged 3_4'!$V$5,1,"")))</f>
        <v>0</v>
      </c>
      <c r="DP67" s="38">
        <v>2</v>
      </c>
    </row>
    <row r="68" spans="1:120" x14ac:dyDescent="0.45">
      <c r="A68" s="32">
        <v>68</v>
      </c>
      <c r="B68" s="41">
        <v>44415.731817129628</v>
      </c>
      <c r="C68" s="28">
        <v>44415.740729166668</v>
      </c>
      <c r="D68" s="30" t="s">
        <v>104</v>
      </c>
      <c r="E68" s="30"/>
      <c r="F68" s="30" t="s">
        <v>105</v>
      </c>
      <c r="G68" s="30" t="s">
        <v>105</v>
      </c>
      <c r="H68" s="30" t="s">
        <v>105</v>
      </c>
      <c r="I68" s="30" t="s">
        <v>105</v>
      </c>
      <c r="J68" s="30" t="s">
        <v>105</v>
      </c>
      <c r="K68" s="30" t="s">
        <v>105</v>
      </c>
      <c r="L68" s="30" t="s">
        <v>105</v>
      </c>
      <c r="M68" s="30" t="s">
        <v>105</v>
      </c>
      <c r="N68" s="29">
        <v>21</v>
      </c>
      <c r="O68" s="4" t="s">
        <v>107</v>
      </c>
      <c r="P68" s="4" t="s">
        <v>108</v>
      </c>
      <c r="Q68" s="4" t="s">
        <v>108</v>
      </c>
      <c r="R68" s="30">
        <f>IF('original data'!Q61='subscale + RBQ-2A merged 3_4'!$R$4,0,IF('original data'!Q61='subscale + RBQ-2A merged 3_4'!$R$5,1))</f>
        <v>1</v>
      </c>
      <c r="S68" s="4" t="s">
        <v>105</v>
      </c>
      <c r="T68" s="30">
        <f>IF('original data'!V61='subscale + RBQ-2A merged 3_4'!$T$4,0,IF('original data'!V61='subscale + RBQ-2A merged 3_4'!$T$5,1,IF('original data'!V61='subscale + RBQ-2A merged 3_4'!$V$5,0,"")))</f>
        <v>0</v>
      </c>
      <c r="U68" s="37" t="s">
        <v>185</v>
      </c>
      <c r="V68" s="4" t="s">
        <v>192</v>
      </c>
      <c r="W68" s="4" t="s">
        <v>167</v>
      </c>
      <c r="X68" s="32" t="s">
        <v>391</v>
      </c>
      <c r="Y68" s="4"/>
      <c r="Z68" s="4"/>
      <c r="AA68" s="4"/>
      <c r="AB68" s="4"/>
      <c r="AC68" s="4"/>
      <c r="AD68" s="4"/>
      <c r="AE68" s="30">
        <f>IF('original data'!AC61='subscale + RBQ-2A merged 3_4'!$AD$2,0,IF('original data'!AC61='subscale + RBQ-2A merged 3_4'!$AD$3,1,IF('original data'!AC61='subscale + RBQ-2A merged 3_4'!$AD$4,2,"")))</f>
        <v>2</v>
      </c>
      <c r="AF68" s="30">
        <f>IF('original data'!AD61='subscale + RBQ-2A merged 3_4'!$AD$2,0,IF('original data'!AD61='subscale + RBQ-2A merged 3_4'!$AD$3,1,IF('original data'!AD61='subscale + RBQ-2A merged 3_4'!$AD$4,2,"")))</f>
        <v>2</v>
      </c>
      <c r="AG68" s="30">
        <f>IF('original data'!AE61='subscale + RBQ-2A merged 3_4'!$BR$1,1,IF('original data'!AE61='subscale + RBQ-2A merged 3_4'!$BR$2,2,IF('original data'!AE61='subscale + RBQ-2A merged 3_4'!$BR$3,3,IF('original data'!AE61='subscale + RBQ-2A merged 3_4'!$BR$4,4,IF('original data'!AE61='subscale + RBQ-2A merged 3_4'!$BR$5,5,IF('original data'!AE61='subscale + RBQ-2A merged 3_4'!$BT$1,6,IF('original data'!AE61='subscale + RBQ-2A merged 3_4'!$BT$2,7,"")))))))</f>
        <v>6</v>
      </c>
      <c r="AH68" s="4">
        <f>IF('original data'!AF61='subscale + RBQ-2A merged 3_4'!$AD$2,0,IF('original data'!AF61='subscale + RBQ-2A merged 3_4'!$AD$3,1,IF('original data'!AF61='subscale + RBQ-2A merged 3_4'!$AD$4,2,"")))</f>
        <v>2</v>
      </c>
      <c r="AI68" s="4">
        <f>IF('original data'!AG61='subscale + RBQ-2A merged 3_4'!$BR$1,7,IF('original data'!AG61='subscale + RBQ-2A merged 3_4'!$BR$2,6,IF('original data'!AG61='subscale + RBQ-2A merged 3_4'!$BR$3,5,IF('original data'!AG61='subscale + RBQ-2A merged 3_4'!$BR$4,4,IF('original data'!AG61='subscale + RBQ-2A merged 3_4'!$BR$5,5,IF('original data'!AG61='subscale + RBQ-2A merged 3_4'!$BT$1,6,IF('original data'!AG61='subscale + RBQ-2A merged 3_4'!$BT$2,7,"")))))))</f>
        <v>7</v>
      </c>
      <c r="AJ68" s="4">
        <f>IF('original data'!AH61='subscale + RBQ-2A merged 3_4'!$AD$2,0,IF('original data'!AH61='subscale + RBQ-2A merged 3_4'!$AD$3,1,IF('original data'!AH61='subscale + RBQ-2A merged 3_4'!$AD$4,2,"")))</f>
        <v>1</v>
      </c>
      <c r="AK68" s="4">
        <f>IF('original data'!AI61='subscale + RBQ-2A merged 3_4'!$AJ$2,1,IF('original data'!AI61='subscale + RBQ-2A merged 3_4'!$AJ$3,2,IF('original data'!AI61='subscale + RBQ-2A merged 3_4'!$AJ$4,3,IF('original data'!AI61='subscale + RBQ-2A merged 3_4'!$AJ$5,3,""))))</f>
        <v>3</v>
      </c>
      <c r="AL68" s="4">
        <f>IF('original data'!AJ61='subscale + RBQ-2A merged 3_4'!$AD$2,0,IF('original data'!AJ61='subscale + RBQ-2A merged 3_4'!$AD$3,1,IF('original data'!AJ61='subscale + RBQ-2A merged 3_4'!$AD$4,2,"")))</f>
        <v>2</v>
      </c>
      <c r="AM68" s="4">
        <f>IF('original data'!AK61='subscale + RBQ-2A merged 3_4'!$BR$1,1,IF('original data'!AK61='subscale + RBQ-2A merged 3_4'!$BR$2,2,IF('original data'!AK61='subscale + RBQ-2A merged 3_4'!$BR$3,3,IF('original data'!AK61='subscale + RBQ-2A merged 3_4'!$BR$4,4,IF('original data'!AK61='subscale + RBQ-2A merged 3_4'!$BR$5,5,IF('original data'!AK61='subscale + RBQ-2A merged 3_4'!$BT$1,6,IF('original data'!AK61='subscale + RBQ-2A merged 3_4'!$BT$2,7,"")))))))</f>
        <v>7</v>
      </c>
      <c r="AN68" s="4">
        <f>IF('original data'!AL61='subscale + RBQ-2A merged 3_4'!$AD$2,0,IF('original data'!AL61='subscale + RBQ-2A merged 3_4'!$AD$3,1,IF('original data'!AL61='subscale + RBQ-2A merged 3_4'!$AD$4,2,"")))</f>
        <v>2</v>
      </c>
      <c r="AO68" s="4">
        <f>IF('original data'!AM61='subscale + RBQ-2A merged 3_4'!$AJ$2,1,IF('original data'!AM61='subscale + RBQ-2A merged 3_4'!$AJ$3,2,IF('original data'!AM61='subscale + RBQ-2A merged 3_4'!$AJ$4,3,IF('original data'!AM61='subscale + RBQ-2A merged 3_4'!$AJ$5,3,""))))</f>
        <v>3</v>
      </c>
      <c r="AP68" s="4">
        <f>IF('original data'!AN61='subscale + RBQ-2A merged 3_4'!$AD$2,0,IF('original data'!AN61='subscale + RBQ-2A merged 3_4'!$AD$3,1,IF('original data'!AN61='subscale + RBQ-2A merged 3_4'!$AD$4,2,"")))</f>
        <v>1</v>
      </c>
      <c r="AQ68" s="4">
        <f>IF('original data'!AO61='subscale + RBQ-2A merged 3_4'!$AJ$2,1,IF('original data'!AO61='subscale + RBQ-2A merged 3_4'!$AJ$3,2,IF('original data'!AO61='subscale + RBQ-2A merged 3_4'!$AJ$4,3,IF('original data'!AO61='subscale + RBQ-2A merged 3_4'!$AJ$5,3,""))))</f>
        <v>1</v>
      </c>
      <c r="AR68" s="4">
        <f>IF('original data'!AP61='subscale + RBQ-2A merged 3_4'!$AJ$2,1,IF('original data'!AP61='subscale + RBQ-2A merged 3_4'!$AJ$3,2,IF('original data'!AP61='subscale + RBQ-2A merged 3_4'!$AJ$4,3,IF('original data'!AP61='subscale + RBQ-2A merged 3_4'!$AJ$5,3,""))))</f>
        <v>2</v>
      </c>
      <c r="AS68" s="4">
        <f>IF('original data'!AQ61='subscale + RBQ-2A merged 3_4'!$AJ$2,1,IF('original data'!AQ61='subscale + RBQ-2A merged 3_4'!$AJ$3,2,IF('original data'!AQ61='subscale + RBQ-2A merged 3_4'!$AJ$4,3,IF('original data'!AQ61='subscale + RBQ-2A merged 3_4'!$AJ$5,3,""))))</f>
        <v>3</v>
      </c>
      <c r="AT68" s="4">
        <f>IF('original data'!AR61='subscale + RBQ-2A merged 3_4'!$AJ$2,1,IF('original data'!AR61='subscale + RBQ-2A merged 3_4'!$AJ$3,2,IF('original data'!AR61='subscale + RBQ-2A merged 3_4'!$AJ$4,3,IF('original data'!AR61='subscale + RBQ-2A merged 3_4'!$AJ$5,3,""))))</f>
        <v>3</v>
      </c>
      <c r="AU68" s="4">
        <f>IF('original data'!AS61='subscale + RBQ-2A merged 3_4'!$AP$2,1,IF('original data'!AS61='subscale + RBQ-2A merged 3_4'!$AP$3,2,IF('original data'!AS61='subscale + RBQ-2A merged 3_4'!$AP$4,3,IF('original data'!AS61='subscale + RBQ-2A merged 3_4'!$AP$5,4,""))))</f>
        <v>2</v>
      </c>
      <c r="AV68" s="4">
        <f>IF('original data'!AT61='subscale + RBQ-2A merged 3_4'!$AP$2,1,IF('original data'!AT61='subscale + RBQ-2A merged 3_4'!$AP$3,2,IF('original data'!AT61='subscale + RBQ-2A merged 3_4'!$AP$4,3,IF('original data'!AT61='subscale + RBQ-2A merged 3_4'!$AP$5,4,""))))</f>
        <v>1</v>
      </c>
      <c r="AW68" s="4">
        <f>IF('original data'!AU61='subscale + RBQ-2A merged 3_4'!$AP$2,1,IF('original data'!AU61='subscale + RBQ-2A merged 3_4'!$AP$3,2,IF('original data'!AU61='subscale + RBQ-2A merged 3_4'!$AP$4,3,IF('original data'!AU61='subscale + RBQ-2A merged 3_4'!$AP$5,4,""))))</f>
        <v>2</v>
      </c>
      <c r="AX68" s="4">
        <f>IF('original data'!AV61='subscale + RBQ-2A merged 3_4'!$AP$2,1,IF('original data'!AV61='subscale + RBQ-2A merged 3_4'!$AP$3,2,IF('original data'!AV61='subscale + RBQ-2A merged 3_4'!$AP$4,3,IF('original data'!AV61='subscale + RBQ-2A merged 3_4'!$AP$5,4,""))))</f>
        <v>3</v>
      </c>
      <c r="AY68" s="4">
        <f>IF('original data'!AW61='subscale + RBQ-2A merged 3_4'!$AP$2,1,IF('original data'!AW61='subscale + RBQ-2A merged 3_4'!$AP$3,2,IF('original data'!AW61='subscale + RBQ-2A merged 3_4'!$AP$4,3,IF('original data'!AW61='subscale + RBQ-2A merged 3_4'!$AP$5,4,""))))</f>
        <v>3</v>
      </c>
      <c r="AZ68" s="4">
        <f>IF('original data'!AX61='subscale + RBQ-2A merged 3_4'!$AP$2,1,IF('original data'!AX61='subscale + RBQ-2A merged 3_4'!$AP$3,2,IF('original data'!AX61='subscale + RBQ-2A merged 3_4'!$AP$4,3,IF('original data'!AX61='subscale + RBQ-2A merged 3_4'!$AP$5,4,""))))</f>
        <v>3</v>
      </c>
      <c r="BA68" s="4">
        <f>IF('original data'!AY61='subscale + RBQ-2A merged 3_4'!$AR$2,1,IF('original data'!AY61='subscale + RBQ-2A merged 3_4'!$AR$3,2,IF('original data'!AY61='subscale + RBQ-2A merged 3_4'!$AR$4,3,IF('original data'!AY61='subscale + RBQ-2A merged 3_4'!$AR$5,3,""))))</f>
        <v>3</v>
      </c>
      <c r="BB68" s="4">
        <f>IF('original data'!AZ61='subscale + RBQ-2A merged 3_4'!$AR$2,1,IF('original data'!AZ61='subscale + RBQ-2A merged 3_4'!$AR$3,2,IF('original data'!AZ61='subscale + RBQ-2A merged 3_4'!$AR$4,3,IF('original data'!AZ61='subscale + RBQ-2A merged 3_4'!$AR$5,3,""))))</f>
        <v>3</v>
      </c>
      <c r="BC68" s="4">
        <f>IF('original data'!BA61='subscale + RBQ-2A merged 3_4'!$AR$2,1,IF('original data'!BA61='subscale + RBQ-2A merged 3_4'!$AR$3,2,IF('original data'!BA61='subscale + RBQ-2A merged 3_4'!$AR$4,3,IF('original data'!BA61='subscale + RBQ-2A merged 3_4'!$AR$5,3,""))))</f>
        <v>3</v>
      </c>
      <c r="BD68" s="4">
        <f>IF('original data'!BB61='subscale + RBQ-2A merged 3_4'!$AR$2,1,IF('original data'!BB61='subscale + RBQ-2A merged 3_4'!$AR$3,2,IF('original data'!BB61='subscale + RBQ-2A merged 3_4'!$AR$4,3,IF('original data'!BB61='subscale + RBQ-2A merged 3_4'!$AT$5,3,""))))</f>
        <v>3</v>
      </c>
      <c r="BE68" s="4">
        <f>IF('original data'!BC61='subscale + RBQ-2A merged 3_4'!$AV$2,1,IF('original data'!BC61='subscale + RBQ-2A merged 3_4'!$AV$3,2,IF('original data'!BC61='subscale + RBQ-2A merged 3_4'!$AV$4,3,IF('original data'!BC61='subscale + RBQ-2A merged 3_4'!$AV$5,3,""))))</f>
        <v>3</v>
      </c>
      <c r="BF68" s="4">
        <f>IF('original data'!BD61='subscale + RBQ-2A merged 3_4'!$AV$2,1,IF('original data'!BD61='subscale + RBQ-2A merged 3_4'!$AV$3,2,IF('original data'!BD61='subscale + RBQ-2A merged 3_4'!$AV$4,3,IF('original data'!BD61='subscale + RBQ-2A merged 3_4'!$AV$5,3,""))))</f>
        <v>3</v>
      </c>
      <c r="BG68" s="4">
        <f>IF('original data'!BE61='subscale + RBQ-2A merged 3_4'!$AV$2,1,IF('original data'!BE61='subscale + RBQ-2A merged 3_4'!$AV$3,2,IF('original data'!BE61='subscale + RBQ-2A merged 3_4'!$AV$4,3,IF('original data'!BE61='subscale + RBQ-2A merged 3_4'!$AV$5,3,""))))</f>
        <v>3</v>
      </c>
      <c r="BH68" s="4">
        <f>IF('original data'!BF61='subscale + RBQ-2A merged 3_4'!$BG$3,1,IF('original data'!BF61='subscale + RBQ-2A merged 3_4'!$BG$4,2,IF('original data'!BF61='subscale + RBQ-2A merged 3_4'!$BG$5,3,"")))</f>
        <v>3</v>
      </c>
      <c r="BI68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2.6315789473684212</v>
      </c>
      <c r="BJ68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2.5</v>
      </c>
      <c r="BK68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2.9090909090909092</v>
      </c>
      <c r="BL68" s="4" t="s">
        <v>109</v>
      </c>
      <c r="BM68" s="4"/>
      <c r="BN68" s="4" t="s">
        <v>109</v>
      </c>
      <c r="BO68" s="4"/>
      <c r="BP68" s="4">
        <f>IF('original data'!BK61='subscale + RBQ-2A merged 3_4'!$BR$1,1,IF('original data'!BK61='subscale + RBQ-2A merged 3_4'!$BR$2,2,IF('original data'!BK61='subscale + RBQ-2A merged 3_4'!$BR$3,3,IF('original data'!BK61='subscale + RBQ-2A merged 3_4'!$BR$4,4,IF('original data'!BK61='subscale + RBQ-2A merged 3_4'!$BR$5,5,IF('original data'!BK61='subscale + RBQ-2A merged 3_4'!$BT$1,6,IF('original data'!BK61='subscale + RBQ-2A merged 3_4'!$BT$2,7,"")))))))</f>
        <v>7</v>
      </c>
      <c r="BQ68" s="4">
        <f>IF('original data'!BL61='subscale + RBQ-2A merged 3_4'!$BR$1,1,IF('original data'!BL61='subscale + RBQ-2A merged 3_4'!$BR$2,2,IF('original data'!BL61='subscale + RBQ-2A merged 3_4'!$BR$3,3,IF('original data'!BL61='subscale + RBQ-2A merged 3_4'!$BR$4,4,IF('original data'!BL61='subscale + RBQ-2A merged 3_4'!$BR$5,5,IF('original data'!BL61='subscale + RBQ-2A merged 3_4'!$BT$1,6,IF('original data'!BL61='subscale + RBQ-2A merged 3_4'!$BT$2,7,"")))))))</f>
        <v>7</v>
      </c>
      <c r="BR68" s="4">
        <f>IF('original data'!BM61='subscale + RBQ-2A merged 3_4'!$BR$1,7,IF('original data'!BM61='subscale + RBQ-2A merged 3_4'!$BR$2,6,IF('original data'!BM61='subscale + RBQ-2A merged 3_4'!$BR$3,5,IF('original data'!BM61='subscale + RBQ-2A merged 3_4'!$BR$4,4,IF('original data'!BM61='subscale + RBQ-2A merged 3_4'!$BR$5,3,IF('original data'!BM61='subscale + RBQ-2A merged 3_4'!$BT$1,2,IF('original data'!BM61='subscale + RBQ-2A merged 3_4'!$BT$2,1,"")))))))</f>
        <v>7</v>
      </c>
      <c r="BS68" s="4">
        <f>IF('original data'!BN61='subscale + RBQ-2A merged 3_4'!$BR$1,1,IF('original data'!BN61='subscale + RBQ-2A merged 3_4'!$BR$2,2,IF('original data'!BN61='subscale + RBQ-2A merged 3_4'!$BR$3,3,IF('original data'!BN61='subscale + RBQ-2A merged 3_4'!$BR$4,4,IF('original data'!BN61='subscale + RBQ-2A merged 3_4'!$BR$5,5,IF('original data'!BN61='subscale + RBQ-2A merged 3_4'!$BT$1,6,IF('original data'!BN61='subscale + RBQ-2A merged 3_4'!$BT$2,7,"")))))))</f>
        <v>7</v>
      </c>
      <c r="BT68" s="4">
        <f>IF('original data'!BO61='subscale + RBQ-2A merged 3_4'!$BR$1,1,IF('original data'!BO61='subscale + RBQ-2A merged 3_4'!$BR$2,2,IF('original data'!BO61='subscale + RBQ-2A merged 3_4'!$BR$3,3,IF('original data'!BO61='subscale + RBQ-2A merged 3_4'!$BR$4,4,IF('original data'!BO61='subscale + RBQ-2A merged 3_4'!$BR$5,5,IF('original data'!BO61='subscale + RBQ-2A merged 3_4'!$BT$1,6,IF('original data'!BO61='subscale + RBQ-2A merged 3_4'!$BT$2,7,"")))))))</f>
        <v>6</v>
      </c>
      <c r="BU68" s="4">
        <f>IF('original data'!BP61='subscale + RBQ-2A merged 3_4'!$BR$1,1,IF('original data'!BP61='subscale + RBQ-2A merged 3_4'!$BR$2,2,IF('original data'!BP61='subscale + RBQ-2A merged 3_4'!$BR$3,3,IF('original data'!BP61='subscale + RBQ-2A merged 3_4'!$BR$4,4,IF('original data'!BP61='subscale + RBQ-2A merged 3_4'!$BR$5,5,IF('original data'!BP61='subscale + RBQ-2A merged 3_4'!$BT$1,6,IF('original data'!BP61='subscale + RBQ-2A merged 3_4'!$BT$2,7,"")))))))</f>
        <v>7</v>
      </c>
      <c r="BV68" s="4">
        <f>IF('original data'!BQ61='subscale + RBQ-2A merged 3_4'!$BR$1,1,IF('original data'!BQ61='subscale + RBQ-2A merged 3_4'!$BR$2,2,IF('original data'!BQ61='subscale + RBQ-2A merged 3_4'!$BR$3,3,IF('original data'!BQ61='subscale + RBQ-2A merged 3_4'!$BR$4,4,IF('original data'!BQ61='subscale + RBQ-2A merged 3_4'!$BR$5,5,IF('original data'!BQ61='subscale + RBQ-2A merged 3_4'!$BT$1,6,IF('original data'!BQ61='subscale + RBQ-2A merged 3_4'!$BT$2,7,"")))))))</f>
        <v>7</v>
      </c>
      <c r="BW68" s="4">
        <f>IF('original data'!BR61='subscale + RBQ-2A merged 3_4'!$BR$1,1,IF('original data'!BR61='subscale + RBQ-2A merged 3_4'!$BR$2,2,IF('original data'!BR61='subscale + RBQ-2A merged 3_4'!$BR$3,3,IF('original data'!BR61='subscale + RBQ-2A merged 3_4'!$BR$4,4,IF('original data'!BR61='subscale + RBQ-2A merged 3_4'!$BR$5,5,IF('original data'!BR61='subscale + RBQ-2A merged 3_4'!$BT$1,6,IF('original data'!BR61='subscale + RBQ-2A merged 3_4'!$BT$2,7,"")))))))</f>
        <v>7</v>
      </c>
      <c r="BX68" s="4">
        <f>IF('original data'!BS61='subscale + RBQ-2A merged 3_4'!$BR$1,1,IF('original data'!BS61='subscale + RBQ-2A merged 3_4'!$BR$2,2,IF('original data'!BS61='subscale + RBQ-2A merged 3_4'!$BR$3,3,IF('original data'!BS61='subscale + RBQ-2A merged 3_4'!$BR$4,4,IF('original data'!BS61='subscale + RBQ-2A merged 3_4'!$BR$5,5,IF('original data'!BS61='subscale + RBQ-2A merged 3_4'!$BT$1,6,IF('original data'!BS61='subscale + RBQ-2A merged 3_4'!$BT$2,7,"")))))))</f>
        <v>7</v>
      </c>
      <c r="BY68" s="4">
        <f>IF('original data'!BT61='subscale + RBQ-2A merged 3_4'!$BR$1,1,IF('original data'!BT61='subscale + RBQ-2A merged 3_4'!$BR$2,2,IF('original data'!BT61='subscale + RBQ-2A merged 3_4'!$BR$3,3,IF('original data'!BT61='subscale + RBQ-2A merged 3_4'!$BR$4,4,IF('original data'!BT61='subscale + RBQ-2A merged 3_4'!$BR$5,5,IF('original data'!BT61='subscale + RBQ-2A merged 3_4'!$BT$1,6,IF('original data'!BT61='subscale + RBQ-2A merged 3_4'!$BT$2,7,"")))))))</f>
        <v>7</v>
      </c>
      <c r="BZ68" s="4">
        <f>IF('original data'!BU61='subscale + RBQ-2A merged 3_4'!$BR$1,1,IF('original data'!BU61='subscale + RBQ-2A merged 3_4'!$BR$2,2,IF('original data'!BU61='subscale + RBQ-2A merged 3_4'!$BR$3,3,IF('original data'!BU61='subscale + RBQ-2A merged 3_4'!$BR$4,4,IF('original data'!BU61='subscale + RBQ-2A merged 3_4'!$BR$5,5,IF('original data'!BU61='subscale + RBQ-2A merged 3_4'!$BT$1,6,IF('original data'!BU61='subscale + RBQ-2A merged 3_4'!$BT$2,7,"")))))))</f>
        <v>7</v>
      </c>
      <c r="CA68" s="4">
        <f>IF('original data'!BV61='subscale + RBQ-2A merged 3_4'!$BR$1,7,IF('original data'!BV61='subscale + RBQ-2A merged 3_4'!$BR$2,6,IF('original data'!BV61='subscale + RBQ-2A merged 3_4'!$BR$3,5,IF('original data'!BV61='subscale + RBQ-2A merged 3_4'!$BR$4,4,IF('original data'!BV61='subscale + RBQ-2A merged 3_4'!$BR$5,3,IF('original data'!BV61='subscale + RBQ-2A merged 3_4'!$BT$1,2,IF('original data'!BV61='subscale + RBQ-2A merged 3_4'!$BT$2,1,"")))))))</f>
        <v>1</v>
      </c>
      <c r="CB68" s="4">
        <f>IF('original data'!BW61='subscale + RBQ-2A merged 3_4'!$BR$1,1,IF('original data'!BW61='subscale + RBQ-2A merged 3_4'!$BR$2,2,IF('original data'!BW61='subscale + RBQ-2A merged 3_4'!$BR$3,3,IF('original data'!BW61='subscale + RBQ-2A merged 3_4'!$BR$4,4,IF('original data'!BW61='subscale + RBQ-2A merged 3_4'!$BR$5,5,IF('original data'!BW61='subscale + RBQ-2A merged 3_4'!$BT$1,6,IF('original data'!BW61='subscale + RBQ-2A merged 3_4'!$BT$2,7,"")))))))</f>
        <v>7</v>
      </c>
      <c r="CC68" s="4">
        <f>IF('original data'!BX61='subscale + RBQ-2A merged 3_4'!$BR$1,1,IF('original data'!BX61='subscale + RBQ-2A merged 3_4'!$BR$2,2,IF('original data'!BX61='subscale + RBQ-2A merged 3_4'!$BR$3,3,IF('original data'!BX61='subscale + RBQ-2A merged 3_4'!$BR$4,4,IF('original data'!BX61='subscale + RBQ-2A merged 3_4'!$BR$5,5,IF('original data'!BX61='subscale + RBQ-2A merged 3_4'!$BT$1,6,IF('original data'!BX61='subscale + RBQ-2A merged 3_4'!$BT$2,7,"")))))))</f>
        <v>7</v>
      </c>
      <c r="CD68" s="4">
        <f>IF('original data'!BY61='subscale + RBQ-2A merged 3_4'!$BR$1,1,IF('original data'!BY61='subscale + RBQ-2A merged 3_4'!$BR$2,2,IF('original data'!BY61='subscale + RBQ-2A merged 3_4'!$BR$3,3,IF('original data'!BY61='subscale + RBQ-2A merged 3_4'!$BR$4,4,IF('original data'!BY61='subscale + RBQ-2A merged 3_4'!$BR$5,5,IF('original data'!BY61='subscale + RBQ-2A merged 3_4'!$BT$1,6,IF('original data'!BY61='subscale + RBQ-2A merged 3_4'!$BT$2,7,"")))))))</f>
        <v>7</v>
      </c>
      <c r="CE68" s="4">
        <f>IF('original data'!BZ61='subscale + RBQ-2A merged 3_4'!$BR$1,1,IF('original data'!BZ61='subscale + RBQ-2A merged 3_4'!$BR$2,2,IF('original data'!BZ61='subscale + RBQ-2A merged 3_4'!$BR$3,3,IF('original data'!BZ61='subscale + RBQ-2A merged 3_4'!$BR$4,4,IF('original data'!BZ61='subscale + RBQ-2A merged 3_4'!$BR$5,5,IF('original data'!BZ61='subscale + RBQ-2A merged 3_4'!$BT$1,6,IF('original data'!BZ61='subscale + RBQ-2A merged 3_4'!$BT$2,7,"")))))))</f>
        <v>7</v>
      </c>
      <c r="CF68" s="4">
        <f>IF('original data'!CA61='subscale + RBQ-2A merged 3_4'!$BR$1,1,IF('original data'!CA61='subscale + RBQ-2A merged 3_4'!$BR$2,2,IF('original data'!CA61='subscale + RBQ-2A merged 3_4'!$BR$3,3,IF('original data'!CA61='subscale + RBQ-2A merged 3_4'!$BR$4,4,IF('original data'!CA61='subscale + RBQ-2A merged 3_4'!$BR$5,5,IF('original data'!CA61='subscale + RBQ-2A merged 3_4'!$BT$1,6,IF('original data'!CA61='subscale + RBQ-2A merged 3_4'!$BT$2,7,"")))))))</f>
        <v>1</v>
      </c>
      <c r="CG68" s="4">
        <f>IF('original data'!CB61='subscale + RBQ-2A merged 3_4'!$BR$1,1,IF('original data'!CB61='subscale + RBQ-2A merged 3_4'!$BR$2,2,IF('original data'!CB61='subscale + RBQ-2A merged 3_4'!$BR$3,3,IF('original data'!CB61='subscale + RBQ-2A merged 3_4'!$BR$4,4,IF('original data'!CB61='subscale + RBQ-2A merged 3_4'!$BR$5,5,IF('original data'!CB61='subscale + RBQ-2A merged 3_4'!$BT$1,6,IF('original data'!CB61='subscale + RBQ-2A merged 3_4'!$BT$2,7,"")))))))</f>
        <v>2</v>
      </c>
      <c r="CH68" s="4">
        <f>IF('original data'!CC61='subscale + RBQ-2A merged 3_4'!$BR$1,7,IF('original data'!CC61='subscale + RBQ-2A merged 3_4'!$BR$2,6,IF('original data'!CC61='subscale + RBQ-2A merged 3_4'!$BR$3,5,IF('original data'!CC61='subscale + RBQ-2A merged 3_4'!$BR$4,4,IF('original data'!CC61='subscale + RBQ-2A merged 3_4'!$BR$5,3,IF('original data'!CC61='subscale + RBQ-2A merged 3_4'!$BT$1,2,IF('original data'!CC61='subscale + RBQ-2A merged 3_4'!$BT$2,1,"")))))))</f>
        <v>7</v>
      </c>
      <c r="CI68" s="4">
        <f>IF('original data'!CD61='subscale + RBQ-2A merged 3_4'!$BR$1,1,IF('original data'!CD61='subscale + RBQ-2A merged 3_4'!$BR$2,2,IF('original data'!CD61='subscale + RBQ-2A merged 3_4'!$BR$3,3,IF('original data'!CD61='subscale + RBQ-2A merged 3_4'!$BR$4,4,IF('original data'!CD61='subscale + RBQ-2A merged 3_4'!$BR$5,5,IF('original data'!CD61='subscale + RBQ-2A merged 3_4'!$BT$1,6,IF('original data'!CD61='subscale + RBQ-2A merged 3_4'!$BT$2,7,"")))))))</f>
        <v>5</v>
      </c>
      <c r="CJ68" s="4">
        <f>IF('original data'!CE61='subscale + RBQ-2A merged 3_4'!$BR$1,1,IF('original data'!CE61='subscale + RBQ-2A merged 3_4'!$BR$2,2,IF('original data'!CE61='subscale + RBQ-2A merged 3_4'!$BR$3,3,IF('original data'!CE61='subscale + RBQ-2A merged 3_4'!$BR$4,4,IF('original data'!CE61='subscale + RBQ-2A merged 3_4'!$BR$5,5,IF('original data'!CE61='subscale + RBQ-2A merged 3_4'!$BT$1,6,IF('original data'!CE61='subscale + RBQ-2A merged 3_4'!$BT$2,7,"")))))))</f>
        <v>7</v>
      </c>
      <c r="CK68" s="4">
        <f>IF('original data'!CF61='subscale + RBQ-2A merged 3_4'!$BR$1,7,IF('original data'!CF61='subscale + RBQ-2A merged 3_4'!$BR$2,6,IF('original data'!CF61='subscale + RBQ-2A merged 3_4'!$BR$3,5,IF('original data'!CF61='subscale + RBQ-2A merged 3_4'!$BR$4,4,IF('original data'!CF61='subscale + RBQ-2A merged 3_4'!$BR$5,3,IF('original data'!CF61='subscale + RBQ-2A merged 3_4'!$BT$1,2,IF('original data'!CF61='subscale + RBQ-2A merged 3_4'!$BT$2,1,"")))))))</f>
        <v>7</v>
      </c>
      <c r="CL68" s="30">
        <f>SUM(Table1345[[#This Row],[Column2]:[Column4]])</f>
        <v>154</v>
      </c>
      <c r="CM68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53</v>
      </c>
      <c r="CN68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45</v>
      </c>
      <c r="CO68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56</v>
      </c>
      <c r="CP68" s="4">
        <f>IF('original data'!CG61='subscale + RBQ-2A merged 3_4'!$CO$2,0,IF('original data'!CG61='subscale + RBQ-2A merged 3_4'!$CO$3,1,IF('original data'!CG61='subscale + RBQ-2A merged 3_4'!$CO$4,2,IF('original data'!CG61='subscale + RBQ-2A merged 3_4'!$CO$5,3,""))))</f>
        <v>2</v>
      </c>
      <c r="CQ68" s="4">
        <f>IF('original data'!CH61='subscale + RBQ-2A merged 3_4'!$CO$2,0,IF('original data'!CH61='subscale + RBQ-2A merged 3_4'!$CO$3,1,IF('original data'!CH61='subscale + RBQ-2A merged 3_4'!$CO$4,2,IF('original data'!CH61='subscale + RBQ-2A merged 3_4'!$CO$5,3,""))))</f>
        <v>3</v>
      </c>
      <c r="CR68" s="4">
        <f>IF('original data'!CI61='subscale + RBQ-2A merged 3_4'!$CO$2,0,IF('original data'!CI61='subscale + RBQ-2A merged 3_4'!$CO$3,1,IF('original data'!CI61='subscale + RBQ-2A merged 3_4'!$CO$4,2,IF('original data'!CI61='subscale + RBQ-2A merged 3_4'!$CO$5,3,""))))</f>
        <v>3</v>
      </c>
      <c r="CS68" s="4">
        <f>IF('original data'!CJ61='subscale + RBQ-2A merged 3_4'!$CO$2,0,IF('original data'!CJ61='subscale + RBQ-2A merged 3_4'!$CO$3,1,IF('original data'!CJ61='subscale + RBQ-2A merged 3_4'!$CO$4,2,IF('original data'!CJ61='subscale + RBQ-2A merged 3_4'!$CO$5,3,""))))</f>
        <v>3</v>
      </c>
      <c r="CT68" s="4">
        <f>IF('original data'!CK61='subscale + RBQ-2A merged 3_4'!$CO$2,0,IF('original data'!CK61='subscale + RBQ-2A merged 3_4'!$CO$3,1,IF('original data'!CK61='subscale + RBQ-2A merged 3_4'!$CO$4,2,IF('original data'!CK61='subscale + RBQ-2A merged 3_4'!$CO$5,3,""))))</f>
        <v>3</v>
      </c>
      <c r="CU68" s="4">
        <f>IF('original data'!CL61='subscale + RBQ-2A merged 3_4'!$CO$2,0,IF('original data'!CL61='subscale + RBQ-2A merged 3_4'!$CO$3,1,IF('original data'!CL61='subscale + RBQ-2A merged 3_4'!$CO$4,2,IF('original data'!CL61='subscale + RBQ-2A merged 3_4'!$CO$5,3,""))))</f>
        <v>2</v>
      </c>
      <c r="CV68" s="4">
        <f>IF('original data'!CM61='subscale + RBQ-2A merged 3_4'!$CO$2,0,IF('original data'!CM61='subscale + RBQ-2A merged 3_4'!$CO$3,1,IF('original data'!CM61='subscale + RBQ-2A merged 3_4'!$CO$4,2,IF('original data'!CM61='subscale + RBQ-2A merged 3_4'!$CO$5,3,""))))</f>
        <v>3</v>
      </c>
      <c r="CW68" s="4">
        <f>IF('original data'!CN61='subscale + RBQ-2A merged 3_4'!$CO$2,0,IF('original data'!CN61='subscale + RBQ-2A merged 3_4'!$CO$3,1,IF('original data'!CN61='subscale + RBQ-2A merged 3_4'!$CO$4,2,IF('original data'!CN61='subscale + RBQ-2A merged 3_4'!$CO$5,3,""))))</f>
        <v>3</v>
      </c>
      <c r="CX68" s="4">
        <f>IF('original data'!CO61='subscale + RBQ-2A merged 3_4'!$CO$2,0,IF('original data'!CO61='subscale + RBQ-2A merged 3_4'!$CO$3,1,IF('original data'!CO61='subscale + RBQ-2A merged 3_4'!$CO$4,2,IF('original data'!CO61='subscale + RBQ-2A merged 3_4'!$CO$5,3,""))))</f>
        <v>3</v>
      </c>
      <c r="CY68" s="4">
        <f>IF('original data'!CP61='subscale + RBQ-2A merged 3_4'!$CO$2,0,IF('original data'!CP61='subscale + RBQ-2A merged 3_4'!$CO$3,1,IF('original data'!CP61='subscale + RBQ-2A merged 3_4'!$CO$4,2,IF('original data'!CP61='subscale + RBQ-2A merged 3_4'!$CO$5,3,""))))</f>
        <v>3</v>
      </c>
      <c r="CZ68" s="4">
        <f>IF('original data'!CQ61='subscale + RBQ-2A merged 3_4'!$CO$2,0,IF('original data'!CQ61='subscale + RBQ-2A merged 3_4'!$CO$3,1,IF('original data'!CQ61='subscale + RBQ-2A merged 3_4'!$CO$4,2,IF('original data'!CQ61='subscale + RBQ-2A merged 3_4'!$CO$5,3,""))))</f>
        <v>3</v>
      </c>
      <c r="DA68" s="4">
        <f>IF('original data'!CR61='subscale + RBQ-2A merged 3_4'!$CO$2,0,IF('original data'!CR61='subscale + RBQ-2A merged 3_4'!$CO$3,1,IF('original data'!CR61='subscale + RBQ-2A merged 3_4'!$CO$4,2,IF('original data'!CR61='subscale + RBQ-2A merged 3_4'!$CO$5,3,""))))</f>
        <v>3</v>
      </c>
      <c r="DB68" s="4">
        <f>IF('original data'!CS61='subscale + RBQ-2A merged 3_4'!$CO$2,0,IF('original data'!CS61='subscale + RBQ-2A merged 3_4'!$CO$3,1,IF('original data'!CS61='subscale + RBQ-2A merged 3_4'!$CO$4,2,IF('original data'!CS61='subscale + RBQ-2A merged 3_4'!$CO$5,3,""))))</f>
        <v>3</v>
      </c>
      <c r="DC68" s="4">
        <f>IF('original data'!CT61='subscale + RBQ-2A merged 3_4'!$CO$2,0,IF('original data'!CT61='subscale + RBQ-2A merged 3_4'!$CO$3,1,IF('original data'!CT61='subscale + RBQ-2A merged 3_4'!$CO$4,2,IF('original data'!CT61='subscale + RBQ-2A merged 3_4'!$CO$5,3,""))))</f>
        <v>3</v>
      </c>
      <c r="DD68" s="4">
        <f>IF('original data'!CU61='subscale + RBQ-2A merged 3_4'!$CO$2,0,IF('original data'!CU61='subscale + RBQ-2A merged 3_4'!$CO$3,1,IF('original data'!CU61='subscale + RBQ-2A merged 3_4'!$CO$4,2,IF('original data'!CU61='subscale + RBQ-2A merged 3_4'!$CO$5,3,""))))</f>
        <v>3</v>
      </c>
      <c r="DE68" s="4">
        <f>IF('original data'!CV61='subscale + RBQ-2A merged 3_4'!$CO$2,0,IF('original data'!CV61='subscale + RBQ-2A merged 3_4'!$CO$3,1,IF('original data'!CV61='subscale + RBQ-2A merged 3_4'!$CO$4,2,IF('original data'!CV61='subscale + RBQ-2A merged 3_4'!$CO$5,3,""))))</f>
        <v>3</v>
      </c>
      <c r="DF68" s="4">
        <f>IF('original data'!CW61='subscale + RBQ-2A merged 3_4'!$CO$2,0,IF('original data'!CW61='subscale + RBQ-2A merged 3_4'!$CO$3,1,IF('original data'!CW61='subscale + RBQ-2A merged 3_4'!$CO$4,2,IF('original data'!CW61='subscale + RBQ-2A merged 3_4'!$CO$5,3,""))))</f>
        <v>1</v>
      </c>
      <c r="DG68" s="4">
        <f>IF('original data'!CX61='subscale + RBQ-2A merged 3_4'!$CO$2,0,IF('original data'!CX61='subscale + RBQ-2A merged 3_4'!$CO$3,1,IF('original data'!CX61='subscale + RBQ-2A merged 3_4'!$CO$4,2,IF('original data'!CX61='subscale + RBQ-2A merged 3_4'!$CO$5,3,""))))</f>
        <v>3</v>
      </c>
      <c r="DH68" s="4">
        <f>IF('original data'!CY61='subscale + RBQ-2A merged 3_4'!$CO$2,0,IF('original data'!CY61='subscale + RBQ-2A merged 3_4'!$CO$3,1,IF('original data'!CY61='subscale + RBQ-2A merged 3_4'!$CO$4,2,IF('original data'!CY61='subscale + RBQ-2A merged 3_4'!$CO$5,3,""))))</f>
        <v>2</v>
      </c>
      <c r="DI68" s="4">
        <f>IF('original data'!CZ61='subscale + RBQ-2A merged 3_4'!$CO$2,0,IF('original data'!CZ61='subscale + RBQ-2A merged 3_4'!$CO$3,1,IF('original data'!CZ61='subscale + RBQ-2A merged 3_4'!$CO$4,2,IF('original data'!CZ61='subscale + RBQ-2A merged 3_4'!$CO$5,3,""))))</f>
        <v>3</v>
      </c>
      <c r="DJ68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18</v>
      </c>
      <c r="DK68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22</v>
      </c>
      <c r="DL68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15</v>
      </c>
      <c r="DM68" s="4">
        <f>SUM(Table1345[[#This Row],[All of a sudden I feel really scared.]:[I suddenly shut down and become unable to think, speak or do things.]])</f>
        <v>55</v>
      </c>
      <c r="DN68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12</v>
      </c>
      <c r="DO68" s="38">
        <f>IF('original data'!V61='subscale + RBQ-2A merged 3_4'!$T$4,2,IF('original data'!V61='subscale + RBQ-2A merged 3_4'!$T$5,0,IF('original data'!V61='subscale + RBQ-2A merged 3_4'!$V$5,1,"")))</f>
        <v>1</v>
      </c>
      <c r="DP68" s="38">
        <v>0</v>
      </c>
    </row>
    <row r="69" spans="1:120" x14ac:dyDescent="0.45">
      <c r="A69" s="32">
        <v>69</v>
      </c>
      <c r="B69" s="41">
        <v>44507.635138888887</v>
      </c>
      <c r="C69" s="28">
        <v>44507.643831018519</v>
      </c>
      <c r="D69" s="30" t="s">
        <v>104</v>
      </c>
      <c r="E69" s="30"/>
      <c r="F69" s="30" t="s">
        <v>105</v>
      </c>
      <c r="G69" s="30" t="s">
        <v>105</v>
      </c>
      <c r="H69" s="30" t="s">
        <v>105</v>
      </c>
      <c r="I69" s="30" t="s">
        <v>105</v>
      </c>
      <c r="J69" s="30" t="s">
        <v>105</v>
      </c>
      <c r="K69" s="30" t="s">
        <v>105</v>
      </c>
      <c r="L69" s="30" t="s">
        <v>105</v>
      </c>
      <c r="M69" s="30" t="s">
        <v>105</v>
      </c>
      <c r="N69" s="29">
        <v>24</v>
      </c>
      <c r="O69" s="4" t="s">
        <v>199</v>
      </c>
      <c r="P69" s="4" t="s">
        <v>108</v>
      </c>
      <c r="Q69" s="4" t="s">
        <v>108</v>
      </c>
      <c r="R69" s="30">
        <f>IF('original data'!Q62='subscale + RBQ-2A merged 3_4'!$R$4,0,IF('original data'!Q62='subscale + RBQ-2A merged 3_4'!$R$5,1))</f>
        <v>1</v>
      </c>
      <c r="S69" s="4" t="s">
        <v>105</v>
      </c>
      <c r="T69" s="30">
        <f>IF('original data'!V62='subscale + RBQ-2A merged 3_4'!$T$4,0,IF('original data'!V62='subscale + RBQ-2A merged 3_4'!$T$5,1,IF('original data'!V62='subscale + RBQ-2A merged 3_4'!$V$5,0,"")))</f>
        <v>0</v>
      </c>
      <c r="U69" s="38" t="s">
        <v>200</v>
      </c>
      <c r="V69" s="4" t="s">
        <v>201</v>
      </c>
      <c r="W69" s="38" t="s">
        <v>202</v>
      </c>
      <c r="X69" s="32" t="s">
        <v>391</v>
      </c>
      <c r="Y69" s="4"/>
      <c r="Z69" s="4"/>
      <c r="AA69" s="4"/>
      <c r="AB69" s="4"/>
      <c r="AC69" s="4"/>
      <c r="AD69" s="38"/>
      <c r="AE69" s="30">
        <f>IF('original data'!AC62='subscale + RBQ-2A merged 3_4'!$AD$2,0,IF('original data'!AC62='subscale + RBQ-2A merged 3_4'!$AD$3,1,IF('original data'!AC62='subscale + RBQ-2A merged 3_4'!$AD$4,2,"")))</f>
        <v>2</v>
      </c>
      <c r="AF69" s="30">
        <f>IF('original data'!AD62='subscale + RBQ-2A merged 3_4'!$AD$2,0,IF('original data'!AD62='subscale + RBQ-2A merged 3_4'!$AD$3,1,IF('original data'!AD62='subscale + RBQ-2A merged 3_4'!$AD$4,2,"")))</f>
        <v>2</v>
      </c>
      <c r="AG69" s="30">
        <f>IF('original data'!AE62='subscale + RBQ-2A merged 3_4'!$BR$1,1,IF('original data'!AE62='subscale + RBQ-2A merged 3_4'!$BR$2,2,IF('original data'!AE62='subscale + RBQ-2A merged 3_4'!$BR$3,3,IF('original data'!AE62='subscale + RBQ-2A merged 3_4'!$BR$4,4,IF('original data'!AE62='subscale + RBQ-2A merged 3_4'!$BR$5,5,IF('original data'!AE62='subscale + RBQ-2A merged 3_4'!$BT$1,6,IF('original data'!AE62='subscale + RBQ-2A merged 3_4'!$BT$2,7,"")))))))</f>
        <v>4</v>
      </c>
      <c r="AH69" s="4">
        <f>IF('original data'!AF62='subscale + RBQ-2A merged 3_4'!$AD$2,0,IF('original data'!AF62='subscale + RBQ-2A merged 3_4'!$AD$3,1,IF('original data'!AF62='subscale + RBQ-2A merged 3_4'!$AD$4,2,"")))</f>
        <v>1</v>
      </c>
      <c r="AI69" s="4">
        <f>IF('original data'!AG62='subscale + RBQ-2A merged 3_4'!$BR$1,7,IF('original data'!AG62='subscale + RBQ-2A merged 3_4'!$BR$2,6,IF('original data'!AG62='subscale + RBQ-2A merged 3_4'!$BR$3,5,IF('original data'!AG62='subscale + RBQ-2A merged 3_4'!$BR$4,4,IF('original data'!AG62='subscale + RBQ-2A merged 3_4'!$BR$5,5,IF('original data'!AG62='subscale + RBQ-2A merged 3_4'!$BT$1,6,IF('original data'!AG62='subscale + RBQ-2A merged 3_4'!$BT$2,7,"")))))))</f>
        <v>5</v>
      </c>
      <c r="AJ69" s="4">
        <f>IF('original data'!AH62='subscale + RBQ-2A merged 3_4'!$AD$2,0,IF('original data'!AH62='subscale + RBQ-2A merged 3_4'!$AD$3,1,IF('original data'!AH62='subscale + RBQ-2A merged 3_4'!$AD$4,2,"")))</f>
        <v>1</v>
      </c>
      <c r="AK69" s="4">
        <f>IF('original data'!AI62='subscale + RBQ-2A merged 3_4'!$AJ$2,1,IF('original data'!AI62='subscale + RBQ-2A merged 3_4'!$AJ$3,2,IF('original data'!AI62='subscale + RBQ-2A merged 3_4'!$AJ$4,3,IF('original data'!AI62='subscale + RBQ-2A merged 3_4'!$AJ$5,3,""))))</f>
        <v>1</v>
      </c>
      <c r="AL69" s="4">
        <f>IF('original data'!AJ62='subscale + RBQ-2A merged 3_4'!$AD$2,0,IF('original data'!AJ62='subscale + RBQ-2A merged 3_4'!$AD$3,1,IF('original data'!AJ62='subscale + RBQ-2A merged 3_4'!$AD$4,2,"")))</f>
        <v>2</v>
      </c>
      <c r="AM69" s="4">
        <f>IF('original data'!AK62='subscale + RBQ-2A merged 3_4'!$BR$1,1,IF('original data'!AK62='subscale + RBQ-2A merged 3_4'!$BR$2,2,IF('original data'!AK62='subscale + RBQ-2A merged 3_4'!$BR$3,3,IF('original data'!AK62='subscale + RBQ-2A merged 3_4'!$BR$4,4,IF('original data'!AK62='subscale + RBQ-2A merged 3_4'!$BR$5,5,IF('original data'!AK62='subscale + RBQ-2A merged 3_4'!$BT$1,6,IF('original data'!AK62='subscale + RBQ-2A merged 3_4'!$BT$2,7,"")))))))</f>
        <v>5</v>
      </c>
      <c r="AN69" s="4">
        <f>IF('original data'!AL62='subscale + RBQ-2A merged 3_4'!$AD$2,0,IF('original data'!AL62='subscale + RBQ-2A merged 3_4'!$AD$3,1,IF('original data'!AL62='subscale + RBQ-2A merged 3_4'!$AD$4,2,"")))</f>
        <v>1</v>
      </c>
      <c r="AO69" s="4">
        <f>IF('original data'!AM62='subscale + RBQ-2A merged 3_4'!$AJ$2,1,IF('original data'!AM62='subscale + RBQ-2A merged 3_4'!$AJ$3,2,IF('original data'!AM62='subscale + RBQ-2A merged 3_4'!$AJ$4,3,IF('original data'!AM62='subscale + RBQ-2A merged 3_4'!$AJ$5,3,""))))</f>
        <v>2</v>
      </c>
      <c r="AP69" s="4">
        <f>IF('original data'!AN62='subscale + RBQ-2A merged 3_4'!$AD$2,0,IF('original data'!AN62='subscale + RBQ-2A merged 3_4'!$AD$3,1,IF('original data'!AN62='subscale + RBQ-2A merged 3_4'!$AD$4,2,"")))</f>
        <v>2</v>
      </c>
      <c r="AQ69" s="4">
        <f>IF('original data'!AO62='subscale + RBQ-2A merged 3_4'!$AJ$2,1,IF('original data'!AO62='subscale + RBQ-2A merged 3_4'!$AJ$3,2,IF('original data'!AO62='subscale + RBQ-2A merged 3_4'!$AJ$4,3,IF('original data'!AO62='subscale + RBQ-2A merged 3_4'!$AJ$5,3,""))))</f>
        <v>1</v>
      </c>
      <c r="AR69" s="4">
        <f>IF('original data'!AP62='subscale + RBQ-2A merged 3_4'!$AJ$2,1,IF('original data'!AP62='subscale + RBQ-2A merged 3_4'!$AJ$3,2,IF('original data'!AP62='subscale + RBQ-2A merged 3_4'!$AJ$4,3,IF('original data'!AP62='subscale + RBQ-2A merged 3_4'!$AJ$5,3,""))))</f>
        <v>2</v>
      </c>
      <c r="AS69" s="4">
        <f>IF('original data'!AQ62='subscale + RBQ-2A merged 3_4'!$AJ$2,1,IF('original data'!AQ62='subscale + RBQ-2A merged 3_4'!$AJ$3,2,IF('original data'!AQ62='subscale + RBQ-2A merged 3_4'!$AJ$4,3,IF('original data'!AQ62='subscale + RBQ-2A merged 3_4'!$AJ$5,3,""))))</f>
        <v>2</v>
      </c>
      <c r="AT69" s="4">
        <f>IF('original data'!AR62='subscale + RBQ-2A merged 3_4'!$AJ$2,1,IF('original data'!AR62='subscale + RBQ-2A merged 3_4'!$AJ$3,2,IF('original data'!AR62='subscale + RBQ-2A merged 3_4'!$AJ$4,3,IF('original data'!AR62='subscale + RBQ-2A merged 3_4'!$AJ$5,3,""))))</f>
        <v>3</v>
      </c>
      <c r="AU69" s="4">
        <f>IF('original data'!AS62='subscale + RBQ-2A merged 3_4'!$AP$2,1,IF('original data'!AS62='subscale + RBQ-2A merged 3_4'!$AP$3,2,IF('original data'!AS62='subscale + RBQ-2A merged 3_4'!$AP$4,3,IF('original data'!AS62='subscale + RBQ-2A merged 3_4'!$AP$5,4,""))))</f>
        <v>2</v>
      </c>
      <c r="AV69" s="4">
        <f>IF('original data'!AT62='subscale + RBQ-2A merged 3_4'!$AP$2,1,IF('original data'!AT62='subscale + RBQ-2A merged 3_4'!$AP$3,2,IF('original data'!AT62='subscale + RBQ-2A merged 3_4'!$AP$4,3,IF('original data'!AT62='subscale + RBQ-2A merged 3_4'!$AP$5,4,""))))</f>
        <v>1</v>
      </c>
      <c r="AW69" s="4">
        <f>IF('original data'!AU62='subscale + RBQ-2A merged 3_4'!$AP$2,1,IF('original data'!AU62='subscale + RBQ-2A merged 3_4'!$AP$3,2,IF('original data'!AU62='subscale + RBQ-2A merged 3_4'!$AP$4,3,IF('original data'!AU62='subscale + RBQ-2A merged 3_4'!$AP$5,4,""))))</f>
        <v>2</v>
      </c>
      <c r="AX69" s="4">
        <f>IF('original data'!AV62='subscale + RBQ-2A merged 3_4'!$AP$2,1,IF('original data'!AV62='subscale + RBQ-2A merged 3_4'!$AP$3,2,IF('original data'!AV62='subscale + RBQ-2A merged 3_4'!$AP$4,3,IF('original data'!AV62='subscale + RBQ-2A merged 3_4'!$AP$5,4,""))))</f>
        <v>2</v>
      </c>
      <c r="AY69" s="4">
        <f>IF('original data'!AW62='subscale + RBQ-2A merged 3_4'!$AP$2,1,IF('original data'!AW62='subscale + RBQ-2A merged 3_4'!$AP$3,2,IF('original data'!AW62='subscale + RBQ-2A merged 3_4'!$AP$4,3,IF('original data'!AW62='subscale + RBQ-2A merged 3_4'!$AP$5,4,""))))</f>
        <v>1</v>
      </c>
      <c r="AZ69" s="4">
        <f>IF('original data'!AX62='subscale + RBQ-2A merged 3_4'!$AP$2,1,IF('original data'!AX62='subscale + RBQ-2A merged 3_4'!$AP$3,2,IF('original data'!AX62='subscale + RBQ-2A merged 3_4'!$AP$4,3,IF('original data'!AX62='subscale + RBQ-2A merged 3_4'!$AP$5,4,""))))</f>
        <v>3</v>
      </c>
      <c r="BA69" s="4">
        <f>IF('original data'!AY62='subscale + RBQ-2A merged 3_4'!$AR$2,1,IF('original data'!AY62='subscale + RBQ-2A merged 3_4'!$AR$3,2,IF('original data'!AY62='subscale + RBQ-2A merged 3_4'!$AR$4,3,IF('original data'!AY62='subscale + RBQ-2A merged 3_4'!$AR$5,3,""))))</f>
        <v>2</v>
      </c>
      <c r="BB69" s="4">
        <f>IF('original data'!AZ62='subscale + RBQ-2A merged 3_4'!$AR$2,1,IF('original data'!AZ62='subscale + RBQ-2A merged 3_4'!$AR$3,2,IF('original data'!AZ62='subscale + RBQ-2A merged 3_4'!$AR$4,3,IF('original data'!AZ62='subscale + RBQ-2A merged 3_4'!$AR$5,3,""))))</f>
        <v>2</v>
      </c>
      <c r="BC69" s="4">
        <f>IF('original data'!BA62='subscale + RBQ-2A merged 3_4'!$AR$2,1,IF('original data'!BA62='subscale + RBQ-2A merged 3_4'!$AR$3,2,IF('original data'!BA62='subscale + RBQ-2A merged 3_4'!$AR$4,3,IF('original data'!BA62='subscale + RBQ-2A merged 3_4'!$AR$5,3,""))))</f>
        <v>3</v>
      </c>
      <c r="BD69" s="4">
        <f>IF('original data'!BB62='subscale + RBQ-2A merged 3_4'!$AR$2,1,IF('original data'!BB62='subscale + RBQ-2A merged 3_4'!$AR$3,2,IF('original data'!BB62='subscale + RBQ-2A merged 3_4'!$AR$4,3,IF('original data'!BB62='subscale + RBQ-2A merged 3_4'!$AT$5,3,""))))</f>
        <v>1</v>
      </c>
      <c r="BE69" s="4">
        <f>IF('original data'!BC62='subscale + RBQ-2A merged 3_4'!$AV$2,1,IF('original data'!BC62='subscale + RBQ-2A merged 3_4'!$AV$3,2,IF('original data'!BC62='subscale + RBQ-2A merged 3_4'!$AV$4,3,IF('original data'!BC62='subscale + RBQ-2A merged 3_4'!$AV$5,3,""))))</f>
        <v>2</v>
      </c>
      <c r="BF69" s="4">
        <f>IF('original data'!BD62='subscale + RBQ-2A merged 3_4'!$AV$2,1,IF('original data'!BD62='subscale + RBQ-2A merged 3_4'!$AV$3,2,IF('original data'!BD62='subscale + RBQ-2A merged 3_4'!$AV$4,3,IF('original data'!BD62='subscale + RBQ-2A merged 3_4'!$AV$5,3,""))))</f>
        <v>2</v>
      </c>
      <c r="BG69" s="4">
        <f>IF('original data'!BE62='subscale + RBQ-2A merged 3_4'!$AV$2,1,IF('original data'!BE62='subscale + RBQ-2A merged 3_4'!$AV$3,2,IF('original data'!BE62='subscale + RBQ-2A merged 3_4'!$AV$4,3,IF('original data'!BE62='subscale + RBQ-2A merged 3_4'!$AV$5,3,""))))</f>
        <v>3</v>
      </c>
      <c r="BH69" s="4">
        <f>IF('original data'!BF62='subscale + RBQ-2A merged 3_4'!$BG$3,1,IF('original data'!BF62='subscale + RBQ-2A merged 3_4'!$BG$4,2,IF('original data'!BF62='subscale + RBQ-2A merged 3_4'!$BG$5,3,"")))</f>
        <v>2</v>
      </c>
      <c r="BI69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1.9473684210526316</v>
      </c>
      <c r="BJ69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</v>
      </c>
      <c r="BK69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</v>
      </c>
      <c r="BL69" s="4" t="s">
        <v>109</v>
      </c>
      <c r="BM69" s="4"/>
      <c r="BN69" s="4" t="s">
        <v>109</v>
      </c>
      <c r="BO69" s="4"/>
      <c r="BP69" s="4">
        <f>IF('original data'!BK62='subscale + RBQ-2A merged 3_4'!$BR$1,1,IF('original data'!BK62='subscale + RBQ-2A merged 3_4'!$BR$2,2,IF('original data'!BK62='subscale + RBQ-2A merged 3_4'!$BR$3,3,IF('original data'!BK62='subscale + RBQ-2A merged 3_4'!$BR$4,4,IF('original data'!BK62='subscale + RBQ-2A merged 3_4'!$BR$5,5,IF('original data'!BK62='subscale + RBQ-2A merged 3_4'!$BT$1,6,IF('original data'!BK62='subscale + RBQ-2A merged 3_4'!$BT$2,7,"")))))))</f>
        <v>3</v>
      </c>
      <c r="BQ69" s="4">
        <f>IF('original data'!BL62='subscale + RBQ-2A merged 3_4'!$BR$1,1,IF('original data'!BL62='subscale + RBQ-2A merged 3_4'!$BR$2,2,IF('original data'!BL62='subscale + RBQ-2A merged 3_4'!$BR$3,3,IF('original data'!BL62='subscale + RBQ-2A merged 3_4'!$BR$4,4,IF('original data'!BL62='subscale + RBQ-2A merged 3_4'!$BR$5,5,IF('original data'!BL62='subscale + RBQ-2A merged 3_4'!$BT$1,6,IF('original data'!BL62='subscale + RBQ-2A merged 3_4'!$BT$2,7,"")))))))</f>
        <v>4</v>
      </c>
      <c r="BR69" s="4">
        <f>IF('original data'!BM62='subscale + RBQ-2A merged 3_4'!$BR$1,7,IF('original data'!BM62='subscale + RBQ-2A merged 3_4'!$BR$2,6,IF('original data'!BM62='subscale + RBQ-2A merged 3_4'!$BR$3,5,IF('original data'!BM62='subscale + RBQ-2A merged 3_4'!$BR$4,4,IF('original data'!BM62='subscale + RBQ-2A merged 3_4'!$BR$5,3,IF('original data'!BM62='subscale + RBQ-2A merged 3_4'!$BT$1,2,IF('original data'!BM62='subscale + RBQ-2A merged 3_4'!$BT$2,1,"")))))))</f>
        <v>6</v>
      </c>
      <c r="BS69" s="4">
        <f>IF('original data'!BN62='subscale + RBQ-2A merged 3_4'!$BR$1,1,IF('original data'!BN62='subscale + RBQ-2A merged 3_4'!$BR$2,2,IF('original data'!BN62='subscale + RBQ-2A merged 3_4'!$BR$3,3,IF('original data'!BN62='subscale + RBQ-2A merged 3_4'!$BR$4,4,IF('original data'!BN62='subscale + RBQ-2A merged 3_4'!$BR$5,5,IF('original data'!BN62='subscale + RBQ-2A merged 3_4'!$BT$1,6,IF('original data'!BN62='subscale + RBQ-2A merged 3_4'!$BT$2,7,"")))))))</f>
        <v>4</v>
      </c>
      <c r="BT69" s="4">
        <f>IF('original data'!BO62='subscale + RBQ-2A merged 3_4'!$BR$1,1,IF('original data'!BO62='subscale + RBQ-2A merged 3_4'!$BR$2,2,IF('original data'!BO62='subscale + RBQ-2A merged 3_4'!$BR$3,3,IF('original data'!BO62='subscale + RBQ-2A merged 3_4'!$BR$4,4,IF('original data'!BO62='subscale + RBQ-2A merged 3_4'!$BR$5,5,IF('original data'!BO62='subscale + RBQ-2A merged 3_4'!$BT$1,6,IF('original data'!BO62='subscale + RBQ-2A merged 3_4'!$BT$2,7,"")))))))</f>
        <v>5</v>
      </c>
      <c r="BU69" s="4">
        <f>IF('original data'!BP62='subscale + RBQ-2A merged 3_4'!$BR$1,1,IF('original data'!BP62='subscale + RBQ-2A merged 3_4'!$BR$2,2,IF('original data'!BP62='subscale + RBQ-2A merged 3_4'!$BR$3,3,IF('original data'!BP62='subscale + RBQ-2A merged 3_4'!$BR$4,4,IF('original data'!BP62='subscale + RBQ-2A merged 3_4'!$BR$5,5,IF('original data'!BP62='subscale + RBQ-2A merged 3_4'!$BT$1,6,IF('original data'!BP62='subscale + RBQ-2A merged 3_4'!$BT$2,7,"")))))))</f>
        <v>5</v>
      </c>
      <c r="BV69" s="4">
        <f>IF('original data'!BQ62='subscale + RBQ-2A merged 3_4'!$BR$1,1,IF('original data'!BQ62='subscale + RBQ-2A merged 3_4'!$BR$2,2,IF('original data'!BQ62='subscale + RBQ-2A merged 3_4'!$BR$3,3,IF('original data'!BQ62='subscale + RBQ-2A merged 3_4'!$BR$4,4,IF('original data'!BQ62='subscale + RBQ-2A merged 3_4'!$BR$5,5,IF('original data'!BQ62='subscale + RBQ-2A merged 3_4'!$BT$1,6,IF('original data'!BQ62='subscale + RBQ-2A merged 3_4'!$BT$2,7,"")))))))</f>
        <v>6</v>
      </c>
      <c r="BW69" s="4">
        <f>IF('original data'!BR62='subscale + RBQ-2A merged 3_4'!$BR$1,1,IF('original data'!BR62='subscale + RBQ-2A merged 3_4'!$BR$2,2,IF('original data'!BR62='subscale + RBQ-2A merged 3_4'!$BR$3,3,IF('original data'!BR62='subscale + RBQ-2A merged 3_4'!$BR$4,4,IF('original data'!BR62='subscale + RBQ-2A merged 3_4'!$BR$5,5,IF('original data'!BR62='subscale + RBQ-2A merged 3_4'!$BT$1,6,IF('original data'!BR62='subscale + RBQ-2A merged 3_4'!$BT$2,7,"")))))))</f>
        <v>4</v>
      </c>
      <c r="BX69" s="4">
        <f>IF('original data'!BS62='subscale + RBQ-2A merged 3_4'!$BR$1,1,IF('original data'!BS62='subscale + RBQ-2A merged 3_4'!$BR$2,2,IF('original data'!BS62='subscale + RBQ-2A merged 3_4'!$BR$3,3,IF('original data'!BS62='subscale + RBQ-2A merged 3_4'!$BR$4,4,IF('original data'!BS62='subscale + RBQ-2A merged 3_4'!$BR$5,5,IF('original data'!BS62='subscale + RBQ-2A merged 3_4'!$BT$1,6,IF('original data'!BS62='subscale + RBQ-2A merged 3_4'!$BT$2,7,"")))))))</f>
        <v>5</v>
      </c>
      <c r="BY69" s="4">
        <f>IF('original data'!BT62='subscale + RBQ-2A merged 3_4'!$BR$1,1,IF('original data'!BT62='subscale + RBQ-2A merged 3_4'!$BR$2,2,IF('original data'!BT62='subscale + RBQ-2A merged 3_4'!$BR$3,3,IF('original data'!BT62='subscale + RBQ-2A merged 3_4'!$BR$4,4,IF('original data'!BT62='subscale + RBQ-2A merged 3_4'!$BR$5,5,IF('original data'!BT62='subscale + RBQ-2A merged 3_4'!$BT$1,6,IF('original data'!BT62='subscale + RBQ-2A merged 3_4'!$BT$2,7,"")))))))</f>
        <v>5</v>
      </c>
      <c r="BZ69" s="4">
        <f>IF('original data'!BU62='subscale + RBQ-2A merged 3_4'!$BR$1,1,IF('original data'!BU62='subscale + RBQ-2A merged 3_4'!$BR$2,2,IF('original data'!BU62='subscale + RBQ-2A merged 3_4'!$BR$3,3,IF('original data'!BU62='subscale + RBQ-2A merged 3_4'!$BR$4,4,IF('original data'!BU62='subscale + RBQ-2A merged 3_4'!$BR$5,5,IF('original data'!BU62='subscale + RBQ-2A merged 3_4'!$BT$1,6,IF('original data'!BU62='subscale + RBQ-2A merged 3_4'!$BT$2,7,"")))))))</f>
        <v>3</v>
      </c>
      <c r="CA69" s="4">
        <f>IF('original data'!BV62='subscale + RBQ-2A merged 3_4'!$BR$1,7,IF('original data'!BV62='subscale + RBQ-2A merged 3_4'!$BR$2,6,IF('original data'!BV62='subscale + RBQ-2A merged 3_4'!$BR$3,5,IF('original data'!BV62='subscale + RBQ-2A merged 3_4'!$BR$4,4,IF('original data'!BV62='subscale + RBQ-2A merged 3_4'!$BR$5,3,IF('original data'!BV62='subscale + RBQ-2A merged 3_4'!$BT$1,2,IF('original data'!BV62='subscale + RBQ-2A merged 3_4'!$BT$2,1,"")))))))</f>
        <v>4</v>
      </c>
      <c r="CB69" s="4">
        <f>IF('original data'!BW62='subscale + RBQ-2A merged 3_4'!$BR$1,1,IF('original data'!BW62='subscale + RBQ-2A merged 3_4'!$BR$2,2,IF('original data'!BW62='subscale + RBQ-2A merged 3_4'!$BR$3,3,IF('original data'!BW62='subscale + RBQ-2A merged 3_4'!$BR$4,4,IF('original data'!BW62='subscale + RBQ-2A merged 3_4'!$BR$5,5,IF('original data'!BW62='subscale + RBQ-2A merged 3_4'!$BT$1,6,IF('original data'!BW62='subscale + RBQ-2A merged 3_4'!$BT$2,7,"")))))))</f>
        <v>3</v>
      </c>
      <c r="CC69" s="4">
        <f>IF('original data'!BX62='subscale + RBQ-2A merged 3_4'!$BR$1,1,IF('original data'!BX62='subscale + RBQ-2A merged 3_4'!$BR$2,2,IF('original data'!BX62='subscale + RBQ-2A merged 3_4'!$BR$3,3,IF('original data'!BX62='subscale + RBQ-2A merged 3_4'!$BR$4,4,IF('original data'!BX62='subscale + RBQ-2A merged 3_4'!$BR$5,5,IF('original data'!BX62='subscale + RBQ-2A merged 3_4'!$BT$1,6,IF('original data'!BX62='subscale + RBQ-2A merged 3_4'!$BT$2,7,"")))))))</f>
        <v>4</v>
      </c>
      <c r="CD69" s="4">
        <f>IF('original data'!BY62='subscale + RBQ-2A merged 3_4'!$BR$1,1,IF('original data'!BY62='subscale + RBQ-2A merged 3_4'!$BR$2,2,IF('original data'!BY62='subscale + RBQ-2A merged 3_4'!$BR$3,3,IF('original data'!BY62='subscale + RBQ-2A merged 3_4'!$BR$4,4,IF('original data'!BY62='subscale + RBQ-2A merged 3_4'!$BR$5,5,IF('original data'!BY62='subscale + RBQ-2A merged 3_4'!$BT$1,6,IF('original data'!BY62='subscale + RBQ-2A merged 3_4'!$BT$2,7,"")))))))</f>
        <v>4</v>
      </c>
      <c r="CE69" s="4">
        <f>IF('original data'!BZ62='subscale + RBQ-2A merged 3_4'!$BR$1,1,IF('original data'!BZ62='subscale + RBQ-2A merged 3_4'!$BR$2,2,IF('original data'!BZ62='subscale + RBQ-2A merged 3_4'!$BR$3,3,IF('original data'!BZ62='subscale + RBQ-2A merged 3_4'!$BR$4,4,IF('original data'!BZ62='subscale + RBQ-2A merged 3_4'!$BR$5,5,IF('original data'!BZ62='subscale + RBQ-2A merged 3_4'!$BT$1,6,IF('original data'!BZ62='subscale + RBQ-2A merged 3_4'!$BT$2,7,"")))))))</f>
        <v>7</v>
      </c>
      <c r="CF69" s="4">
        <f>IF('original data'!CA62='subscale + RBQ-2A merged 3_4'!$BR$1,1,IF('original data'!CA62='subscale + RBQ-2A merged 3_4'!$BR$2,2,IF('original data'!CA62='subscale + RBQ-2A merged 3_4'!$BR$3,3,IF('original data'!CA62='subscale + RBQ-2A merged 3_4'!$BR$4,4,IF('original data'!CA62='subscale + RBQ-2A merged 3_4'!$BR$5,5,IF('original data'!CA62='subscale + RBQ-2A merged 3_4'!$BT$1,6,IF('original data'!CA62='subscale + RBQ-2A merged 3_4'!$BT$2,7,"")))))))</f>
        <v>1</v>
      </c>
      <c r="CG69" s="4">
        <f>IF('original data'!CB62='subscale + RBQ-2A merged 3_4'!$BR$1,1,IF('original data'!CB62='subscale + RBQ-2A merged 3_4'!$BR$2,2,IF('original data'!CB62='subscale + RBQ-2A merged 3_4'!$BR$3,3,IF('original data'!CB62='subscale + RBQ-2A merged 3_4'!$BR$4,4,IF('original data'!CB62='subscale + RBQ-2A merged 3_4'!$BR$5,5,IF('original data'!CB62='subscale + RBQ-2A merged 3_4'!$BT$1,6,IF('original data'!CB62='subscale + RBQ-2A merged 3_4'!$BT$2,7,"")))))))</f>
        <v>4</v>
      </c>
      <c r="CH69" s="4">
        <f>IF('original data'!CC62='subscale + RBQ-2A merged 3_4'!$BR$1,7,IF('original data'!CC62='subscale + RBQ-2A merged 3_4'!$BR$2,6,IF('original data'!CC62='subscale + RBQ-2A merged 3_4'!$BR$3,5,IF('original data'!CC62='subscale + RBQ-2A merged 3_4'!$BR$4,4,IF('original data'!CC62='subscale + RBQ-2A merged 3_4'!$BR$5,3,IF('original data'!CC62='subscale + RBQ-2A merged 3_4'!$BT$1,2,IF('original data'!CC62='subscale + RBQ-2A merged 3_4'!$BT$2,1,"")))))))</f>
        <v>5</v>
      </c>
      <c r="CI69" s="4">
        <f>IF('original data'!CD62='subscale + RBQ-2A merged 3_4'!$BR$1,1,IF('original data'!CD62='subscale + RBQ-2A merged 3_4'!$BR$2,2,IF('original data'!CD62='subscale + RBQ-2A merged 3_4'!$BR$3,3,IF('original data'!CD62='subscale + RBQ-2A merged 3_4'!$BR$4,4,IF('original data'!CD62='subscale + RBQ-2A merged 3_4'!$BR$5,5,IF('original data'!CD62='subscale + RBQ-2A merged 3_4'!$BT$1,6,IF('original data'!CD62='subscale + RBQ-2A merged 3_4'!$BT$2,7,"")))))))</f>
        <v>2</v>
      </c>
      <c r="CJ69" s="4">
        <f>IF('original data'!CE62='subscale + RBQ-2A merged 3_4'!$BR$1,1,IF('original data'!CE62='subscale + RBQ-2A merged 3_4'!$BR$2,2,IF('original data'!CE62='subscale + RBQ-2A merged 3_4'!$BR$3,3,IF('original data'!CE62='subscale + RBQ-2A merged 3_4'!$BR$4,4,IF('original data'!CE62='subscale + RBQ-2A merged 3_4'!$BR$5,5,IF('original data'!CE62='subscale + RBQ-2A merged 3_4'!$BT$1,6,IF('original data'!CE62='subscale + RBQ-2A merged 3_4'!$BT$2,7,"")))))))</f>
        <v>4</v>
      </c>
      <c r="CK69" s="4">
        <f>IF('original data'!CF62='subscale + RBQ-2A merged 3_4'!$BR$1,7,IF('original data'!CF62='subscale + RBQ-2A merged 3_4'!$BR$2,6,IF('original data'!CF62='subscale + RBQ-2A merged 3_4'!$BR$3,5,IF('original data'!CF62='subscale + RBQ-2A merged 3_4'!$BR$4,4,IF('original data'!CF62='subscale + RBQ-2A merged 3_4'!$BR$5,3,IF('original data'!CF62='subscale + RBQ-2A merged 3_4'!$BT$1,2,IF('original data'!CF62='subscale + RBQ-2A merged 3_4'!$BT$2,1,"")))))))</f>
        <v>6</v>
      </c>
      <c r="CL69" s="30">
        <f>SUM(Table1345[[#This Row],[Column2]:[Column4]])</f>
        <v>108</v>
      </c>
      <c r="CM69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30</v>
      </c>
      <c r="CN69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35</v>
      </c>
      <c r="CO69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43</v>
      </c>
      <c r="CP69" s="4">
        <f>IF('original data'!CG62='subscale + RBQ-2A merged 3_4'!$CO$2,0,IF('original data'!CG62='subscale + RBQ-2A merged 3_4'!$CO$3,1,IF('original data'!CG62='subscale + RBQ-2A merged 3_4'!$CO$4,2,IF('original data'!CG62='subscale + RBQ-2A merged 3_4'!$CO$5,3,""))))</f>
        <v>3</v>
      </c>
      <c r="CQ69" s="4">
        <f>IF('original data'!CH62='subscale + RBQ-2A merged 3_4'!$CO$2,0,IF('original data'!CH62='subscale + RBQ-2A merged 3_4'!$CO$3,1,IF('original data'!CH62='subscale + RBQ-2A merged 3_4'!$CO$4,2,IF('original data'!CH62='subscale + RBQ-2A merged 3_4'!$CO$5,3,""))))</f>
        <v>3</v>
      </c>
      <c r="CR69" s="4">
        <f>IF('original data'!CI62='subscale + RBQ-2A merged 3_4'!$CO$2,0,IF('original data'!CI62='subscale + RBQ-2A merged 3_4'!$CO$3,1,IF('original data'!CI62='subscale + RBQ-2A merged 3_4'!$CO$4,2,IF('original data'!CI62='subscale + RBQ-2A merged 3_4'!$CO$5,3,""))))</f>
        <v>1</v>
      </c>
      <c r="CS69" s="4">
        <f>IF('original data'!CJ62='subscale + RBQ-2A merged 3_4'!$CO$2,0,IF('original data'!CJ62='subscale + RBQ-2A merged 3_4'!$CO$3,1,IF('original data'!CJ62='subscale + RBQ-2A merged 3_4'!$CO$4,2,IF('original data'!CJ62='subscale + RBQ-2A merged 3_4'!$CO$5,3,""))))</f>
        <v>2</v>
      </c>
      <c r="CT69" s="4">
        <f>IF('original data'!CK62='subscale + RBQ-2A merged 3_4'!$CO$2,0,IF('original data'!CK62='subscale + RBQ-2A merged 3_4'!$CO$3,1,IF('original data'!CK62='subscale + RBQ-2A merged 3_4'!$CO$4,2,IF('original data'!CK62='subscale + RBQ-2A merged 3_4'!$CO$5,3,""))))</f>
        <v>2</v>
      </c>
      <c r="CU69" s="4">
        <f>IF('original data'!CL62='subscale + RBQ-2A merged 3_4'!$CO$2,0,IF('original data'!CL62='subscale + RBQ-2A merged 3_4'!$CO$3,1,IF('original data'!CL62='subscale + RBQ-2A merged 3_4'!$CO$4,2,IF('original data'!CL62='subscale + RBQ-2A merged 3_4'!$CO$5,3,""))))</f>
        <v>1</v>
      </c>
      <c r="CV69" s="4">
        <f>IF('original data'!CM62='subscale + RBQ-2A merged 3_4'!$CO$2,0,IF('original data'!CM62='subscale + RBQ-2A merged 3_4'!$CO$3,1,IF('original data'!CM62='subscale + RBQ-2A merged 3_4'!$CO$4,2,IF('original data'!CM62='subscale + RBQ-2A merged 3_4'!$CO$5,3,""))))</f>
        <v>3</v>
      </c>
      <c r="CW69" s="4">
        <f>IF('original data'!CN62='subscale + RBQ-2A merged 3_4'!$CO$2,0,IF('original data'!CN62='subscale + RBQ-2A merged 3_4'!$CO$3,1,IF('original data'!CN62='subscale + RBQ-2A merged 3_4'!$CO$4,2,IF('original data'!CN62='subscale + RBQ-2A merged 3_4'!$CO$5,3,""))))</f>
        <v>1</v>
      </c>
      <c r="CX69" s="4">
        <f>IF('original data'!CO62='subscale + RBQ-2A merged 3_4'!$CO$2,0,IF('original data'!CO62='subscale + RBQ-2A merged 3_4'!$CO$3,1,IF('original data'!CO62='subscale + RBQ-2A merged 3_4'!$CO$4,2,IF('original data'!CO62='subscale + RBQ-2A merged 3_4'!$CO$5,3,""))))</f>
        <v>3</v>
      </c>
      <c r="CY69" s="4">
        <f>IF('original data'!CP62='subscale + RBQ-2A merged 3_4'!$CO$2,0,IF('original data'!CP62='subscale + RBQ-2A merged 3_4'!$CO$3,1,IF('original data'!CP62='subscale + RBQ-2A merged 3_4'!$CO$4,2,IF('original data'!CP62='subscale + RBQ-2A merged 3_4'!$CO$5,3,""))))</f>
        <v>2</v>
      </c>
      <c r="CZ69" s="4">
        <f>IF('original data'!CQ62='subscale + RBQ-2A merged 3_4'!$CO$2,0,IF('original data'!CQ62='subscale + RBQ-2A merged 3_4'!$CO$3,1,IF('original data'!CQ62='subscale + RBQ-2A merged 3_4'!$CO$4,2,IF('original data'!CQ62='subscale + RBQ-2A merged 3_4'!$CO$5,3,""))))</f>
        <v>3</v>
      </c>
      <c r="DA69" s="4">
        <f>IF('original data'!CR62='subscale + RBQ-2A merged 3_4'!$CO$2,0,IF('original data'!CR62='subscale + RBQ-2A merged 3_4'!$CO$3,1,IF('original data'!CR62='subscale + RBQ-2A merged 3_4'!$CO$4,2,IF('original data'!CR62='subscale + RBQ-2A merged 3_4'!$CO$5,3,""))))</f>
        <v>2</v>
      </c>
      <c r="DB69" s="4">
        <f>IF('original data'!CS62='subscale + RBQ-2A merged 3_4'!$CO$2,0,IF('original data'!CS62='subscale + RBQ-2A merged 3_4'!$CO$3,1,IF('original data'!CS62='subscale + RBQ-2A merged 3_4'!$CO$4,2,IF('original data'!CS62='subscale + RBQ-2A merged 3_4'!$CO$5,3,""))))</f>
        <v>3</v>
      </c>
      <c r="DC69" s="4">
        <f>IF('original data'!CT62='subscale + RBQ-2A merged 3_4'!$CO$2,0,IF('original data'!CT62='subscale + RBQ-2A merged 3_4'!$CO$3,1,IF('original data'!CT62='subscale + RBQ-2A merged 3_4'!$CO$4,2,IF('original data'!CT62='subscale + RBQ-2A merged 3_4'!$CO$5,3,""))))</f>
        <v>3</v>
      </c>
      <c r="DD69" s="4">
        <f>IF('original data'!CU62='subscale + RBQ-2A merged 3_4'!$CO$2,0,IF('original data'!CU62='subscale + RBQ-2A merged 3_4'!$CO$3,1,IF('original data'!CU62='subscale + RBQ-2A merged 3_4'!$CO$4,2,IF('original data'!CU62='subscale + RBQ-2A merged 3_4'!$CO$5,3,""))))</f>
        <v>2</v>
      </c>
      <c r="DE69" s="4">
        <f>IF('original data'!CV62='subscale + RBQ-2A merged 3_4'!$CO$2,0,IF('original data'!CV62='subscale + RBQ-2A merged 3_4'!$CO$3,1,IF('original data'!CV62='subscale + RBQ-2A merged 3_4'!$CO$4,2,IF('original data'!CV62='subscale + RBQ-2A merged 3_4'!$CO$5,3,""))))</f>
        <v>0</v>
      </c>
      <c r="DF69" s="4">
        <f>IF('original data'!CW62='subscale + RBQ-2A merged 3_4'!$CO$2,0,IF('original data'!CW62='subscale + RBQ-2A merged 3_4'!$CO$3,1,IF('original data'!CW62='subscale + RBQ-2A merged 3_4'!$CO$4,2,IF('original data'!CW62='subscale + RBQ-2A merged 3_4'!$CO$5,3,""))))</f>
        <v>1</v>
      </c>
      <c r="DG69" s="4">
        <f>IF('original data'!CX62='subscale + RBQ-2A merged 3_4'!$CO$2,0,IF('original data'!CX62='subscale + RBQ-2A merged 3_4'!$CO$3,1,IF('original data'!CX62='subscale + RBQ-2A merged 3_4'!$CO$4,2,IF('original data'!CX62='subscale + RBQ-2A merged 3_4'!$CO$5,3,""))))</f>
        <v>2</v>
      </c>
      <c r="DH69" s="4">
        <f>IF('original data'!CY62='subscale + RBQ-2A merged 3_4'!$CO$2,0,IF('original data'!CY62='subscale + RBQ-2A merged 3_4'!$CO$3,1,IF('original data'!CY62='subscale + RBQ-2A merged 3_4'!$CO$4,2,IF('original data'!CY62='subscale + RBQ-2A merged 3_4'!$CO$5,3,""))))</f>
        <v>3</v>
      </c>
      <c r="DI69" s="4">
        <f>IF('original data'!CZ62='subscale + RBQ-2A merged 3_4'!$CO$2,0,IF('original data'!CZ62='subscale + RBQ-2A merged 3_4'!$CO$3,1,IF('original data'!CZ62='subscale + RBQ-2A merged 3_4'!$CO$4,2,IF('original data'!CZ62='subscale + RBQ-2A merged 3_4'!$CO$5,3,""))))</f>
        <v>2</v>
      </c>
      <c r="DJ69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14</v>
      </c>
      <c r="DK69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14</v>
      </c>
      <c r="DL69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14</v>
      </c>
      <c r="DM69" s="4">
        <f>SUM(Table1345[[#This Row],[All of a sudden I feel really scared.]:[I suddenly shut down and become unable to think, speak or do things.]])</f>
        <v>42</v>
      </c>
      <c r="DN69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11</v>
      </c>
      <c r="DO69" s="38">
        <f>IF('original data'!V62='subscale + RBQ-2A merged 3_4'!$T$4,2,IF('original data'!V62='subscale + RBQ-2A merged 3_4'!$T$5,0,IF('original data'!V62='subscale + RBQ-2A merged 3_4'!$V$5,1,"")))</f>
        <v>1</v>
      </c>
      <c r="DP69" s="38">
        <v>0</v>
      </c>
    </row>
    <row r="70" spans="1:120" x14ac:dyDescent="0.45">
      <c r="A70" s="32">
        <v>70</v>
      </c>
      <c r="B70" s="41" t="s">
        <v>362</v>
      </c>
      <c r="C70" s="28" t="s">
        <v>363</v>
      </c>
      <c r="D70" s="30" t="s">
        <v>104</v>
      </c>
      <c r="E70" s="30"/>
      <c r="F70" s="30" t="s">
        <v>105</v>
      </c>
      <c r="G70" s="30" t="s">
        <v>105</v>
      </c>
      <c r="H70" s="30" t="s">
        <v>105</v>
      </c>
      <c r="I70" s="30" t="s">
        <v>105</v>
      </c>
      <c r="J70" s="30" t="s">
        <v>105</v>
      </c>
      <c r="K70" s="30" t="s">
        <v>105</v>
      </c>
      <c r="L70" s="30" t="s">
        <v>105</v>
      </c>
      <c r="M70" s="30" t="s">
        <v>105</v>
      </c>
      <c r="N70" s="29">
        <v>24</v>
      </c>
      <c r="O70" s="4" t="s">
        <v>107</v>
      </c>
      <c r="P70" s="4" t="s">
        <v>108</v>
      </c>
      <c r="Q70" s="4" t="s">
        <v>108</v>
      </c>
      <c r="R70" s="30">
        <f>IF('original data'!Q63='subscale + RBQ-2A merged 3_4'!$R$4,0,IF('original data'!Q63='subscale + RBQ-2A merged 3_4'!$R$5,1))</f>
        <v>1</v>
      </c>
      <c r="S70" s="4" t="s">
        <v>109</v>
      </c>
      <c r="T70" s="30">
        <f>IF('original data'!V63='subscale + RBQ-2A merged 3_4'!$T$4,0,IF('original data'!V63='subscale + RBQ-2A merged 3_4'!$T$5,1,IF('original data'!V63='subscale + RBQ-2A merged 3_4'!$V$5,0,"")))</f>
        <v>1</v>
      </c>
      <c r="U70" s="38"/>
      <c r="V70" s="4"/>
      <c r="W70" s="4"/>
      <c r="X70" s="38" t="s">
        <v>109</v>
      </c>
      <c r="Y70" s="4"/>
      <c r="Z70" s="4"/>
      <c r="AA70" s="4"/>
      <c r="AB70" s="4"/>
      <c r="AC70" s="4"/>
      <c r="AD70" s="4"/>
      <c r="AE70" s="30">
        <f>IF('original data'!AC63='subscale + RBQ-2A merged 3_4'!$AD$2,0,IF('original data'!AC63='subscale + RBQ-2A merged 3_4'!$AD$3,1,IF('original data'!AC63='subscale + RBQ-2A merged 3_4'!$AD$4,2,"")))</f>
        <v>0</v>
      </c>
      <c r="AF70" s="30">
        <f>IF('original data'!AD63='subscale + RBQ-2A merged 3_4'!$AD$2,0,IF('original data'!AD63='subscale + RBQ-2A merged 3_4'!$AD$3,1,IF('original data'!AD63='subscale + RBQ-2A merged 3_4'!$AD$4,2,"")))</f>
        <v>1</v>
      </c>
      <c r="AG70" s="30">
        <f>IF('original data'!AE63='subscale + RBQ-2A merged 3_4'!$BR$1,1,IF('original data'!AE63='subscale + RBQ-2A merged 3_4'!$BR$2,2,IF('original data'!AE63='subscale + RBQ-2A merged 3_4'!$BR$3,3,IF('original data'!AE63='subscale + RBQ-2A merged 3_4'!$BR$4,4,IF('original data'!AE63='subscale + RBQ-2A merged 3_4'!$BR$5,5,IF('original data'!AE63='subscale + RBQ-2A merged 3_4'!$BT$1,6,IF('original data'!AE63='subscale + RBQ-2A merged 3_4'!$BT$2,7,"")))))))</f>
        <v>1</v>
      </c>
      <c r="AH70" s="4">
        <f>IF('original data'!AF63='subscale + RBQ-2A merged 3_4'!$AD$2,0,IF('original data'!AF63='subscale + RBQ-2A merged 3_4'!$AD$3,1,IF('original data'!AF63='subscale + RBQ-2A merged 3_4'!$AD$4,2,"")))</f>
        <v>0</v>
      </c>
      <c r="AI70" s="4">
        <f>IF('original data'!AG63='subscale + RBQ-2A merged 3_4'!$BR$1,7,IF('original data'!AG63='subscale + RBQ-2A merged 3_4'!$BR$2,6,IF('original data'!AG63='subscale + RBQ-2A merged 3_4'!$BR$3,5,IF('original data'!AG63='subscale + RBQ-2A merged 3_4'!$BR$4,4,IF('original data'!AG63='subscale + RBQ-2A merged 3_4'!$BR$5,5,IF('original data'!AG63='subscale + RBQ-2A merged 3_4'!$BT$1,6,IF('original data'!AG63='subscale + RBQ-2A merged 3_4'!$BT$2,7,"")))))))</f>
        <v>6</v>
      </c>
      <c r="AJ70" s="4">
        <f>IF('original data'!AH63='subscale + RBQ-2A merged 3_4'!$AD$2,0,IF('original data'!AH63='subscale + RBQ-2A merged 3_4'!$AD$3,1,IF('original data'!AH63='subscale + RBQ-2A merged 3_4'!$AD$4,2,"")))</f>
        <v>0</v>
      </c>
      <c r="AK70" s="4">
        <f>IF('original data'!AI63='subscale + RBQ-2A merged 3_4'!$AJ$2,1,IF('original data'!AI63='subscale + RBQ-2A merged 3_4'!$AJ$3,2,IF('original data'!AI63='subscale + RBQ-2A merged 3_4'!$AJ$4,3,IF('original data'!AI63='subscale + RBQ-2A merged 3_4'!$AJ$5,3,""))))</f>
        <v>1</v>
      </c>
      <c r="AL70" s="4">
        <f>IF('original data'!AJ63='subscale + RBQ-2A merged 3_4'!$AD$2,0,IF('original data'!AJ63='subscale + RBQ-2A merged 3_4'!$AD$3,1,IF('original data'!AJ63='subscale + RBQ-2A merged 3_4'!$AD$4,2,"")))</f>
        <v>0</v>
      </c>
      <c r="AM70" s="4">
        <f>IF('original data'!AK63='subscale + RBQ-2A merged 3_4'!$BR$1,1,IF('original data'!AK63='subscale + RBQ-2A merged 3_4'!$BR$2,2,IF('original data'!AK63='subscale + RBQ-2A merged 3_4'!$BR$3,3,IF('original data'!AK63='subscale + RBQ-2A merged 3_4'!$BR$4,4,IF('original data'!AK63='subscale + RBQ-2A merged 3_4'!$BR$5,5,IF('original data'!AK63='subscale + RBQ-2A merged 3_4'!$BT$1,6,IF('original data'!AK63='subscale + RBQ-2A merged 3_4'!$BT$2,7,"")))))))</f>
        <v>2</v>
      </c>
      <c r="AN70" s="4">
        <f>IF('original data'!AL63='subscale + RBQ-2A merged 3_4'!$AD$2,0,IF('original data'!AL63='subscale + RBQ-2A merged 3_4'!$AD$3,1,IF('original data'!AL63='subscale + RBQ-2A merged 3_4'!$AD$4,2,"")))</f>
        <v>1</v>
      </c>
      <c r="AO70" s="4">
        <f>IF('original data'!AM63='subscale + RBQ-2A merged 3_4'!$AJ$2,1,IF('original data'!AM63='subscale + RBQ-2A merged 3_4'!$AJ$3,2,IF('original data'!AM63='subscale + RBQ-2A merged 3_4'!$AJ$4,3,IF('original data'!AM63='subscale + RBQ-2A merged 3_4'!$AJ$5,3,""))))</f>
        <v>1</v>
      </c>
      <c r="AP70" s="4">
        <f>IF('original data'!AN63='subscale + RBQ-2A merged 3_4'!$AD$2,0,IF('original data'!AN63='subscale + RBQ-2A merged 3_4'!$AD$3,1,IF('original data'!AN63='subscale + RBQ-2A merged 3_4'!$AD$4,2,"")))</f>
        <v>0</v>
      </c>
      <c r="AQ70" s="4">
        <f>IF('original data'!AO63='subscale + RBQ-2A merged 3_4'!$AJ$2,1,IF('original data'!AO63='subscale + RBQ-2A merged 3_4'!$AJ$3,2,IF('original data'!AO63='subscale + RBQ-2A merged 3_4'!$AJ$4,3,IF('original data'!AO63='subscale + RBQ-2A merged 3_4'!$AJ$5,3,""))))</f>
        <v>1</v>
      </c>
      <c r="AR70" s="4">
        <f>IF('original data'!AP63='subscale + RBQ-2A merged 3_4'!$AJ$2,1,IF('original data'!AP63='subscale + RBQ-2A merged 3_4'!$AJ$3,2,IF('original data'!AP63='subscale + RBQ-2A merged 3_4'!$AJ$4,3,IF('original data'!AP63='subscale + RBQ-2A merged 3_4'!$AJ$5,3,""))))</f>
        <v>1</v>
      </c>
      <c r="AS70" s="4">
        <f>IF('original data'!AQ63='subscale + RBQ-2A merged 3_4'!$AJ$2,1,IF('original data'!AQ63='subscale + RBQ-2A merged 3_4'!$AJ$3,2,IF('original data'!AQ63='subscale + RBQ-2A merged 3_4'!$AJ$4,3,IF('original data'!AQ63='subscale + RBQ-2A merged 3_4'!$AJ$5,3,""))))</f>
        <v>1</v>
      </c>
      <c r="AT70" s="4">
        <f>IF('original data'!AR63='subscale + RBQ-2A merged 3_4'!$AJ$2,1,IF('original data'!AR63='subscale + RBQ-2A merged 3_4'!$AJ$3,2,IF('original data'!AR63='subscale + RBQ-2A merged 3_4'!$AJ$4,3,IF('original data'!AR63='subscale + RBQ-2A merged 3_4'!$AJ$5,3,""))))</f>
        <v>1</v>
      </c>
      <c r="AU70" s="4">
        <f>IF('original data'!AS63='subscale + RBQ-2A merged 3_4'!$AP$2,1,IF('original data'!AS63='subscale + RBQ-2A merged 3_4'!$AP$3,2,IF('original data'!AS63='subscale + RBQ-2A merged 3_4'!$AP$4,3,IF('original data'!AS63='subscale + RBQ-2A merged 3_4'!$AP$5,4,""))))</f>
        <v>1</v>
      </c>
      <c r="AV70" s="4">
        <f>IF('original data'!AT63='subscale + RBQ-2A merged 3_4'!$AP$2,1,IF('original data'!AT63='subscale + RBQ-2A merged 3_4'!$AP$3,2,IF('original data'!AT63='subscale + RBQ-2A merged 3_4'!$AP$4,3,IF('original data'!AT63='subscale + RBQ-2A merged 3_4'!$AP$5,4,""))))</f>
        <v>1</v>
      </c>
      <c r="AW70" s="4">
        <f>IF('original data'!AU63='subscale + RBQ-2A merged 3_4'!$AP$2,1,IF('original data'!AU63='subscale + RBQ-2A merged 3_4'!$AP$3,2,IF('original data'!AU63='subscale + RBQ-2A merged 3_4'!$AP$4,3,IF('original data'!AU63='subscale + RBQ-2A merged 3_4'!$AP$5,4,""))))</f>
        <v>1</v>
      </c>
      <c r="AX70" s="4">
        <f>IF('original data'!AV63='subscale + RBQ-2A merged 3_4'!$AP$2,1,IF('original data'!AV63='subscale + RBQ-2A merged 3_4'!$AP$3,2,IF('original data'!AV63='subscale + RBQ-2A merged 3_4'!$AP$4,3,IF('original data'!AV63='subscale + RBQ-2A merged 3_4'!$AP$5,4,""))))</f>
        <v>1</v>
      </c>
      <c r="AY70" s="4">
        <f>IF('original data'!AW63='subscale + RBQ-2A merged 3_4'!$AP$2,1,IF('original data'!AW63='subscale + RBQ-2A merged 3_4'!$AP$3,2,IF('original data'!AW63='subscale + RBQ-2A merged 3_4'!$AP$4,3,IF('original data'!AW63='subscale + RBQ-2A merged 3_4'!$AP$5,4,""))))</f>
        <v>1</v>
      </c>
      <c r="AZ70" s="4">
        <f>IF('original data'!AX63='subscale + RBQ-2A merged 3_4'!$AP$2,1,IF('original data'!AX63='subscale + RBQ-2A merged 3_4'!$AP$3,2,IF('original data'!AX63='subscale + RBQ-2A merged 3_4'!$AP$4,3,IF('original data'!AX63='subscale + RBQ-2A merged 3_4'!$AP$5,4,""))))</f>
        <v>1</v>
      </c>
      <c r="BA70" s="4">
        <f>IF('original data'!AY63='subscale + RBQ-2A merged 3_4'!$AR$2,1,IF('original data'!AY63='subscale + RBQ-2A merged 3_4'!$AR$3,2,IF('original data'!AY63='subscale + RBQ-2A merged 3_4'!$AR$4,3,IF('original data'!AY63='subscale + RBQ-2A merged 3_4'!$AR$5,3,""))))</f>
        <v>1</v>
      </c>
      <c r="BB70" s="4">
        <f>IF('original data'!AZ63='subscale + RBQ-2A merged 3_4'!$AR$2,1,IF('original data'!AZ63='subscale + RBQ-2A merged 3_4'!$AR$3,2,IF('original data'!AZ63='subscale + RBQ-2A merged 3_4'!$AR$4,3,IF('original data'!AZ63='subscale + RBQ-2A merged 3_4'!$AR$5,3,""))))</f>
        <v>1</v>
      </c>
      <c r="BC70" s="4">
        <f>IF('original data'!BA63='subscale + RBQ-2A merged 3_4'!$AR$2,1,IF('original data'!BA63='subscale + RBQ-2A merged 3_4'!$AR$3,2,IF('original data'!BA63='subscale + RBQ-2A merged 3_4'!$AR$4,3,IF('original data'!BA63='subscale + RBQ-2A merged 3_4'!$AR$5,3,""))))</f>
        <v>1</v>
      </c>
      <c r="BD70" s="4">
        <f>IF('original data'!BB63='subscale + RBQ-2A merged 3_4'!$AR$2,1,IF('original data'!BB63='subscale + RBQ-2A merged 3_4'!$AR$3,2,IF('original data'!BB63='subscale + RBQ-2A merged 3_4'!$AR$4,3,IF('original data'!BB63='subscale + RBQ-2A merged 3_4'!$AT$5,3,""))))</f>
        <v>1</v>
      </c>
      <c r="BE70" s="4">
        <f>IF('original data'!BC63='subscale + RBQ-2A merged 3_4'!$AV$2,1,IF('original data'!BC63='subscale + RBQ-2A merged 3_4'!$AV$3,2,IF('original data'!BC63='subscale + RBQ-2A merged 3_4'!$AV$4,3,IF('original data'!BC63='subscale + RBQ-2A merged 3_4'!$AV$5,3,""))))</f>
        <v>2</v>
      </c>
      <c r="BF70" s="4">
        <f>IF('original data'!BD63='subscale + RBQ-2A merged 3_4'!$AV$2,1,IF('original data'!BD63='subscale + RBQ-2A merged 3_4'!$AV$3,2,IF('original data'!BD63='subscale + RBQ-2A merged 3_4'!$AV$4,3,IF('original data'!BD63='subscale + RBQ-2A merged 3_4'!$AV$5,3,""))))</f>
        <v>1</v>
      </c>
      <c r="BG70" s="4">
        <f>IF('original data'!BE63='subscale + RBQ-2A merged 3_4'!$AV$2,1,IF('original data'!BE63='subscale + RBQ-2A merged 3_4'!$AV$3,2,IF('original data'!BE63='subscale + RBQ-2A merged 3_4'!$AV$4,3,IF('original data'!BE63='subscale + RBQ-2A merged 3_4'!$AV$5,3,""))))</f>
        <v>1</v>
      </c>
      <c r="BH70" s="4">
        <f>IF('original data'!BF63='subscale + RBQ-2A merged 3_4'!$BG$3,1,IF('original data'!BF63='subscale + RBQ-2A merged 3_4'!$BG$4,2,IF('original data'!BF63='subscale + RBQ-2A merged 3_4'!$BG$5,3,"")))</f>
        <v>2</v>
      </c>
      <c r="BI70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1.0526315789473684</v>
      </c>
      <c r="BJ70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</v>
      </c>
      <c r="BK70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1.0909090909090908</v>
      </c>
      <c r="BL70" s="4" t="s">
        <v>109</v>
      </c>
      <c r="BM70" s="4"/>
      <c r="BN70" s="4" t="s">
        <v>109</v>
      </c>
      <c r="BO70" s="4"/>
      <c r="BP70" s="4">
        <f>IF('original data'!BK63='subscale + RBQ-2A merged 3_4'!$BR$1,1,IF('original data'!BK63='subscale + RBQ-2A merged 3_4'!$BR$2,2,IF('original data'!BK63='subscale + RBQ-2A merged 3_4'!$BR$3,3,IF('original data'!BK63='subscale + RBQ-2A merged 3_4'!$BR$4,4,IF('original data'!BK63='subscale + RBQ-2A merged 3_4'!$BR$5,5,IF('original data'!BK63='subscale + RBQ-2A merged 3_4'!$BT$1,6,IF('original data'!BK63='subscale + RBQ-2A merged 3_4'!$BT$2,7,"")))))))</f>
        <v>1</v>
      </c>
      <c r="BQ70" s="4">
        <f>IF('original data'!BL63='subscale + RBQ-2A merged 3_4'!$BR$1,1,IF('original data'!BL63='subscale + RBQ-2A merged 3_4'!$BR$2,2,IF('original data'!BL63='subscale + RBQ-2A merged 3_4'!$BR$3,3,IF('original data'!BL63='subscale + RBQ-2A merged 3_4'!$BR$4,4,IF('original data'!BL63='subscale + RBQ-2A merged 3_4'!$BR$5,5,IF('original data'!BL63='subscale + RBQ-2A merged 3_4'!$BT$1,6,IF('original data'!BL63='subscale + RBQ-2A merged 3_4'!$BT$2,7,"")))))))</f>
        <v>5</v>
      </c>
      <c r="BR70" s="4">
        <f>IF('original data'!BM63='subscale + RBQ-2A merged 3_4'!$BR$1,7,IF('original data'!BM63='subscale + RBQ-2A merged 3_4'!$BR$2,6,IF('original data'!BM63='subscale + RBQ-2A merged 3_4'!$BR$3,5,IF('original data'!BM63='subscale + RBQ-2A merged 3_4'!$BR$4,4,IF('original data'!BM63='subscale + RBQ-2A merged 3_4'!$BR$5,3,IF('original data'!BM63='subscale + RBQ-2A merged 3_4'!$BT$1,2,IF('original data'!BM63='subscale + RBQ-2A merged 3_4'!$BT$2,1,"")))))))</f>
        <v>5</v>
      </c>
      <c r="BS70" s="4">
        <f>IF('original data'!BN63='subscale + RBQ-2A merged 3_4'!$BR$1,1,IF('original data'!BN63='subscale + RBQ-2A merged 3_4'!$BR$2,2,IF('original data'!BN63='subscale + RBQ-2A merged 3_4'!$BR$3,3,IF('original data'!BN63='subscale + RBQ-2A merged 3_4'!$BR$4,4,IF('original data'!BN63='subscale + RBQ-2A merged 3_4'!$BR$5,5,IF('original data'!BN63='subscale + RBQ-2A merged 3_4'!$BT$1,6,IF('original data'!BN63='subscale + RBQ-2A merged 3_4'!$BT$2,7,"")))))))</f>
        <v>1</v>
      </c>
      <c r="BT70" s="4">
        <f>IF('original data'!BO63='subscale + RBQ-2A merged 3_4'!$BR$1,1,IF('original data'!BO63='subscale + RBQ-2A merged 3_4'!$BR$2,2,IF('original data'!BO63='subscale + RBQ-2A merged 3_4'!$BR$3,3,IF('original data'!BO63='subscale + RBQ-2A merged 3_4'!$BR$4,4,IF('original data'!BO63='subscale + RBQ-2A merged 3_4'!$BR$5,5,IF('original data'!BO63='subscale + RBQ-2A merged 3_4'!$BT$1,6,IF('original data'!BO63='subscale + RBQ-2A merged 3_4'!$BT$2,7,"")))))))</f>
        <v>1</v>
      </c>
      <c r="BU70" s="4">
        <f>IF('original data'!BP63='subscale + RBQ-2A merged 3_4'!$BR$1,1,IF('original data'!BP63='subscale + RBQ-2A merged 3_4'!$BR$2,2,IF('original data'!BP63='subscale + RBQ-2A merged 3_4'!$BR$3,3,IF('original data'!BP63='subscale + RBQ-2A merged 3_4'!$BR$4,4,IF('original data'!BP63='subscale + RBQ-2A merged 3_4'!$BR$5,5,IF('original data'!BP63='subscale + RBQ-2A merged 3_4'!$BT$1,6,IF('original data'!BP63='subscale + RBQ-2A merged 3_4'!$BT$2,7,"")))))))</f>
        <v>5</v>
      </c>
      <c r="BV70" s="4">
        <f>IF('original data'!BQ63='subscale + RBQ-2A merged 3_4'!$BR$1,1,IF('original data'!BQ63='subscale + RBQ-2A merged 3_4'!$BR$2,2,IF('original data'!BQ63='subscale + RBQ-2A merged 3_4'!$BR$3,3,IF('original data'!BQ63='subscale + RBQ-2A merged 3_4'!$BR$4,4,IF('original data'!BQ63='subscale + RBQ-2A merged 3_4'!$BR$5,5,IF('original data'!BQ63='subscale + RBQ-2A merged 3_4'!$BT$1,6,IF('original data'!BQ63='subscale + RBQ-2A merged 3_4'!$BT$2,7,"")))))))</f>
        <v>4</v>
      </c>
      <c r="BW70" s="4">
        <f>IF('original data'!BR63='subscale + RBQ-2A merged 3_4'!$BR$1,1,IF('original data'!BR63='subscale + RBQ-2A merged 3_4'!$BR$2,2,IF('original data'!BR63='subscale + RBQ-2A merged 3_4'!$BR$3,3,IF('original data'!BR63='subscale + RBQ-2A merged 3_4'!$BR$4,4,IF('original data'!BR63='subscale + RBQ-2A merged 3_4'!$BR$5,5,IF('original data'!BR63='subscale + RBQ-2A merged 3_4'!$BT$1,6,IF('original data'!BR63='subscale + RBQ-2A merged 3_4'!$BT$2,7,"")))))))</f>
        <v>2</v>
      </c>
      <c r="BX70" s="4">
        <f>IF('original data'!BS63='subscale + RBQ-2A merged 3_4'!$BR$1,1,IF('original data'!BS63='subscale + RBQ-2A merged 3_4'!$BR$2,2,IF('original data'!BS63='subscale + RBQ-2A merged 3_4'!$BR$3,3,IF('original data'!BS63='subscale + RBQ-2A merged 3_4'!$BR$4,4,IF('original data'!BS63='subscale + RBQ-2A merged 3_4'!$BR$5,5,IF('original data'!BS63='subscale + RBQ-2A merged 3_4'!$BT$1,6,IF('original data'!BS63='subscale + RBQ-2A merged 3_4'!$BT$2,7,"")))))))</f>
        <v>6</v>
      </c>
      <c r="BY70" s="4">
        <f>IF('original data'!BT63='subscale + RBQ-2A merged 3_4'!$BR$1,1,IF('original data'!BT63='subscale + RBQ-2A merged 3_4'!$BR$2,2,IF('original data'!BT63='subscale + RBQ-2A merged 3_4'!$BR$3,3,IF('original data'!BT63='subscale + RBQ-2A merged 3_4'!$BR$4,4,IF('original data'!BT63='subscale + RBQ-2A merged 3_4'!$BR$5,5,IF('original data'!BT63='subscale + RBQ-2A merged 3_4'!$BT$1,6,IF('original data'!BT63='subscale + RBQ-2A merged 3_4'!$BT$2,7,"")))))))</f>
        <v>3</v>
      </c>
      <c r="BZ70" s="4">
        <f>IF('original data'!BU63='subscale + RBQ-2A merged 3_4'!$BR$1,1,IF('original data'!BU63='subscale + RBQ-2A merged 3_4'!$BR$2,2,IF('original data'!BU63='subscale + RBQ-2A merged 3_4'!$BR$3,3,IF('original data'!BU63='subscale + RBQ-2A merged 3_4'!$BR$4,4,IF('original data'!BU63='subscale + RBQ-2A merged 3_4'!$BR$5,5,IF('original data'!BU63='subscale + RBQ-2A merged 3_4'!$BT$1,6,IF('original data'!BU63='subscale + RBQ-2A merged 3_4'!$BT$2,7,"")))))))</f>
        <v>1</v>
      </c>
      <c r="CA70" s="4">
        <f>IF('original data'!BV63='subscale + RBQ-2A merged 3_4'!$BR$1,7,IF('original data'!BV63='subscale + RBQ-2A merged 3_4'!$BR$2,6,IF('original data'!BV63='subscale + RBQ-2A merged 3_4'!$BR$3,5,IF('original data'!BV63='subscale + RBQ-2A merged 3_4'!$BR$4,4,IF('original data'!BV63='subscale + RBQ-2A merged 3_4'!$BR$5,3,IF('original data'!BV63='subscale + RBQ-2A merged 3_4'!$BT$1,2,IF('original data'!BV63='subscale + RBQ-2A merged 3_4'!$BT$2,1,"")))))))</f>
        <v>2</v>
      </c>
      <c r="CB70" s="4">
        <f>IF('original data'!BW63='subscale + RBQ-2A merged 3_4'!$BR$1,1,IF('original data'!BW63='subscale + RBQ-2A merged 3_4'!$BR$2,2,IF('original data'!BW63='subscale + RBQ-2A merged 3_4'!$BR$3,3,IF('original data'!BW63='subscale + RBQ-2A merged 3_4'!$BR$4,4,IF('original data'!BW63='subscale + RBQ-2A merged 3_4'!$BR$5,5,IF('original data'!BW63='subscale + RBQ-2A merged 3_4'!$BT$1,6,IF('original data'!BW63='subscale + RBQ-2A merged 3_4'!$BT$2,7,"")))))))</f>
        <v>5</v>
      </c>
      <c r="CC70" s="4">
        <f>IF('original data'!BX63='subscale + RBQ-2A merged 3_4'!$BR$1,1,IF('original data'!BX63='subscale + RBQ-2A merged 3_4'!$BR$2,2,IF('original data'!BX63='subscale + RBQ-2A merged 3_4'!$BR$3,3,IF('original data'!BX63='subscale + RBQ-2A merged 3_4'!$BR$4,4,IF('original data'!BX63='subscale + RBQ-2A merged 3_4'!$BR$5,5,IF('original data'!BX63='subscale + RBQ-2A merged 3_4'!$BT$1,6,IF('original data'!BX63='subscale + RBQ-2A merged 3_4'!$BT$2,7,"")))))))</f>
        <v>1</v>
      </c>
      <c r="CD70" s="4">
        <f>IF('original data'!BY63='subscale + RBQ-2A merged 3_4'!$BR$1,1,IF('original data'!BY63='subscale + RBQ-2A merged 3_4'!$BR$2,2,IF('original data'!BY63='subscale + RBQ-2A merged 3_4'!$BR$3,3,IF('original data'!BY63='subscale + RBQ-2A merged 3_4'!$BR$4,4,IF('original data'!BY63='subscale + RBQ-2A merged 3_4'!$BR$5,5,IF('original data'!BY63='subscale + RBQ-2A merged 3_4'!$BT$1,6,IF('original data'!BY63='subscale + RBQ-2A merged 3_4'!$BT$2,7,"")))))))</f>
        <v>5</v>
      </c>
      <c r="CE70" s="4">
        <f>IF('original data'!BZ63='subscale + RBQ-2A merged 3_4'!$BR$1,1,IF('original data'!BZ63='subscale + RBQ-2A merged 3_4'!$BR$2,2,IF('original data'!BZ63='subscale + RBQ-2A merged 3_4'!$BR$3,3,IF('original data'!BZ63='subscale + RBQ-2A merged 3_4'!$BR$4,4,IF('original data'!BZ63='subscale + RBQ-2A merged 3_4'!$BR$5,5,IF('original data'!BZ63='subscale + RBQ-2A merged 3_4'!$BT$1,6,IF('original data'!BZ63='subscale + RBQ-2A merged 3_4'!$BT$2,7,"")))))))</f>
        <v>3</v>
      </c>
      <c r="CF70" s="4">
        <f>IF('original data'!CA63='subscale + RBQ-2A merged 3_4'!$BR$1,1,IF('original data'!CA63='subscale + RBQ-2A merged 3_4'!$BR$2,2,IF('original data'!CA63='subscale + RBQ-2A merged 3_4'!$BR$3,3,IF('original data'!CA63='subscale + RBQ-2A merged 3_4'!$BR$4,4,IF('original data'!CA63='subscale + RBQ-2A merged 3_4'!$BR$5,5,IF('original data'!CA63='subscale + RBQ-2A merged 3_4'!$BT$1,6,IF('original data'!CA63='subscale + RBQ-2A merged 3_4'!$BT$2,7,"")))))))</f>
        <v>1</v>
      </c>
      <c r="CG70" s="4">
        <f>IF('original data'!CB63='subscale + RBQ-2A merged 3_4'!$BR$1,1,IF('original data'!CB63='subscale + RBQ-2A merged 3_4'!$BR$2,2,IF('original data'!CB63='subscale + RBQ-2A merged 3_4'!$BR$3,3,IF('original data'!CB63='subscale + RBQ-2A merged 3_4'!$BR$4,4,IF('original data'!CB63='subscale + RBQ-2A merged 3_4'!$BR$5,5,IF('original data'!CB63='subscale + RBQ-2A merged 3_4'!$BT$1,6,IF('original data'!CB63='subscale + RBQ-2A merged 3_4'!$BT$2,7,"")))))))</f>
        <v>6</v>
      </c>
      <c r="CH70" s="4">
        <f>IF('original data'!CC63='subscale + RBQ-2A merged 3_4'!$BR$1,7,IF('original data'!CC63='subscale + RBQ-2A merged 3_4'!$BR$2,6,IF('original data'!CC63='subscale + RBQ-2A merged 3_4'!$BR$3,5,IF('original data'!CC63='subscale + RBQ-2A merged 3_4'!$BR$4,4,IF('original data'!CC63='subscale + RBQ-2A merged 3_4'!$BR$5,3,IF('original data'!CC63='subscale + RBQ-2A merged 3_4'!$BT$1,2,IF('original data'!CC63='subscale + RBQ-2A merged 3_4'!$BT$2,1,"")))))))</f>
        <v>4</v>
      </c>
      <c r="CI70" s="4">
        <f>IF('original data'!CD63='subscale + RBQ-2A merged 3_4'!$BR$1,1,IF('original data'!CD63='subscale + RBQ-2A merged 3_4'!$BR$2,2,IF('original data'!CD63='subscale + RBQ-2A merged 3_4'!$BR$3,3,IF('original data'!CD63='subscale + RBQ-2A merged 3_4'!$BR$4,4,IF('original data'!CD63='subscale + RBQ-2A merged 3_4'!$BR$5,5,IF('original data'!CD63='subscale + RBQ-2A merged 3_4'!$BT$1,6,IF('original data'!CD63='subscale + RBQ-2A merged 3_4'!$BT$2,7,"")))))))</f>
        <v>1</v>
      </c>
      <c r="CJ70" s="4">
        <f>IF('original data'!CE63='subscale + RBQ-2A merged 3_4'!$BR$1,1,IF('original data'!CE63='subscale + RBQ-2A merged 3_4'!$BR$2,2,IF('original data'!CE63='subscale + RBQ-2A merged 3_4'!$BR$3,3,IF('original data'!CE63='subscale + RBQ-2A merged 3_4'!$BR$4,4,IF('original data'!CE63='subscale + RBQ-2A merged 3_4'!$BR$5,5,IF('original data'!CE63='subscale + RBQ-2A merged 3_4'!$BT$1,6,IF('original data'!CE63='subscale + RBQ-2A merged 3_4'!$BT$2,7,"")))))))</f>
        <v>5</v>
      </c>
      <c r="CK70" s="4">
        <f>IF('original data'!CF63='subscale + RBQ-2A merged 3_4'!$BR$1,7,IF('original data'!CF63='subscale + RBQ-2A merged 3_4'!$BR$2,6,IF('original data'!CF63='subscale + RBQ-2A merged 3_4'!$BR$3,5,IF('original data'!CF63='subscale + RBQ-2A merged 3_4'!$BR$4,4,IF('original data'!CF63='subscale + RBQ-2A merged 3_4'!$BR$5,3,IF('original data'!CF63='subscale + RBQ-2A merged 3_4'!$BT$1,2,IF('original data'!CF63='subscale + RBQ-2A merged 3_4'!$BT$2,1,"")))))))</f>
        <v>3</v>
      </c>
      <c r="CL70" s="30">
        <f>SUM(Table1345[[#This Row],[Column2]:[Column4]])</f>
        <v>79</v>
      </c>
      <c r="CM70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10</v>
      </c>
      <c r="CN70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40</v>
      </c>
      <c r="CO70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29</v>
      </c>
      <c r="CP70" s="4">
        <f>IF('original data'!CG63='subscale + RBQ-2A merged 3_4'!$CO$2,0,IF('original data'!CG63='subscale + RBQ-2A merged 3_4'!$CO$3,1,IF('original data'!CG63='subscale + RBQ-2A merged 3_4'!$CO$4,2,IF('original data'!CG63='subscale + RBQ-2A merged 3_4'!$CO$5,3,""))))</f>
        <v>0</v>
      </c>
      <c r="CQ70" s="4">
        <f>IF('original data'!CH63='subscale + RBQ-2A merged 3_4'!$CO$2,0,IF('original data'!CH63='subscale + RBQ-2A merged 3_4'!$CO$3,1,IF('original data'!CH63='subscale + RBQ-2A merged 3_4'!$CO$4,2,IF('original data'!CH63='subscale + RBQ-2A merged 3_4'!$CO$5,3,""))))</f>
        <v>2</v>
      </c>
      <c r="CR70" s="4">
        <f>IF('original data'!CI63='subscale + RBQ-2A merged 3_4'!$CO$2,0,IF('original data'!CI63='subscale + RBQ-2A merged 3_4'!$CO$3,1,IF('original data'!CI63='subscale + RBQ-2A merged 3_4'!$CO$4,2,IF('original data'!CI63='subscale + RBQ-2A merged 3_4'!$CO$5,3,""))))</f>
        <v>0</v>
      </c>
      <c r="CS70" s="4">
        <f>IF('original data'!CJ63='subscale + RBQ-2A merged 3_4'!$CO$2,0,IF('original data'!CJ63='subscale + RBQ-2A merged 3_4'!$CO$3,1,IF('original data'!CJ63='subscale + RBQ-2A merged 3_4'!$CO$4,2,IF('original data'!CJ63='subscale + RBQ-2A merged 3_4'!$CO$5,3,""))))</f>
        <v>1</v>
      </c>
      <c r="CT70" s="4">
        <f>IF('original data'!CK63='subscale + RBQ-2A merged 3_4'!$CO$2,0,IF('original data'!CK63='subscale + RBQ-2A merged 3_4'!$CO$3,1,IF('original data'!CK63='subscale + RBQ-2A merged 3_4'!$CO$4,2,IF('original data'!CK63='subscale + RBQ-2A merged 3_4'!$CO$5,3,""))))</f>
        <v>1</v>
      </c>
      <c r="CU70" s="4">
        <f>IF('original data'!CL63='subscale + RBQ-2A merged 3_4'!$CO$2,0,IF('original data'!CL63='subscale + RBQ-2A merged 3_4'!$CO$3,1,IF('original data'!CL63='subscale + RBQ-2A merged 3_4'!$CO$4,2,IF('original data'!CL63='subscale + RBQ-2A merged 3_4'!$CO$5,3,""))))</f>
        <v>0</v>
      </c>
      <c r="CV70" s="4">
        <f>IF('original data'!CM63='subscale + RBQ-2A merged 3_4'!$CO$2,0,IF('original data'!CM63='subscale + RBQ-2A merged 3_4'!$CO$3,1,IF('original data'!CM63='subscale + RBQ-2A merged 3_4'!$CO$4,2,IF('original data'!CM63='subscale + RBQ-2A merged 3_4'!$CO$5,3,""))))</f>
        <v>0</v>
      </c>
      <c r="CW70" s="4">
        <f>IF('original data'!CN63='subscale + RBQ-2A merged 3_4'!$CO$2,0,IF('original data'!CN63='subscale + RBQ-2A merged 3_4'!$CO$3,1,IF('original data'!CN63='subscale + RBQ-2A merged 3_4'!$CO$4,2,IF('original data'!CN63='subscale + RBQ-2A merged 3_4'!$CO$5,3,""))))</f>
        <v>0</v>
      </c>
      <c r="CX70" s="4">
        <f>IF('original data'!CO63='subscale + RBQ-2A merged 3_4'!$CO$2,0,IF('original data'!CO63='subscale + RBQ-2A merged 3_4'!$CO$3,1,IF('original data'!CO63='subscale + RBQ-2A merged 3_4'!$CO$4,2,IF('original data'!CO63='subscale + RBQ-2A merged 3_4'!$CO$5,3,""))))</f>
        <v>0</v>
      </c>
      <c r="CY70" s="4">
        <f>IF('original data'!CP63='subscale + RBQ-2A merged 3_4'!$CO$2,0,IF('original data'!CP63='subscale + RBQ-2A merged 3_4'!$CO$3,1,IF('original data'!CP63='subscale + RBQ-2A merged 3_4'!$CO$4,2,IF('original data'!CP63='subscale + RBQ-2A merged 3_4'!$CO$5,3,""))))</f>
        <v>2</v>
      </c>
      <c r="CZ70" s="4">
        <f>IF('original data'!CQ63='subscale + RBQ-2A merged 3_4'!$CO$2,0,IF('original data'!CQ63='subscale + RBQ-2A merged 3_4'!$CO$3,1,IF('original data'!CQ63='subscale + RBQ-2A merged 3_4'!$CO$4,2,IF('original data'!CQ63='subscale + RBQ-2A merged 3_4'!$CO$5,3,""))))</f>
        <v>0</v>
      </c>
      <c r="DA70" s="4">
        <f>IF('original data'!CR63='subscale + RBQ-2A merged 3_4'!$CO$2,0,IF('original data'!CR63='subscale + RBQ-2A merged 3_4'!$CO$3,1,IF('original data'!CR63='subscale + RBQ-2A merged 3_4'!$CO$4,2,IF('original data'!CR63='subscale + RBQ-2A merged 3_4'!$CO$5,3,""))))</f>
        <v>1</v>
      </c>
      <c r="DB70" s="4">
        <f>IF('original data'!CS63='subscale + RBQ-2A merged 3_4'!$CO$2,0,IF('original data'!CS63='subscale + RBQ-2A merged 3_4'!$CO$3,1,IF('original data'!CS63='subscale + RBQ-2A merged 3_4'!$CO$4,2,IF('original data'!CS63='subscale + RBQ-2A merged 3_4'!$CO$5,3,""))))</f>
        <v>1</v>
      </c>
      <c r="DC70" s="4">
        <f>IF('original data'!CT63='subscale + RBQ-2A merged 3_4'!$CO$2,0,IF('original data'!CT63='subscale + RBQ-2A merged 3_4'!$CO$3,1,IF('original data'!CT63='subscale + RBQ-2A merged 3_4'!$CO$4,2,IF('original data'!CT63='subscale + RBQ-2A merged 3_4'!$CO$5,3,""))))</f>
        <v>2</v>
      </c>
      <c r="DD70" s="4">
        <f>IF('original data'!CU63='subscale + RBQ-2A merged 3_4'!$CO$2,0,IF('original data'!CU63='subscale + RBQ-2A merged 3_4'!$CO$3,1,IF('original data'!CU63='subscale + RBQ-2A merged 3_4'!$CO$4,2,IF('original data'!CU63='subscale + RBQ-2A merged 3_4'!$CO$5,3,""))))</f>
        <v>0</v>
      </c>
      <c r="DE70" s="4">
        <f>IF('original data'!CV63='subscale + RBQ-2A merged 3_4'!$CO$2,0,IF('original data'!CV63='subscale + RBQ-2A merged 3_4'!$CO$3,1,IF('original data'!CV63='subscale + RBQ-2A merged 3_4'!$CO$4,2,IF('original data'!CV63='subscale + RBQ-2A merged 3_4'!$CO$5,3,""))))</f>
        <v>0</v>
      </c>
      <c r="DF70" s="4">
        <f>IF('original data'!CW63='subscale + RBQ-2A merged 3_4'!$CO$2,0,IF('original data'!CW63='subscale + RBQ-2A merged 3_4'!$CO$3,1,IF('original data'!CW63='subscale + RBQ-2A merged 3_4'!$CO$4,2,IF('original data'!CW63='subscale + RBQ-2A merged 3_4'!$CO$5,3,""))))</f>
        <v>0</v>
      </c>
      <c r="DG70" s="4">
        <f>IF('original data'!CX63='subscale + RBQ-2A merged 3_4'!$CO$2,0,IF('original data'!CX63='subscale + RBQ-2A merged 3_4'!$CO$3,1,IF('original data'!CX63='subscale + RBQ-2A merged 3_4'!$CO$4,2,IF('original data'!CX63='subscale + RBQ-2A merged 3_4'!$CO$5,3,""))))</f>
        <v>0</v>
      </c>
      <c r="DH70" s="4">
        <f>IF('original data'!CY63='subscale + RBQ-2A merged 3_4'!$CO$2,0,IF('original data'!CY63='subscale + RBQ-2A merged 3_4'!$CO$3,1,IF('original data'!CY63='subscale + RBQ-2A merged 3_4'!$CO$4,2,IF('original data'!CY63='subscale + RBQ-2A merged 3_4'!$CO$5,3,""))))</f>
        <v>0</v>
      </c>
      <c r="DI70" s="4">
        <f>IF('original data'!CZ63='subscale + RBQ-2A merged 3_4'!$CO$2,0,IF('original data'!CZ63='subscale + RBQ-2A merged 3_4'!$CO$3,1,IF('original data'!CZ63='subscale + RBQ-2A merged 3_4'!$CO$4,2,IF('original data'!CZ63='subscale + RBQ-2A merged 3_4'!$CO$5,3,""))))</f>
        <v>0</v>
      </c>
      <c r="DJ70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9</v>
      </c>
      <c r="DK70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0</v>
      </c>
      <c r="DL70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</v>
      </c>
      <c r="DM70" s="4">
        <f>SUM(Table1345[[#This Row],[All of a sudden I feel really scared.]:[I suddenly shut down and become unable to think, speak or do things.]])</f>
        <v>10</v>
      </c>
      <c r="DN70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2</v>
      </c>
      <c r="DO70" s="38">
        <f>IF('original data'!V63='subscale + RBQ-2A merged 3_4'!$T$4,2,IF('original data'!V63='subscale + RBQ-2A merged 3_4'!$T$5,0,IF('original data'!V63='subscale + RBQ-2A merged 3_4'!$V$5,1,"")))</f>
        <v>0</v>
      </c>
      <c r="DP70" s="38">
        <v>2</v>
      </c>
    </row>
    <row r="71" spans="1:120" x14ac:dyDescent="0.45">
      <c r="A71" s="32">
        <v>71</v>
      </c>
      <c r="B71" s="41" t="s">
        <v>364</v>
      </c>
      <c r="C71" s="28" t="s">
        <v>365</v>
      </c>
      <c r="D71" s="30" t="s">
        <v>104</v>
      </c>
      <c r="E71" s="30"/>
      <c r="F71" s="30" t="s">
        <v>105</v>
      </c>
      <c r="G71" s="30" t="s">
        <v>105</v>
      </c>
      <c r="H71" s="30" t="s">
        <v>105</v>
      </c>
      <c r="I71" s="30" t="s">
        <v>105</v>
      </c>
      <c r="J71" s="30" t="s">
        <v>105</v>
      </c>
      <c r="K71" s="30" t="s">
        <v>105</v>
      </c>
      <c r="L71" s="30" t="s">
        <v>105</v>
      </c>
      <c r="M71" s="30" t="s">
        <v>105</v>
      </c>
      <c r="N71" s="29">
        <v>20</v>
      </c>
      <c r="O71" s="4" t="s">
        <v>203</v>
      </c>
      <c r="P71" s="4" t="s">
        <v>108</v>
      </c>
      <c r="Q71" s="4" t="s">
        <v>108</v>
      </c>
      <c r="R71" s="30">
        <f>IF('original data'!Q64='subscale + RBQ-2A merged 3_4'!$R$4,0,IF('original data'!Q64='subscale + RBQ-2A merged 3_4'!$R$5,1))</f>
        <v>1</v>
      </c>
      <c r="S71" s="4" t="s">
        <v>105</v>
      </c>
      <c r="T71" s="30">
        <f>IF('original data'!V64='subscale + RBQ-2A merged 3_4'!$T$4,0,IF('original data'!V64='subscale + RBQ-2A merged 3_4'!$T$5,1,IF('original data'!V64='subscale + RBQ-2A merged 3_4'!$V$5,0,"")))</f>
        <v>0</v>
      </c>
      <c r="U71" s="37" t="s">
        <v>123</v>
      </c>
      <c r="V71" s="4" t="s">
        <v>204</v>
      </c>
      <c r="W71" s="4" t="s">
        <v>167</v>
      </c>
      <c r="X71" s="32" t="s">
        <v>391</v>
      </c>
      <c r="Y71" s="4"/>
      <c r="Z71" s="4"/>
      <c r="AA71" s="4"/>
      <c r="AB71" s="4"/>
      <c r="AC71" s="4"/>
      <c r="AD71" s="38"/>
      <c r="AE71" s="30">
        <f>IF('original data'!AC64='subscale + RBQ-2A merged 3_4'!$AD$2,0,IF('original data'!AC64='subscale + RBQ-2A merged 3_4'!$AD$3,1,IF('original data'!AC64='subscale + RBQ-2A merged 3_4'!$AD$4,2,"")))</f>
        <v>1</v>
      </c>
      <c r="AF71" s="30">
        <f>IF('original data'!AD64='subscale + RBQ-2A merged 3_4'!$AD$2,0,IF('original data'!AD64='subscale + RBQ-2A merged 3_4'!$AD$3,1,IF('original data'!AD64='subscale + RBQ-2A merged 3_4'!$AD$4,2,"")))</f>
        <v>1</v>
      </c>
      <c r="AG71" s="30">
        <f>IF('original data'!AE64='subscale + RBQ-2A merged 3_4'!$BR$1,1,IF('original data'!AE64='subscale + RBQ-2A merged 3_4'!$BR$2,2,IF('original data'!AE64='subscale + RBQ-2A merged 3_4'!$BR$3,3,IF('original data'!AE64='subscale + RBQ-2A merged 3_4'!$BR$4,4,IF('original data'!AE64='subscale + RBQ-2A merged 3_4'!$BR$5,5,IF('original data'!AE64='subscale + RBQ-2A merged 3_4'!$BT$1,6,IF('original data'!AE64='subscale + RBQ-2A merged 3_4'!$BT$2,7,"")))))))</f>
        <v>7</v>
      </c>
      <c r="AH71" s="4">
        <f>IF('original data'!AF64='subscale + RBQ-2A merged 3_4'!$AD$2,0,IF('original data'!AF64='subscale + RBQ-2A merged 3_4'!$AD$3,1,IF('original data'!AF64='subscale + RBQ-2A merged 3_4'!$AD$4,2,"")))</f>
        <v>2</v>
      </c>
      <c r="AI71" s="4">
        <f>IF('original data'!AG64='subscale + RBQ-2A merged 3_4'!$BR$1,7,IF('original data'!AG64='subscale + RBQ-2A merged 3_4'!$BR$2,6,IF('original data'!AG64='subscale + RBQ-2A merged 3_4'!$BR$3,5,IF('original data'!AG64='subscale + RBQ-2A merged 3_4'!$BR$4,4,IF('original data'!AG64='subscale + RBQ-2A merged 3_4'!$BR$5,5,IF('original data'!AG64='subscale + RBQ-2A merged 3_4'!$BT$1,6,IF('original data'!AG64='subscale + RBQ-2A merged 3_4'!$BT$2,7,"")))))))</f>
        <v>5</v>
      </c>
      <c r="AJ71" s="4">
        <f>IF('original data'!AH64='subscale + RBQ-2A merged 3_4'!$AD$2,0,IF('original data'!AH64='subscale + RBQ-2A merged 3_4'!$AD$3,1,IF('original data'!AH64='subscale + RBQ-2A merged 3_4'!$AD$4,2,"")))</f>
        <v>1</v>
      </c>
      <c r="AK71" s="4">
        <f>IF('original data'!AI64='subscale + RBQ-2A merged 3_4'!$AJ$2,1,IF('original data'!AI64='subscale + RBQ-2A merged 3_4'!$AJ$3,2,IF('original data'!AI64='subscale + RBQ-2A merged 3_4'!$AJ$4,3,IF('original data'!AI64='subscale + RBQ-2A merged 3_4'!$AJ$5,3,""))))</f>
        <v>2</v>
      </c>
      <c r="AL71" s="4">
        <f>IF('original data'!AJ64='subscale + RBQ-2A merged 3_4'!$AD$2,0,IF('original data'!AJ64='subscale + RBQ-2A merged 3_4'!$AD$3,1,IF('original data'!AJ64='subscale + RBQ-2A merged 3_4'!$AD$4,2,"")))</f>
        <v>2</v>
      </c>
      <c r="AM71" s="4">
        <f>IF('original data'!AK64='subscale + RBQ-2A merged 3_4'!$BR$1,1,IF('original data'!AK64='subscale + RBQ-2A merged 3_4'!$BR$2,2,IF('original data'!AK64='subscale + RBQ-2A merged 3_4'!$BR$3,3,IF('original data'!AK64='subscale + RBQ-2A merged 3_4'!$BR$4,4,IF('original data'!AK64='subscale + RBQ-2A merged 3_4'!$BR$5,5,IF('original data'!AK64='subscale + RBQ-2A merged 3_4'!$BT$1,6,IF('original data'!AK64='subscale + RBQ-2A merged 3_4'!$BT$2,7,"")))))))</f>
        <v>5</v>
      </c>
      <c r="AN71" s="4">
        <f>IF('original data'!AL64='subscale + RBQ-2A merged 3_4'!$AD$2,0,IF('original data'!AL64='subscale + RBQ-2A merged 3_4'!$AD$3,1,IF('original data'!AL64='subscale + RBQ-2A merged 3_4'!$AD$4,2,"")))</f>
        <v>1</v>
      </c>
      <c r="AO71" s="4">
        <f>IF('original data'!AM64='subscale + RBQ-2A merged 3_4'!$AJ$2,1,IF('original data'!AM64='subscale + RBQ-2A merged 3_4'!$AJ$3,2,IF('original data'!AM64='subscale + RBQ-2A merged 3_4'!$AJ$4,3,IF('original data'!AM64='subscale + RBQ-2A merged 3_4'!$AJ$5,3,""))))</f>
        <v>3</v>
      </c>
      <c r="AP71" s="4">
        <f>IF('original data'!AN64='subscale + RBQ-2A merged 3_4'!$AD$2,0,IF('original data'!AN64='subscale + RBQ-2A merged 3_4'!$AD$3,1,IF('original data'!AN64='subscale + RBQ-2A merged 3_4'!$AD$4,2,"")))</f>
        <v>1</v>
      </c>
      <c r="AQ71" s="4">
        <f>IF('original data'!AO64='subscale + RBQ-2A merged 3_4'!$AJ$2,1,IF('original data'!AO64='subscale + RBQ-2A merged 3_4'!$AJ$3,2,IF('original data'!AO64='subscale + RBQ-2A merged 3_4'!$AJ$4,3,IF('original data'!AO64='subscale + RBQ-2A merged 3_4'!$AJ$5,3,""))))</f>
        <v>2</v>
      </c>
      <c r="AR71" s="4">
        <f>IF('original data'!AP64='subscale + RBQ-2A merged 3_4'!$AJ$2,1,IF('original data'!AP64='subscale + RBQ-2A merged 3_4'!$AJ$3,2,IF('original data'!AP64='subscale + RBQ-2A merged 3_4'!$AJ$4,3,IF('original data'!AP64='subscale + RBQ-2A merged 3_4'!$AJ$5,3,""))))</f>
        <v>3</v>
      </c>
      <c r="AS71" s="4">
        <f>IF('original data'!AQ64='subscale + RBQ-2A merged 3_4'!$AJ$2,1,IF('original data'!AQ64='subscale + RBQ-2A merged 3_4'!$AJ$3,2,IF('original data'!AQ64='subscale + RBQ-2A merged 3_4'!$AJ$4,3,IF('original data'!AQ64='subscale + RBQ-2A merged 3_4'!$AJ$5,3,""))))</f>
        <v>2</v>
      </c>
      <c r="AT71" s="4">
        <f>IF('original data'!AR64='subscale + RBQ-2A merged 3_4'!$AJ$2,1,IF('original data'!AR64='subscale + RBQ-2A merged 3_4'!$AJ$3,2,IF('original data'!AR64='subscale + RBQ-2A merged 3_4'!$AJ$4,3,IF('original data'!AR64='subscale + RBQ-2A merged 3_4'!$AJ$5,3,""))))</f>
        <v>2</v>
      </c>
      <c r="AU71" s="4">
        <f>IF('original data'!AS64='subscale + RBQ-2A merged 3_4'!$AP$2,1,IF('original data'!AS64='subscale + RBQ-2A merged 3_4'!$AP$3,2,IF('original data'!AS64='subscale + RBQ-2A merged 3_4'!$AP$4,3,IF('original data'!AS64='subscale + RBQ-2A merged 3_4'!$AP$5,4,""))))</f>
        <v>2</v>
      </c>
      <c r="AV71" s="4">
        <f>IF('original data'!AT64='subscale + RBQ-2A merged 3_4'!$AP$2,1,IF('original data'!AT64='subscale + RBQ-2A merged 3_4'!$AP$3,2,IF('original data'!AT64='subscale + RBQ-2A merged 3_4'!$AP$4,3,IF('original data'!AT64='subscale + RBQ-2A merged 3_4'!$AP$5,4,""))))</f>
        <v>3</v>
      </c>
      <c r="AW71" s="4">
        <f>IF('original data'!AU64='subscale + RBQ-2A merged 3_4'!$AP$2,1,IF('original data'!AU64='subscale + RBQ-2A merged 3_4'!$AP$3,2,IF('original data'!AU64='subscale + RBQ-2A merged 3_4'!$AP$4,3,IF('original data'!AU64='subscale + RBQ-2A merged 3_4'!$AP$5,4,""))))</f>
        <v>2</v>
      </c>
      <c r="AX71" s="4">
        <f>IF('original data'!AV64='subscale + RBQ-2A merged 3_4'!$AP$2,1,IF('original data'!AV64='subscale + RBQ-2A merged 3_4'!$AP$3,2,IF('original data'!AV64='subscale + RBQ-2A merged 3_4'!$AP$4,3,IF('original data'!AV64='subscale + RBQ-2A merged 3_4'!$AP$5,4,""))))</f>
        <v>3</v>
      </c>
      <c r="AY71" s="4">
        <f>IF('original data'!AW64='subscale + RBQ-2A merged 3_4'!$AP$2,1,IF('original data'!AW64='subscale + RBQ-2A merged 3_4'!$AP$3,2,IF('original data'!AW64='subscale + RBQ-2A merged 3_4'!$AP$4,3,IF('original data'!AW64='subscale + RBQ-2A merged 3_4'!$AP$5,4,""))))</f>
        <v>3</v>
      </c>
      <c r="AZ71" s="4">
        <f>IF('original data'!AX64='subscale + RBQ-2A merged 3_4'!$AP$2,1,IF('original data'!AX64='subscale + RBQ-2A merged 3_4'!$AP$3,2,IF('original data'!AX64='subscale + RBQ-2A merged 3_4'!$AP$4,3,IF('original data'!AX64='subscale + RBQ-2A merged 3_4'!$AP$5,4,""))))</f>
        <v>2</v>
      </c>
      <c r="BA71" s="4">
        <f>IF('original data'!AY64='subscale + RBQ-2A merged 3_4'!$AR$2,1,IF('original data'!AY64='subscale + RBQ-2A merged 3_4'!$AR$3,2,IF('original data'!AY64='subscale + RBQ-2A merged 3_4'!$AR$4,3,IF('original data'!AY64='subscale + RBQ-2A merged 3_4'!$AR$5,3,""))))</f>
        <v>3</v>
      </c>
      <c r="BB71" s="4">
        <f>IF('original data'!AZ64='subscale + RBQ-2A merged 3_4'!$AR$2,1,IF('original data'!AZ64='subscale + RBQ-2A merged 3_4'!$AR$3,2,IF('original data'!AZ64='subscale + RBQ-2A merged 3_4'!$AR$4,3,IF('original data'!AZ64='subscale + RBQ-2A merged 3_4'!$AR$5,3,""))))</f>
        <v>3</v>
      </c>
      <c r="BC71" s="4">
        <f>IF('original data'!BA64='subscale + RBQ-2A merged 3_4'!$AR$2,1,IF('original data'!BA64='subscale + RBQ-2A merged 3_4'!$AR$3,2,IF('original data'!BA64='subscale + RBQ-2A merged 3_4'!$AR$4,3,IF('original data'!BA64='subscale + RBQ-2A merged 3_4'!$AR$5,3,""))))</f>
        <v>3</v>
      </c>
      <c r="BD71" s="4">
        <f>IF('original data'!BB64='subscale + RBQ-2A merged 3_4'!$AR$2,1,IF('original data'!BB64='subscale + RBQ-2A merged 3_4'!$AR$3,2,IF('original data'!BB64='subscale + RBQ-2A merged 3_4'!$AR$4,3,IF('original data'!BB64='subscale + RBQ-2A merged 3_4'!$AT$5,3,""))))</f>
        <v>3</v>
      </c>
      <c r="BE71" s="4">
        <f>IF('original data'!BC64='subscale + RBQ-2A merged 3_4'!$AV$2,1,IF('original data'!BC64='subscale + RBQ-2A merged 3_4'!$AV$3,2,IF('original data'!BC64='subscale + RBQ-2A merged 3_4'!$AV$4,3,IF('original data'!BC64='subscale + RBQ-2A merged 3_4'!$AV$5,3,""))))</f>
        <v>3</v>
      </c>
      <c r="BF71" s="4">
        <f>IF('original data'!BD64='subscale + RBQ-2A merged 3_4'!$AV$2,1,IF('original data'!BD64='subscale + RBQ-2A merged 3_4'!$AV$3,2,IF('original data'!BD64='subscale + RBQ-2A merged 3_4'!$AV$4,3,IF('original data'!BD64='subscale + RBQ-2A merged 3_4'!$AV$5,3,""))))</f>
        <v>3</v>
      </c>
      <c r="BG71" s="4">
        <f>IF('original data'!BE64='subscale + RBQ-2A merged 3_4'!$AV$2,1,IF('original data'!BE64='subscale + RBQ-2A merged 3_4'!$AV$3,2,IF('original data'!BE64='subscale + RBQ-2A merged 3_4'!$AV$4,3,IF('original data'!BE64='subscale + RBQ-2A merged 3_4'!$AV$5,3,""))))</f>
        <v>2</v>
      </c>
      <c r="BH71" s="4">
        <f>IF('original data'!BF64='subscale + RBQ-2A merged 3_4'!$BG$3,1,IF('original data'!BF64='subscale + RBQ-2A merged 3_4'!$BG$4,2,IF('original data'!BF64='subscale + RBQ-2A merged 3_4'!$BG$5,3,"")))</f>
        <v>2</v>
      </c>
      <c r="BI71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2.5789473684210527</v>
      </c>
      <c r="BJ71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2.5</v>
      </c>
      <c r="BK71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2.6363636363636362</v>
      </c>
      <c r="BL71" s="4" t="s">
        <v>105</v>
      </c>
      <c r="BM71" s="4" t="s">
        <v>205</v>
      </c>
      <c r="BN71" s="4" t="s">
        <v>105</v>
      </c>
      <c r="BO71" s="4" t="s">
        <v>206</v>
      </c>
      <c r="BP71" s="4">
        <f>IF('original data'!BK64='subscale + RBQ-2A merged 3_4'!$BR$1,1,IF('original data'!BK64='subscale + RBQ-2A merged 3_4'!$BR$2,2,IF('original data'!BK64='subscale + RBQ-2A merged 3_4'!$BR$3,3,IF('original data'!BK64='subscale + RBQ-2A merged 3_4'!$BR$4,4,IF('original data'!BK64='subscale + RBQ-2A merged 3_4'!$BR$5,5,IF('original data'!BK64='subscale + RBQ-2A merged 3_4'!$BT$1,6,IF('original data'!BK64='subscale + RBQ-2A merged 3_4'!$BT$2,7,"")))))))</f>
        <v>5</v>
      </c>
      <c r="BQ71" s="4">
        <f>IF('original data'!BL64='subscale + RBQ-2A merged 3_4'!$BR$1,1,IF('original data'!BL64='subscale + RBQ-2A merged 3_4'!$BR$2,2,IF('original data'!BL64='subscale + RBQ-2A merged 3_4'!$BR$3,3,IF('original data'!BL64='subscale + RBQ-2A merged 3_4'!$BR$4,4,IF('original data'!BL64='subscale + RBQ-2A merged 3_4'!$BR$5,5,IF('original data'!BL64='subscale + RBQ-2A merged 3_4'!$BT$1,6,IF('original data'!BL64='subscale + RBQ-2A merged 3_4'!$BT$2,7,"")))))))</f>
        <v>6</v>
      </c>
      <c r="BR71" s="4">
        <f>IF('original data'!BM64='subscale + RBQ-2A merged 3_4'!$BR$1,7,IF('original data'!BM64='subscale + RBQ-2A merged 3_4'!$BR$2,6,IF('original data'!BM64='subscale + RBQ-2A merged 3_4'!$BR$3,5,IF('original data'!BM64='subscale + RBQ-2A merged 3_4'!$BR$4,4,IF('original data'!BM64='subscale + RBQ-2A merged 3_4'!$BR$5,3,IF('original data'!BM64='subscale + RBQ-2A merged 3_4'!$BT$1,2,IF('original data'!BM64='subscale + RBQ-2A merged 3_4'!$BT$2,1,"")))))))</f>
        <v>5</v>
      </c>
      <c r="BS71" s="4">
        <f>IF('original data'!BN64='subscale + RBQ-2A merged 3_4'!$BR$1,1,IF('original data'!BN64='subscale + RBQ-2A merged 3_4'!$BR$2,2,IF('original data'!BN64='subscale + RBQ-2A merged 3_4'!$BR$3,3,IF('original data'!BN64='subscale + RBQ-2A merged 3_4'!$BR$4,4,IF('original data'!BN64='subscale + RBQ-2A merged 3_4'!$BR$5,5,IF('original data'!BN64='subscale + RBQ-2A merged 3_4'!$BT$1,6,IF('original data'!BN64='subscale + RBQ-2A merged 3_4'!$BT$2,7,"")))))))</f>
        <v>5</v>
      </c>
      <c r="BT71" s="4">
        <f>IF('original data'!BO64='subscale + RBQ-2A merged 3_4'!$BR$1,1,IF('original data'!BO64='subscale + RBQ-2A merged 3_4'!$BR$2,2,IF('original data'!BO64='subscale + RBQ-2A merged 3_4'!$BR$3,3,IF('original data'!BO64='subscale + RBQ-2A merged 3_4'!$BR$4,4,IF('original data'!BO64='subscale + RBQ-2A merged 3_4'!$BR$5,5,IF('original data'!BO64='subscale + RBQ-2A merged 3_4'!$BT$1,6,IF('original data'!BO64='subscale + RBQ-2A merged 3_4'!$BT$2,7,"")))))))</f>
        <v>6</v>
      </c>
      <c r="BU71" s="4">
        <f>IF('original data'!BP64='subscale + RBQ-2A merged 3_4'!$BR$1,1,IF('original data'!BP64='subscale + RBQ-2A merged 3_4'!$BR$2,2,IF('original data'!BP64='subscale + RBQ-2A merged 3_4'!$BR$3,3,IF('original data'!BP64='subscale + RBQ-2A merged 3_4'!$BR$4,4,IF('original data'!BP64='subscale + RBQ-2A merged 3_4'!$BR$5,5,IF('original data'!BP64='subscale + RBQ-2A merged 3_4'!$BT$1,6,IF('original data'!BP64='subscale + RBQ-2A merged 3_4'!$BT$2,7,"")))))))</f>
        <v>6</v>
      </c>
      <c r="BV71" s="4">
        <f>IF('original data'!BQ64='subscale + RBQ-2A merged 3_4'!$BR$1,1,IF('original data'!BQ64='subscale + RBQ-2A merged 3_4'!$BR$2,2,IF('original data'!BQ64='subscale + RBQ-2A merged 3_4'!$BR$3,3,IF('original data'!BQ64='subscale + RBQ-2A merged 3_4'!$BR$4,4,IF('original data'!BQ64='subscale + RBQ-2A merged 3_4'!$BR$5,5,IF('original data'!BQ64='subscale + RBQ-2A merged 3_4'!$BT$1,6,IF('original data'!BQ64='subscale + RBQ-2A merged 3_4'!$BT$2,7,"")))))))</f>
        <v>6</v>
      </c>
      <c r="BW71" s="4">
        <f>IF('original data'!BR64='subscale + RBQ-2A merged 3_4'!$BR$1,1,IF('original data'!BR64='subscale + RBQ-2A merged 3_4'!$BR$2,2,IF('original data'!BR64='subscale + RBQ-2A merged 3_4'!$BR$3,3,IF('original data'!BR64='subscale + RBQ-2A merged 3_4'!$BR$4,4,IF('original data'!BR64='subscale + RBQ-2A merged 3_4'!$BR$5,5,IF('original data'!BR64='subscale + RBQ-2A merged 3_4'!$BT$1,6,IF('original data'!BR64='subscale + RBQ-2A merged 3_4'!$BT$2,7,"")))))))</f>
        <v>6</v>
      </c>
      <c r="BX71" s="4">
        <f>IF('original data'!BS64='subscale + RBQ-2A merged 3_4'!$BR$1,1,IF('original data'!BS64='subscale + RBQ-2A merged 3_4'!$BR$2,2,IF('original data'!BS64='subscale + RBQ-2A merged 3_4'!$BR$3,3,IF('original data'!BS64='subscale + RBQ-2A merged 3_4'!$BR$4,4,IF('original data'!BS64='subscale + RBQ-2A merged 3_4'!$BR$5,5,IF('original data'!BS64='subscale + RBQ-2A merged 3_4'!$BT$1,6,IF('original data'!BS64='subscale + RBQ-2A merged 3_4'!$BT$2,7,"")))))))</f>
        <v>5</v>
      </c>
      <c r="BY71" s="4">
        <f>IF('original data'!BT64='subscale + RBQ-2A merged 3_4'!$BR$1,1,IF('original data'!BT64='subscale + RBQ-2A merged 3_4'!$BR$2,2,IF('original data'!BT64='subscale + RBQ-2A merged 3_4'!$BR$3,3,IF('original data'!BT64='subscale + RBQ-2A merged 3_4'!$BR$4,4,IF('original data'!BT64='subscale + RBQ-2A merged 3_4'!$BR$5,5,IF('original data'!BT64='subscale + RBQ-2A merged 3_4'!$BT$1,6,IF('original data'!BT64='subscale + RBQ-2A merged 3_4'!$BT$2,7,"")))))))</f>
        <v>5</v>
      </c>
      <c r="BZ71" s="4">
        <f>IF('original data'!BU64='subscale + RBQ-2A merged 3_4'!$BR$1,1,IF('original data'!BU64='subscale + RBQ-2A merged 3_4'!$BR$2,2,IF('original data'!BU64='subscale + RBQ-2A merged 3_4'!$BR$3,3,IF('original data'!BU64='subscale + RBQ-2A merged 3_4'!$BR$4,4,IF('original data'!BU64='subscale + RBQ-2A merged 3_4'!$BR$5,5,IF('original data'!BU64='subscale + RBQ-2A merged 3_4'!$BT$1,6,IF('original data'!BU64='subscale + RBQ-2A merged 3_4'!$BT$2,7,"")))))))</f>
        <v>5</v>
      </c>
      <c r="CA71" s="4">
        <f>IF('original data'!BV64='subscale + RBQ-2A merged 3_4'!$BR$1,7,IF('original data'!BV64='subscale + RBQ-2A merged 3_4'!$BR$2,6,IF('original data'!BV64='subscale + RBQ-2A merged 3_4'!$BR$3,5,IF('original data'!BV64='subscale + RBQ-2A merged 3_4'!$BR$4,4,IF('original data'!BV64='subscale + RBQ-2A merged 3_4'!$BR$5,3,IF('original data'!BV64='subscale + RBQ-2A merged 3_4'!$BT$1,2,IF('original data'!BV64='subscale + RBQ-2A merged 3_4'!$BT$2,1,"")))))))</f>
        <v>5</v>
      </c>
      <c r="CB71" s="4">
        <f>IF('original data'!BW64='subscale + RBQ-2A merged 3_4'!$BR$1,1,IF('original data'!BW64='subscale + RBQ-2A merged 3_4'!$BR$2,2,IF('original data'!BW64='subscale + RBQ-2A merged 3_4'!$BR$3,3,IF('original data'!BW64='subscale + RBQ-2A merged 3_4'!$BR$4,4,IF('original data'!BW64='subscale + RBQ-2A merged 3_4'!$BR$5,5,IF('original data'!BW64='subscale + RBQ-2A merged 3_4'!$BT$1,6,IF('original data'!BW64='subscale + RBQ-2A merged 3_4'!$BT$2,7,"")))))))</f>
        <v>5</v>
      </c>
      <c r="CC71" s="4">
        <f>IF('original data'!BX64='subscale + RBQ-2A merged 3_4'!$BR$1,1,IF('original data'!BX64='subscale + RBQ-2A merged 3_4'!$BR$2,2,IF('original data'!BX64='subscale + RBQ-2A merged 3_4'!$BR$3,3,IF('original data'!BX64='subscale + RBQ-2A merged 3_4'!$BR$4,4,IF('original data'!BX64='subscale + RBQ-2A merged 3_4'!$BR$5,5,IF('original data'!BX64='subscale + RBQ-2A merged 3_4'!$BT$1,6,IF('original data'!BX64='subscale + RBQ-2A merged 3_4'!$BT$2,7,"")))))))</f>
        <v>6</v>
      </c>
      <c r="CD71" s="4">
        <f>IF('original data'!BY64='subscale + RBQ-2A merged 3_4'!$BR$1,1,IF('original data'!BY64='subscale + RBQ-2A merged 3_4'!$BR$2,2,IF('original data'!BY64='subscale + RBQ-2A merged 3_4'!$BR$3,3,IF('original data'!BY64='subscale + RBQ-2A merged 3_4'!$BR$4,4,IF('original data'!BY64='subscale + RBQ-2A merged 3_4'!$BR$5,5,IF('original data'!BY64='subscale + RBQ-2A merged 3_4'!$BT$1,6,IF('original data'!BY64='subscale + RBQ-2A merged 3_4'!$BT$2,7,"")))))))</f>
        <v>6</v>
      </c>
      <c r="CE71" s="4">
        <f>IF('original data'!BZ64='subscale + RBQ-2A merged 3_4'!$BR$1,1,IF('original data'!BZ64='subscale + RBQ-2A merged 3_4'!$BR$2,2,IF('original data'!BZ64='subscale + RBQ-2A merged 3_4'!$BR$3,3,IF('original data'!BZ64='subscale + RBQ-2A merged 3_4'!$BR$4,4,IF('original data'!BZ64='subscale + RBQ-2A merged 3_4'!$BR$5,5,IF('original data'!BZ64='subscale + RBQ-2A merged 3_4'!$BT$1,6,IF('original data'!BZ64='subscale + RBQ-2A merged 3_4'!$BT$2,7,"")))))))</f>
        <v>2</v>
      </c>
      <c r="CF71" s="4">
        <f>IF('original data'!CA64='subscale + RBQ-2A merged 3_4'!$BR$1,1,IF('original data'!CA64='subscale + RBQ-2A merged 3_4'!$BR$2,2,IF('original data'!CA64='subscale + RBQ-2A merged 3_4'!$BR$3,3,IF('original data'!CA64='subscale + RBQ-2A merged 3_4'!$BR$4,4,IF('original data'!CA64='subscale + RBQ-2A merged 3_4'!$BR$5,5,IF('original data'!CA64='subscale + RBQ-2A merged 3_4'!$BT$1,6,IF('original data'!CA64='subscale + RBQ-2A merged 3_4'!$BT$2,7,"")))))))</f>
        <v>7</v>
      </c>
      <c r="CG71" s="4">
        <f>IF('original data'!CB64='subscale + RBQ-2A merged 3_4'!$BR$1,1,IF('original data'!CB64='subscale + RBQ-2A merged 3_4'!$BR$2,2,IF('original data'!CB64='subscale + RBQ-2A merged 3_4'!$BR$3,3,IF('original data'!CB64='subscale + RBQ-2A merged 3_4'!$BR$4,4,IF('original data'!CB64='subscale + RBQ-2A merged 3_4'!$BR$5,5,IF('original data'!CB64='subscale + RBQ-2A merged 3_4'!$BT$1,6,IF('original data'!CB64='subscale + RBQ-2A merged 3_4'!$BT$2,7,"")))))))</f>
        <v>2</v>
      </c>
      <c r="CH71" s="4">
        <f>IF('original data'!CC64='subscale + RBQ-2A merged 3_4'!$BR$1,7,IF('original data'!CC64='subscale + RBQ-2A merged 3_4'!$BR$2,6,IF('original data'!CC64='subscale + RBQ-2A merged 3_4'!$BR$3,5,IF('original data'!CC64='subscale + RBQ-2A merged 3_4'!$BR$4,4,IF('original data'!CC64='subscale + RBQ-2A merged 3_4'!$BR$5,3,IF('original data'!CC64='subscale + RBQ-2A merged 3_4'!$BT$1,2,IF('original data'!CC64='subscale + RBQ-2A merged 3_4'!$BT$2,1,"")))))))</f>
        <v>5</v>
      </c>
      <c r="CI71" s="4">
        <f>IF('original data'!CD64='subscale + RBQ-2A merged 3_4'!$BR$1,1,IF('original data'!CD64='subscale + RBQ-2A merged 3_4'!$BR$2,2,IF('original data'!CD64='subscale + RBQ-2A merged 3_4'!$BR$3,3,IF('original data'!CD64='subscale + RBQ-2A merged 3_4'!$BR$4,4,IF('original data'!CD64='subscale + RBQ-2A merged 3_4'!$BR$5,5,IF('original data'!CD64='subscale + RBQ-2A merged 3_4'!$BT$1,6,IF('original data'!CD64='subscale + RBQ-2A merged 3_4'!$BT$2,7,"")))))))</f>
        <v>6</v>
      </c>
      <c r="CJ71" s="4">
        <f>IF('original data'!CE64='subscale + RBQ-2A merged 3_4'!$BR$1,1,IF('original data'!CE64='subscale + RBQ-2A merged 3_4'!$BR$2,2,IF('original data'!CE64='subscale + RBQ-2A merged 3_4'!$BR$3,3,IF('original data'!CE64='subscale + RBQ-2A merged 3_4'!$BR$4,4,IF('original data'!CE64='subscale + RBQ-2A merged 3_4'!$BR$5,5,IF('original data'!CE64='subscale + RBQ-2A merged 3_4'!$BT$1,6,IF('original data'!CE64='subscale + RBQ-2A merged 3_4'!$BT$2,7,"")))))))</f>
        <v>5</v>
      </c>
      <c r="CK71" s="4">
        <f>IF('original data'!CF64='subscale + RBQ-2A merged 3_4'!$BR$1,7,IF('original data'!CF64='subscale + RBQ-2A merged 3_4'!$BR$2,6,IF('original data'!CF64='subscale + RBQ-2A merged 3_4'!$BR$3,5,IF('original data'!CF64='subscale + RBQ-2A merged 3_4'!$BR$4,4,IF('original data'!CF64='subscale + RBQ-2A merged 3_4'!$BR$5,3,IF('original data'!CF64='subscale + RBQ-2A merged 3_4'!$BT$1,2,IF('original data'!CF64='subscale + RBQ-2A merged 3_4'!$BT$2,1,"")))))))</f>
        <v>5</v>
      </c>
      <c r="CL71" s="30">
        <f>SUM(Table1345[[#This Row],[Column2]:[Column4]])</f>
        <v>131</v>
      </c>
      <c r="CM71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53</v>
      </c>
      <c r="CN71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40</v>
      </c>
      <c r="CO71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38</v>
      </c>
      <c r="CP71" s="4">
        <f>IF('original data'!CG64='subscale + RBQ-2A merged 3_4'!$CO$2,0,IF('original data'!CG64='subscale + RBQ-2A merged 3_4'!$CO$3,1,IF('original data'!CG64='subscale + RBQ-2A merged 3_4'!$CO$4,2,IF('original data'!CG64='subscale + RBQ-2A merged 3_4'!$CO$5,3,""))))</f>
        <v>1</v>
      </c>
      <c r="CQ71" s="4">
        <f>IF('original data'!CH64='subscale + RBQ-2A merged 3_4'!$CO$2,0,IF('original data'!CH64='subscale + RBQ-2A merged 3_4'!$CO$3,1,IF('original data'!CH64='subscale + RBQ-2A merged 3_4'!$CO$4,2,IF('original data'!CH64='subscale + RBQ-2A merged 3_4'!$CO$5,3,""))))</f>
        <v>1</v>
      </c>
      <c r="CR71" s="4">
        <f>IF('original data'!CI64='subscale + RBQ-2A merged 3_4'!$CO$2,0,IF('original data'!CI64='subscale + RBQ-2A merged 3_4'!$CO$3,1,IF('original data'!CI64='subscale + RBQ-2A merged 3_4'!$CO$4,2,IF('original data'!CI64='subscale + RBQ-2A merged 3_4'!$CO$5,3,""))))</f>
        <v>2</v>
      </c>
      <c r="CS71" s="4">
        <f>IF('original data'!CJ64='subscale + RBQ-2A merged 3_4'!$CO$2,0,IF('original data'!CJ64='subscale + RBQ-2A merged 3_4'!$CO$3,1,IF('original data'!CJ64='subscale + RBQ-2A merged 3_4'!$CO$4,2,IF('original data'!CJ64='subscale + RBQ-2A merged 3_4'!$CO$5,3,""))))</f>
        <v>2</v>
      </c>
      <c r="CT71" s="4">
        <f>IF('original data'!CK64='subscale + RBQ-2A merged 3_4'!$CO$2,0,IF('original data'!CK64='subscale + RBQ-2A merged 3_4'!$CO$3,1,IF('original data'!CK64='subscale + RBQ-2A merged 3_4'!$CO$4,2,IF('original data'!CK64='subscale + RBQ-2A merged 3_4'!$CO$5,3,""))))</f>
        <v>2</v>
      </c>
      <c r="CU71" s="4">
        <f>IF('original data'!CL64='subscale + RBQ-2A merged 3_4'!$CO$2,0,IF('original data'!CL64='subscale + RBQ-2A merged 3_4'!$CO$3,1,IF('original data'!CL64='subscale + RBQ-2A merged 3_4'!$CO$4,2,IF('original data'!CL64='subscale + RBQ-2A merged 3_4'!$CO$5,3,""))))</f>
        <v>2</v>
      </c>
      <c r="CV71" s="4">
        <f>IF('original data'!CM64='subscale + RBQ-2A merged 3_4'!$CO$2,0,IF('original data'!CM64='subscale + RBQ-2A merged 3_4'!$CO$3,1,IF('original data'!CM64='subscale + RBQ-2A merged 3_4'!$CO$4,2,IF('original data'!CM64='subscale + RBQ-2A merged 3_4'!$CO$5,3,""))))</f>
        <v>1</v>
      </c>
      <c r="CW71" s="4">
        <f>IF('original data'!CN64='subscale + RBQ-2A merged 3_4'!$CO$2,0,IF('original data'!CN64='subscale + RBQ-2A merged 3_4'!$CO$3,1,IF('original data'!CN64='subscale + RBQ-2A merged 3_4'!$CO$4,2,IF('original data'!CN64='subscale + RBQ-2A merged 3_4'!$CO$5,3,""))))</f>
        <v>1</v>
      </c>
      <c r="CX71" s="4">
        <f>IF('original data'!CO64='subscale + RBQ-2A merged 3_4'!$CO$2,0,IF('original data'!CO64='subscale + RBQ-2A merged 3_4'!$CO$3,1,IF('original data'!CO64='subscale + RBQ-2A merged 3_4'!$CO$4,2,IF('original data'!CO64='subscale + RBQ-2A merged 3_4'!$CO$5,3,""))))</f>
        <v>1</v>
      </c>
      <c r="CY71" s="4">
        <f>IF('original data'!CP64='subscale + RBQ-2A merged 3_4'!$CO$2,0,IF('original data'!CP64='subscale + RBQ-2A merged 3_4'!$CO$3,1,IF('original data'!CP64='subscale + RBQ-2A merged 3_4'!$CO$4,2,IF('original data'!CP64='subscale + RBQ-2A merged 3_4'!$CO$5,3,""))))</f>
        <v>1</v>
      </c>
      <c r="CZ71" s="4">
        <f>IF('original data'!CQ64='subscale + RBQ-2A merged 3_4'!$CO$2,0,IF('original data'!CQ64='subscale + RBQ-2A merged 3_4'!$CO$3,1,IF('original data'!CQ64='subscale + RBQ-2A merged 3_4'!$CO$4,2,IF('original data'!CQ64='subscale + RBQ-2A merged 3_4'!$CO$5,3,""))))</f>
        <v>1</v>
      </c>
      <c r="DA71" s="4">
        <f>IF('original data'!CR64='subscale + RBQ-2A merged 3_4'!$CO$2,0,IF('original data'!CR64='subscale + RBQ-2A merged 3_4'!$CO$3,1,IF('original data'!CR64='subscale + RBQ-2A merged 3_4'!$CO$4,2,IF('original data'!CR64='subscale + RBQ-2A merged 3_4'!$CO$5,3,""))))</f>
        <v>2</v>
      </c>
      <c r="DB71" s="4">
        <f>IF('original data'!CS64='subscale + RBQ-2A merged 3_4'!$CO$2,0,IF('original data'!CS64='subscale + RBQ-2A merged 3_4'!$CO$3,1,IF('original data'!CS64='subscale + RBQ-2A merged 3_4'!$CO$4,2,IF('original data'!CS64='subscale + RBQ-2A merged 3_4'!$CO$5,3,""))))</f>
        <v>1</v>
      </c>
      <c r="DC71" s="4">
        <f>IF('original data'!CT64='subscale + RBQ-2A merged 3_4'!$CO$2,0,IF('original data'!CT64='subscale + RBQ-2A merged 3_4'!$CO$3,1,IF('original data'!CT64='subscale + RBQ-2A merged 3_4'!$CO$4,2,IF('original data'!CT64='subscale + RBQ-2A merged 3_4'!$CO$5,3,""))))</f>
        <v>1</v>
      </c>
      <c r="DD71" s="4">
        <f>IF('original data'!CU64='subscale + RBQ-2A merged 3_4'!$CO$2,0,IF('original data'!CU64='subscale + RBQ-2A merged 3_4'!$CO$3,1,IF('original data'!CU64='subscale + RBQ-2A merged 3_4'!$CO$4,2,IF('original data'!CU64='subscale + RBQ-2A merged 3_4'!$CO$5,3,""))))</f>
        <v>2</v>
      </c>
      <c r="DE71" s="4">
        <f>IF('original data'!CV64='subscale + RBQ-2A merged 3_4'!$CO$2,0,IF('original data'!CV64='subscale + RBQ-2A merged 3_4'!$CO$3,1,IF('original data'!CV64='subscale + RBQ-2A merged 3_4'!$CO$4,2,IF('original data'!CV64='subscale + RBQ-2A merged 3_4'!$CO$5,3,""))))</f>
        <v>1</v>
      </c>
      <c r="DF71" s="4">
        <f>IF('original data'!CW64='subscale + RBQ-2A merged 3_4'!$CO$2,0,IF('original data'!CW64='subscale + RBQ-2A merged 3_4'!$CO$3,1,IF('original data'!CW64='subscale + RBQ-2A merged 3_4'!$CO$4,2,IF('original data'!CW64='subscale + RBQ-2A merged 3_4'!$CO$5,3,""))))</f>
        <v>1</v>
      </c>
      <c r="DG71" s="4">
        <f>IF('original data'!CX64='subscale + RBQ-2A merged 3_4'!$CO$2,0,IF('original data'!CX64='subscale + RBQ-2A merged 3_4'!$CO$3,1,IF('original data'!CX64='subscale + RBQ-2A merged 3_4'!$CO$4,2,IF('original data'!CX64='subscale + RBQ-2A merged 3_4'!$CO$5,3,""))))</f>
        <v>1</v>
      </c>
      <c r="DH71" s="4">
        <f>IF('original data'!CY64='subscale + RBQ-2A merged 3_4'!$CO$2,0,IF('original data'!CY64='subscale + RBQ-2A merged 3_4'!$CO$3,1,IF('original data'!CY64='subscale + RBQ-2A merged 3_4'!$CO$4,2,IF('original data'!CY64='subscale + RBQ-2A merged 3_4'!$CO$5,3,""))))</f>
        <v>2</v>
      </c>
      <c r="DI71" s="4">
        <f>IF('original data'!CZ64='subscale + RBQ-2A merged 3_4'!$CO$2,0,IF('original data'!CZ64='subscale + RBQ-2A merged 3_4'!$CO$3,1,IF('original data'!CZ64='subscale + RBQ-2A merged 3_4'!$CO$4,2,IF('original data'!CZ64='subscale + RBQ-2A merged 3_4'!$CO$5,3,""))))</f>
        <v>1</v>
      </c>
      <c r="DJ71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9</v>
      </c>
      <c r="DK71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13</v>
      </c>
      <c r="DL71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5</v>
      </c>
      <c r="DM71" s="4">
        <f>SUM(Table1345[[#This Row],[All of a sudden I feel really scared.]:[I suddenly shut down and become unable to think, speak or do things.]])</f>
        <v>27</v>
      </c>
      <c r="DN71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9</v>
      </c>
      <c r="DO71" s="38">
        <f>IF('original data'!V64='subscale + RBQ-2A merged 3_4'!$T$4,2,IF('original data'!V64='subscale + RBQ-2A merged 3_4'!$T$5,0,IF('original data'!V64='subscale + RBQ-2A merged 3_4'!$V$5,1,"")))</f>
        <v>1</v>
      </c>
      <c r="DP71" s="38">
        <v>0</v>
      </c>
    </row>
    <row r="72" spans="1:120" x14ac:dyDescent="0.45">
      <c r="A72" s="32">
        <v>72</v>
      </c>
      <c r="B72" s="41" t="s">
        <v>366</v>
      </c>
      <c r="C72" s="28" t="s">
        <v>367</v>
      </c>
      <c r="D72" s="30" t="s">
        <v>104</v>
      </c>
      <c r="E72" s="30"/>
      <c r="F72" s="30" t="s">
        <v>105</v>
      </c>
      <c r="G72" s="30" t="s">
        <v>105</v>
      </c>
      <c r="H72" s="30" t="s">
        <v>105</v>
      </c>
      <c r="I72" s="30" t="s">
        <v>105</v>
      </c>
      <c r="J72" s="30" t="s">
        <v>105</v>
      </c>
      <c r="K72" s="30" t="s">
        <v>105</v>
      </c>
      <c r="L72" s="30" t="s">
        <v>105</v>
      </c>
      <c r="M72" s="30" t="s">
        <v>105</v>
      </c>
      <c r="N72" s="29">
        <v>20</v>
      </c>
      <c r="O72" s="4" t="s">
        <v>107</v>
      </c>
      <c r="P72" s="4" t="s">
        <v>207</v>
      </c>
      <c r="Q72" s="4" t="s">
        <v>108</v>
      </c>
      <c r="R72" s="30">
        <f>IF('original data'!Q65='subscale + RBQ-2A merged 3_4'!$R$4,0,IF('original data'!Q65='subscale + RBQ-2A merged 3_4'!$R$5,1))</f>
        <v>1</v>
      </c>
      <c r="S72" s="4" t="s">
        <v>105</v>
      </c>
      <c r="T72" s="30">
        <f>IF('original data'!V65='subscale + RBQ-2A merged 3_4'!$T$4,0,IF('original data'!V65='subscale + RBQ-2A merged 3_4'!$T$5,1,IF('original data'!V65='subscale + RBQ-2A merged 3_4'!$V$5,0,"")))</f>
        <v>0</v>
      </c>
      <c r="U72" s="37" t="s">
        <v>125</v>
      </c>
      <c r="V72" s="4" t="s">
        <v>126</v>
      </c>
      <c r="W72" s="4" t="s">
        <v>167</v>
      </c>
      <c r="X72" s="32" t="s">
        <v>391</v>
      </c>
      <c r="Y72" s="4"/>
      <c r="Z72" s="4"/>
      <c r="AA72" s="4"/>
      <c r="AB72" s="4"/>
      <c r="AC72" s="4"/>
      <c r="AD72" s="4"/>
      <c r="AE72" s="30">
        <f>IF('original data'!AC65='subscale + RBQ-2A merged 3_4'!$AD$2,0,IF('original data'!AC65='subscale + RBQ-2A merged 3_4'!$AD$3,1,IF('original data'!AC65='subscale + RBQ-2A merged 3_4'!$AD$4,2,"")))</f>
        <v>2</v>
      </c>
      <c r="AF72" s="30">
        <f>IF('original data'!AD65='subscale + RBQ-2A merged 3_4'!$AD$2,0,IF('original data'!AD65='subscale + RBQ-2A merged 3_4'!$AD$3,1,IF('original data'!AD65='subscale + RBQ-2A merged 3_4'!$AD$4,2,"")))</f>
        <v>2</v>
      </c>
      <c r="AG72" s="30">
        <f>IF('original data'!AE65='subscale + RBQ-2A merged 3_4'!$BR$1,1,IF('original data'!AE65='subscale + RBQ-2A merged 3_4'!$BR$2,2,IF('original data'!AE65='subscale + RBQ-2A merged 3_4'!$BR$3,3,IF('original data'!AE65='subscale + RBQ-2A merged 3_4'!$BR$4,4,IF('original data'!AE65='subscale + RBQ-2A merged 3_4'!$BR$5,5,IF('original data'!AE65='subscale + RBQ-2A merged 3_4'!$BT$1,6,IF('original data'!AE65='subscale + RBQ-2A merged 3_4'!$BT$2,7,"")))))))</f>
        <v>7</v>
      </c>
      <c r="AH72" s="4">
        <f>IF('original data'!AF65='subscale + RBQ-2A merged 3_4'!$AD$2,0,IF('original data'!AF65='subscale + RBQ-2A merged 3_4'!$AD$3,1,IF('original data'!AF65='subscale + RBQ-2A merged 3_4'!$AD$4,2,"")))</f>
        <v>1</v>
      </c>
      <c r="AI72" s="4">
        <f>IF('original data'!AG65='subscale + RBQ-2A merged 3_4'!$BR$1,7,IF('original data'!AG65='subscale + RBQ-2A merged 3_4'!$BR$2,6,IF('original data'!AG65='subscale + RBQ-2A merged 3_4'!$BR$3,5,IF('original data'!AG65='subscale + RBQ-2A merged 3_4'!$BR$4,4,IF('original data'!AG65='subscale + RBQ-2A merged 3_4'!$BR$5,5,IF('original data'!AG65='subscale + RBQ-2A merged 3_4'!$BT$1,6,IF('original data'!AG65='subscale + RBQ-2A merged 3_4'!$BT$2,7,"")))))))</f>
        <v>5</v>
      </c>
      <c r="AJ72" s="4">
        <f>IF('original data'!AH65='subscale + RBQ-2A merged 3_4'!$AD$2,0,IF('original data'!AH65='subscale + RBQ-2A merged 3_4'!$AD$3,1,IF('original data'!AH65='subscale + RBQ-2A merged 3_4'!$AD$4,2,"")))</f>
        <v>1</v>
      </c>
      <c r="AK72" s="4">
        <f>IF('original data'!AI65='subscale + RBQ-2A merged 3_4'!$AJ$2,1,IF('original data'!AI65='subscale + RBQ-2A merged 3_4'!$AJ$3,2,IF('original data'!AI65='subscale + RBQ-2A merged 3_4'!$AJ$4,3,IF('original data'!AI65='subscale + RBQ-2A merged 3_4'!$AJ$5,3,""))))</f>
        <v>2</v>
      </c>
      <c r="AL72" s="4">
        <f>IF('original data'!AJ65='subscale + RBQ-2A merged 3_4'!$AD$2,0,IF('original data'!AJ65='subscale + RBQ-2A merged 3_4'!$AD$3,1,IF('original data'!AJ65='subscale + RBQ-2A merged 3_4'!$AD$4,2,"")))</f>
        <v>2</v>
      </c>
      <c r="AM72" s="4">
        <f>IF('original data'!AK65='subscale + RBQ-2A merged 3_4'!$BR$1,1,IF('original data'!AK65='subscale + RBQ-2A merged 3_4'!$BR$2,2,IF('original data'!AK65='subscale + RBQ-2A merged 3_4'!$BR$3,3,IF('original data'!AK65='subscale + RBQ-2A merged 3_4'!$BR$4,4,IF('original data'!AK65='subscale + RBQ-2A merged 3_4'!$BR$5,5,IF('original data'!AK65='subscale + RBQ-2A merged 3_4'!$BT$1,6,IF('original data'!AK65='subscale + RBQ-2A merged 3_4'!$BT$2,7,"")))))))</f>
        <v>7</v>
      </c>
      <c r="AN72" s="4">
        <f>IF('original data'!AL65='subscale + RBQ-2A merged 3_4'!$AD$2,0,IF('original data'!AL65='subscale + RBQ-2A merged 3_4'!$AD$3,1,IF('original data'!AL65='subscale + RBQ-2A merged 3_4'!$AD$4,2,"")))</f>
        <v>2</v>
      </c>
      <c r="AO72" s="4">
        <f>IF('original data'!AM65='subscale + RBQ-2A merged 3_4'!$AJ$2,1,IF('original data'!AM65='subscale + RBQ-2A merged 3_4'!$AJ$3,2,IF('original data'!AM65='subscale + RBQ-2A merged 3_4'!$AJ$4,3,IF('original data'!AM65='subscale + RBQ-2A merged 3_4'!$AJ$5,3,""))))</f>
        <v>3</v>
      </c>
      <c r="AP72" s="4">
        <f>IF('original data'!AN65='subscale + RBQ-2A merged 3_4'!$AD$2,0,IF('original data'!AN65='subscale + RBQ-2A merged 3_4'!$AD$3,1,IF('original data'!AN65='subscale + RBQ-2A merged 3_4'!$AD$4,2,"")))</f>
        <v>2</v>
      </c>
      <c r="AQ72" s="4">
        <f>IF('original data'!AO65='subscale + RBQ-2A merged 3_4'!$AJ$2,1,IF('original data'!AO65='subscale + RBQ-2A merged 3_4'!$AJ$3,2,IF('original data'!AO65='subscale + RBQ-2A merged 3_4'!$AJ$4,3,IF('original data'!AO65='subscale + RBQ-2A merged 3_4'!$AJ$5,3,""))))</f>
        <v>1</v>
      </c>
      <c r="AR72" s="4">
        <f>IF('original data'!AP65='subscale + RBQ-2A merged 3_4'!$AJ$2,1,IF('original data'!AP65='subscale + RBQ-2A merged 3_4'!$AJ$3,2,IF('original data'!AP65='subscale + RBQ-2A merged 3_4'!$AJ$4,3,IF('original data'!AP65='subscale + RBQ-2A merged 3_4'!$AJ$5,3,""))))</f>
        <v>2</v>
      </c>
      <c r="AS72" s="4">
        <f>IF('original data'!AQ65='subscale + RBQ-2A merged 3_4'!$AJ$2,1,IF('original data'!AQ65='subscale + RBQ-2A merged 3_4'!$AJ$3,2,IF('original data'!AQ65='subscale + RBQ-2A merged 3_4'!$AJ$4,3,IF('original data'!AQ65='subscale + RBQ-2A merged 3_4'!$AJ$5,3,""))))</f>
        <v>2</v>
      </c>
      <c r="AT72" s="4">
        <f>IF('original data'!AR65='subscale + RBQ-2A merged 3_4'!$AJ$2,1,IF('original data'!AR65='subscale + RBQ-2A merged 3_4'!$AJ$3,2,IF('original data'!AR65='subscale + RBQ-2A merged 3_4'!$AJ$4,3,IF('original data'!AR65='subscale + RBQ-2A merged 3_4'!$AJ$5,3,""))))</f>
        <v>3</v>
      </c>
      <c r="AU72" s="4">
        <f>IF('original data'!AS65='subscale + RBQ-2A merged 3_4'!$AP$2,1,IF('original data'!AS65='subscale + RBQ-2A merged 3_4'!$AP$3,2,IF('original data'!AS65='subscale + RBQ-2A merged 3_4'!$AP$4,3,IF('original data'!AS65='subscale + RBQ-2A merged 3_4'!$AP$5,4,""))))</f>
        <v>1</v>
      </c>
      <c r="AV72" s="4">
        <f>IF('original data'!AT65='subscale + RBQ-2A merged 3_4'!$AP$2,1,IF('original data'!AT65='subscale + RBQ-2A merged 3_4'!$AP$3,2,IF('original data'!AT65='subscale + RBQ-2A merged 3_4'!$AP$4,3,IF('original data'!AT65='subscale + RBQ-2A merged 3_4'!$AP$5,4,""))))</f>
        <v>2</v>
      </c>
      <c r="AW72" s="4">
        <f>IF('original data'!AU65='subscale + RBQ-2A merged 3_4'!$AP$2,1,IF('original data'!AU65='subscale + RBQ-2A merged 3_4'!$AP$3,2,IF('original data'!AU65='subscale + RBQ-2A merged 3_4'!$AP$4,3,IF('original data'!AU65='subscale + RBQ-2A merged 3_4'!$AP$5,4,""))))</f>
        <v>1</v>
      </c>
      <c r="AX72" s="4">
        <f>IF('original data'!AV65='subscale + RBQ-2A merged 3_4'!$AP$2,1,IF('original data'!AV65='subscale + RBQ-2A merged 3_4'!$AP$3,2,IF('original data'!AV65='subscale + RBQ-2A merged 3_4'!$AP$4,3,IF('original data'!AV65='subscale + RBQ-2A merged 3_4'!$AP$5,4,""))))</f>
        <v>3</v>
      </c>
      <c r="AY72" s="4">
        <f>IF('original data'!AW65='subscale + RBQ-2A merged 3_4'!$AP$2,1,IF('original data'!AW65='subscale + RBQ-2A merged 3_4'!$AP$3,2,IF('original data'!AW65='subscale + RBQ-2A merged 3_4'!$AP$4,3,IF('original data'!AW65='subscale + RBQ-2A merged 3_4'!$AP$5,4,""))))</f>
        <v>3</v>
      </c>
      <c r="AZ72" s="4">
        <f>IF('original data'!AX65='subscale + RBQ-2A merged 3_4'!$AP$2,1,IF('original data'!AX65='subscale + RBQ-2A merged 3_4'!$AP$3,2,IF('original data'!AX65='subscale + RBQ-2A merged 3_4'!$AP$4,3,IF('original data'!AX65='subscale + RBQ-2A merged 3_4'!$AP$5,4,""))))</f>
        <v>3</v>
      </c>
      <c r="BA72" s="4">
        <f>IF('original data'!AY65='subscale + RBQ-2A merged 3_4'!$AR$2,1,IF('original data'!AY65='subscale + RBQ-2A merged 3_4'!$AR$3,2,IF('original data'!AY65='subscale + RBQ-2A merged 3_4'!$AR$4,3,IF('original data'!AY65='subscale + RBQ-2A merged 3_4'!$AR$5,3,""))))</f>
        <v>3</v>
      </c>
      <c r="BB72" s="4">
        <f>IF('original data'!AZ65='subscale + RBQ-2A merged 3_4'!$AR$2,1,IF('original data'!AZ65='subscale + RBQ-2A merged 3_4'!$AR$3,2,IF('original data'!AZ65='subscale + RBQ-2A merged 3_4'!$AR$4,3,IF('original data'!AZ65='subscale + RBQ-2A merged 3_4'!$AR$5,3,""))))</f>
        <v>3</v>
      </c>
      <c r="BC72" s="4">
        <f>IF('original data'!BA65='subscale + RBQ-2A merged 3_4'!$AR$2,1,IF('original data'!BA65='subscale + RBQ-2A merged 3_4'!$AR$3,2,IF('original data'!BA65='subscale + RBQ-2A merged 3_4'!$AR$4,3,IF('original data'!BA65='subscale + RBQ-2A merged 3_4'!$AR$5,3,""))))</f>
        <v>3</v>
      </c>
      <c r="BD72" s="4">
        <f>IF('original data'!BB65='subscale + RBQ-2A merged 3_4'!$AR$2,1,IF('original data'!BB65='subscale + RBQ-2A merged 3_4'!$AR$3,2,IF('original data'!BB65='subscale + RBQ-2A merged 3_4'!$AR$4,3,IF('original data'!BB65='subscale + RBQ-2A merged 3_4'!$AT$5,3,""))))</f>
        <v>2</v>
      </c>
      <c r="BE72" s="4">
        <f>IF('original data'!BC65='subscale + RBQ-2A merged 3_4'!$AV$2,1,IF('original data'!BC65='subscale + RBQ-2A merged 3_4'!$AV$3,2,IF('original data'!BC65='subscale + RBQ-2A merged 3_4'!$AV$4,3,IF('original data'!BC65='subscale + RBQ-2A merged 3_4'!$AV$5,3,""))))</f>
        <v>3</v>
      </c>
      <c r="BF72" s="4">
        <f>IF('original data'!BD65='subscale + RBQ-2A merged 3_4'!$AV$2,1,IF('original data'!BD65='subscale + RBQ-2A merged 3_4'!$AV$3,2,IF('original data'!BD65='subscale + RBQ-2A merged 3_4'!$AV$4,3,IF('original data'!BD65='subscale + RBQ-2A merged 3_4'!$AV$5,3,""))))</f>
        <v>2</v>
      </c>
      <c r="BG72" s="4">
        <f>IF('original data'!BE65='subscale + RBQ-2A merged 3_4'!$AV$2,1,IF('original data'!BE65='subscale + RBQ-2A merged 3_4'!$AV$3,2,IF('original data'!BE65='subscale + RBQ-2A merged 3_4'!$AV$4,3,IF('original data'!BE65='subscale + RBQ-2A merged 3_4'!$AV$5,3,""))))</f>
        <v>2</v>
      </c>
      <c r="BH72" s="4">
        <f>IF('original data'!BF65='subscale + RBQ-2A merged 3_4'!$BG$3,1,IF('original data'!BF65='subscale + RBQ-2A merged 3_4'!$BG$4,2,IF('original data'!BF65='subscale + RBQ-2A merged 3_4'!$BG$5,3,"")))</f>
        <v>3</v>
      </c>
      <c r="BI72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2.3157894736842106</v>
      </c>
      <c r="BJ72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2.3333333333333335</v>
      </c>
      <c r="BK72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2.4545454545454546</v>
      </c>
      <c r="BL72" s="4" t="s">
        <v>109</v>
      </c>
      <c r="BM72" s="4"/>
      <c r="BN72" s="4" t="s">
        <v>109</v>
      </c>
      <c r="BO72" s="4"/>
      <c r="BP72" s="4">
        <f>IF('original data'!BK65='subscale + RBQ-2A merged 3_4'!$BR$1,1,IF('original data'!BK65='subscale + RBQ-2A merged 3_4'!$BR$2,2,IF('original data'!BK65='subscale + RBQ-2A merged 3_4'!$BR$3,3,IF('original data'!BK65='subscale + RBQ-2A merged 3_4'!$BR$4,4,IF('original data'!BK65='subscale + RBQ-2A merged 3_4'!$BR$5,5,IF('original data'!BK65='subscale + RBQ-2A merged 3_4'!$BT$1,6,IF('original data'!BK65='subscale + RBQ-2A merged 3_4'!$BT$2,7,"")))))))</f>
        <v>2</v>
      </c>
      <c r="BQ72" s="4">
        <f>IF('original data'!BL65='subscale + RBQ-2A merged 3_4'!$BR$1,1,IF('original data'!BL65='subscale + RBQ-2A merged 3_4'!$BR$2,2,IF('original data'!BL65='subscale + RBQ-2A merged 3_4'!$BR$3,3,IF('original data'!BL65='subscale + RBQ-2A merged 3_4'!$BR$4,4,IF('original data'!BL65='subscale + RBQ-2A merged 3_4'!$BR$5,5,IF('original data'!BL65='subscale + RBQ-2A merged 3_4'!$BT$1,6,IF('original data'!BL65='subscale + RBQ-2A merged 3_4'!$BT$2,7,"")))))))</f>
        <v>5</v>
      </c>
      <c r="BR72" s="4">
        <f>IF('original data'!BM65='subscale + RBQ-2A merged 3_4'!$BR$1,7,IF('original data'!BM65='subscale + RBQ-2A merged 3_4'!$BR$2,6,IF('original data'!BM65='subscale + RBQ-2A merged 3_4'!$BR$3,5,IF('original data'!BM65='subscale + RBQ-2A merged 3_4'!$BR$4,4,IF('original data'!BM65='subscale + RBQ-2A merged 3_4'!$BR$5,3,IF('original data'!BM65='subscale + RBQ-2A merged 3_4'!$BT$1,2,IF('original data'!BM65='subscale + RBQ-2A merged 3_4'!$BT$2,1,"")))))))</f>
        <v>7</v>
      </c>
      <c r="BS72" s="4">
        <f>IF('original data'!BN65='subscale + RBQ-2A merged 3_4'!$BR$1,1,IF('original data'!BN65='subscale + RBQ-2A merged 3_4'!$BR$2,2,IF('original data'!BN65='subscale + RBQ-2A merged 3_4'!$BR$3,3,IF('original data'!BN65='subscale + RBQ-2A merged 3_4'!$BR$4,4,IF('original data'!BN65='subscale + RBQ-2A merged 3_4'!$BR$5,5,IF('original data'!BN65='subscale + RBQ-2A merged 3_4'!$BT$1,6,IF('original data'!BN65='subscale + RBQ-2A merged 3_4'!$BT$2,7,"")))))))</f>
        <v>4</v>
      </c>
      <c r="BT72" s="4">
        <f>IF('original data'!BO65='subscale + RBQ-2A merged 3_4'!$BR$1,1,IF('original data'!BO65='subscale + RBQ-2A merged 3_4'!$BR$2,2,IF('original data'!BO65='subscale + RBQ-2A merged 3_4'!$BR$3,3,IF('original data'!BO65='subscale + RBQ-2A merged 3_4'!$BR$4,4,IF('original data'!BO65='subscale + RBQ-2A merged 3_4'!$BR$5,5,IF('original data'!BO65='subscale + RBQ-2A merged 3_4'!$BT$1,6,IF('original data'!BO65='subscale + RBQ-2A merged 3_4'!$BT$2,7,"")))))))</f>
        <v>7</v>
      </c>
      <c r="BU72" s="4">
        <f>IF('original data'!BP65='subscale + RBQ-2A merged 3_4'!$BR$1,1,IF('original data'!BP65='subscale + RBQ-2A merged 3_4'!$BR$2,2,IF('original data'!BP65='subscale + RBQ-2A merged 3_4'!$BR$3,3,IF('original data'!BP65='subscale + RBQ-2A merged 3_4'!$BR$4,4,IF('original data'!BP65='subscale + RBQ-2A merged 3_4'!$BR$5,5,IF('original data'!BP65='subscale + RBQ-2A merged 3_4'!$BT$1,6,IF('original data'!BP65='subscale + RBQ-2A merged 3_4'!$BT$2,7,"")))))))</f>
        <v>6</v>
      </c>
      <c r="BV72" s="4">
        <f>IF('original data'!BQ65='subscale + RBQ-2A merged 3_4'!$BR$1,1,IF('original data'!BQ65='subscale + RBQ-2A merged 3_4'!$BR$2,2,IF('original data'!BQ65='subscale + RBQ-2A merged 3_4'!$BR$3,3,IF('original data'!BQ65='subscale + RBQ-2A merged 3_4'!$BR$4,4,IF('original data'!BQ65='subscale + RBQ-2A merged 3_4'!$BR$5,5,IF('original data'!BQ65='subscale + RBQ-2A merged 3_4'!$BT$1,6,IF('original data'!BQ65='subscale + RBQ-2A merged 3_4'!$BT$2,7,"")))))))</f>
        <v>7</v>
      </c>
      <c r="BW72" s="4">
        <f>IF('original data'!BR65='subscale + RBQ-2A merged 3_4'!$BR$1,1,IF('original data'!BR65='subscale + RBQ-2A merged 3_4'!$BR$2,2,IF('original data'!BR65='subscale + RBQ-2A merged 3_4'!$BR$3,3,IF('original data'!BR65='subscale + RBQ-2A merged 3_4'!$BR$4,4,IF('original data'!BR65='subscale + RBQ-2A merged 3_4'!$BR$5,5,IF('original data'!BR65='subscale + RBQ-2A merged 3_4'!$BT$1,6,IF('original data'!BR65='subscale + RBQ-2A merged 3_4'!$BT$2,7,"")))))))</f>
        <v>6</v>
      </c>
      <c r="BX72" s="4">
        <f>IF('original data'!BS65='subscale + RBQ-2A merged 3_4'!$BR$1,1,IF('original data'!BS65='subscale + RBQ-2A merged 3_4'!$BR$2,2,IF('original data'!BS65='subscale + RBQ-2A merged 3_4'!$BR$3,3,IF('original data'!BS65='subscale + RBQ-2A merged 3_4'!$BR$4,4,IF('original data'!BS65='subscale + RBQ-2A merged 3_4'!$BR$5,5,IF('original data'!BS65='subscale + RBQ-2A merged 3_4'!$BT$1,6,IF('original data'!BS65='subscale + RBQ-2A merged 3_4'!$BT$2,7,"")))))))</f>
        <v>7</v>
      </c>
      <c r="BY72" s="4">
        <f>IF('original data'!BT65='subscale + RBQ-2A merged 3_4'!$BR$1,1,IF('original data'!BT65='subscale + RBQ-2A merged 3_4'!$BR$2,2,IF('original data'!BT65='subscale + RBQ-2A merged 3_4'!$BR$3,3,IF('original data'!BT65='subscale + RBQ-2A merged 3_4'!$BR$4,4,IF('original data'!BT65='subscale + RBQ-2A merged 3_4'!$BR$5,5,IF('original data'!BT65='subscale + RBQ-2A merged 3_4'!$BT$1,6,IF('original data'!BT65='subscale + RBQ-2A merged 3_4'!$BT$2,7,"")))))))</f>
        <v>5</v>
      </c>
      <c r="BZ72" s="4">
        <f>IF('original data'!BU65='subscale + RBQ-2A merged 3_4'!$BR$1,1,IF('original data'!BU65='subscale + RBQ-2A merged 3_4'!$BR$2,2,IF('original data'!BU65='subscale + RBQ-2A merged 3_4'!$BR$3,3,IF('original data'!BU65='subscale + RBQ-2A merged 3_4'!$BR$4,4,IF('original data'!BU65='subscale + RBQ-2A merged 3_4'!$BR$5,5,IF('original data'!BU65='subscale + RBQ-2A merged 3_4'!$BT$1,6,IF('original data'!BU65='subscale + RBQ-2A merged 3_4'!$BT$2,7,"")))))))</f>
        <v>7</v>
      </c>
      <c r="CA72" s="4">
        <f>IF('original data'!BV65='subscale + RBQ-2A merged 3_4'!$BR$1,7,IF('original data'!BV65='subscale + RBQ-2A merged 3_4'!$BR$2,6,IF('original data'!BV65='subscale + RBQ-2A merged 3_4'!$BR$3,5,IF('original data'!BV65='subscale + RBQ-2A merged 3_4'!$BR$4,4,IF('original data'!BV65='subscale + RBQ-2A merged 3_4'!$BR$5,3,IF('original data'!BV65='subscale + RBQ-2A merged 3_4'!$BT$1,2,IF('original data'!BV65='subscale + RBQ-2A merged 3_4'!$BT$2,1,"")))))))</f>
        <v>3</v>
      </c>
      <c r="CB72" s="4">
        <f>IF('original data'!BW65='subscale + RBQ-2A merged 3_4'!$BR$1,1,IF('original data'!BW65='subscale + RBQ-2A merged 3_4'!$BR$2,2,IF('original data'!BW65='subscale + RBQ-2A merged 3_4'!$BR$3,3,IF('original data'!BW65='subscale + RBQ-2A merged 3_4'!$BR$4,4,IF('original data'!BW65='subscale + RBQ-2A merged 3_4'!$BR$5,5,IF('original data'!BW65='subscale + RBQ-2A merged 3_4'!$BT$1,6,IF('original data'!BW65='subscale + RBQ-2A merged 3_4'!$BT$2,7,"")))))))</f>
        <v>3</v>
      </c>
      <c r="CC72" s="4">
        <f>IF('original data'!BX65='subscale + RBQ-2A merged 3_4'!$BR$1,1,IF('original data'!BX65='subscale + RBQ-2A merged 3_4'!$BR$2,2,IF('original data'!BX65='subscale + RBQ-2A merged 3_4'!$BR$3,3,IF('original data'!BX65='subscale + RBQ-2A merged 3_4'!$BR$4,4,IF('original data'!BX65='subscale + RBQ-2A merged 3_4'!$BR$5,5,IF('original data'!BX65='subscale + RBQ-2A merged 3_4'!$BT$1,6,IF('original data'!BX65='subscale + RBQ-2A merged 3_4'!$BT$2,7,"")))))))</f>
        <v>2</v>
      </c>
      <c r="CD72" s="4">
        <f>IF('original data'!BY65='subscale + RBQ-2A merged 3_4'!$BR$1,1,IF('original data'!BY65='subscale + RBQ-2A merged 3_4'!$BR$2,2,IF('original data'!BY65='subscale + RBQ-2A merged 3_4'!$BR$3,3,IF('original data'!BY65='subscale + RBQ-2A merged 3_4'!$BR$4,4,IF('original data'!BY65='subscale + RBQ-2A merged 3_4'!$BR$5,5,IF('original data'!BY65='subscale + RBQ-2A merged 3_4'!$BT$1,6,IF('original data'!BY65='subscale + RBQ-2A merged 3_4'!$BT$2,7,"")))))))</f>
        <v>5</v>
      </c>
      <c r="CE72" s="4">
        <f>IF('original data'!BZ65='subscale + RBQ-2A merged 3_4'!$BR$1,1,IF('original data'!BZ65='subscale + RBQ-2A merged 3_4'!$BR$2,2,IF('original data'!BZ65='subscale + RBQ-2A merged 3_4'!$BR$3,3,IF('original data'!BZ65='subscale + RBQ-2A merged 3_4'!$BR$4,4,IF('original data'!BZ65='subscale + RBQ-2A merged 3_4'!$BR$5,5,IF('original data'!BZ65='subscale + RBQ-2A merged 3_4'!$BT$1,6,IF('original data'!BZ65='subscale + RBQ-2A merged 3_4'!$BT$2,7,"")))))))</f>
        <v>5</v>
      </c>
      <c r="CF72" s="4">
        <f>IF('original data'!CA65='subscale + RBQ-2A merged 3_4'!$BR$1,1,IF('original data'!CA65='subscale + RBQ-2A merged 3_4'!$BR$2,2,IF('original data'!CA65='subscale + RBQ-2A merged 3_4'!$BR$3,3,IF('original data'!CA65='subscale + RBQ-2A merged 3_4'!$BR$4,4,IF('original data'!CA65='subscale + RBQ-2A merged 3_4'!$BR$5,5,IF('original data'!CA65='subscale + RBQ-2A merged 3_4'!$BT$1,6,IF('original data'!CA65='subscale + RBQ-2A merged 3_4'!$BT$2,7,"")))))))</f>
        <v>2</v>
      </c>
      <c r="CG72" s="4">
        <f>IF('original data'!CB65='subscale + RBQ-2A merged 3_4'!$BR$1,1,IF('original data'!CB65='subscale + RBQ-2A merged 3_4'!$BR$2,2,IF('original data'!CB65='subscale + RBQ-2A merged 3_4'!$BR$3,3,IF('original data'!CB65='subscale + RBQ-2A merged 3_4'!$BR$4,4,IF('original data'!CB65='subscale + RBQ-2A merged 3_4'!$BR$5,5,IF('original data'!CB65='subscale + RBQ-2A merged 3_4'!$BT$1,6,IF('original data'!CB65='subscale + RBQ-2A merged 3_4'!$BT$2,7,"")))))))</f>
        <v>2</v>
      </c>
      <c r="CH72" s="4">
        <f>IF('original data'!CC65='subscale + RBQ-2A merged 3_4'!$BR$1,7,IF('original data'!CC65='subscale + RBQ-2A merged 3_4'!$BR$2,6,IF('original data'!CC65='subscale + RBQ-2A merged 3_4'!$BR$3,5,IF('original data'!CC65='subscale + RBQ-2A merged 3_4'!$BR$4,4,IF('original data'!CC65='subscale + RBQ-2A merged 3_4'!$BR$5,3,IF('original data'!CC65='subscale + RBQ-2A merged 3_4'!$BT$1,2,IF('original data'!CC65='subscale + RBQ-2A merged 3_4'!$BT$2,1,"")))))))</f>
        <v>5</v>
      </c>
      <c r="CI72" s="4">
        <f>IF('original data'!CD65='subscale + RBQ-2A merged 3_4'!$BR$1,1,IF('original data'!CD65='subscale + RBQ-2A merged 3_4'!$BR$2,2,IF('original data'!CD65='subscale + RBQ-2A merged 3_4'!$BR$3,3,IF('original data'!CD65='subscale + RBQ-2A merged 3_4'!$BR$4,4,IF('original data'!CD65='subscale + RBQ-2A merged 3_4'!$BR$5,5,IF('original data'!CD65='subscale + RBQ-2A merged 3_4'!$BT$1,6,IF('original data'!CD65='subscale + RBQ-2A merged 3_4'!$BT$2,7,"")))))))</f>
        <v>7</v>
      </c>
      <c r="CJ72" s="4">
        <f>IF('original data'!CE65='subscale + RBQ-2A merged 3_4'!$BR$1,1,IF('original data'!CE65='subscale + RBQ-2A merged 3_4'!$BR$2,2,IF('original data'!CE65='subscale + RBQ-2A merged 3_4'!$BR$3,3,IF('original data'!CE65='subscale + RBQ-2A merged 3_4'!$BR$4,4,IF('original data'!CE65='subscale + RBQ-2A merged 3_4'!$BR$5,5,IF('original data'!CE65='subscale + RBQ-2A merged 3_4'!$BT$1,6,IF('original data'!CE65='subscale + RBQ-2A merged 3_4'!$BT$2,7,"")))))))</f>
        <v>2</v>
      </c>
      <c r="CK72" s="4">
        <f>IF('original data'!CF65='subscale + RBQ-2A merged 3_4'!$BR$1,7,IF('original data'!CF65='subscale + RBQ-2A merged 3_4'!$BR$2,6,IF('original data'!CF65='subscale + RBQ-2A merged 3_4'!$BR$3,5,IF('original data'!CF65='subscale + RBQ-2A merged 3_4'!$BR$4,4,IF('original data'!CF65='subscale + RBQ-2A merged 3_4'!$BR$5,3,IF('original data'!CF65='subscale + RBQ-2A merged 3_4'!$BT$1,2,IF('original data'!CF65='subscale + RBQ-2A merged 3_4'!$BT$2,1,"")))))))</f>
        <v>6</v>
      </c>
      <c r="CL72" s="30">
        <f>SUM(Table1345[[#This Row],[Column2]:[Column4]])</f>
        <v>124</v>
      </c>
      <c r="CM72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44</v>
      </c>
      <c r="CN72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35</v>
      </c>
      <c r="CO72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45</v>
      </c>
      <c r="CP72" s="4">
        <f>IF('original data'!CG65='subscale + RBQ-2A merged 3_4'!$CO$2,0,IF('original data'!CG65='subscale + RBQ-2A merged 3_4'!$CO$3,1,IF('original data'!CG65='subscale + RBQ-2A merged 3_4'!$CO$4,2,IF('original data'!CG65='subscale + RBQ-2A merged 3_4'!$CO$5,3,""))))</f>
        <v>2</v>
      </c>
      <c r="CQ72" s="4">
        <f>IF('original data'!CH65='subscale + RBQ-2A merged 3_4'!$CO$2,0,IF('original data'!CH65='subscale + RBQ-2A merged 3_4'!$CO$3,1,IF('original data'!CH65='subscale + RBQ-2A merged 3_4'!$CO$4,2,IF('original data'!CH65='subscale + RBQ-2A merged 3_4'!$CO$5,3,""))))</f>
        <v>3</v>
      </c>
      <c r="CR72" s="4">
        <f>IF('original data'!CI65='subscale + RBQ-2A merged 3_4'!$CO$2,0,IF('original data'!CI65='subscale + RBQ-2A merged 3_4'!$CO$3,1,IF('original data'!CI65='subscale + RBQ-2A merged 3_4'!$CO$4,2,IF('original data'!CI65='subscale + RBQ-2A merged 3_4'!$CO$5,3,""))))</f>
        <v>0</v>
      </c>
      <c r="CS72" s="4">
        <f>IF('original data'!CJ65='subscale + RBQ-2A merged 3_4'!$CO$2,0,IF('original data'!CJ65='subscale + RBQ-2A merged 3_4'!$CO$3,1,IF('original data'!CJ65='subscale + RBQ-2A merged 3_4'!$CO$4,2,IF('original data'!CJ65='subscale + RBQ-2A merged 3_4'!$CO$5,3,""))))</f>
        <v>3</v>
      </c>
      <c r="CT72" s="4">
        <f>IF('original data'!CK65='subscale + RBQ-2A merged 3_4'!$CO$2,0,IF('original data'!CK65='subscale + RBQ-2A merged 3_4'!$CO$3,1,IF('original data'!CK65='subscale + RBQ-2A merged 3_4'!$CO$4,2,IF('original data'!CK65='subscale + RBQ-2A merged 3_4'!$CO$5,3,""))))</f>
        <v>3</v>
      </c>
      <c r="CU72" s="4">
        <f>IF('original data'!CL65='subscale + RBQ-2A merged 3_4'!$CO$2,0,IF('original data'!CL65='subscale + RBQ-2A merged 3_4'!$CO$3,1,IF('original data'!CL65='subscale + RBQ-2A merged 3_4'!$CO$4,2,IF('original data'!CL65='subscale + RBQ-2A merged 3_4'!$CO$5,3,""))))</f>
        <v>3</v>
      </c>
      <c r="CV72" s="4">
        <f>IF('original data'!CM65='subscale + RBQ-2A merged 3_4'!$CO$2,0,IF('original data'!CM65='subscale + RBQ-2A merged 3_4'!$CO$3,1,IF('original data'!CM65='subscale + RBQ-2A merged 3_4'!$CO$4,2,IF('original data'!CM65='subscale + RBQ-2A merged 3_4'!$CO$5,3,""))))</f>
        <v>2</v>
      </c>
      <c r="CW72" s="4">
        <f>IF('original data'!CN65='subscale + RBQ-2A merged 3_4'!$CO$2,0,IF('original data'!CN65='subscale + RBQ-2A merged 3_4'!$CO$3,1,IF('original data'!CN65='subscale + RBQ-2A merged 3_4'!$CO$4,2,IF('original data'!CN65='subscale + RBQ-2A merged 3_4'!$CO$5,3,""))))</f>
        <v>1</v>
      </c>
      <c r="CX72" s="4">
        <f>IF('original data'!CO65='subscale + RBQ-2A merged 3_4'!$CO$2,0,IF('original data'!CO65='subscale + RBQ-2A merged 3_4'!$CO$3,1,IF('original data'!CO65='subscale + RBQ-2A merged 3_4'!$CO$4,2,IF('original data'!CO65='subscale + RBQ-2A merged 3_4'!$CO$5,3,""))))</f>
        <v>2</v>
      </c>
      <c r="CY72" s="4">
        <f>IF('original data'!CP65='subscale + RBQ-2A merged 3_4'!$CO$2,0,IF('original data'!CP65='subscale + RBQ-2A merged 3_4'!$CO$3,1,IF('original data'!CP65='subscale + RBQ-2A merged 3_4'!$CO$4,2,IF('original data'!CP65='subscale + RBQ-2A merged 3_4'!$CO$5,3,""))))</f>
        <v>1</v>
      </c>
      <c r="CZ72" s="4">
        <f>IF('original data'!CQ65='subscale + RBQ-2A merged 3_4'!$CO$2,0,IF('original data'!CQ65='subscale + RBQ-2A merged 3_4'!$CO$3,1,IF('original data'!CQ65='subscale + RBQ-2A merged 3_4'!$CO$4,2,IF('original data'!CQ65='subscale + RBQ-2A merged 3_4'!$CO$5,3,""))))</f>
        <v>2</v>
      </c>
      <c r="DA72" s="4">
        <f>IF('original data'!CR65='subscale + RBQ-2A merged 3_4'!$CO$2,0,IF('original data'!CR65='subscale + RBQ-2A merged 3_4'!$CO$3,1,IF('original data'!CR65='subscale + RBQ-2A merged 3_4'!$CO$4,2,IF('original data'!CR65='subscale + RBQ-2A merged 3_4'!$CO$5,3,""))))</f>
        <v>3</v>
      </c>
      <c r="DB72" s="4">
        <f>IF('original data'!CS65='subscale + RBQ-2A merged 3_4'!$CO$2,0,IF('original data'!CS65='subscale + RBQ-2A merged 3_4'!$CO$3,1,IF('original data'!CS65='subscale + RBQ-2A merged 3_4'!$CO$4,2,IF('original data'!CS65='subscale + RBQ-2A merged 3_4'!$CO$5,3,""))))</f>
        <v>3</v>
      </c>
      <c r="DC72" s="4">
        <f>IF('original data'!CT65='subscale + RBQ-2A merged 3_4'!$CO$2,0,IF('original data'!CT65='subscale + RBQ-2A merged 3_4'!$CO$3,1,IF('original data'!CT65='subscale + RBQ-2A merged 3_4'!$CO$4,2,IF('original data'!CT65='subscale + RBQ-2A merged 3_4'!$CO$5,3,""))))</f>
        <v>2</v>
      </c>
      <c r="DD72" s="4">
        <f>IF('original data'!CU65='subscale + RBQ-2A merged 3_4'!$CO$2,0,IF('original data'!CU65='subscale + RBQ-2A merged 3_4'!$CO$3,1,IF('original data'!CU65='subscale + RBQ-2A merged 3_4'!$CO$4,2,IF('original data'!CU65='subscale + RBQ-2A merged 3_4'!$CO$5,3,""))))</f>
        <v>3</v>
      </c>
      <c r="DE72" s="4">
        <f>IF('original data'!CV65='subscale + RBQ-2A merged 3_4'!$CO$2,0,IF('original data'!CV65='subscale + RBQ-2A merged 3_4'!$CO$3,1,IF('original data'!CV65='subscale + RBQ-2A merged 3_4'!$CO$4,2,IF('original data'!CV65='subscale + RBQ-2A merged 3_4'!$CO$5,3,""))))</f>
        <v>0</v>
      </c>
      <c r="DF72" s="4">
        <f>IF('original data'!CW65='subscale + RBQ-2A merged 3_4'!$CO$2,0,IF('original data'!CW65='subscale + RBQ-2A merged 3_4'!$CO$3,1,IF('original data'!CW65='subscale + RBQ-2A merged 3_4'!$CO$4,2,IF('original data'!CW65='subscale + RBQ-2A merged 3_4'!$CO$5,3,""))))</f>
        <v>1</v>
      </c>
      <c r="DG72" s="4">
        <f>IF('original data'!CX65='subscale + RBQ-2A merged 3_4'!$CO$2,0,IF('original data'!CX65='subscale + RBQ-2A merged 3_4'!$CO$3,1,IF('original data'!CX65='subscale + RBQ-2A merged 3_4'!$CO$4,2,IF('original data'!CX65='subscale + RBQ-2A merged 3_4'!$CO$5,3,""))))</f>
        <v>1</v>
      </c>
      <c r="DH72" s="4">
        <f>IF('original data'!CY65='subscale + RBQ-2A merged 3_4'!$CO$2,0,IF('original data'!CY65='subscale + RBQ-2A merged 3_4'!$CO$3,1,IF('original data'!CY65='subscale + RBQ-2A merged 3_4'!$CO$4,2,IF('original data'!CY65='subscale + RBQ-2A merged 3_4'!$CO$5,3,""))))</f>
        <v>3</v>
      </c>
      <c r="DI72" s="4">
        <f>IF('original data'!CZ65='subscale + RBQ-2A merged 3_4'!$CO$2,0,IF('original data'!CZ65='subscale + RBQ-2A merged 3_4'!$CO$3,1,IF('original data'!CZ65='subscale + RBQ-2A merged 3_4'!$CO$4,2,IF('original data'!CZ65='subscale + RBQ-2A merged 3_4'!$CO$5,3,""))))</f>
        <v>1</v>
      </c>
      <c r="DJ72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15</v>
      </c>
      <c r="DK72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14</v>
      </c>
      <c r="DL72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10</v>
      </c>
      <c r="DM72" s="4">
        <f>SUM(Table1345[[#This Row],[All of a sudden I feel really scared.]:[I suddenly shut down and become unable to think, speak or do things.]])</f>
        <v>39</v>
      </c>
      <c r="DN72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12</v>
      </c>
      <c r="DO72" s="38">
        <f>IF('original data'!V65='subscale + RBQ-2A merged 3_4'!$T$4,2,IF('original data'!V65='subscale + RBQ-2A merged 3_4'!$T$5,0,IF('original data'!V65='subscale + RBQ-2A merged 3_4'!$V$5,1,"")))</f>
        <v>1</v>
      </c>
      <c r="DP72" s="38">
        <v>0</v>
      </c>
    </row>
    <row r="73" spans="1:120" x14ac:dyDescent="0.45">
      <c r="A73" s="32">
        <v>73</v>
      </c>
      <c r="B73" s="41" t="s">
        <v>368</v>
      </c>
      <c r="C73" s="28" t="s">
        <v>369</v>
      </c>
      <c r="D73" s="38" t="s">
        <v>104</v>
      </c>
      <c r="E73" s="38"/>
      <c r="F73" s="38" t="s">
        <v>105</v>
      </c>
      <c r="G73" s="38" t="s">
        <v>105</v>
      </c>
      <c r="H73" s="38" t="s">
        <v>105</v>
      </c>
      <c r="I73" s="38" t="s">
        <v>105</v>
      </c>
      <c r="J73" s="38" t="s">
        <v>105</v>
      </c>
      <c r="K73" s="38" t="s">
        <v>105</v>
      </c>
      <c r="L73" s="38" t="s">
        <v>105</v>
      </c>
      <c r="M73" s="38" t="s">
        <v>105</v>
      </c>
      <c r="N73" s="37">
        <v>24</v>
      </c>
      <c r="O73" s="38" t="s">
        <v>107</v>
      </c>
      <c r="P73" s="38" t="s">
        <v>208</v>
      </c>
      <c r="Q73" s="38" t="s">
        <v>124</v>
      </c>
      <c r="R73" s="30">
        <f>IF('original data'!Q66='subscale + RBQ-2A merged 3_4'!$R$4,0,IF('original data'!Q66='subscale + RBQ-2A merged 3_4'!$R$5,1))</f>
        <v>0</v>
      </c>
      <c r="S73" s="38" t="s">
        <v>109</v>
      </c>
      <c r="T73" s="30">
        <f>IF('original data'!V66='subscale + RBQ-2A merged 3_4'!$T$4,0,IF('original data'!V66='subscale + RBQ-2A merged 3_4'!$T$5,1,IF('original data'!V66='subscale + RBQ-2A merged 3_4'!$V$5,0,"")))</f>
        <v>0</v>
      </c>
      <c r="U73" s="38"/>
      <c r="V73" s="38"/>
      <c r="W73" s="38"/>
      <c r="X73" s="38" t="s">
        <v>105</v>
      </c>
      <c r="Y73" s="38" t="s">
        <v>109</v>
      </c>
      <c r="Z73" s="38"/>
      <c r="AA73" s="38"/>
      <c r="AB73" s="38"/>
      <c r="AC73" s="38" t="s">
        <v>109</v>
      </c>
      <c r="AD73" s="38"/>
      <c r="AE73" s="30">
        <f>IF('original data'!AC66='subscale + RBQ-2A merged 3_4'!$AD$2,0,IF('original data'!AC66='subscale + RBQ-2A merged 3_4'!$AD$3,1,IF('original data'!AC66='subscale + RBQ-2A merged 3_4'!$AD$4,2,"")))</f>
        <v>2</v>
      </c>
      <c r="AF73" s="30">
        <f>IF('original data'!AD66='subscale + RBQ-2A merged 3_4'!$AD$2,0,IF('original data'!AD66='subscale + RBQ-2A merged 3_4'!$AD$3,1,IF('original data'!AD66='subscale + RBQ-2A merged 3_4'!$AD$4,2,"")))</f>
        <v>2</v>
      </c>
      <c r="AG73" s="30">
        <f>IF('original data'!AE66='subscale + RBQ-2A merged 3_4'!$BR$1,1,IF('original data'!AE66='subscale + RBQ-2A merged 3_4'!$BR$2,2,IF('original data'!AE66='subscale + RBQ-2A merged 3_4'!$BR$3,3,IF('original data'!AE66='subscale + RBQ-2A merged 3_4'!$BR$4,4,IF('original data'!AE66='subscale + RBQ-2A merged 3_4'!$BR$5,5,IF('original data'!AE66='subscale + RBQ-2A merged 3_4'!$BT$1,6,IF('original data'!AE66='subscale + RBQ-2A merged 3_4'!$BT$2,7,"")))))))</f>
        <v>4</v>
      </c>
      <c r="AH73" s="4">
        <f>IF('original data'!AF66='subscale + RBQ-2A merged 3_4'!$AD$2,0,IF('original data'!AF66='subscale + RBQ-2A merged 3_4'!$AD$3,1,IF('original data'!AF66='subscale + RBQ-2A merged 3_4'!$AD$4,2,"")))</f>
        <v>1</v>
      </c>
      <c r="AI73" s="4">
        <f>IF('original data'!AG66='subscale + RBQ-2A merged 3_4'!$BR$1,7,IF('original data'!AG66='subscale + RBQ-2A merged 3_4'!$BR$2,6,IF('original data'!AG66='subscale + RBQ-2A merged 3_4'!$BR$3,5,IF('original data'!AG66='subscale + RBQ-2A merged 3_4'!$BR$4,4,IF('original data'!AG66='subscale + RBQ-2A merged 3_4'!$BR$5,5,IF('original data'!AG66='subscale + RBQ-2A merged 3_4'!$BT$1,6,IF('original data'!AG66='subscale + RBQ-2A merged 3_4'!$BT$2,7,"")))))))</f>
        <v>6</v>
      </c>
      <c r="AJ73" s="4">
        <f>IF('original data'!AH66='subscale + RBQ-2A merged 3_4'!$AD$2,0,IF('original data'!AH66='subscale + RBQ-2A merged 3_4'!$AD$3,1,IF('original data'!AH66='subscale + RBQ-2A merged 3_4'!$AD$4,2,"")))</f>
        <v>1</v>
      </c>
      <c r="AK73" s="4">
        <f>IF('original data'!AI66='subscale + RBQ-2A merged 3_4'!$AJ$2,1,IF('original data'!AI66='subscale + RBQ-2A merged 3_4'!$AJ$3,2,IF('original data'!AI66='subscale + RBQ-2A merged 3_4'!$AJ$4,3,IF('original data'!AI66='subscale + RBQ-2A merged 3_4'!$AJ$5,3,""))))</f>
        <v>2</v>
      </c>
      <c r="AL73" s="4">
        <f>IF('original data'!AJ66='subscale + RBQ-2A merged 3_4'!$AD$2,0,IF('original data'!AJ66='subscale + RBQ-2A merged 3_4'!$AD$3,1,IF('original data'!AJ66='subscale + RBQ-2A merged 3_4'!$AD$4,2,"")))</f>
        <v>1</v>
      </c>
      <c r="AM73" s="4">
        <f>IF('original data'!AK66='subscale + RBQ-2A merged 3_4'!$BR$1,1,IF('original data'!AK66='subscale + RBQ-2A merged 3_4'!$BR$2,2,IF('original data'!AK66='subscale + RBQ-2A merged 3_4'!$BR$3,3,IF('original data'!AK66='subscale + RBQ-2A merged 3_4'!$BR$4,4,IF('original data'!AK66='subscale + RBQ-2A merged 3_4'!$BR$5,5,IF('original data'!AK66='subscale + RBQ-2A merged 3_4'!$BT$1,6,IF('original data'!AK66='subscale + RBQ-2A merged 3_4'!$BT$2,7,"")))))))</f>
        <v>6</v>
      </c>
      <c r="AN73" s="4">
        <f>IF('original data'!AL66='subscale + RBQ-2A merged 3_4'!$AD$2,0,IF('original data'!AL66='subscale + RBQ-2A merged 3_4'!$AD$3,1,IF('original data'!AL66='subscale + RBQ-2A merged 3_4'!$AD$4,2,"")))</f>
        <v>1</v>
      </c>
      <c r="AO73" s="4">
        <f>IF('original data'!AM66='subscale + RBQ-2A merged 3_4'!$AJ$2,1,IF('original data'!AM66='subscale + RBQ-2A merged 3_4'!$AJ$3,2,IF('original data'!AM66='subscale + RBQ-2A merged 3_4'!$AJ$4,3,IF('original data'!AM66='subscale + RBQ-2A merged 3_4'!$AJ$5,3,""))))</f>
        <v>3</v>
      </c>
      <c r="AP73" s="4">
        <f>IF('original data'!AN66='subscale + RBQ-2A merged 3_4'!$AD$2,0,IF('original data'!AN66='subscale + RBQ-2A merged 3_4'!$AD$3,1,IF('original data'!AN66='subscale + RBQ-2A merged 3_4'!$AD$4,2,"")))</f>
        <v>1</v>
      </c>
      <c r="AQ73" s="4">
        <f>IF('original data'!AO66='subscale + RBQ-2A merged 3_4'!$AJ$2,1,IF('original data'!AO66='subscale + RBQ-2A merged 3_4'!$AJ$3,2,IF('original data'!AO66='subscale + RBQ-2A merged 3_4'!$AJ$4,3,IF('original data'!AO66='subscale + RBQ-2A merged 3_4'!$AJ$5,3,""))))</f>
        <v>1</v>
      </c>
      <c r="AR73" s="4">
        <f>IF('original data'!AP66='subscale + RBQ-2A merged 3_4'!$AJ$2,1,IF('original data'!AP66='subscale + RBQ-2A merged 3_4'!$AJ$3,2,IF('original data'!AP66='subscale + RBQ-2A merged 3_4'!$AJ$4,3,IF('original data'!AP66='subscale + RBQ-2A merged 3_4'!$AJ$5,3,""))))</f>
        <v>2</v>
      </c>
      <c r="AS73" s="4">
        <f>IF('original data'!AQ66='subscale + RBQ-2A merged 3_4'!$AJ$2,1,IF('original data'!AQ66='subscale + RBQ-2A merged 3_4'!$AJ$3,2,IF('original data'!AQ66='subscale + RBQ-2A merged 3_4'!$AJ$4,3,IF('original data'!AQ66='subscale + RBQ-2A merged 3_4'!$AJ$5,3,""))))</f>
        <v>2</v>
      </c>
      <c r="AT73" s="4">
        <f>IF('original data'!AR66='subscale + RBQ-2A merged 3_4'!$AJ$2,1,IF('original data'!AR66='subscale + RBQ-2A merged 3_4'!$AJ$3,2,IF('original data'!AR66='subscale + RBQ-2A merged 3_4'!$AJ$4,3,IF('original data'!AR66='subscale + RBQ-2A merged 3_4'!$AJ$5,3,""))))</f>
        <v>3</v>
      </c>
      <c r="AU73" s="4">
        <f>IF('original data'!AS66='subscale + RBQ-2A merged 3_4'!$AP$2,1,IF('original data'!AS66='subscale + RBQ-2A merged 3_4'!$AP$3,2,IF('original data'!AS66='subscale + RBQ-2A merged 3_4'!$AP$4,3,IF('original data'!AS66='subscale + RBQ-2A merged 3_4'!$AP$5,4,""))))</f>
        <v>2</v>
      </c>
      <c r="AV73" s="4">
        <f>IF('original data'!AT66='subscale + RBQ-2A merged 3_4'!$AP$2,1,IF('original data'!AT66='subscale + RBQ-2A merged 3_4'!$AP$3,2,IF('original data'!AT66='subscale + RBQ-2A merged 3_4'!$AP$4,3,IF('original data'!AT66='subscale + RBQ-2A merged 3_4'!$AP$5,4,""))))</f>
        <v>2</v>
      </c>
      <c r="AW73" s="4">
        <f>IF('original data'!AU66='subscale + RBQ-2A merged 3_4'!$AP$2,1,IF('original data'!AU66='subscale + RBQ-2A merged 3_4'!$AP$3,2,IF('original data'!AU66='subscale + RBQ-2A merged 3_4'!$AP$4,3,IF('original data'!AU66='subscale + RBQ-2A merged 3_4'!$AP$5,4,""))))</f>
        <v>1</v>
      </c>
      <c r="AX73" s="4">
        <f>IF('original data'!AV66='subscale + RBQ-2A merged 3_4'!$AP$2,1,IF('original data'!AV66='subscale + RBQ-2A merged 3_4'!$AP$3,2,IF('original data'!AV66='subscale + RBQ-2A merged 3_4'!$AP$4,3,IF('original data'!AV66='subscale + RBQ-2A merged 3_4'!$AP$5,4,""))))</f>
        <v>1</v>
      </c>
      <c r="AY73" s="4">
        <f>IF('original data'!AW66='subscale + RBQ-2A merged 3_4'!$AP$2,1,IF('original data'!AW66='subscale + RBQ-2A merged 3_4'!$AP$3,2,IF('original data'!AW66='subscale + RBQ-2A merged 3_4'!$AP$4,3,IF('original data'!AW66='subscale + RBQ-2A merged 3_4'!$AP$5,4,""))))</f>
        <v>1</v>
      </c>
      <c r="AZ73" s="4">
        <f>IF('original data'!AX66='subscale + RBQ-2A merged 3_4'!$AP$2,1,IF('original data'!AX66='subscale + RBQ-2A merged 3_4'!$AP$3,2,IF('original data'!AX66='subscale + RBQ-2A merged 3_4'!$AP$4,3,IF('original data'!AX66='subscale + RBQ-2A merged 3_4'!$AP$5,4,""))))</f>
        <v>1</v>
      </c>
      <c r="BA73" s="4">
        <f>IF('original data'!AY66='subscale + RBQ-2A merged 3_4'!$AR$2,1,IF('original data'!AY66='subscale + RBQ-2A merged 3_4'!$AR$3,2,IF('original data'!AY66='subscale + RBQ-2A merged 3_4'!$AR$4,3,IF('original data'!AY66='subscale + RBQ-2A merged 3_4'!$AR$5,3,""))))</f>
        <v>3</v>
      </c>
      <c r="BB73" s="4">
        <f>IF('original data'!AZ66='subscale + RBQ-2A merged 3_4'!$AR$2,1,IF('original data'!AZ66='subscale + RBQ-2A merged 3_4'!$AR$3,2,IF('original data'!AZ66='subscale + RBQ-2A merged 3_4'!$AR$4,3,IF('original data'!AZ66='subscale + RBQ-2A merged 3_4'!$AR$5,3,""))))</f>
        <v>2</v>
      </c>
      <c r="BC73" s="4">
        <f>IF('original data'!BA66='subscale + RBQ-2A merged 3_4'!$AR$2,1,IF('original data'!BA66='subscale + RBQ-2A merged 3_4'!$AR$3,2,IF('original data'!BA66='subscale + RBQ-2A merged 3_4'!$AR$4,3,IF('original data'!BA66='subscale + RBQ-2A merged 3_4'!$AR$5,3,""))))</f>
        <v>2</v>
      </c>
      <c r="BD73" s="4">
        <f>IF('original data'!BB66='subscale + RBQ-2A merged 3_4'!$AR$2,1,IF('original data'!BB66='subscale + RBQ-2A merged 3_4'!$AR$3,2,IF('original data'!BB66='subscale + RBQ-2A merged 3_4'!$AR$4,3,IF('original data'!BB66='subscale + RBQ-2A merged 3_4'!$AT$5,3,""))))</f>
        <v>2</v>
      </c>
      <c r="BE73" s="4">
        <f>IF('original data'!BC66='subscale + RBQ-2A merged 3_4'!$AV$2,1,IF('original data'!BC66='subscale + RBQ-2A merged 3_4'!$AV$3,2,IF('original data'!BC66='subscale + RBQ-2A merged 3_4'!$AV$4,3,IF('original data'!BC66='subscale + RBQ-2A merged 3_4'!$AV$5,3,""))))</f>
        <v>3</v>
      </c>
      <c r="BF73" s="4">
        <f>IF('original data'!BD66='subscale + RBQ-2A merged 3_4'!$AV$2,1,IF('original data'!BD66='subscale + RBQ-2A merged 3_4'!$AV$3,2,IF('original data'!BD66='subscale + RBQ-2A merged 3_4'!$AV$4,3,IF('original data'!BD66='subscale + RBQ-2A merged 3_4'!$AV$5,3,""))))</f>
        <v>3</v>
      </c>
      <c r="BG73" s="4">
        <f>IF('original data'!BE66='subscale + RBQ-2A merged 3_4'!$AV$2,1,IF('original data'!BE66='subscale + RBQ-2A merged 3_4'!$AV$3,2,IF('original data'!BE66='subscale + RBQ-2A merged 3_4'!$AV$4,3,IF('original data'!BE66='subscale + RBQ-2A merged 3_4'!$AV$5,3,""))))</f>
        <v>3</v>
      </c>
      <c r="BH73" s="4">
        <f>IF('original data'!BF66='subscale + RBQ-2A merged 3_4'!$BG$3,1,IF('original data'!BF66='subscale + RBQ-2A merged 3_4'!$BG$4,2,IF('original data'!BF66='subscale + RBQ-2A merged 3_4'!$BG$5,3,"")))</f>
        <v>2</v>
      </c>
      <c r="BI73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2.0526315789473686</v>
      </c>
      <c r="BJ73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</v>
      </c>
      <c r="BK73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2.1818181818181817</v>
      </c>
      <c r="BL73" s="38" t="s">
        <v>109</v>
      </c>
      <c r="BM73" s="38"/>
      <c r="BN73" s="38" t="s">
        <v>109</v>
      </c>
      <c r="BO73" s="38"/>
      <c r="BP73" s="4">
        <f>IF('original data'!BK66='subscale + RBQ-2A merged 3_4'!$BR$1,1,IF('original data'!BK66='subscale + RBQ-2A merged 3_4'!$BR$2,2,IF('original data'!BK66='subscale + RBQ-2A merged 3_4'!$BR$3,3,IF('original data'!BK66='subscale + RBQ-2A merged 3_4'!$BR$4,4,IF('original data'!BK66='subscale + RBQ-2A merged 3_4'!$BR$5,5,IF('original data'!BK66='subscale + RBQ-2A merged 3_4'!$BT$1,6,IF('original data'!BK66='subscale + RBQ-2A merged 3_4'!$BT$2,7,"")))))))</f>
        <v>4</v>
      </c>
      <c r="BQ73" s="4">
        <f>IF('original data'!BL66='subscale + RBQ-2A merged 3_4'!$BR$1,1,IF('original data'!BL66='subscale + RBQ-2A merged 3_4'!$BR$2,2,IF('original data'!BL66='subscale + RBQ-2A merged 3_4'!$BR$3,3,IF('original data'!BL66='subscale + RBQ-2A merged 3_4'!$BR$4,4,IF('original data'!BL66='subscale + RBQ-2A merged 3_4'!$BR$5,5,IF('original data'!BL66='subscale + RBQ-2A merged 3_4'!$BT$1,6,IF('original data'!BL66='subscale + RBQ-2A merged 3_4'!$BT$2,7,"")))))))</f>
        <v>5</v>
      </c>
      <c r="BR73" s="4">
        <f>IF('original data'!BM66='subscale + RBQ-2A merged 3_4'!$BR$1,7,IF('original data'!BM66='subscale + RBQ-2A merged 3_4'!$BR$2,6,IF('original data'!BM66='subscale + RBQ-2A merged 3_4'!$BR$3,5,IF('original data'!BM66='subscale + RBQ-2A merged 3_4'!$BR$4,4,IF('original data'!BM66='subscale + RBQ-2A merged 3_4'!$BR$5,3,IF('original data'!BM66='subscale + RBQ-2A merged 3_4'!$BT$1,2,IF('original data'!BM66='subscale + RBQ-2A merged 3_4'!$BT$2,1,"")))))))</f>
        <v>7</v>
      </c>
      <c r="BS73" s="4">
        <f>IF('original data'!BN66='subscale + RBQ-2A merged 3_4'!$BR$1,1,IF('original data'!BN66='subscale + RBQ-2A merged 3_4'!$BR$2,2,IF('original data'!BN66='subscale + RBQ-2A merged 3_4'!$BR$3,3,IF('original data'!BN66='subscale + RBQ-2A merged 3_4'!$BR$4,4,IF('original data'!BN66='subscale + RBQ-2A merged 3_4'!$BR$5,5,IF('original data'!BN66='subscale + RBQ-2A merged 3_4'!$BT$1,6,IF('original data'!BN66='subscale + RBQ-2A merged 3_4'!$BT$2,7,"")))))))</f>
        <v>6</v>
      </c>
      <c r="BT73" s="4">
        <f>IF('original data'!BO66='subscale + RBQ-2A merged 3_4'!$BR$1,1,IF('original data'!BO66='subscale + RBQ-2A merged 3_4'!$BR$2,2,IF('original data'!BO66='subscale + RBQ-2A merged 3_4'!$BR$3,3,IF('original data'!BO66='subscale + RBQ-2A merged 3_4'!$BR$4,4,IF('original data'!BO66='subscale + RBQ-2A merged 3_4'!$BR$5,5,IF('original data'!BO66='subscale + RBQ-2A merged 3_4'!$BT$1,6,IF('original data'!BO66='subscale + RBQ-2A merged 3_4'!$BT$2,7,"")))))))</f>
        <v>6</v>
      </c>
      <c r="BU73" s="4">
        <f>IF('original data'!BP66='subscale + RBQ-2A merged 3_4'!$BR$1,1,IF('original data'!BP66='subscale + RBQ-2A merged 3_4'!$BR$2,2,IF('original data'!BP66='subscale + RBQ-2A merged 3_4'!$BR$3,3,IF('original data'!BP66='subscale + RBQ-2A merged 3_4'!$BR$4,4,IF('original data'!BP66='subscale + RBQ-2A merged 3_4'!$BR$5,5,IF('original data'!BP66='subscale + RBQ-2A merged 3_4'!$BT$1,6,IF('original data'!BP66='subscale + RBQ-2A merged 3_4'!$BT$2,7,"")))))))</f>
        <v>6</v>
      </c>
      <c r="BV73" s="4">
        <f>IF('original data'!BQ66='subscale + RBQ-2A merged 3_4'!$BR$1,1,IF('original data'!BQ66='subscale + RBQ-2A merged 3_4'!$BR$2,2,IF('original data'!BQ66='subscale + RBQ-2A merged 3_4'!$BR$3,3,IF('original data'!BQ66='subscale + RBQ-2A merged 3_4'!$BR$4,4,IF('original data'!BQ66='subscale + RBQ-2A merged 3_4'!$BR$5,5,IF('original data'!BQ66='subscale + RBQ-2A merged 3_4'!$BT$1,6,IF('original data'!BQ66='subscale + RBQ-2A merged 3_4'!$BT$2,7,"")))))))</f>
        <v>6</v>
      </c>
      <c r="BW73" s="4">
        <f>IF('original data'!BR66='subscale + RBQ-2A merged 3_4'!$BR$1,1,IF('original data'!BR66='subscale + RBQ-2A merged 3_4'!$BR$2,2,IF('original data'!BR66='subscale + RBQ-2A merged 3_4'!$BR$3,3,IF('original data'!BR66='subscale + RBQ-2A merged 3_4'!$BR$4,4,IF('original data'!BR66='subscale + RBQ-2A merged 3_4'!$BR$5,5,IF('original data'!BR66='subscale + RBQ-2A merged 3_4'!$BT$1,6,IF('original data'!BR66='subscale + RBQ-2A merged 3_4'!$BT$2,7,"")))))))</f>
        <v>6</v>
      </c>
      <c r="BX73" s="4">
        <f>IF('original data'!BS66='subscale + RBQ-2A merged 3_4'!$BR$1,1,IF('original data'!BS66='subscale + RBQ-2A merged 3_4'!$BR$2,2,IF('original data'!BS66='subscale + RBQ-2A merged 3_4'!$BR$3,3,IF('original data'!BS66='subscale + RBQ-2A merged 3_4'!$BR$4,4,IF('original data'!BS66='subscale + RBQ-2A merged 3_4'!$BR$5,5,IF('original data'!BS66='subscale + RBQ-2A merged 3_4'!$BT$1,6,IF('original data'!BS66='subscale + RBQ-2A merged 3_4'!$BT$2,7,"")))))))</f>
        <v>3</v>
      </c>
      <c r="BY73" s="4">
        <f>IF('original data'!BT66='subscale + RBQ-2A merged 3_4'!$BR$1,1,IF('original data'!BT66='subscale + RBQ-2A merged 3_4'!$BR$2,2,IF('original data'!BT66='subscale + RBQ-2A merged 3_4'!$BR$3,3,IF('original data'!BT66='subscale + RBQ-2A merged 3_4'!$BR$4,4,IF('original data'!BT66='subscale + RBQ-2A merged 3_4'!$BR$5,5,IF('original data'!BT66='subscale + RBQ-2A merged 3_4'!$BT$1,6,IF('original data'!BT66='subscale + RBQ-2A merged 3_4'!$BT$2,7,"")))))))</f>
        <v>5</v>
      </c>
      <c r="BZ73" s="4">
        <f>IF('original data'!BU66='subscale + RBQ-2A merged 3_4'!$BR$1,1,IF('original data'!BU66='subscale + RBQ-2A merged 3_4'!$BR$2,2,IF('original data'!BU66='subscale + RBQ-2A merged 3_4'!$BR$3,3,IF('original data'!BU66='subscale + RBQ-2A merged 3_4'!$BR$4,4,IF('original data'!BU66='subscale + RBQ-2A merged 3_4'!$BR$5,5,IF('original data'!BU66='subscale + RBQ-2A merged 3_4'!$BT$1,6,IF('original data'!BU66='subscale + RBQ-2A merged 3_4'!$BT$2,7,"")))))))</f>
        <v>1</v>
      </c>
      <c r="CA73" s="4">
        <f>IF('original data'!BV66='subscale + RBQ-2A merged 3_4'!$BR$1,7,IF('original data'!BV66='subscale + RBQ-2A merged 3_4'!$BR$2,6,IF('original data'!BV66='subscale + RBQ-2A merged 3_4'!$BR$3,5,IF('original data'!BV66='subscale + RBQ-2A merged 3_4'!$BR$4,4,IF('original data'!BV66='subscale + RBQ-2A merged 3_4'!$BR$5,3,IF('original data'!BV66='subscale + RBQ-2A merged 3_4'!$BT$1,2,IF('original data'!BV66='subscale + RBQ-2A merged 3_4'!$BT$2,1,"")))))))</f>
        <v>5</v>
      </c>
      <c r="CB73" s="4">
        <f>IF('original data'!BW66='subscale + RBQ-2A merged 3_4'!$BR$1,1,IF('original data'!BW66='subscale + RBQ-2A merged 3_4'!$BR$2,2,IF('original data'!BW66='subscale + RBQ-2A merged 3_4'!$BR$3,3,IF('original data'!BW66='subscale + RBQ-2A merged 3_4'!$BR$4,4,IF('original data'!BW66='subscale + RBQ-2A merged 3_4'!$BR$5,5,IF('original data'!BW66='subscale + RBQ-2A merged 3_4'!$BT$1,6,IF('original data'!BW66='subscale + RBQ-2A merged 3_4'!$BT$2,7,"")))))))</f>
        <v>6</v>
      </c>
      <c r="CC73" s="4">
        <f>IF('original data'!BX66='subscale + RBQ-2A merged 3_4'!$BR$1,1,IF('original data'!BX66='subscale + RBQ-2A merged 3_4'!$BR$2,2,IF('original data'!BX66='subscale + RBQ-2A merged 3_4'!$BR$3,3,IF('original data'!BX66='subscale + RBQ-2A merged 3_4'!$BR$4,4,IF('original data'!BX66='subscale + RBQ-2A merged 3_4'!$BR$5,5,IF('original data'!BX66='subscale + RBQ-2A merged 3_4'!$BT$1,6,IF('original data'!BX66='subscale + RBQ-2A merged 3_4'!$BT$2,7,"")))))))</f>
        <v>6</v>
      </c>
      <c r="CD73" s="4">
        <f>IF('original data'!BY66='subscale + RBQ-2A merged 3_4'!$BR$1,1,IF('original data'!BY66='subscale + RBQ-2A merged 3_4'!$BR$2,2,IF('original data'!BY66='subscale + RBQ-2A merged 3_4'!$BR$3,3,IF('original data'!BY66='subscale + RBQ-2A merged 3_4'!$BR$4,4,IF('original data'!BY66='subscale + RBQ-2A merged 3_4'!$BR$5,5,IF('original data'!BY66='subscale + RBQ-2A merged 3_4'!$BT$1,6,IF('original data'!BY66='subscale + RBQ-2A merged 3_4'!$BT$2,7,"")))))))</f>
        <v>5</v>
      </c>
      <c r="CE73" s="4">
        <f>IF('original data'!BZ66='subscale + RBQ-2A merged 3_4'!$BR$1,1,IF('original data'!BZ66='subscale + RBQ-2A merged 3_4'!$BR$2,2,IF('original data'!BZ66='subscale + RBQ-2A merged 3_4'!$BR$3,3,IF('original data'!BZ66='subscale + RBQ-2A merged 3_4'!$BR$4,4,IF('original data'!BZ66='subscale + RBQ-2A merged 3_4'!$BR$5,5,IF('original data'!BZ66='subscale + RBQ-2A merged 3_4'!$BT$1,6,IF('original data'!BZ66='subscale + RBQ-2A merged 3_4'!$BT$2,7,"")))))))</f>
        <v>7</v>
      </c>
      <c r="CF73" s="4">
        <f>IF('original data'!CA66='subscale + RBQ-2A merged 3_4'!$BR$1,1,IF('original data'!CA66='subscale + RBQ-2A merged 3_4'!$BR$2,2,IF('original data'!CA66='subscale + RBQ-2A merged 3_4'!$BR$3,3,IF('original data'!CA66='subscale + RBQ-2A merged 3_4'!$BR$4,4,IF('original data'!CA66='subscale + RBQ-2A merged 3_4'!$BR$5,5,IF('original data'!CA66='subscale + RBQ-2A merged 3_4'!$BT$1,6,IF('original data'!CA66='subscale + RBQ-2A merged 3_4'!$BT$2,7,"")))))))</f>
        <v>4</v>
      </c>
      <c r="CG73" s="4">
        <f>IF('original data'!CB66='subscale + RBQ-2A merged 3_4'!$BR$1,1,IF('original data'!CB66='subscale + RBQ-2A merged 3_4'!$BR$2,2,IF('original data'!CB66='subscale + RBQ-2A merged 3_4'!$BR$3,3,IF('original data'!CB66='subscale + RBQ-2A merged 3_4'!$BR$4,4,IF('original data'!CB66='subscale + RBQ-2A merged 3_4'!$BR$5,5,IF('original data'!CB66='subscale + RBQ-2A merged 3_4'!$BT$1,6,IF('original data'!CB66='subscale + RBQ-2A merged 3_4'!$BT$2,7,"")))))))</f>
        <v>5</v>
      </c>
      <c r="CH73" s="4">
        <f>IF('original data'!CC66='subscale + RBQ-2A merged 3_4'!$BR$1,7,IF('original data'!CC66='subscale + RBQ-2A merged 3_4'!$BR$2,6,IF('original data'!CC66='subscale + RBQ-2A merged 3_4'!$BR$3,5,IF('original data'!CC66='subscale + RBQ-2A merged 3_4'!$BR$4,4,IF('original data'!CC66='subscale + RBQ-2A merged 3_4'!$BR$5,3,IF('original data'!CC66='subscale + RBQ-2A merged 3_4'!$BT$1,2,IF('original data'!CC66='subscale + RBQ-2A merged 3_4'!$BT$2,1,"")))))))</f>
        <v>5</v>
      </c>
      <c r="CI73" s="4">
        <f>IF('original data'!CD66='subscale + RBQ-2A merged 3_4'!$BR$1,1,IF('original data'!CD66='subscale + RBQ-2A merged 3_4'!$BR$2,2,IF('original data'!CD66='subscale + RBQ-2A merged 3_4'!$BR$3,3,IF('original data'!CD66='subscale + RBQ-2A merged 3_4'!$BR$4,4,IF('original data'!CD66='subscale + RBQ-2A merged 3_4'!$BR$5,5,IF('original data'!CD66='subscale + RBQ-2A merged 3_4'!$BT$1,6,IF('original data'!CD66='subscale + RBQ-2A merged 3_4'!$BT$2,7,"")))))))</f>
        <v>2</v>
      </c>
      <c r="CJ73" s="4">
        <f>IF('original data'!CE66='subscale + RBQ-2A merged 3_4'!$BR$1,1,IF('original data'!CE66='subscale + RBQ-2A merged 3_4'!$BR$2,2,IF('original data'!CE66='subscale + RBQ-2A merged 3_4'!$BR$3,3,IF('original data'!CE66='subscale + RBQ-2A merged 3_4'!$BR$4,4,IF('original data'!CE66='subscale + RBQ-2A merged 3_4'!$BR$5,5,IF('original data'!CE66='subscale + RBQ-2A merged 3_4'!$BT$1,6,IF('original data'!CE66='subscale + RBQ-2A merged 3_4'!$BT$2,7,"")))))))</f>
        <v>4</v>
      </c>
      <c r="CK73" s="4">
        <f>IF('original data'!CF66='subscale + RBQ-2A merged 3_4'!$BR$1,7,IF('original data'!CF66='subscale + RBQ-2A merged 3_4'!$BR$2,6,IF('original data'!CF66='subscale + RBQ-2A merged 3_4'!$BR$3,5,IF('original data'!CF66='subscale + RBQ-2A merged 3_4'!$BR$4,4,IF('original data'!CF66='subscale + RBQ-2A merged 3_4'!$BR$5,3,IF('original data'!CF66='subscale + RBQ-2A merged 3_4'!$BT$1,2,IF('original data'!CF66='subscale + RBQ-2A merged 3_4'!$BT$2,1,"")))))))</f>
        <v>5</v>
      </c>
      <c r="CL73" s="30">
        <f>SUM(Table1345[[#This Row],[Column2]:[Column4]])</f>
        <v>125</v>
      </c>
      <c r="CM73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39</v>
      </c>
      <c r="CN73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39</v>
      </c>
      <c r="CO73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47</v>
      </c>
      <c r="CP73" s="4">
        <f>IF('original data'!CG66='subscale + RBQ-2A merged 3_4'!$CO$2,0,IF('original data'!CG66='subscale + RBQ-2A merged 3_4'!$CO$3,1,IF('original data'!CG66='subscale + RBQ-2A merged 3_4'!$CO$4,2,IF('original data'!CG66='subscale + RBQ-2A merged 3_4'!$CO$5,3,""))))</f>
        <v>1</v>
      </c>
      <c r="CQ73" s="4">
        <f>IF('original data'!CH66='subscale + RBQ-2A merged 3_4'!$CO$2,0,IF('original data'!CH66='subscale + RBQ-2A merged 3_4'!$CO$3,1,IF('original data'!CH66='subscale + RBQ-2A merged 3_4'!$CO$4,2,IF('original data'!CH66='subscale + RBQ-2A merged 3_4'!$CO$5,3,""))))</f>
        <v>1</v>
      </c>
      <c r="CR73" s="4">
        <f>IF('original data'!CI66='subscale + RBQ-2A merged 3_4'!$CO$2,0,IF('original data'!CI66='subscale + RBQ-2A merged 3_4'!$CO$3,1,IF('original data'!CI66='subscale + RBQ-2A merged 3_4'!$CO$4,2,IF('original data'!CI66='subscale + RBQ-2A merged 3_4'!$CO$5,3,""))))</f>
        <v>1</v>
      </c>
      <c r="CS73" s="4">
        <f>IF('original data'!CJ66='subscale + RBQ-2A merged 3_4'!$CO$2,0,IF('original data'!CJ66='subscale + RBQ-2A merged 3_4'!$CO$3,1,IF('original data'!CJ66='subscale + RBQ-2A merged 3_4'!$CO$4,2,IF('original data'!CJ66='subscale + RBQ-2A merged 3_4'!$CO$5,3,""))))</f>
        <v>2</v>
      </c>
      <c r="CT73" s="4">
        <f>IF('original data'!CK66='subscale + RBQ-2A merged 3_4'!$CO$2,0,IF('original data'!CK66='subscale + RBQ-2A merged 3_4'!$CO$3,1,IF('original data'!CK66='subscale + RBQ-2A merged 3_4'!$CO$4,2,IF('original data'!CK66='subscale + RBQ-2A merged 3_4'!$CO$5,3,""))))</f>
        <v>3</v>
      </c>
      <c r="CU73" s="4">
        <f>IF('original data'!CL66='subscale + RBQ-2A merged 3_4'!$CO$2,0,IF('original data'!CL66='subscale + RBQ-2A merged 3_4'!$CO$3,1,IF('original data'!CL66='subscale + RBQ-2A merged 3_4'!$CO$4,2,IF('original data'!CL66='subscale + RBQ-2A merged 3_4'!$CO$5,3,""))))</f>
        <v>1</v>
      </c>
      <c r="CV73" s="4">
        <f>IF('original data'!CM66='subscale + RBQ-2A merged 3_4'!$CO$2,0,IF('original data'!CM66='subscale + RBQ-2A merged 3_4'!$CO$3,1,IF('original data'!CM66='subscale + RBQ-2A merged 3_4'!$CO$4,2,IF('original data'!CM66='subscale + RBQ-2A merged 3_4'!$CO$5,3,""))))</f>
        <v>3</v>
      </c>
      <c r="CW73" s="4">
        <f>IF('original data'!CN66='subscale + RBQ-2A merged 3_4'!$CO$2,0,IF('original data'!CN66='subscale + RBQ-2A merged 3_4'!$CO$3,1,IF('original data'!CN66='subscale + RBQ-2A merged 3_4'!$CO$4,2,IF('original data'!CN66='subscale + RBQ-2A merged 3_4'!$CO$5,3,""))))</f>
        <v>1</v>
      </c>
      <c r="CX73" s="4">
        <f>IF('original data'!CO66='subscale + RBQ-2A merged 3_4'!$CO$2,0,IF('original data'!CO66='subscale + RBQ-2A merged 3_4'!$CO$3,1,IF('original data'!CO66='subscale + RBQ-2A merged 3_4'!$CO$4,2,IF('original data'!CO66='subscale + RBQ-2A merged 3_4'!$CO$5,3,""))))</f>
        <v>1</v>
      </c>
      <c r="CY73" s="4">
        <f>IF('original data'!CP66='subscale + RBQ-2A merged 3_4'!$CO$2,0,IF('original data'!CP66='subscale + RBQ-2A merged 3_4'!$CO$3,1,IF('original data'!CP66='subscale + RBQ-2A merged 3_4'!$CO$4,2,IF('original data'!CP66='subscale + RBQ-2A merged 3_4'!$CO$5,3,""))))</f>
        <v>2</v>
      </c>
      <c r="CZ73" s="4">
        <f>IF('original data'!CQ66='subscale + RBQ-2A merged 3_4'!$CO$2,0,IF('original data'!CQ66='subscale + RBQ-2A merged 3_4'!$CO$3,1,IF('original data'!CQ66='subscale + RBQ-2A merged 3_4'!$CO$4,2,IF('original data'!CQ66='subscale + RBQ-2A merged 3_4'!$CO$5,3,""))))</f>
        <v>1</v>
      </c>
      <c r="DA73" s="4">
        <f>IF('original data'!CR66='subscale + RBQ-2A merged 3_4'!$CO$2,0,IF('original data'!CR66='subscale + RBQ-2A merged 3_4'!$CO$3,1,IF('original data'!CR66='subscale + RBQ-2A merged 3_4'!$CO$4,2,IF('original data'!CR66='subscale + RBQ-2A merged 3_4'!$CO$5,3,""))))</f>
        <v>2</v>
      </c>
      <c r="DB73" s="4">
        <f>IF('original data'!CS66='subscale + RBQ-2A merged 3_4'!$CO$2,0,IF('original data'!CS66='subscale + RBQ-2A merged 3_4'!$CO$3,1,IF('original data'!CS66='subscale + RBQ-2A merged 3_4'!$CO$4,2,IF('original data'!CS66='subscale + RBQ-2A merged 3_4'!$CO$5,3,""))))</f>
        <v>3</v>
      </c>
      <c r="DC73" s="4">
        <f>IF('original data'!CT66='subscale + RBQ-2A merged 3_4'!$CO$2,0,IF('original data'!CT66='subscale + RBQ-2A merged 3_4'!$CO$3,1,IF('original data'!CT66='subscale + RBQ-2A merged 3_4'!$CO$4,2,IF('original data'!CT66='subscale + RBQ-2A merged 3_4'!$CO$5,3,""))))</f>
        <v>1</v>
      </c>
      <c r="DD73" s="4">
        <f>IF('original data'!CU66='subscale + RBQ-2A merged 3_4'!$CO$2,0,IF('original data'!CU66='subscale + RBQ-2A merged 3_4'!$CO$3,1,IF('original data'!CU66='subscale + RBQ-2A merged 3_4'!$CO$4,2,IF('original data'!CU66='subscale + RBQ-2A merged 3_4'!$CO$5,3,""))))</f>
        <v>1</v>
      </c>
      <c r="DE73" s="4">
        <f>IF('original data'!CV66='subscale + RBQ-2A merged 3_4'!$CO$2,0,IF('original data'!CV66='subscale + RBQ-2A merged 3_4'!$CO$3,1,IF('original data'!CV66='subscale + RBQ-2A merged 3_4'!$CO$4,2,IF('original data'!CV66='subscale + RBQ-2A merged 3_4'!$CO$5,3,""))))</f>
        <v>2</v>
      </c>
      <c r="DF73" s="4">
        <f>IF('original data'!CW66='subscale + RBQ-2A merged 3_4'!$CO$2,0,IF('original data'!CW66='subscale + RBQ-2A merged 3_4'!$CO$3,1,IF('original data'!CW66='subscale + RBQ-2A merged 3_4'!$CO$4,2,IF('original data'!CW66='subscale + RBQ-2A merged 3_4'!$CO$5,3,""))))</f>
        <v>1</v>
      </c>
      <c r="DG73" s="4">
        <f>IF('original data'!CX66='subscale + RBQ-2A merged 3_4'!$CO$2,0,IF('original data'!CX66='subscale + RBQ-2A merged 3_4'!$CO$3,1,IF('original data'!CX66='subscale + RBQ-2A merged 3_4'!$CO$4,2,IF('original data'!CX66='subscale + RBQ-2A merged 3_4'!$CO$5,3,""))))</f>
        <v>1</v>
      </c>
      <c r="DH73" s="4">
        <f>IF('original data'!CY66='subscale + RBQ-2A merged 3_4'!$CO$2,0,IF('original data'!CY66='subscale + RBQ-2A merged 3_4'!$CO$3,1,IF('original data'!CY66='subscale + RBQ-2A merged 3_4'!$CO$4,2,IF('original data'!CY66='subscale + RBQ-2A merged 3_4'!$CO$5,3,""))))</f>
        <v>0</v>
      </c>
      <c r="DI73" s="4">
        <f>IF('original data'!CZ66='subscale + RBQ-2A merged 3_4'!$CO$2,0,IF('original data'!CZ66='subscale + RBQ-2A merged 3_4'!$CO$3,1,IF('original data'!CZ66='subscale + RBQ-2A merged 3_4'!$CO$4,2,IF('original data'!CZ66='subscale + RBQ-2A merged 3_4'!$CO$5,3,""))))</f>
        <v>1</v>
      </c>
      <c r="DJ73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11</v>
      </c>
      <c r="DK73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9</v>
      </c>
      <c r="DL73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9</v>
      </c>
      <c r="DM73" s="4">
        <f>SUM(Table1345[[#This Row],[All of a sudden I feel really scared.]:[I suddenly shut down and become unable to think, speak or do things.]])</f>
        <v>29</v>
      </c>
      <c r="DN73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9</v>
      </c>
      <c r="DO73" s="38">
        <f>IF('original data'!V66='subscale + RBQ-2A merged 3_4'!$T$4,2,IF('original data'!V66='subscale + RBQ-2A merged 3_4'!$T$5,0,IF('original data'!V66='subscale + RBQ-2A merged 3_4'!$V$5,1,"")))</f>
        <v>2</v>
      </c>
      <c r="DP73" s="38">
        <v>1</v>
      </c>
    </row>
    <row r="74" spans="1:120" x14ac:dyDescent="0.45">
      <c r="A74" s="32">
        <v>75</v>
      </c>
      <c r="B74" s="41" t="s">
        <v>370</v>
      </c>
      <c r="C74" s="28" t="s">
        <v>371</v>
      </c>
      <c r="D74" s="30" t="s">
        <v>104</v>
      </c>
      <c r="E74" s="30"/>
      <c r="F74" s="30" t="s">
        <v>105</v>
      </c>
      <c r="G74" s="30" t="s">
        <v>105</v>
      </c>
      <c r="H74" s="30" t="s">
        <v>105</v>
      </c>
      <c r="I74" s="30" t="s">
        <v>105</v>
      </c>
      <c r="J74" s="30" t="s">
        <v>105</v>
      </c>
      <c r="K74" s="30" t="s">
        <v>105</v>
      </c>
      <c r="L74" s="30" t="s">
        <v>105</v>
      </c>
      <c r="M74" s="30" t="s">
        <v>105</v>
      </c>
      <c r="N74" s="29">
        <v>24</v>
      </c>
      <c r="O74" s="4" t="s">
        <v>107</v>
      </c>
      <c r="P74" s="4" t="s">
        <v>108</v>
      </c>
      <c r="Q74" s="4" t="s">
        <v>108</v>
      </c>
      <c r="R74" s="30">
        <f>IF('original data'!Q67='subscale + RBQ-2A merged 3_4'!$R$4,0,IF('original data'!Q67='subscale + RBQ-2A merged 3_4'!$R$5,1))</f>
        <v>1</v>
      </c>
      <c r="S74" s="4" t="s">
        <v>105</v>
      </c>
      <c r="T74" s="30">
        <f>IF('original data'!V67='subscale + RBQ-2A merged 3_4'!$T$4,0,IF('original data'!V67='subscale + RBQ-2A merged 3_4'!$T$5,1,IF('original data'!V67='subscale + RBQ-2A merged 3_4'!$V$5,0,"")))</f>
        <v>0</v>
      </c>
      <c r="U74" s="37" t="s">
        <v>139</v>
      </c>
      <c r="V74" s="4" t="s">
        <v>192</v>
      </c>
      <c r="W74" s="38" t="s">
        <v>167</v>
      </c>
      <c r="X74" s="32" t="s">
        <v>391</v>
      </c>
      <c r="Y74" s="4"/>
      <c r="Z74" s="4"/>
      <c r="AA74" s="4"/>
      <c r="AB74" s="4"/>
      <c r="AC74" s="4"/>
      <c r="AD74" s="38"/>
      <c r="AE74" s="30">
        <f>IF('original data'!AC67='subscale + RBQ-2A merged 3_4'!$AD$2,0,IF('original data'!AC67='subscale + RBQ-2A merged 3_4'!$AD$3,1,IF('original data'!AC67='subscale + RBQ-2A merged 3_4'!$AD$4,2,"")))</f>
        <v>2</v>
      </c>
      <c r="AF74" s="30">
        <f>IF('original data'!AD67='subscale + RBQ-2A merged 3_4'!$AD$2,0,IF('original data'!AD67='subscale + RBQ-2A merged 3_4'!$AD$3,1,IF('original data'!AD67='subscale + RBQ-2A merged 3_4'!$AD$4,2,"")))</f>
        <v>1</v>
      </c>
      <c r="AG74" s="30">
        <f>IF('original data'!AE67='subscale + RBQ-2A merged 3_4'!$BR$1,1,IF('original data'!AE67='subscale + RBQ-2A merged 3_4'!$BR$2,2,IF('original data'!AE67='subscale + RBQ-2A merged 3_4'!$BR$3,3,IF('original data'!AE67='subscale + RBQ-2A merged 3_4'!$BR$4,4,IF('original data'!AE67='subscale + RBQ-2A merged 3_4'!$BR$5,5,IF('original data'!AE67='subscale + RBQ-2A merged 3_4'!$BT$1,6,IF('original data'!AE67='subscale + RBQ-2A merged 3_4'!$BT$2,7,"")))))))</f>
        <v>5</v>
      </c>
      <c r="AH74" s="4">
        <f>IF('original data'!AF67='subscale + RBQ-2A merged 3_4'!$AD$2,0,IF('original data'!AF67='subscale + RBQ-2A merged 3_4'!$AD$3,1,IF('original data'!AF67='subscale + RBQ-2A merged 3_4'!$AD$4,2,"")))</f>
        <v>1</v>
      </c>
      <c r="AI74" s="4">
        <f>IF('original data'!AG67='subscale + RBQ-2A merged 3_4'!$BR$1,7,IF('original data'!AG67='subscale + RBQ-2A merged 3_4'!$BR$2,6,IF('original data'!AG67='subscale + RBQ-2A merged 3_4'!$BR$3,5,IF('original data'!AG67='subscale + RBQ-2A merged 3_4'!$BR$4,4,IF('original data'!AG67='subscale + RBQ-2A merged 3_4'!$BR$5,5,IF('original data'!AG67='subscale + RBQ-2A merged 3_4'!$BT$1,6,IF('original data'!AG67='subscale + RBQ-2A merged 3_4'!$BT$2,7,"")))))))</f>
        <v>7</v>
      </c>
      <c r="AJ74" s="4">
        <f>IF('original data'!AH67='subscale + RBQ-2A merged 3_4'!$AD$2,0,IF('original data'!AH67='subscale + RBQ-2A merged 3_4'!$AD$3,1,IF('original data'!AH67='subscale + RBQ-2A merged 3_4'!$AD$4,2,"")))</f>
        <v>1</v>
      </c>
      <c r="AK74" s="4">
        <f>IF('original data'!AI67='subscale + RBQ-2A merged 3_4'!$AJ$2,1,IF('original data'!AI67='subscale + RBQ-2A merged 3_4'!$AJ$3,2,IF('original data'!AI67='subscale + RBQ-2A merged 3_4'!$AJ$4,3,IF('original data'!AI67='subscale + RBQ-2A merged 3_4'!$AJ$5,3,""))))</f>
        <v>2</v>
      </c>
      <c r="AL74" s="4">
        <f>IF('original data'!AJ67='subscale + RBQ-2A merged 3_4'!$AD$2,0,IF('original data'!AJ67='subscale + RBQ-2A merged 3_4'!$AD$3,1,IF('original data'!AJ67='subscale + RBQ-2A merged 3_4'!$AD$4,2,"")))</f>
        <v>2</v>
      </c>
      <c r="AM74" s="4">
        <f>IF('original data'!AK67='subscale + RBQ-2A merged 3_4'!$BR$1,1,IF('original data'!AK67='subscale + RBQ-2A merged 3_4'!$BR$2,2,IF('original data'!AK67='subscale + RBQ-2A merged 3_4'!$BR$3,3,IF('original data'!AK67='subscale + RBQ-2A merged 3_4'!$BR$4,4,IF('original data'!AK67='subscale + RBQ-2A merged 3_4'!$BR$5,5,IF('original data'!AK67='subscale + RBQ-2A merged 3_4'!$BT$1,6,IF('original data'!AK67='subscale + RBQ-2A merged 3_4'!$BT$2,7,"")))))))</f>
        <v>7</v>
      </c>
      <c r="AN74" s="4">
        <f>IF('original data'!AL67='subscale + RBQ-2A merged 3_4'!$AD$2,0,IF('original data'!AL67='subscale + RBQ-2A merged 3_4'!$AD$3,1,IF('original data'!AL67='subscale + RBQ-2A merged 3_4'!$AD$4,2,"")))</f>
        <v>2</v>
      </c>
      <c r="AO74" s="4">
        <f>IF('original data'!AM67='subscale + RBQ-2A merged 3_4'!$AJ$2,1,IF('original data'!AM67='subscale + RBQ-2A merged 3_4'!$AJ$3,2,IF('original data'!AM67='subscale + RBQ-2A merged 3_4'!$AJ$4,3,IF('original data'!AM67='subscale + RBQ-2A merged 3_4'!$AJ$5,3,""))))</f>
        <v>3</v>
      </c>
      <c r="AP74" s="4">
        <f>IF('original data'!AN67='subscale + RBQ-2A merged 3_4'!$AD$2,0,IF('original data'!AN67='subscale + RBQ-2A merged 3_4'!$AD$3,1,IF('original data'!AN67='subscale + RBQ-2A merged 3_4'!$AD$4,2,"")))</f>
        <v>1</v>
      </c>
      <c r="AQ74" s="4">
        <f>IF('original data'!AO67='subscale + RBQ-2A merged 3_4'!$AJ$2,1,IF('original data'!AO67='subscale + RBQ-2A merged 3_4'!$AJ$3,2,IF('original data'!AO67='subscale + RBQ-2A merged 3_4'!$AJ$4,3,IF('original data'!AO67='subscale + RBQ-2A merged 3_4'!$AJ$5,3,""))))</f>
        <v>1</v>
      </c>
      <c r="AR74" s="4">
        <f>IF('original data'!AP67='subscale + RBQ-2A merged 3_4'!$AJ$2,1,IF('original data'!AP67='subscale + RBQ-2A merged 3_4'!$AJ$3,2,IF('original data'!AP67='subscale + RBQ-2A merged 3_4'!$AJ$4,3,IF('original data'!AP67='subscale + RBQ-2A merged 3_4'!$AJ$5,3,""))))</f>
        <v>3</v>
      </c>
      <c r="AS74" s="4">
        <f>IF('original data'!AQ67='subscale + RBQ-2A merged 3_4'!$AJ$2,1,IF('original data'!AQ67='subscale + RBQ-2A merged 3_4'!$AJ$3,2,IF('original data'!AQ67='subscale + RBQ-2A merged 3_4'!$AJ$4,3,IF('original data'!AQ67='subscale + RBQ-2A merged 3_4'!$AJ$5,3,""))))</f>
        <v>2</v>
      </c>
      <c r="AT74" s="4">
        <f>IF('original data'!AR67='subscale + RBQ-2A merged 3_4'!$AJ$2,1,IF('original data'!AR67='subscale + RBQ-2A merged 3_4'!$AJ$3,2,IF('original data'!AR67='subscale + RBQ-2A merged 3_4'!$AJ$4,3,IF('original data'!AR67='subscale + RBQ-2A merged 3_4'!$AJ$5,3,""))))</f>
        <v>3</v>
      </c>
      <c r="AU74" s="4">
        <f>IF('original data'!AS67='subscale + RBQ-2A merged 3_4'!$AP$2,1,IF('original data'!AS67='subscale + RBQ-2A merged 3_4'!$AP$3,2,IF('original data'!AS67='subscale + RBQ-2A merged 3_4'!$AP$4,3,IF('original data'!AS67='subscale + RBQ-2A merged 3_4'!$AP$5,4,""))))</f>
        <v>2</v>
      </c>
      <c r="AV74" s="4">
        <f>IF('original data'!AT67='subscale + RBQ-2A merged 3_4'!$AP$2,1,IF('original data'!AT67='subscale + RBQ-2A merged 3_4'!$AP$3,2,IF('original data'!AT67='subscale + RBQ-2A merged 3_4'!$AP$4,3,IF('original data'!AT67='subscale + RBQ-2A merged 3_4'!$AP$5,4,""))))</f>
        <v>1</v>
      </c>
      <c r="AW74" s="4">
        <f>IF('original data'!AU67='subscale + RBQ-2A merged 3_4'!$AP$2,1,IF('original data'!AU67='subscale + RBQ-2A merged 3_4'!$AP$3,2,IF('original data'!AU67='subscale + RBQ-2A merged 3_4'!$AP$4,3,IF('original data'!AU67='subscale + RBQ-2A merged 3_4'!$AP$5,4,""))))</f>
        <v>1</v>
      </c>
      <c r="AX74" s="4">
        <f>IF('original data'!AV67='subscale + RBQ-2A merged 3_4'!$AP$2,1,IF('original data'!AV67='subscale + RBQ-2A merged 3_4'!$AP$3,2,IF('original data'!AV67='subscale + RBQ-2A merged 3_4'!$AP$4,3,IF('original data'!AV67='subscale + RBQ-2A merged 3_4'!$AP$5,4,""))))</f>
        <v>3</v>
      </c>
      <c r="AY74" s="4">
        <f>IF('original data'!AW67='subscale + RBQ-2A merged 3_4'!$AP$2,1,IF('original data'!AW67='subscale + RBQ-2A merged 3_4'!$AP$3,2,IF('original data'!AW67='subscale + RBQ-2A merged 3_4'!$AP$4,3,IF('original data'!AW67='subscale + RBQ-2A merged 3_4'!$AP$5,4,""))))</f>
        <v>2</v>
      </c>
      <c r="AZ74" s="4">
        <f>IF('original data'!AX67='subscale + RBQ-2A merged 3_4'!$AP$2,1,IF('original data'!AX67='subscale + RBQ-2A merged 3_4'!$AP$3,2,IF('original data'!AX67='subscale + RBQ-2A merged 3_4'!$AP$4,3,IF('original data'!AX67='subscale + RBQ-2A merged 3_4'!$AP$5,4,""))))</f>
        <v>3</v>
      </c>
      <c r="BA74" s="4">
        <f>IF('original data'!AY67='subscale + RBQ-2A merged 3_4'!$AR$2,1,IF('original data'!AY67='subscale + RBQ-2A merged 3_4'!$AR$3,2,IF('original data'!AY67='subscale + RBQ-2A merged 3_4'!$AR$4,3,IF('original data'!AY67='subscale + RBQ-2A merged 3_4'!$AR$5,3,""))))</f>
        <v>3</v>
      </c>
      <c r="BB74" s="4">
        <f>IF('original data'!AZ67='subscale + RBQ-2A merged 3_4'!$AR$2,1,IF('original data'!AZ67='subscale + RBQ-2A merged 3_4'!$AR$3,2,IF('original data'!AZ67='subscale + RBQ-2A merged 3_4'!$AR$4,3,IF('original data'!AZ67='subscale + RBQ-2A merged 3_4'!$AR$5,3,""))))</f>
        <v>3</v>
      </c>
      <c r="BC74" s="4">
        <f>IF('original data'!BA67='subscale + RBQ-2A merged 3_4'!$AR$2,1,IF('original data'!BA67='subscale + RBQ-2A merged 3_4'!$AR$3,2,IF('original data'!BA67='subscale + RBQ-2A merged 3_4'!$AR$4,3,IF('original data'!BA67='subscale + RBQ-2A merged 3_4'!$AR$5,3,""))))</f>
        <v>3</v>
      </c>
      <c r="BD74" s="4">
        <f>IF('original data'!BB67='subscale + RBQ-2A merged 3_4'!$AR$2,1,IF('original data'!BB67='subscale + RBQ-2A merged 3_4'!$AR$3,2,IF('original data'!BB67='subscale + RBQ-2A merged 3_4'!$AR$4,3,IF('original data'!BB67='subscale + RBQ-2A merged 3_4'!$AT$5,3,""))))</f>
        <v>3</v>
      </c>
      <c r="BE74" s="4">
        <f>IF('original data'!BC67='subscale + RBQ-2A merged 3_4'!$AV$2,1,IF('original data'!BC67='subscale + RBQ-2A merged 3_4'!$AV$3,2,IF('original data'!BC67='subscale + RBQ-2A merged 3_4'!$AV$4,3,IF('original data'!BC67='subscale + RBQ-2A merged 3_4'!$AV$5,3,""))))</f>
        <v>3</v>
      </c>
      <c r="BF74" s="4">
        <f>IF('original data'!BD67='subscale + RBQ-2A merged 3_4'!$AV$2,1,IF('original data'!BD67='subscale + RBQ-2A merged 3_4'!$AV$3,2,IF('original data'!BD67='subscale + RBQ-2A merged 3_4'!$AV$4,3,IF('original data'!BD67='subscale + RBQ-2A merged 3_4'!$AV$5,3,""))))</f>
        <v>3</v>
      </c>
      <c r="BG74" s="4">
        <f>IF('original data'!BE67='subscale + RBQ-2A merged 3_4'!$AV$2,1,IF('original data'!BE67='subscale + RBQ-2A merged 3_4'!$AV$3,2,IF('original data'!BE67='subscale + RBQ-2A merged 3_4'!$AV$4,3,IF('original data'!BE67='subscale + RBQ-2A merged 3_4'!$AV$5,3,""))))</f>
        <v>3</v>
      </c>
      <c r="BH74" s="4">
        <f>IF('original data'!BF67='subscale + RBQ-2A merged 3_4'!$BG$3,1,IF('original data'!BF67='subscale + RBQ-2A merged 3_4'!$BG$4,2,IF('original data'!BF67='subscale + RBQ-2A merged 3_4'!$BG$5,3,"")))</f>
        <v>2</v>
      </c>
      <c r="BI74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2.4736842105263159</v>
      </c>
      <c r="BJ74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2.5</v>
      </c>
      <c r="BK74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2.7272727272727271</v>
      </c>
      <c r="BL74" s="4" t="s">
        <v>105</v>
      </c>
      <c r="BM74" s="38" t="s">
        <v>209</v>
      </c>
      <c r="BN74" s="4" t="s">
        <v>105</v>
      </c>
      <c r="BO74" s="38" t="s">
        <v>210</v>
      </c>
      <c r="BP74" s="4">
        <f>IF('original data'!BK67='subscale + RBQ-2A merged 3_4'!$BR$1,1,IF('original data'!BK67='subscale + RBQ-2A merged 3_4'!$BR$2,2,IF('original data'!BK67='subscale + RBQ-2A merged 3_4'!$BR$3,3,IF('original data'!BK67='subscale + RBQ-2A merged 3_4'!$BR$4,4,IF('original data'!BK67='subscale + RBQ-2A merged 3_4'!$BR$5,5,IF('original data'!BK67='subscale + RBQ-2A merged 3_4'!$BT$1,6,IF('original data'!BK67='subscale + RBQ-2A merged 3_4'!$BT$2,7,"")))))))</f>
        <v>5</v>
      </c>
      <c r="BQ74" s="4">
        <f>IF('original data'!BL67='subscale + RBQ-2A merged 3_4'!$BR$1,1,IF('original data'!BL67='subscale + RBQ-2A merged 3_4'!$BR$2,2,IF('original data'!BL67='subscale + RBQ-2A merged 3_4'!$BR$3,3,IF('original data'!BL67='subscale + RBQ-2A merged 3_4'!$BR$4,4,IF('original data'!BL67='subscale + RBQ-2A merged 3_4'!$BR$5,5,IF('original data'!BL67='subscale + RBQ-2A merged 3_4'!$BT$1,6,IF('original data'!BL67='subscale + RBQ-2A merged 3_4'!$BT$2,7,"")))))))</f>
        <v>7</v>
      </c>
      <c r="BR74" s="4">
        <f>IF('original data'!BM67='subscale + RBQ-2A merged 3_4'!$BR$1,7,IF('original data'!BM67='subscale + RBQ-2A merged 3_4'!$BR$2,6,IF('original data'!BM67='subscale + RBQ-2A merged 3_4'!$BR$3,5,IF('original data'!BM67='subscale + RBQ-2A merged 3_4'!$BR$4,4,IF('original data'!BM67='subscale + RBQ-2A merged 3_4'!$BR$5,3,IF('original data'!BM67='subscale + RBQ-2A merged 3_4'!$BT$1,2,IF('original data'!BM67='subscale + RBQ-2A merged 3_4'!$BT$2,1,"")))))))</f>
        <v>7</v>
      </c>
      <c r="BS74" s="4">
        <f>IF('original data'!BN67='subscale + RBQ-2A merged 3_4'!$BR$1,1,IF('original data'!BN67='subscale + RBQ-2A merged 3_4'!$BR$2,2,IF('original data'!BN67='subscale + RBQ-2A merged 3_4'!$BR$3,3,IF('original data'!BN67='subscale + RBQ-2A merged 3_4'!$BR$4,4,IF('original data'!BN67='subscale + RBQ-2A merged 3_4'!$BR$5,5,IF('original data'!BN67='subscale + RBQ-2A merged 3_4'!$BT$1,6,IF('original data'!BN67='subscale + RBQ-2A merged 3_4'!$BT$2,7,"")))))))</f>
        <v>6</v>
      </c>
      <c r="BT74" s="4">
        <f>IF('original data'!BO67='subscale + RBQ-2A merged 3_4'!$BR$1,1,IF('original data'!BO67='subscale + RBQ-2A merged 3_4'!$BR$2,2,IF('original data'!BO67='subscale + RBQ-2A merged 3_4'!$BR$3,3,IF('original data'!BO67='subscale + RBQ-2A merged 3_4'!$BR$4,4,IF('original data'!BO67='subscale + RBQ-2A merged 3_4'!$BR$5,5,IF('original data'!BO67='subscale + RBQ-2A merged 3_4'!$BT$1,6,IF('original data'!BO67='subscale + RBQ-2A merged 3_4'!$BT$2,7,"")))))))</f>
        <v>5</v>
      </c>
      <c r="BU74" s="4">
        <f>IF('original data'!BP67='subscale + RBQ-2A merged 3_4'!$BR$1,1,IF('original data'!BP67='subscale + RBQ-2A merged 3_4'!$BR$2,2,IF('original data'!BP67='subscale + RBQ-2A merged 3_4'!$BR$3,3,IF('original data'!BP67='subscale + RBQ-2A merged 3_4'!$BR$4,4,IF('original data'!BP67='subscale + RBQ-2A merged 3_4'!$BR$5,5,IF('original data'!BP67='subscale + RBQ-2A merged 3_4'!$BT$1,6,IF('original data'!BP67='subscale + RBQ-2A merged 3_4'!$BT$2,7,"")))))))</f>
        <v>7</v>
      </c>
      <c r="BV74" s="4">
        <f>IF('original data'!BQ67='subscale + RBQ-2A merged 3_4'!$BR$1,1,IF('original data'!BQ67='subscale + RBQ-2A merged 3_4'!$BR$2,2,IF('original data'!BQ67='subscale + RBQ-2A merged 3_4'!$BR$3,3,IF('original data'!BQ67='subscale + RBQ-2A merged 3_4'!$BR$4,4,IF('original data'!BQ67='subscale + RBQ-2A merged 3_4'!$BR$5,5,IF('original data'!BQ67='subscale + RBQ-2A merged 3_4'!$BT$1,6,IF('original data'!BQ67='subscale + RBQ-2A merged 3_4'!$BT$2,7,"")))))))</f>
        <v>7</v>
      </c>
      <c r="BW74" s="4">
        <f>IF('original data'!BR67='subscale + RBQ-2A merged 3_4'!$BR$1,1,IF('original data'!BR67='subscale + RBQ-2A merged 3_4'!$BR$2,2,IF('original data'!BR67='subscale + RBQ-2A merged 3_4'!$BR$3,3,IF('original data'!BR67='subscale + RBQ-2A merged 3_4'!$BR$4,4,IF('original data'!BR67='subscale + RBQ-2A merged 3_4'!$BR$5,5,IF('original data'!BR67='subscale + RBQ-2A merged 3_4'!$BT$1,6,IF('original data'!BR67='subscale + RBQ-2A merged 3_4'!$BT$2,7,"")))))))</f>
        <v>5</v>
      </c>
      <c r="BX74" s="4">
        <f>IF('original data'!BS67='subscale + RBQ-2A merged 3_4'!$BR$1,1,IF('original data'!BS67='subscale + RBQ-2A merged 3_4'!$BR$2,2,IF('original data'!BS67='subscale + RBQ-2A merged 3_4'!$BR$3,3,IF('original data'!BS67='subscale + RBQ-2A merged 3_4'!$BR$4,4,IF('original data'!BS67='subscale + RBQ-2A merged 3_4'!$BR$5,5,IF('original data'!BS67='subscale + RBQ-2A merged 3_4'!$BT$1,6,IF('original data'!BS67='subscale + RBQ-2A merged 3_4'!$BT$2,7,"")))))))</f>
        <v>6</v>
      </c>
      <c r="BY74" s="4">
        <f>IF('original data'!BT67='subscale + RBQ-2A merged 3_4'!$BR$1,1,IF('original data'!BT67='subscale + RBQ-2A merged 3_4'!$BR$2,2,IF('original data'!BT67='subscale + RBQ-2A merged 3_4'!$BR$3,3,IF('original data'!BT67='subscale + RBQ-2A merged 3_4'!$BR$4,4,IF('original data'!BT67='subscale + RBQ-2A merged 3_4'!$BR$5,5,IF('original data'!BT67='subscale + RBQ-2A merged 3_4'!$BT$1,6,IF('original data'!BT67='subscale + RBQ-2A merged 3_4'!$BT$2,7,"")))))))</f>
        <v>5</v>
      </c>
      <c r="BZ74" s="4">
        <f>IF('original data'!BU67='subscale + RBQ-2A merged 3_4'!$BR$1,1,IF('original data'!BU67='subscale + RBQ-2A merged 3_4'!$BR$2,2,IF('original data'!BU67='subscale + RBQ-2A merged 3_4'!$BR$3,3,IF('original data'!BU67='subscale + RBQ-2A merged 3_4'!$BR$4,4,IF('original data'!BU67='subscale + RBQ-2A merged 3_4'!$BR$5,5,IF('original data'!BU67='subscale + RBQ-2A merged 3_4'!$BT$1,6,IF('original data'!BU67='subscale + RBQ-2A merged 3_4'!$BT$2,7,"")))))))</f>
        <v>5</v>
      </c>
      <c r="CA74" s="4">
        <f>IF('original data'!BV67='subscale + RBQ-2A merged 3_4'!$BR$1,7,IF('original data'!BV67='subscale + RBQ-2A merged 3_4'!$BR$2,6,IF('original data'!BV67='subscale + RBQ-2A merged 3_4'!$BR$3,5,IF('original data'!BV67='subscale + RBQ-2A merged 3_4'!$BR$4,4,IF('original data'!BV67='subscale + RBQ-2A merged 3_4'!$BR$5,3,IF('original data'!BV67='subscale + RBQ-2A merged 3_4'!$BT$1,2,IF('original data'!BV67='subscale + RBQ-2A merged 3_4'!$BT$2,1,"")))))))</f>
        <v>7</v>
      </c>
      <c r="CB74" s="4">
        <f>IF('original data'!BW67='subscale + RBQ-2A merged 3_4'!$BR$1,1,IF('original data'!BW67='subscale + RBQ-2A merged 3_4'!$BR$2,2,IF('original data'!BW67='subscale + RBQ-2A merged 3_4'!$BR$3,3,IF('original data'!BW67='subscale + RBQ-2A merged 3_4'!$BR$4,4,IF('original data'!BW67='subscale + RBQ-2A merged 3_4'!$BR$5,5,IF('original data'!BW67='subscale + RBQ-2A merged 3_4'!$BT$1,6,IF('original data'!BW67='subscale + RBQ-2A merged 3_4'!$BT$2,7,"")))))))</f>
        <v>5</v>
      </c>
      <c r="CC74" s="4">
        <f>IF('original data'!BX67='subscale + RBQ-2A merged 3_4'!$BR$1,1,IF('original data'!BX67='subscale + RBQ-2A merged 3_4'!$BR$2,2,IF('original data'!BX67='subscale + RBQ-2A merged 3_4'!$BR$3,3,IF('original data'!BX67='subscale + RBQ-2A merged 3_4'!$BR$4,4,IF('original data'!BX67='subscale + RBQ-2A merged 3_4'!$BR$5,5,IF('original data'!BX67='subscale + RBQ-2A merged 3_4'!$BT$1,6,IF('original data'!BX67='subscale + RBQ-2A merged 3_4'!$BT$2,7,"")))))))</f>
        <v>6</v>
      </c>
      <c r="CD74" s="4">
        <f>IF('original data'!BY67='subscale + RBQ-2A merged 3_4'!$BR$1,1,IF('original data'!BY67='subscale + RBQ-2A merged 3_4'!$BR$2,2,IF('original data'!BY67='subscale + RBQ-2A merged 3_4'!$BR$3,3,IF('original data'!BY67='subscale + RBQ-2A merged 3_4'!$BR$4,4,IF('original data'!BY67='subscale + RBQ-2A merged 3_4'!$BR$5,5,IF('original data'!BY67='subscale + RBQ-2A merged 3_4'!$BT$1,6,IF('original data'!BY67='subscale + RBQ-2A merged 3_4'!$BT$2,7,"")))))))</f>
        <v>7</v>
      </c>
      <c r="CE74" s="4">
        <f>IF('original data'!BZ67='subscale + RBQ-2A merged 3_4'!$BR$1,1,IF('original data'!BZ67='subscale + RBQ-2A merged 3_4'!$BR$2,2,IF('original data'!BZ67='subscale + RBQ-2A merged 3_4'!$BR$3,3,IF('original data'!BZ67='subscale + RBQ-2A merged 3_4'!$BR$4,4,IF('original data'!BZ67='subscale + RBQ-2A merged 3_4'!$BR$5,5,IF('original data'!BZ67='subscale + RBQ-2A merged 3_4'!$BT$1,6,IF('original data'!BZ67='subscale + RBQ-2A merged 3_4'!$BT$2,7,"")))))))</f>
        <v>5</v>
      </c>
      <c r="CF74" s="4">
        <f>IF('original data'!CA67='subscale + RBQ-2A merged 3_4'!$BR$1,1,IF('original data'!CA67='subscale + RBQ-2A merged 3_4'!$BR$2,2,IF('original data'!CA67='subscale + RBQ-2A merged 3_4'!$BR$3,3,IF('original data'!CA67='subscale + RBQ-2A merged 3_4'!$BR$4,4,IF('original data'!CA67='subscale + RBQ-2A merged 3_4'!$BR$5,5,IF('original data'!CA67='subscale + RBQ-2A merged 3_4'!$BT$1,6,IF('original data'!CA67='subscale + RBQ-2A merged 3_4'!$BT$2,7,"")))))))</f>
        <v>5</v>
      </c>
      <c r="CG74" s="4">
        <f>IF('original data'!CB67='subscale + RBQ-2A merged 3_4'!$BR$1,1,IF('original data'!CB67='subscale + RBQ-2A merged 3_4'!$BR$2,2,IF('original data'!CB67='subscale + RBQ-2A merged 3_4'!$BR$3,3,IF('original data'!CB67='subscale + RBQ-2A merged 3_4'!$BR$4,4,IF('original data'!CB67='subscale + RBQ-2A merged 3_4'!$BR$5,5,IF('original data'!CB67='subscale + RBQ-2A merged 3_4'!$BT$1,6,IF('original data'!CB67='subscale + RBQ-2A merged 3_4'!$BT$2,7,"")))))))</f>
        <v>3</v>
      </c>
      <c r="CH74" s="4">
        <f>IF('original data'!CC67='subscale + RBQ-2A merged 3_4'!$BR$1,7,IF('original data'!CC67='subscale + RBQ-2A merged 3_4'!$BR$2,6,IF('original data'!CC67='subscale + RBQ-2A merged 3_4'!$BR$3,5,IF('original data'!CC67='subscale + RBQ-2A merged 3_4'!$BR$4,4,IF('original data'!CC67='subscale + RBQ-2A merged 3_4'!$BR$5,3,IF('original data'!CC67='subscale + RBQ-2A merged 3_4'!$BT$1,2,IF('original data'!CC67='subscale + RBQ-2A merged 3_4'!$BT$2,1,"")))))))</f>
        <v>7</v>
      </c>
      <c r="CI74" s="4">
        <f>IF('original data'!CD67='subscale + RBQ-2A merged 3_4'!$BR$1,1,IF('original data'!CD67='subscale + RBQ-2A merged 3_4'!$BR$2,2,IF('original data'!CD67='subscale + RBQ-2A merged 3_4'!$BR$3,3,IF('original data'!CD67='subscale + RBQ-2A merged 3_4'!$BR$4,4,IF('original data'!CD67='subscale + RBQ-2A merged 3_4'!$BR$5,5,IF('original data'!CD67='subscale + RBQ-2A merged 3_4'!$BT$1,6,IF('original data'!CD67='subscale + RBQ-2A merged 3_4'!$BT$2,7,"")))))))</f>
        <v>5</v>
      </c>
      <c r="CJ74" s="4">
        <f>IF('original data'!CE67='subscale + RBQ-2A merged 3_4'!$BR$1,1,IF('original data'!CE67='subscale + RBQ-2A merged 3_4'!$BR$2,2,IF('original data'!CE67='subscale + RBQ-2A merged 3_4'!$BR$3,3,IF('original data'!CE67='subscale + RBQ-2A merged 3_4'!$BR$4,4,IF('original data'!CE67='subscale + RBQ-2A merged 3_4'!$BR$5,5,IF('original data'!CE67='subscale + RBQ-2A merged 3_4'!$BT$1,6,IF('original data'!CE67='subscale + RBQ-2A merged 3_4'!$BT$2,7,"")))))))</f>
        <v>6</v>
      </c>
      <c r="CK74" s="4">
        <f>IF('original data'!CF67='subscale + RBQ-2A merged 3_4'!$BR$1,7,IF('original data'!CF67='subscale + RBQ-2A merged 3_4'!$BR$2,6,IF('original data'!CF67='subscale + RBQ-2A merged 3_4'!$BR$3,5,IF('original data'!CF67='subscale + RBQ-2A merged 3_4'!$BR$4,4,IF('original data'!CF67='subscale + RBQ-2A merged 3_4'!$BR$5,3,IF('original data'!CF67='subscale + RBQ-2A merged 3_4'!$BT$1,2,IF('original data'!CF67='subscale + RBQ-2A merged 3_4'!$BT$2,1,"")))))))</f>
        <v>6</v>
      </c>
      <c r="CL74" s="30">
        <f>SUM(Table1345[[#This Row],[Column2]:[Column4]])</f>
        <v>146</v>
      </c>
      <c r="CM74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47</v>
      </c>
      <c r="CN74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50</v>
      </c>
      <c r="CO74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49</v>
      </c>
      <c r="CP74" s="4">
        <f>IF('original data'!CG67='subscale + RBQ-2A merged 3_4'!$CO$2,0,IF('original data'!CG67='subscale + RBQ-2A merged 3_4'!$CO$3,1,IF('original data'!CG67='subscale + RBQ-2A merged 3_4'!$CO$4,2,IF('original data'!CG67='subscale + RBQ-2A merged 3_4'!$CO$5,3,""))))</f>
        <v>1</v>
      </c>
      <c r="CQ74" s="4">
        <f>IF('original data'!CH67='subscale + RBQ-2A merged 3_4'!$CO$2,0,IF('original data'!CH67='subscale + RBQ-2A merged 3_4'!$CO$3,1,IF('original data'!CH67='subscale + RBQ-2A merged 3_4'!$CO$4,2,IF('original data'!CH67='subscale + RBQ-2A merged 3_4'!$CO$5,3,""))))</f>
        <v>2</v>
      </c>
      <c r="CR74" s="4">
        <f>IF('original data'!CI67='subscale + RBQ-2A merged 3_4'!$CO$2,0,IF('original data'!CI67='subscale + RBQ-2A merged 3_4'!$CO$3,1,IF('original data'!CI67='subscale + RBQ-2A merged 3_4'!$CO$4,2,IF('original data'!CI67='subscale + RBQ-2A merged 3_4'!$CO$5,3,""))))</f>
        <v>2</v>
      </c>
      <c r="CS74" s="4">
        <f>IF('original data'!CJ67='subscale + RBQ-2A merged 3_4'!$CO$2,0,IF('original data'!CJ67='subscale + RBQ-2A merged 3_4'!$CO$3,1,IF('original data'!CJ67='subscale + RBQ-2A merged 3_4'!$CO$4,2,IF('original data'!CJ67='subscale + RBQ-2A merged 3_4'!$CO$5,3,""))))</f>
        <v>3</v>
      </c>
      <c r="CT74" s="4">
        <f>IF('original data'!CK67='subscale + RBQ-2A merged 3_4'!$CO$2,0,IF('original data'!CK67='subscale + RBQ-2A merged 3_4'!$CO$3,1,IF('original data'!CK67='subscale + RBQ-2A merged 3_4'!$CO$4,2,IF('original data'!CK67='subscale + RBQ-2A merged 3_4'!$CO$5,3,""))))</f>
        <v>2</v>
      </c>
      <c r="CU74" s="4">
        <f>IF('original data'!CL67='subscale + RBQ-2A merged 3_4'!$CO$2,0,IF('original data'!CL67='subscale + RBQ-2A merged 3_4'!$CO$3,1,IF('original data'!CL67='subscale + RBQ-2A merged 3_4'!$CO$4,2,IF('original data'!CL67='subscale + RBQ-2A merged 3_4'!$CO$5,3,""))))</f>
        <v>0</v>
      </c>
      <c r="CV74" s="4">
        <f>IF('original data'!CM67='subscale + RBQ-2A merged 3_4'!$CO$2,0,IF('original data'!CM67='subscale + RBQ-2A merged 3_4'!$CO$3,1,IF('original data'!CM67='subscale + RBQ-2A merged 3_4'!$CO$4,2,IF('original data'!CM67='subscale + RBQ-2A merged 3_4'!$CO$5,3,""))))</f>
        <v>3</v>
      </c>
      <c r="CW74" s="4">
        <f>IF('original data'!CN67='subscale + RBQ-2A merged 3_4'!$CO$2,0,IF('original data'!CN67='subscale + RBQ-2A merged 3_4'!$CO$3,1,IF('original data'!CN67='subscale + RBQ-2A merged 3_4'!$CO$4,2,IF('original data'!CN67='subscale + RBQ-2A merged 3_4'!$CO$5,3,""))))</f>
        <v>1</v>
      </c>
      <c r="CX74" s="4">
        <f>IF('original data'!CO67='subscale + RBQ-2A merged 3_4'!$CO$2,0,IF('original data'!CO67='subscale + RBQ-2A merged 3_4'!$CO$3,1,IF('original data'!CO67='subscale + RBQ-2A merged 3_4'!$CO$4,2,IF('original data'!CO67='subscale + RBQ-2A merged 3_4'!$CO$5,3,""))))</f>
        <v>2</v>
      </c>
      <c r="CY74" s="4">
        <f>IF('original data'!CP67='subscale + RBQ-2A merged 3_4'!$CO$2,0,IF('original data'!CP67='subscale + RBQ-2A merged 3_4'!$CO$3,1,IF('original data'!CP67='subscale + RBQ-2A merged 3_4'!$CO$4,2,IF('original data'!CP67='subscale + RBQ-2A merged 3_4'!$CO$5,3,""))))</f>
        <v>3</v>
      </c>
      <c r="CZ74" s="4">
        <f>IF('original data'!CQ67='subscale + RBQ-2A merged 3_4'!$CO$2,0,IF('original data'!CQ67='subscale + RBQ-2A merged 3_4'!$CO$3,1,IF('original data'!CQ67='subscale + RBQ-2A merged 3_4'!$CO$4,2,IF('original data'!CQ67='subscale + RBQ-2A merged 3_4'!$CO$5,3,""))))</f>
        <v>3</v>
      </c>
      <c r="DA74" s="4">
        <f>IF('original data'!CR67='subscale + RBQ-2A merged 3_4'!$CO$2,0,IF('original data'!CR67='subscale + RBQ-2A merged 3_4'!$CO$3,1,IF('original data'!CR67='subscale + RBQ-2A merged 3_4'!$CO$4,2,IF('original data'!CR67='subscale + RBQ-2A merged 3_4'!$CO$5,3,""))))</f>
        <v>2</v>
      </c>
      <c r="DB74" s="4">
        <f>IF('original data'!CS67='subscale + RBQ-2A merged 3_4'!$CO$2,0,IF('original data'!CS67='subscale + RBQ-2A merged 3_4'!$CO$3,1,IF('original data'!CS67='subscale + RBQ-2A merged 3_4'!$CO$4,2,IF('original data'!CS67='subscale + RBQ-2A merged 3_4'!$CO$5,3,""))))</f>
        <v>3</v>
      </c>
      <c r="DC74" s="4">
        <f>IF('original data'!CT67='subscale + RBQ-2A merged 3_4'!$CO$2,0,IF('original data'!CT67='subscale + RBQ-2A merged 3_4'!$CO$3,1,IF('original data'!CT67='subscale + RBQ-2A merged 3_4'!$CO$4,2,IF('original data'!CT67='subscale + RBQ-2A merged 3_4'!$CO$5,3,""))))</f>
        <v>3</v>
      </c>
      <c r="DD74" s="4">
        <f>IF('original data'!CU67='subscale + RBQ-2A merged 3_4'!$CO$2,0,IF('original data'!CU67='subscale + RBQ-2A merged 3_4'!$CO$3,1,IF('original data'!CU67='subscale + RBQ-2A merged 3_4'!$CO$4,2,IF('original data'!CU67='subscale + RBQ-2A merged 3_4'!$CO$5,3,""))))</f>
        <v>1</v>
      </c>
      <c r="DE74" s="4">
        <f>IF('original data'!CV67='subscale + RBQ-2A merged 3_4'!$CO$2,0,IF('original data'!CV67='subscale + RBQ-2A merged 3_4'!$CO$3,1,IF('original data'!CV67='subscale + RBQ-2A merged 3_4'!$CO$4,2,IF('original data'!CV67='subscale + RBQ-2A merged 3_4'!$CO$5,3,""))))</f>
        <v>0</v>
      </c>
      <c r="DF74" s="4">
        <f>IF('original data'!CW67='subscale + RBQ-2A merged 3_4'!$CO$2,0,IF('original data'!CW67='subscale + RBQ-2A merged 3_4'!$CO$3,1,IF('original data'!CW67='subscale + RBQ-2A merged 3_4'!$CO$4,2,IF('original data'!CW67='subscale + RBQ-2A merged 3_4'!$CO$5,3,""))))</f>
        <v>2</v>
      </c>
      <c r="DG74" s="4">
        <f>IF('original data'!CX67='subscale + RBQ-2A merged 3_4'!$CO$2,0,IF('original data'!CX67='subscale + RBQ-2A merged 3_4'!$CO$3,1,IF('original data'!CX67='subscale + RBQ-2A merged 3_4'!$CO$4,2,IF('original data'!CX67='subscale + RBQ-2A merged 3_4'!$CO$5,3,""))))</f>
        <v>3</v>
      </c>
      <c r="DH74" s="4">
        <f>IF('original data'!CY67='subscale + RBQ-2A merged 3_4'!$CO$2,0,IF('original data'!CY67='subscale + RBQ-2A merged 3_4'!$CO$3,1,IF('original data'!CY67='subscale + RBQ-2A merged 3_4'!$CO$4,2,IF('original data'!CY67='subscale + RBQ-2A merged 3_4'!$CO$5,3,""))))</f>
        <v>2</v>
      </c>
      <c r="DI74" s="4">
        <f>IF('original data'!CZ67='subscale + RBQ-2A merged 3_4'!$CO$2,0,IF('original data'!CZ67='subscale + RBQ-2A merged 3_4'!$CO$3,1,IF('original data'!CZ67='subscale + RBQ-2A merged 3_4'!$CO$4,2,IF('original data'!CZ67='subscale + RBQ-2A merged 3_4'!$CO$5,3,""))))</f>
        <v>2</v>
      </c>
      <c r="DJ74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15</v>
      </c>
      <c r="DK74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11</v>
      </c>
      <c r="DL74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14</v>
      </c>
      <c r="DM74" s="4">
        <f>SUM(Table1345[[#This Row],[All of a sudden I feel really scared.]:[I suddenly shut down and become unable to think, speak or do things.]])</f>
        <v>40</v>
      </c>
      <c r="DN74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10</v>
      </c>
      <c r="DO74" s="38">
        <f>IF('original data'!V67='subscale + RBQ-2A merged 3_4'!$T$4,2,IF('original data'!V67='subscale + RBQ-2A merged 3_4'!$T$5,0,IF('original data'!V67='subscale + RBQ-2A merged 3_4'!$V$5,1,"")))</f>
        <v>1</v>
      </c>
      <c r="DP74" s="38">
        <v>0</v>
      </c>
    </row>
    <row r="75" spans="1:120" x14ac:dyDescent="0.45">
      <c r="A75" s="32">
        <v>76</v>
      </c>
      <c r="B75" s="41" t="s">
        <v>372</v>
      </c>
      <c r="C75" s="28" t="s">
        <v>373</v>
      </c>
      <c r="D75" s="30" t="s">
        <v>104</v>
      </c>
      <c r="E75" s="30"/>
      <c r="F75" s="30" t="s">
        <v>105</v>
      </c>
      <c r="G75" s="30" t="s">
        <v>105</v>
      </c>
      <c r="H75" s="30" t="s">
        <v>105</v>
      </c>
      <c r="I75" s="30" t="s">
        <v>105</v>
      </c>
      <c r="J75" s="30" t="s">
        <v>105</v>
      </c>
      <c r="K75" s="30" t="s">
        <v>105</v>
      </c>
      <c r="L75" s="30" t="s">
        <v>105</v>
      </c>
      <c r="M75" s="30" t="s">
        <v>105</v>
      </c>
      <c r="N75" s="29">
        <v>21</v>
      </c>
      <c r="O75" s="4" t="s">
        <v>211</v>
      </c>
      <c r="P75" s="4" t="s">
        <v>124</v>
      </c>
      <c r="Q75" s="4" t="s">
        <v>124</v>
      </c>
      <c r="R75" s="30">
        <f>IF('original data'!Q68='subscale + RBQ-2A merged 3_4'!$R$4,0,IF('original data'!Q68='subscale + RBQ-2A merged 3_4'!$R$5,1))</f>
        <v>0</v>
      </c>
      <c r="S75" s="4" t="s">
        <v>109</v>
      </c>
      <c r="T75" s="30">
        <f>IF('original data'!V68='subscale + RBQ-2A merged 3_4'!$T$4,0,IF('original data'!V68='subscale + RBQ-2A merged 3_4'!$T$5,1,IF('original data'!V68='subscale + RBQ-2A merged 3_4'!$V$5,0,"")))</f>
        <v>0</v>
      </c>
      <c r="U75" s="38"/>
      <c r="V75" s="4"/>
      <c r="W75" s="38"/>
      <c r="X75" s="38" t="s">
        <v>105</v>
      </c>
      <c r="Y75" s="4" t="s">
        <v>109</v>
      </c>
      <c r="Z75" s="4"/>
      <c r="AA75" s="4"/>
      <c r="AB75" s="4"/>
      <c r="AC75" s="4" t="s">
        <v>109</v>
      </c>
      <c r="AD75" s="38"/>
      <c r="AE75" s="30">
        <f>IF('original data'!AC68='subscale + RBQ-2A merged 3_4'!$AD$2,0,IF('original data'!AC68='subscale + RBQ-2A merged 3_4'!$AD$3,1,IF('original data'!AC68='subscale + RBQ-2A merged 3_4'!$AD$4,2,"")))</f>
        <v>2</v>
      </c>
      <c r="AF75" s="30">
        <f>IF('original data'!AD68='subscale + RBQ-2A merged 3_4'!$AD$2,0,IF('original data'!AD68='subscale + RBQ-2A merged 3_4'!$AD$3,1,IF('original data'!AD68='subscale + RBQ-2A merged 3_4'!$AD$4,2,"")))</f>
        <v>2</v>
      </c>
      <c r="AG75" s="30">
        <f>IF('original data'!AE68='subscale + RBQ-2A merged 3_4'!$BR$1,1,IF('original data'!AE68='subscale + RBQ-2A merged 3_4'!$BR$2,2,IF('original data'!AE68='subscale + RBQ-2A merged 3_4'!$BR$3,3,IF('original data'!AE68='subscale + RBQ-2A merged 3_4'!$BR$4,4,IF('original data'!AE68='subscale + RBQ-2A merged 3_4'!$BR$5,5,IF('original data'!AE68='subscale + RBQ-2A merged 3_4'!$BT$1,6,IF('original data'!AE68='subscale + RBQ-2A merged 3_4'!$BT$2,7,"")))))))</f>
        <v>1</v>
      </c>
      <c r="AH75" s="4">
        <f>IF('original data'!AF68='subscale + RBQ-2A merged 3_4'!$AD$2,0,IF('original data'!AF68='subscale + RBQ-2A merged 3_4'!$AD$3,1,IF('original data'!AF68='subscale + RBQ-2A merged 3_4'!$AD$4,2,"")))</f>
        <v>2</v>
      </c>
      <c r="AI75" s="4">
        <f>IF('original data'!AG68='subscale + RBQ-2A merged 3_4'!$BR$1,7,IF('original data'!AG68='subscale + RBQ-2A merged 3_4'!$BR$2,6,IF('original data'!AG68='subscale + RBQ-2A merged 3_4'!$BR$3,5,IF('original data'!AG68='subscale + RBQ-2A merged 3_4'!$BR$4,4,IF('original data'!AG68='subscale + RBQ-2A merged 3_4'!$BR$5,5,IF('original data'!AG68='subscale + RBQ-2A merged 3_4'!$BT$1,6,IF('original data'!AG68='subscale + RBQ-2A merged 3_4'!$BT$2,7,"")))))))</f>
        <v>6</v>
      </c>
      <c r="AJ75" s="4">
        <f>IF('original data'!AH68='subscale + RBQ-2A merged 3_4'!$AD$2,0,IF('original data'!AH68='subscale + RBQ-2A merged 3_4'!$AD$3,1,IF('original data'!AH68='subscale + RBQ-2A merged 3_4'!$AD$4,2,"")))</f>
        <v>2</v>
      </c>
      <c r="AK75" s="4">
        <f>IF('original data'!AI68='subscale + RBQ-2A merged 3_4'!$AJ$2,1,IF('original data'!AI68='subscale + RBQ-2A merged 3_4'!$AJ$3,2,IF('original data'!AI68='subscale + RBQ-2A merged 3_4'!$AJ$4,3,IF('original data'!AI68='subscale + RBQ-2A merged 3_4'!$AJ$5,3,""))))</f>
        <v>1</v>
      </c>
      <c r="AL75" s="4">
        <f>IF('original data'!AJ68='subscale + RBQ-2A merged 3_4'!$AD$2,0,IF('original data'!AJ68='subscale + RBQ-2A merged 3_4'!$AD$3,1,IF('original data'!AJ68='subscale + RBQ-2A merged 3_4'!$AD$4,2,"")))</f>
        <v>0</v>
      </c>
      <c r="AM75" s="4">
        <f>IF('original data'!AK68='subscale + RBQ-2A merged 3_4'!$BR$1,1,IF('original data'!AK68='subscale + RBQ-2A merged 3_4'!$BR$2,2,IF('original data'!AK68='subscale + RBQ-2A merged 3_4'!$BR$3,3,IF('original data'!AK68='subscale + RBQ-2A merged 3_4'!$BR$4,4,IF('original data'!AK68='subscale + RBQ-2A merged 3_4'!$BR$5,5,IF('original data'!AK68='subscale + RBQ-2A merged 3_4'!$BT$1,6,IF('original data'!AK68='subscale + RBQ-2A merged 3_4'!$BT$2,7,"")))))))</f>
        <v>6</v>
      </c>
      <c r="AN75" s="4">
        <f>IF('original data'!AL68='subscale + RBQ-2A merged 3_4'!$AD$2,0,IF('original data'!AL68='subscale + RBQ-2A merged 3_4'!$AD$3,1,IF('original data'!AL68='subscale + RBQ-2A merged 3_4'!$AD$4,2,"")))</f>
        <v>1</v>
      </c>
      <c r="AO75" s="4">
        <f>IF('original data'!AM68='subscale + RBQ-2A merged 3_4'!$AJ$2,1,IF('original data'!AM68='subscale + RBQ-2A merged 3_4'!$AJ$3,2,IF('original data'!AM68='subscale + RBQ-2A merged 3_4'!$AJ$4,3,IF('original data'!AM68='subscale + RBQ-2A merged 3_4'!$AJ$5,3,""))))</f>
        <v>2</v>
      </c>
      <c r="AP75" s="30">
        <f>IF('original data'!AN68='subscale + RBQ-2A merged 3_4'!$AD$2,0,IF('original data'!AN68='subscale + RBQ-2A merged 3_4'!$AD$3,1,IF('original data'!AN68='subscale + RBQ-2A merged 3_4'!$AD$4,2,"")))</f>
        <v>2</v>
      </c>
      <c r="AQ75" s="30">
        <f>IF('original data'!AO68='subscale + RBQ-2A merged 3_4'!$AJ$2,1,IF('original data'!AO68='subscale + RBQ-2A merged 3_4'!$AJ$3,2,IF('original data'!AO68='subscale + RBQ-2A merged 3_4'!$AJ$4,3,IF('original data'!AO68='subscale + RBQ-2A merged 3_4'!$AJ$5,3,""))))</f>
        <v>1</v>
      </c>
      <c r="AR75" s="30">
        <f>IF('original data'!AP68='subscale + RBQ-2A merged 3_4'!$AJ$2,1,IF('original data'!AP68='subscale + RBQ-2A merged 3_4'!$AJ$3,2,IF('original data'!AP68='subscale + RBQ-2A merged 3_4'!$AJ$4,3,IF('original data'!AP68='subscale + RBQ-2A merged 3_4'!$AJ$5,3,""))))</f>
        <v>1</v>
      </c>
      <c r="AS75" s="4">
        <f>IF('original data'!AQ68='subscale + RBQ-2A merged 3_4'!$AJ$2,1,IF('original data'!AQ68='subscale + RBQ-2A merged 3_4'!$AJ$3,2,IF('original data'!AQ68='subscale + RBQ-2A merged 3_4'!$AJ$4,3,IF('original data'!AQ68='subscale + RBQ-2A merged 3_4'!$AJ$5,3,""))))</f>
        <v>1</v>
      </c>
      <c r="AT75" s="4">
        <f>IF('original data'!AR68='subscale + RBQ-2A merged 3_4'!$AJ$2,1,IF('original data'!AR68='subscale + RBQ-2A merged 3_4'!$AJ$3,2,IF('original data'!AR68='subscale + RBQ-2A merged 3_4'!$AJ$4,3,IF('original data'!AR68='subscale + RBQ-2A merged 3_4'!$AJ$5,3,""))))</f>
        <v>1</v>
      </c>
      <c r="AU75" s="4">
        <f>IF('original data'!AS68='subscale + RBQ-2A merged 3_4'!$AP$2,1,IF('original data'!AS68='subscale + RBQ-2A merged 3_4'!$AP$3,2,IF('original data'!AS68='subscale + RBQ-2A merged 3_4'!$AP$4,3,IF('original data'!AS68='subscale + RBQ-2A merged 3_4'!$AP$5,4,""))))</f>
        <v>1</v>
      </c>
      <c r="AV75" s="4">
        <f>IF('original data'!AT68='subscale + RBQ-2A merged 3_4'!$AP$2,1,IF('original data'!AT68='subscale + RBQ-2A merged 3_4'!$AP$3,2,IF('original data'!AT68='subscale + RBQ-2A merged 3_4'!$AP$4,3,IF('original data'!AT68='subscale + RBQ-2A merged 3_4'!$AP$5,4,""))))</f>
        <v>1</v>
      </c>
      <c r="AW75" s="4">
        <f>IF('original data'!AU68='subscale + RBQ-2A merged 3_4'!$AP$2,1,IF('original data'!AU68='subscale + RBQ-2A merged 3_4'!$AP$3,2,IF('original data'!AU68='subscale + RBQ-2A merged 3_4'!$AP$4,3,IF('original data'!AU68='subscale + RBQ-2A merged 3_4'!$AP$5,4,""))))</f>
        <v>1</v>
      </c>
      <c r="AX75" s="4">
        <f>IF('original data'!AV68='subscale + RBQ-2A merged 3_4'!$AP$2,1,IF('original data'!AV68='subscale + RBQ-2A merged 3_4'!$AP$3,2,IF('original data'!AV68='subscale + RBQ-2A merged 3_4'!$AP$4,3,IF('original data'!AV68='subscale + RBQ-2A merged 3_4'!$AP$5,4,""))))</f>
        <v>1</v>
      </c>
      <c r="AY75" s="4">
        <f>IF('original data'!AW68='subscale + RBQ-2A merged 3_4'!$AP$2,1,IF('original data'!AW68='subscale + RBQ-2A merged 3_4'!$AP$3,2,IF('original data'!AW68='subscale + RBQ-2A merged 3_4'!$AP$4,3,IF('original data'!AW68='subscale + RBQ-2A merged 3_4'!$AP$5,4,""))))</f>
        <v>1</v>
      </c>
      <c r="AZ75" s="4">
        <f>IF('original data'!AX68='subscale + RBQ-2A merged 3_4'!$AP$2,1,IF('original data'!AX68='subscale + RBQ-2A merged 3_4'!$AP$3,2,IF('original data'!AX68='subscale + RBQ-2A merged 3_4'!$AP$4,3,IF('original data'!AX68='subscale + RBQ-2A merged 3_4'!$AP$5,4,""))))</f>
        <v>1</v>
      </c>
      <c r="BA75" s="4">
        <f>IF('original data'!AY68='subscale + RBQ-2A merged 3_4'!$AR$2,1,IF('original data'!AY68='subscale + RBQ-2A merged 3_4'!$AR$3,2,IF('original data'!AY68='subscale + RBQ-2A merged 3_4'!$AR$4,3,IF('original data'!AY68='subscale + RBQ-2A merged 3_4'!$AR$5,3,""))))</f>
        <v>2</v>
      </c>
      <c r="BB75" s="4">
        <f>IF('original data'!AZ68='subscale + RBQ-2A merged 3_4'!$AR$2,1,IF('original data'!AZ68='subscale + RBQ-2A merged 3_4'!$AR$3,2,IF('original data'!AZ68='subscale + RBQ-2A merged 3_4'!$AR$4,3,IF('original data'!AZ68='subscale + RBQ-2A merged 3_4'!$AR$5,3,""))))</f>
        <v>2</v>
      </c>
      <c r="BC75" s="4">
        <f>IF('original data'!BA68='subscale + RBQ-2A merged 3_4'!$AR$2,1,IF('original data'!BA68='subscale + RBQ-2A merged 3_4'!$AR$3,2,IF('original data'!BA68='subscale + RBQ-2A merged 3_4'!$AR$4,3,IF('original data'!BA68='subscale + RBQ-2A merged 3_4'!$AR$5,3,""))))</f>
        <v>3</v>
      </c>
      <c r="BD75" s="4">
        <f>IF('original data'!BB68='subscale + RBQ-2A merged 3_4'!$AR$2,1,IF('original data'!BB68='subscale + RBQ-2A merged 3_4'!$AR$3,2,IF('original data'!BB68='subscale + RBQ-2A merged 3_4'!$AR$4,3,IF('original data'!BB68='subscale + RBQ-2A merged 3_4'!$AT$5,3,""))))</f>
        <v>2</v>
      </c>
      <c r="BE75" s="4">
        <f>IF('original data'!BC68='subscale + RBQ-2A merged 3_4'!$AV$2,1,IF('original data'!BC68='subscale + RBQ-2A merged 3_4'!$AV$3,2,IF('original data'!BC68='subscale + RBQ-2A merged 3_4'!$AV$4,3,IF('original data'!BC68='subscale + RBQ-2A merged 3_4'!$AV$5,3,""))))</f>
        <v>2</v>
      </c>
      <c r="BF75" s="4">
        <f>IF('original data'!BD68='subscale + RBQ-2A merged 3_4'!$AV$2,1,IF('original data'!BD68='subscale + RBQ-2A merged 3_4'!$AV$3,2,IF('original data'!BD68='subscale + RBQ-2A merged 3_4'!$AV$4,3,IF('original data'!BD68='subscale + RBQ-2A merged 3_4'!$AV$5,3,""))))</f>
        <v>1</v>
      </c>
      <c r="BG75" s="4">
        <f>IF('original data'!BE68='subscale + RBQ-2A merged 3_4'!$AV$2,1,IF('original data'!BE68='subscale + RBQ-2A merged 3_4'!$AV$3,2,IF('original data'!BE68='subscale + RBQ-2A merged 3_4'!$AV$4,3,IF('original data'!BE68='subscale + RBQ-2A merged 3_4'!$AV$5,3,""))))</f>
        <v>1</v>
      </c>
      <c r="BH75" s="4">
        <f>IF('original data'!BF68='subscale + RBQ-2A merged 3_4'!$BG$3,1,IF('original data'!BF68='subscale + RBQ-2A merged 3_4'!$BG$4,2,IF('original data'!BF68='subscale + RBQ-2A merged 3_4'!$BG$5,3,"")))</f>
        <v>3</v>
      </c>
      <c r="BI75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1.368421052631579</v>
      </c>
      <c r="BJ75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1.1666666666666667</v>
      </c>
      <c r="BK75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1.5454545454545454</v>
      </c>
      <c r="BL75" s="4" t="s">
        <v>105</v>
      </c>
      <c r="BM75" s="38" t="s">
        <v>212</v>
      </c>
      <c r="BN75" s="4" t="s">
        <v>109</v>
      </c>
      <c r="BO75" s="38"/>
      <c r="BP75" s="4">
        <f>IF('original data'!BK68='subscale + RBQ-2A merged 3_4'!$BR$1,1,IF('original data'!BK68='subscale + RBQ-2A merged 3_4'!$BR$2,2,IF('original data'!BK68='subscale + RBQ-2A merged 3_4'!$BR$3,3,IF('original data'!BK68='subscale + RBQ-2A merged 3_4'!$BR$4,4,IF('original data'!BK68='subscale + RBQ-2A merged 3_4'!$BR$5,5,IF('original data'!BK68='subscale + RBQ-2A merged 3_4'!$BT$1,6,IF('original data'!BK68='subscale + RBQ-2A merged 3_4'!$BT$2,7,"")))))))</f>
        <v>2</v>
      </c>
      <c r="BQ75" s="30">
        <f>IF('original data'!BL68='subscale + RBQ-2A merged 3_4'!$BR$1,1,IF('original data'!BL68='subscale + RBQ-2A merged 3_4'!$BR$2,2,IF('original data'!BL68='subscale + RBQ-2A merged 3_4'!$BR$3,3,IF('original data'!BL68='subscale + RBQ-2A merged 3_4'!$BR$4,4,IF('original data'!BL68='subscale + RBQ-2A merged 3_4'!$BR$5,5,IF('original data'!BL68='subscale + RBQ-2A merged 3_4'!$BT$1,6,IF('original data'!BL68='subscale + RBQ-2A merged 3_4'!$BT$2,7,"")))))))</f>
        <v>5</v>
      </c>
      <c r="BR75" s="30">
        <f>IF('original data'!BM68='subscale + RBQ-2A merged 3_4'!$BR$1,7,IF('original data'!BM68='subscale + RBQ-2A merged 3_4'!$BR$2,6,IF('original data'!BM68='subscale + RBQ-2A merged 3_4'!$BR$3,5,IF('original data'!BM68='subscale + RBQ-2A merged 3_4'!$BR$4,4,IF('original data'!BM68='subscale + RBQ-2A merged 3_4'!$BR$5,3,IF('original data'!BM68='subscale + RBQ-2A merged 3_4'!$BT$1,2,IF('original data'!BM68='subscale + RBQ-2A merged 3_4'!$BT$2,1,"")))))))</f>
        <v>5</v>
      </c>
      <c r="BS75" s="30">
        <f>IF('original data'!BN68='subscale + RBQ-2A merged 3_4'!$BR$1,1,IF('original data'!BN68='subscale + RBQ-2A merged 3_4'!$BR$2,2,IF('original data'!BN68='subscale + RBQ-2A merged 3_4'!$BR$3,3,IF('original data'!BN68='subscale + RBQ-2A merged 3_4'!$BR$4,4,IF('original data'!BN68='subscale + RBQ-2A merged 3_4'!$BR$5,5,IF('original data'!BN68='subscale + RBQ-2A merged 3_4'!$BT$1,6,IF('original data'!BN68='subscale + RBQ-2A merged 3_4'!$BT$2,7,"")))))))</f>
        <v>2</v>
      </c>
      <c r="BT75" s="4">
        <f>IF('original data'!BO68='subscale + RBQ-2A merged 3_4'!$BR$1,1,IF('original data'!BO68='subscale + RBQ-2A merged 3_4'!$BR$2,2,IF('original data'!BO68='subscale + RBQ-2A merged 3_4'!$BR$3,3,IF('original data'!BO68='subscale + RBQ-2A merged 3_4'!$BR$4,4,IF('original data'!BO68='subscale + RBQ-2A merged 3_4'!$BR$5,5,IF('original data'!BO68='subscale + RBQ-2A merged 3_4'!$BT$1,6,IF('original data'!BO68='subscale + RBQ-2A merged 3_4'!$BT$2,7,"")))))))</f>
        <v>2</v>
      </c>
      <c r="BU75" s="4">
        <f>IF('original data'!BP68='subscale + RBQ-2A merged 3_4'!$BR$1,1,IF('original data'!BP68='subscale + RBQ-2A merged 3_4'!$BR$2,2,IF('original data'!BP68='subscale + RBQ-2A merged 3_4'!$BR$3,3,IF('original data'!BP68='subscale + RBQ-2A merged 3_4'!$BR$4,4,IF('original data'!BP68='subscale + RBQ-2A merged 3_4'!$BR$5,5,IF('original data'!BP68='subscale + RBQ-2A merged 3_4'!$BT$1,6,IF('original data'!BP68='subscale + RBQ-2A merged 3_4'!$BT$2,7,"")))))))</f>
        <v>3</v>
      </c>
      <c r="BV75" s="4">
        <f>IF('original data'!BQ68='subscale + RBQ-2A merged 3_4'!$BR$1,1,IF('original data'!BQ68='subscale + RBQ-2A merged 3_4'!$BR$2,2,IF('original data'!BQ68='subscale + RBQ-2A merged 3_4'!$BR$3,3,IF('original data'!BQ68='subscale + RBQ-2A merged 3_4'!$BR$4,4,IF('original data'!BQ68='subscale + RBQ-2A merged 3_4'!$BR$5,5,IF('original data'!BQ68='subscale + RBQ-2A merged 3_4'!$BT$1,6,IF('original data'!BQ68='subscale + RBQ-2A merged 3_4'!$BT$2,7,"")))))))</f>
        <v>5</v>
      </c>
      <c r="BW75" s="4">
        <f>IF('original data'!BR68='subscale + RBQ-2A merged 3_4'!$BR$1,1,IF('original data'!BR68='subscale + RBQ-2A merged 3_4'!$BR$2,2,IF('original data'!BR68='subscale + RBQ-2A merged 3_4'!$BR$3,3,IF('original data'!BR68='subscale + RBQ-2A merged 3_4'!$BR$4,4,IF('original data'!BR68='subscale + RBQ-2A merged 3_4'!$BR$5,5,IF('original data'!BR68='subscale + RBQ-2A merged 3_4'!$BT$1,6,IF('original data'!BR68='subscale + RBQ-2A merged 3_4'!$BT$2,7,"")))))))</f>
        <v>3</v>
      </c>
      <c r="BX75" s="4">
        <f>IF('original data'!BS68='subscale + RBQ-2A merged 3_4'!$BR$1,1,IF('original data'!BS68='subscale + RBQ-2A merged 3_4'!$BR$2,2,IF('original data'!BS68='subscale + RBQ-2A merged 3_4'!$BR$3,3,IF('original data'!BS68='subscale + RBQ-2A merged 3_4'!$BR$4,4,IF('original data'!BS68='subscale + RBQ-2A merged 3_4'!$BR$5,5,IF('original data'!BS68='subscale + RBQ-2A merged 3_4'!$BT$1,6,IF('original data'!BS68='subscale + RBQ-2A merged 3_4'!$BT$2,7,"")))))))</f>
        <v>5</v>
      </c>
      <c r="BY75" s="4">
        <f>IF('original data'!BT68='subscale + RBQ-2A merged 3_4'!$BR$1,1,IF('original data'!BT68='subscale + RBQ-2A merged 3_4'!$BR$2,2,IF('original data'!BT68='subscale + RBQ-2A merged 3_4'!$BR$3,3,IF('original data'!BT68='subscale + RBQ-2A merged 3_4'!$BR$4,4,IF('original data'!BT68='subscale + RBQ-2A merged 3_4'!$BR$5,5,IF('original data'!BT68='subscale + RBQ-2A merged 3_4'!$BT$1,6,IF('original data'!BT68='subscale + RBQ-2A merged 3_4'!$BT$2,7,"")))))))</f>
        <v>5</v>
      </c>
      <c r="BZ75" s="4">
        <f>IF('original data'!BU68='subscale + RBQ-2A merged 3_4'!$BR$1,1,IF('original data'!BU68='subscale + RBQ-2A merged 3_4'!$BR$2,2,IF('original data'!BU68='subscale + RBQ-2A merged 3_4'!$BR$3,3,IF('original data'!BU68='subscale + RBQ-2A merged 3_4'!$BR$4,4,IF('original data'!BU68='subscale + RBQ-2A merged 3_4'!$BR$5,5,IF('original data'!BU68='subscale + RBQ-2A merged 3_4'!$BT$1,6,IF('original data'!BU68='subscale + RBQ-2A merged 3_4'!$BT$2,7,"")))))))</f>
        <v>1</v>
      </c>
      <c r="CA75" s="4">
        <f>IF('original data'!BV68='subscale + RBQ-2A merged 3_4'!$BR$1,7,IF('original data'!BV68='subscale + RBQ-2A merged 3_4'!$BR$2,6,IF('original data'!BV68='subscale + RBQ-2A merged 3_4'!$BR$3,5,IF('original data'!BV68='subscale + RBQ-2A merged 3_4'!$BR$4,4,IF('original data'!BV68='subscale + RBQ-2A merged 3_4'!$BR$5,3,IF('original data'!BV68='subscale + RBQ-2A merged 3_4'!$BT$1,2,IF('original data'!BV68='subscale + RBQ-2A merged 3_4'!$BT$2,1,"")))))))</f>
        <v>3</v>
      </c>
      <c r="CB75" s="4">
        <f>IF('original data'!BW68='subscale + RBQ-2A merged 3_4'!$BR$1,1,IF('original data'!BW68='subscale + RBQ-2A merged 3_4'!$BR$2,2,IF('original data'!BW68='subscale + RBQ-2A merged 3_4'!$BR$3,3,IF('original data'!BW68='subscale + RBQ-2A merged 3_4'!$BR$4,4,IF('original data'!BW68='subscale + RBQ-2A merged 3_4'!$BR$5,5,IF('original data'!BW68='subscale + RBQ-2A merged 3_4'!$BT$1,6,IF('original data'!BW68='subscale + RBQ-2A merged 3_4'!$BT$2,7,"")))))))</f>
        <v>5</v>
      </c>
      <c r="CC75" s="4">
        <f>IF('original data'!BX68='subscale + RBQ-2A merged 3_4'!$BR$1,1,IF('original data'!BX68='subscale + RBQ-2A merged 3_4'!$BR$2,2,IF('original data'!BX68='subscale + RBQ-2A merged 3_4'!$BR$3,3,IF('original data'!BX68='subscale + RBQ-2A merged 3_4'!$BR$4,4,IF('original data'!BX68='subscale + RBQ-2A merged 3_4'!$BR$5,5,IF('original data'!BX68='subscale + RBQ-2A merged 3_4'!$BT$1,6,IF('original data'!BX68='subscale + RBQ-2A merged 3_4'!$BT$2,7,"")))))))</f>
        <v>6</v>
      </c>
      <c r="CD75" s="4">
        <f>IF('original data'!BY68='subscale + RBQ-2A merged 3_4'!$BR$1,1,IF('original data'!BY68='subscale + RBQ-2A merged 3_4'!$BR$2,2,IF('original data'!BY68='subscale + RBQ-2A merged 3_4'!$BR$3,3,IF('original data'!BY68='subscale + RBQ-2A merged 3_4'!$BR$4,4,IF('original data'!BY68='subscale + RBQ-2A merged 3_4'!$BR$5,5,IF('original data'!BY68='subscale + RBQ-2A merged 3_4'!$BT$1,6,IF('original data'!BY68='subscale + RBQ-2A merged 3_4'!$BT$2,7,"")))))))</f>
        <v>5</v>
      </c>
      <c r="CE75" s="4">
        <f>IF('original data'!BZ68='subscale + RBQ-2A merged 3_4'!$BR$1,1,IF('original data'!BZ68='subscale + RBQ-2A merged 3_4'!$BR$2,2,IF('original data'!BZ68='subscale + RBQ-2A merged 3_4'!$BR$3,3,IF('original data'!BZ68='subscale + RBQ-2A merged 3_4'!$BR$4,4,IF('original data'!BZ68='subscale + RBQ-2A merged 3_4'!$BR$5,5,IF('original data'!BZ68='subscale + RBQ-2A merged 3_4'!$BT$1,6,IF('original data'!BZ68='subscale + RBQ-2A merged 3_4'!$BT$2,7,"")))))))</f>
        <v>3</v>
      </c>
      <c r="CF75" s="4">
        <f>IF('original data'!CA68='subscale + RBQ-2A merged 3_4'!$BR$1,1,IF('original data'!CA68='subscale + RBQ-2A merged 3_4'!$BR$2,2,IF('original data'!CA68='subscale + RBQ-2A merged 3_4'!$BR$3,3,IF('original data'!CA68='subscale + RBQ-2A merged 3_4'!$BR$4,4,IF('original data'!CA68='subscale + RBQ-2A merged 3_4'!$BR$5,5,IF('original data'!CA68='subscale + RBQ-2A merged 3_4'!$BT$1,6,IF('original data'!CA68='subscale + RBQ-2A merged 3_4'!$BT$2,7,"")))))))</f>
        <v>2</v>
      </c>
      <c r="CG75" s="4">
        <f>IF('original data'!CB68='subscale + RBQ-2A merged 3_4'!$BR$1,1,IF('original data'!CB68='subscale + RBQ-2A merged 3_4'!$BR$2,2,IF('original data'!CB68='subscale + RBQ-2A merged 3_4'!$BR$3,3,IF('original data'!CB68='subscale + RBQ-2A merged 3_4'!$BR$4,4,IF('original data'!CB68='subscale + RBQ-2A merged 3_4'!$BR$5,5,IF('original data'!CB68='subscale + RBQ-2A merged 3_4'!$BT$1,6,IF('original data'!CB68='subscale + RBQ-2A merged 3_4'!$BT$2,7,"")))))))</f>
        <v>2</v>
      </c>
      <c r="CH75" s="4">
        <f>IF('original data'!CC68='subscale + RBQ-2A merged 3_4'!$BR$1,7,IF('original data'!CC68='subscale + RBQ-2A merged 3_4'!$BR$2,6,IF('original data'!CC68='subscale + RBQ-2A merged 3_4'!$BR$3,5,IF('original data'!CC68='subscale + RBQ-2A merged 3_4'!$BR$4,4,IF('original data'!CC68='subscale + RBQ-2A merged 3_4'!$BR$5,3,IF('original data'!CC68='subscale + RBQ-2A merged 3_4'!$BT$1,2,IF('original data'!CC68='subscale + RBQ-2A merged 3_4'!$BT$2,1,"")))))))</f>
        <v>6</v>
      </c>
      <c r="CI75" s="4">
        <f>IF('original data'!CD68='subscale + RBQ-2A merged 3_4'!$BR$1,1,IF('original data'!CD68='subscale + RBQ-2A merged 3_4'!$BR$2,2,IF('original data'!CD68='subscale + RBQ-2A merged 3_4'!$BR$3,3,IF('original data'!CD68='subscale + RBQ-2A merged 3_4'!$BR$4,4,IF('original data'!CD68='subscale + RBQ-2A merged 3_4'!$BR$5,5,IF('original data'!CD68='subscale + RBQ-2A merged 3_4'!$BT$1,6,IF('original data'!CD68='subscale + RBQ-2A merged 3_4'!$BT$2,7,"")))))))</f>
        <v>1</v>
      </c>
      <c r="CJ75" s="4">
        <f>IF('original data'!CE68='subscale + RBQ-2A merged 3_4'!$BR$1,1,IF('original data'!CE68='subscale + RBQ-2A merged 3_4'!$BR$2,2,IF('original data'!CE68='subscale + RBQ-2A merged 3_4'!$BR$3,3,IF('original data'!CE68='subscale + RBQ-2A merged 3_4'!$BR$4,4,IF('original data'!CE68='subscale + RBQ-2A merged 3_4'!$BR$5,5,IF('original data'!CE68='subscale + RBQ-2A merged 3_4'!$BT$1,6,IF('original data'!CE68='subscale + RBQ-2A merged 3_4'!$BT$2,7,"")))))))</f>
        <v>5</v>
      </c>
      <c r="CK75" s="4">
        <f>IF('original data'!CF68='subscale + RBQ-2A merged 3_4'!$BR$1,7,IF('original data'!CF68='subscale + RBQ-2A merged 3_4'!$BR$2,6,IF('original data'!CF68='subscale + RBQ-2A merged 3_4'!$BR$3,5,IF('original data'!CF68='subscale + RBQ-2A merged 3_4'!$BR$4,4,IF('original data'!CF68='subscale + RBQ-2A merged 3_4'!$BR$5,3,IF('original data'!CF68='subscale + RBQ-2A merged 3_4'!$BT$1,2,IF('original data'!CF68='subscale + RBQ-2A merged 3_4'!$BT$2,1,"")))))))</f>
        <v>4</v>
      </c>
      <c r="CL75" s="30">
        <f>SUM(Table1345[[#This Row],[Column2]:[Column4]])</f>
        <v>93</v>
      </c>
      <c r="CM75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20</v>
      </c>
      <c r="CN75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34</v>
      </c>
      <c r="CO75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39</v>
      </c>
      <c r="CP75" s="4">
        <f>IF('original data'!CG68='subscale + RBQ-2A merged 3_4'!$CO$2,0,IF('original data'!CG68='subscale + RBQ-2A merged 3_4'!$CO$3,1,IF('original data'!CG68='subscale + RBQ-2A merged 3_4'!$CO$4,2,IF('original data'!CG68='subscale + RBQ-2A merged 3_4'!$CO$5,3,""))))</f>
        <v>2</v>
      </c>
      <c r="CQ75" s="4">
        <f>IF('original data'!CH68='subscale + RBQ-2A merged 3_4'!$CO$2,0,IF('original data'!CH68='subscale + RBQ-2A merged 3_4'!$CO$3,1,IF('original data'!CH68='subscale + RBQ-2A merged 3_4'!$CO$4,2,IF('original data'!CH68='subscale + RBQ-2A merged 3_4'!$CO$5,3,""))))</f>
        <v>3</v>
      </c>
      <c r="CR75" s="4">
        <f>IF('original data'!CI68='subscale + RBQ-2A merged 3_4'!$CO$2,0,IF('original data'!CI68='subscale + RBQ-2A merged 3_4'!$CO$3,1,IF('original data'!CI68='subscale + RBQ-2A merged 3_4'!$CO$4,2,IF('original data'!CI68='subscale + RBQ-2A merged 3_4'!$CO$5,3,""))))</f>
        <v>2</v>
      </c>
      <c r="CS75" s="4">
        <f>IF('original data'!CJ68='subscale + RBQ-2A merged 3_4'!$CO$2,0,IF('original data'!CJ68='subscale + RBQ-2A merged 3_4'!$CO$3,1,IF('original data'!CJ68='subscale + RBQ-2A merged 3_4'!$CO$4,2,IF('original data'!CJ68='subscale + RBQ-2A merged 3_4'!$CO$5,3,""))))</f>
        <v>2</v>
      </c>
      <c r="CT75" s="4">
        <f>IF('original data'!CK68='subscale + RBQ-2A merged 3_4'!$CO$2,0,IF('original data'!CK68='subscale + RBQ-2A merged 3_4'!$CO$3,1,IF('original data'!CK68='subscale + RBQ-2A merged 3_4'!$CO$4,2,IF('original data'!CK68='subscale + RBQ-2A merged 3_4'!$CO$5,3,""))))</f>
        <v>2</v>
      </c>
      <c r="CU75" s="4">
        <f>IF('original data'!CL68='subscale + RBQ-2A merged 3_4'!$CO$2,0,IF('original data'!CL68='subscale + RBQ-2A merged 3_4'!$CO$3,1,IF('original data'!CL68='subscale + RBQ-2A merged 3_4'!$CO$4,2,IF('original data'!CL68='subscale + RBQ-2A merged 3_4'!$CO$5,3,""))))</f>
        <v>1</v>
      </c>
      <c r="CV75" s="4">
        <f>IF('original data'!CM68='subscale + RBQ-2A merged 3_4'!$CO$2,0,IF('original data'!CM68='subscale + RBQ-2A merged 3_4'!$CO$3,1,IF('original data'!CM68='subscale + RBQ-2A merged 3_4'!$CO$4,2,IF('original data'!CM68='subscale + RBQ-2A merged 3_4'!$CO$5,3,""))))</f>
        <v>0</v>
      </c>
      <c r="CW75" s="4">
        <f>IF('original data'!CN68='subscale + RBQ-2A merged 3_4'!$CO$2,0,IF('original data'!CN68='subscale + RBQ-2A merged 3_4'!$CO$3,1,IF('original data'!CN68='subscale + RBQ-2A merged 3_4'!$CO$4,2,IF('original data'!CN68='subscale + RBQ-2A merged 3_4'!$CO$5,3,""))))</f>
        <v>2</v>
      </c>
      <c r="CX75" s="4">
        <f>IF('original data'!CO68='subscale + RBQ-2A merged 3_4'!$CO$2,0,IF('original data'!CO68='subscale + RBQ-2A merged 3_4'!$CO$3,1,IF('original data'!CO68='subscale + RBQ-2A merged 3_4'!$CO$4,2,IF('original data'!CO68='subscale + RBQ-2A merged 3_4'!$CO$5,3,""))))</f>
        <v>1</v>
      </c>
      <c r="CY75" s="30">
        <f>IF('original data'!CP68='subscale + RBQ-2A merged 3_4'!$CO$2,0,IF('original data'!CP68='subscale + RBQ-2A merged 3_4'!$CO$3,1,IF('original data'!CP68='subscale + RBQ-2A merged 3_4'!$CO$4,2,IF('original data'!CP68='subscale + RBQ-2A merged 3_4'!$CO$5,3,""))))</f>
        <v>2</v>
      </c>
      <c r="CZ75" s="4">
        <f>IF('original data'!CQ68='subscale + RBQ-2A merged 3_4'!$CO$2,0,IF('original data'!CQ68='subscale + RBQ-2A merged 3_4'!$CO$3,1,IF('original data'!CQ68='subscale + RBQ-2A merged 3_4'!$CO$4,2,IF('original data'!CQ68='subscale + RBQ-2A merged 3_4'!$CO$5,3,""))))</f>
        <v>2</v>
      </c>
      <c r="DA75" s="4">
        <f>IF('original data'!CR68='subscale + RBQ-2A merged 3_4'!$CO$2,0,IF('original data'!CR68='subscale + RBQ-2A merged 3_4'!$CO$3,1,IF('original data'!CR68='subscale + RBQ-2A merged 3_4'!$CO$4,2,IF('original data'!CR68='subscale + RBQ-2A merged 3_4'!$CO$5,3,""))))</f>
        <v>2</v>
      </c>
      <c r="DB75" s="4">
        <f>IF('original data'!CS68='subscale + RBQ-2A merged 3_4'!$CO$2,0,IF('original data'!CS68='subscale + RBQ-2A merged 3_4'!$CO$3,1,IF('original data'!CS68='subscale + RBQ-2A merged 3_4'!$CO$4,2,IF('original data'!CS68='subscale + RBQ-2A merged 3_4'!$CO$5,3,""))))</f>
        <v>1</v>
      </c>
      <c r="DC75" s="4">
        <f>IF('original data'!CT68='subscale + RBQ-2A merged 3_4'!$CO$2,0,IF('original data'!CT68='subscale + RBQ-2A merged 3_4'!$CO$3,1,IF('original data'!CT68='subscale + RBQ-2A merged 3_4'!$CO$4,2,IF('original data'!CT68='subscale + RBQ-2A merged 3_4'!$CO$5,3,""))))</f>
        <v>2</v>
      </c>
      <c r="DD75" s="4">
        <f>IF('original data'!CU68='subscale + RBQ-2A merged 3_4'!$CO$2,0,IF('original data'!CU68='subscale + RBQ-2A merged 3_4'!$CO$3,1,IF('original data'!CU68='subscale + RBQ-2A merged 3_4'!$CO$4,2,IF('original data'!CU68='subscale + RBQ-2A merged 3_4'!$CO$5,3,""))))</f>
        <v>3</v>
      </c>
      <c r="DE75" s="4">
        <f>IF('original data'!CV68='subscale + RBQ-2A merged 3_4'!$CO$2,0,IF('original data'!CV68='subscale + RBQ-2A merged 3_4'!$CO$3,1,IF('original data'!CV68='subscale + RBQ-2A merged 3_4'!$CO$4,2,IF('original data'!CV68='subscale + RBQ-2A merged 3_4'!$CO$5,3,""))))</f>
        <v>2</v>
      </c>
      <c r="DF75" s="4">
        <f>IF('original data'!CW68='subscale + RBQ-2A merged 3_4'!$CO$2,0,IF('original data'!CW68='subscale + RBQ-2A merged 3_4'!$CO$3,1,IF('original data'!CW68='subscale + RBQ-2A merged 3_4'!$CO$4,2,IF('original data'!CW68='subscale + RBQ-2A merged 3_4'!$CO$5,3,""))))</f>
        <v>2</v>
      </c>
      <c r="DG75" s="4">
        <f>IF('original data'!CX68='subscale + RBQ-2A merged 3_4'!$CO$2,0,IF('original data'!CX68='subscale + RBQ-2A merged 3_4'!$CO$3,1,IF('original data'!CX68='subscale + RBQ-2A merged 3_4'!$CO$4,2,IF('original data'!CX68='subscale + RBQ-2A merged 3_4'!$CO$5,3,""))))</f>
        <v>1</v>
      </c>
      <c r="DH75" s="4">
        <f>IF('original data'!CY68='subscale + RBQ-2A merged 3_4'!$CO$2,0,IF('original data'!CY68='subscale + RBQ-2A merged 3_4'!$CO$3,1,IF('original data'!CY68='subscale + RBQ-2A merged 3_4'!$CO$4,2,IF('original data'!CY68='subscale + RBQ-2A merged 3_4'!$CO$5,3,""))))</f>
        <v>2</v>
      </c>
      <c r="DI75" s="4">
        <f>IF('original data'!CZ68='subscale + RBQ-2A merged 3_4'!$CO$2,0,IF('original data'!CZ68='subscale + RBQ-2A merged 3_4'!$CO$3,1,IF('original data'!CZ68='subscale + RBQ-2A merged 3_4'!$CO$4,2,IF('original data'!CZ68='subscale + RBQ-2A merged 3_4'!$CO$5,3,""))))</f>
        <v>0</v>
      </c>
      <c r="DJ75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13</v>
      </c>
      <c r="DK75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16</v>
      </c>
      <c r="DL75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5</v>
      </c>
      <c r="DM75" s="4">
        <f>SUM(Table1345[[#This Row],[All of a sudden I feel really scared.]:[I suddenly shut down and become unable to think, speak or do things.]])</f>
        <v>34</v>
      </c>
      <c r="DN75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11</v>
      </c>
      <c r="DO75" s="38">
        <f>IF('original data'!V68='subscale + RBQ-2A merged 3_4'!$T$4,2,IF('original data'!V68='subscale + RBQ-2A merged 3_4'!$T$5,0,IF('original data'!V68='subscale + RBQ-2A merged 3_4'!$V$5,1,"")))</f>
        <v>2</v>
      </c>
      <c r="DP75" s="38">
        <v>1</v>
      </c>
    </row>
    <row r="76" spans="1:120" x14ac:dyDescent="0.45">
      <c r="A76" s="38">
        <v>77</v>
      </c>
      <c r="B76" s="41" t="s">
        <v>374</v>
      </c>
      <c r="C76" s="28" t="s">
        <v>375</v>
      </c>
      <c r="D76" s="30" t="s">
        <v>104</v>
      </c>
      <c r="E76" s="30"/>
      <c r="F76" s="30" t="s">
        <v>105</v>
      </c>
      <c r="G76" s="30" t="s">
        <v>105</v>
      </c>
      <c r="H76" s="30" t="s">
        <v>105</v>
      </c>
      <c r="I76" s="30" t="s">
        <v>105</v>
      </c>
      <c r="J76" s="30" t="s">
        <v>105</v>
      </c>
      <c r="K76" s="30" t="s">
        <v>105</v>
      </c>
      <c r="L76" s="30" t="s">
        <v>105</v>
      </c>
      <c r="M76" s="30" t="s">
        <v>105</v>
      </c>
      <c r="N76" s="29">
        <v>20</v>
      </c>
      <c r="O76" s="30" t="s">
        <v>248</v>
      </c>
      <c r="P76" s="30" t="s">
        <v>124</v>
      </c>
      <c r="Q76" s="30" t="s">
        <v>124</v>
      </c>
      <c r="R76" s="30">
        <f>IF('original data'!Q69='subscale + RBQ-2A merged 3_4'!$R$4,0,IF('original data'!Q69='subscale + RBQ-2A merged 3_4'!$R$5,1))</f>
        <v>0</v>
      </c>
      <c r="S76" s="30" t="s">
        <v>109</v>
      </c>
      <c r="T76" s="30">
        <f>IF('original data'!V69='subscale + RBQ-2A merged 3_4'!$T$4,0,IF('original data'!V69='subscale + RBQ-2A merged 3_4'!$T$5,1,IF('original data'!V69='subscale + RBQ-2A merged 3_4'!$V$5,0,"")))</f>
        <v>1</v>
      </c>
      <c r="U76" s="38"/>
      <c r="V76" s="30"/>
      <c r="W76" s="38"/>
      <c r="X76" s="38" t="s">
        <v>109</v>
      </c>
      <c r="Y76" s="30"/>
      <c r="Z76" s="30"/>
      <c r="AA76" s="30"/>
      <c r="AB76" s="30"/>
      <c r="AC76" s="30"/>
      <c r="AD76" s="38"/>
      <c r="AE76" s="30">
        <f>IF('original data'!AC69='subscale + RBQ-2A merged 3_4'!$AD$2,0,IF('original data'!AC69='subscale + RBQ-2A merged 3_4'!$AD$3,1,IF('original data'!AC69='subscale + RBQ-2A merged 3_4'!$AD$4,2,"")))</f>
        <v>0</v>
      </c>
      <c r="AF76" s="30">
        <f>IF('original data'!AD69='subscale + RBQ-2A merged 3_4'!$AD$2,0,IF('original data'!AD69='subscale + RBQ-2A merged 3_4'!$AD$3,1,IF('original data'!AD69='subscale + RBQ-2A merged 3_4'!$AD$4,2,"")))</f>
        <v>1</v>
      </c>
      <c r="AG76" s="30">
        <f>IF('original data'!AE69='subscale + RBQ-2A merged 3_4'!$BR$1,1,IF('original data'!AE69='subscale + RBQ-2A merged 3_4'!$BR$2,2,IF('original data'!AE69='subscale + RBQ-2A merged 3_4'!$BR$3,3,IF('original data'!AE69='subscale + RBQ-2A merged 3_4'!$BR$4,4,IF('original data'!AE69='subscale + RBQ-2A merged 3_4'!$BR$5,5,IF('original data'!AE69='subscale + RBQ-2A merged 3_4'!$BT$1,6,IF('original data'!AE69='subscale + RBQ-2A merged 3_4'!$BT$2,7,"")))))))</f>
        <v>3</v>
      </c>
      <c r="AH76" s="30">
        <f>IF('original data'!AF69='subscale + RBQ-2A merged 3_4'!$AD$2,0,IF('original data'!AF69='subscale + RBQ-2A merged 3_4'!$AD$3,1,IF('original data'!AF69='subscale + RBQ-2A merged 3_4'!$AD$4,2,"")))</f>
        <v>0</v>
      </c>
      <c r="AI76" s="30">
        <f>IF('original data'!AG69='subscale + RBQ-2A merged 3_4'!$BR$1,7,IF('original data'!AG69='subscale + RBQ-2A merged 3_4'!$BR$2,6,IF('original data'!AG69='subscale + RBQ-2A merged 3_4'!$BR$3,5,IF('original data'!AG69='subscale + RBQ-2A merged 3_4'!$BR$4,4,IF('original data'!AG69='subscale + RBQ-2A merged 3_4'!$BR$5,5,IF('original data'!AG69='subscale + RBQ-2A merged 3_4'!$BT$1,6,IF('original data'!AG69='subscale + RBQ-2A merged 3_4'!$BT$2,7,"")))))))</f>
        <v>5</v>
      </c>
      <c r="AJ76" s="30">
        <f>IF('original data'!AH69='subscale + RBQ-2A merged 3_4'!$AD$2,0,IF('original data'!AH69='subscale + RBQ-2A merged 3_4'!$AD$3,1,IF('original data'!AH69='subscale + RBQ-2A merged 3_4'!$AD$4,2,"")))</f>
        <v>0</v>
      </c>
      <c r="AK76" s="30">
        <f>IF('original data'!AI69='subscale + RBQ-2A merged 3_4'!$AJ$2,1,IF('original data'!AI69='subscale + RBQ-2A merged 3_4'!$AJ$3,2,IF('original data'!AI69='subscale + RBQ-2A merged 3_4'!$AJ$4,3,IF('original data'!AI69='subscale + RBQ-2A merged 3_4'!$AJ$5,3,""))))</f>
        <v>2</v>
      </c>
      <c r="AL76" s="30">
        <f>IF('original data'!AJ69='subscale + RBQ-2A merged 3_4'!$AD$2,0,IF('original data'!AJ69='subscale + RBQ-2A merged 3_4'!$AD$3,1,IF('original data'!AJ69='subscale + RBQ-2A merged 3_4'!$AD$4,2,"")))</f>
        <v>2</v>
      </c>
      <c r="AM76" s="30">
        <f>IF('original data'!AK69='subscale + RBQ-2A merged 3_4'!$BR$1,1,IF('original data'!AK69='subscale + RBQ-2A merged 3_4'!$BR$2,2,IF('original data'!AK69='subscale + RBQ-2A merged 3_4'!$BR$3,3,IF('original data'!AK69='subscale + RBQ-2A merged 3_4'!$BR$4,4,IF('original data'!AK69='subscale + RBQ-2A merged 3_4'!$BR$5,5,IF('original data'!AK69='subscale + RBQ-2A merged 3_4'!$BT$1,6,IF('original data'!AK69='subscale + RBQ-2A merged 3_4'!$BT$2,7,"")))))))</f>
        <v>2</v>
      </c>
      <c r="AN76" s="30">
        <f>IF('original data'!AL69='subscale + RBQ-2A merged 3_4'!$AD$2,0,IF('original data'!AL69='subscale + RBQ-2A merged 3_4'!$AD$3,1,IF('original data'!AL69='subscale + RBQ-2A merged 3_4'!$AD$4,2,"")))</f>
        <v>0</v>
      </c>
      <c r="AO76" s="30">
        <f>IF('original data'!AM69='subscale + RBQ-2A merged 3_4'!$AJ$2,1,IF('original data'!AM69='subscale + RBQ-2A merged 3_4'!$AJ$3,2,IF('original data'!AM69='subscale + RBQ-2A merged 3_4'!$AJ$4,3,IF('original data'!AM69='subscale + RBQ-2A merged 3_4'!$AJ$5,3,""))))</f>
        <v>2</v>
      </c>
      <c r="AP76" s="30">
        <f>IF('original data'!AN69='subscale + RBQ-2A merged 3_4'!$AD$2,0,IF('original data'!AN69='subscale + RBQ-2A merged 3_4'!$AD$3,1,IF('original data'!AN69='subscale + RBQ-2A merged 3_4'!$AD$4,2,"")))</f>
        <v>0</v>
      </c>
      <c r="AQ76" s="30">
        <f>IF('original data'!AO69='subscale + RBQ-2A merged 3_4'!$AJ$2,1,IF('original data'!AO69='subscale + RBQ-2A merged 3_4'!$AJ$3,2,IF('original data'!AO69='subscale + RBQ-2A merged 3_4'!$AJ$4,3,IF('original data'!AO69='subscale + RBQ-2A merged 3_4'!$AJ$5,3,""))))</f>
        <v>1</v>
      </c>
      <c r="AR76" s="30">
        <f>IF('original data'!AP69='subscale + RBQ-2A merged 3_4'!$AJ$2,1,IF('original data'!AP69='subscale + RBQ-2A merged 3_4'!$AJ$3,2,IF('original data'!AP69='subscale + RBQ-2A merged 3_4'!$AJ$4,3,IF('original data'!AP69='subscale + RBQ-2A merged 3_4'!$AJ$5,3,""))))</f>
        <v>1</v>
      </c>
      <c r="AS76" s="30">
        <f>IF('original data'!AQ69='subscale + RBQ-2A merged 3_4'!$AJ$2,1,IF('original data'!AQ69='subscale + RBQ-2A merged 3_4'!$AJ$3,2,IF('original data'!AQ69='subscale + RBQ-2A merged 3_4'!$AJ$4,3,IF('original data'!AQ69='subscale + RBQ-2A merged 3_4'!$AJ$5,3,""))))</f>
        <v>1</v>
      </c>
      <c r="AT76" s="30">
        <f>IF('original data'!AR69='subscale + RBQ-2A merged 3_4'!$AJ$2,1,IF('original data'!AR69='subscale + RBQ-2A merged 3_4'!$AJ$3,2,IF('original data'!AR69='subscale + RBQ-2A merged 3_4'!$AJ$4,3,IF('original data'!AR69='subscale + RBQ-2A merged 3_4'!$AJ$5,3,""))))</f>
        <v>1</v>
      </c>
      <c r="AU76" s="30">
        <f>IF('original data'!AS69='subscale + RBQ-2A merged 3_4'!$AP$2,1,IF('original data'!AS69='subscale + RBQ-2A merged 3_4'!$AP$3,2,IF('original data'!AS69='subscale + RBQ-2A merged 3_4'!$AP$4,3,IF('original data'!AS69='subscale + RBQ-2A merged 3_4'!$AP$5,4,""))))</f>
        <v>1</v>
      </c>
      <c r="AV76" s="30">
        <f>IF('original data'!AT69='subscale + RBQ-2A merged 3_4'!$AP$2,1,IF('original data'!AT69='subscale + RBQ-2A merged 3_4'!$AP$3,2,IF('original data'!AT69='subscale + RBQ-2A merged 3_4'!$AP$4,3,IF('original data'!AT69='subscale + RBQ-2A merged 3_4'!$AP$5,4,""))))</f>
        <v>2</v>
      </c>
      <c r="AW76" s="30">
        <f>IF('original data'!AU69='subscale + RBQ-2A merged 3_4'!$AP$2,1,IF('original data'!AU69='subscale + RBQ-2A merged 3_4'!$AP$3,2,IF('original data'!AU69='subscale + RBQ-2A merged 3_4'!$AP$4,3,IF('original data'!AU69='subscale + RBQ-2A merged 3_4'!$AP$5,4,""))))</f>
        <v>1</v>
      </c>
      <c r="AX76" s="30">
        <f>IF('original data'!AV69='subscale + RBQ-2A merged 3_4'!$AP$2,1,IF('original data'!AV69='subscale + RBQ-2A merged 3_4'!$AP$3,2,IF('original data'!AV69='subscale + RBQ-2A merged 3_4'!$AP$4,3,IF('original data'!AV69='subscale + RBQ-2A merged 3_4'!$AP$5,4,""))))</f>
        <v>1</v>
      </c>
      <c r="AY76" s="30">
        <f>IF('original data'!AW69='subscale + RBQ-2A merged 3_4'!$AP$2,1,IF('original data'!AW69='subscale + RBQ-2A merged 3_4'!$AP$3,2,IF('original data'!AW69='subscale + RBQ-2A merged 3_4'!$AP$4,3,IF('original data'!AW69='subscale + RBQ-2A merged 3_4'!$AP$5,4,""))))</f>
        <v>2</v>
      </c>
      <c r="AZ76" s="30">
        <f>IF('original data'!AX69='subscale + RBQ-2A merged 3_4'!$AP$2,1,IF('original data'!AX69='subscale + RBQ-2A merged 3_4'!$AP$3,2,IF('original data'!AX69='subscale + RBQ-2A merged 3_4'!$AP$4,3,IF('original data'!AX69='subscale + RBQ-2A merged 3_4'!$AP$5,4,""))))</f>
        <v>1</v>
      </c>
      <c r="BA76" s="30">
        <f>IF('original data'!AY69='subscale + RBQ-2A merged 3_4'!$AR$2,1,IF('original data'!AY69='subscale + RBQ-2A merged 3_4'!$AR$3,2,IF('original data'!AY69='subscale + RBQ-2A merged 3_4'!$AR$4,3,IF('original data'!AY69='subscale + RBQ-2A merged 3_4'!$AR$5,3,""))))</f>
        <v>1</v>
      </c>
      <c r="BB76" s="30">
        <f>IF('original data'!AZ69='subscale + RBQ-2A merged 3_4'!$AR$2,1,IF('original data'!AZ69='subscale + RBQ-2A merged 3_4'!$AR$3,2,IF('original data'!AZ69='subscale + RBQ-2A merged 3_4'!$AR$4,3,IF('original data'!AZ69='subscale + RBQ-2A merged 3_4'!$AR$5,3,""))))</f>
        <v>2</v>
      </c>
      <c r="BC76" s="30">
        <f>IF('original data'!BA69='subscale + RBQ-2A merged 3_4'!$AR$2,1,IF('original data'!BA69='subscale + RBQ-2A merged 3_4'!$AR$3,2,IF('original data'!BA69='subscale + RBQ-2A merged 3_4'!$AR$4,3,IF('original data'!BA69='subscale + RBQ-2A merged 3_4'!$AR$5,3,""))))</f>
        <v>2</v>
      </c>
      <c r="BD76" s="30">
        <f>IF('original data'!BB69='subscale + RBQ-2A merged 3_4'!$AR$2,1,IF('original data'!BB69='subscale + RBQ-2A merged 3_4'!$AR$3,2,IF('original data'!BB69='subscale + RBQ-2A merged 3_4'!$AR$4,3,IF('original data'!BB69='subscale + RBQ-2A merged 3_4'!$AT$5,3,""))))</f>
        <v>3</v>
      </c>
      <c r="BE76" s="30">
        <f>IF('original data'!BC69='subscale + RBQ-2A merged 3_4'!$AV$2,1,IF('original data'!BC69='subscale + RBQ-2A merged 3_4'!$AV$3,2,IF('original data'!BC69='subscale + RBQ-2A merged 3_4'!$AV$4,3,IF('original data'!BC69='subscale + RBQ-2A merged 3_4'!$AV$5,3,""))))</f>
        <v>2</v>
      </c>
      <c r="BF76" s="30">
        <f>IF('original data'!BD69='subscale + RBQ-2A merged 3_4'!$AV$2,1,IF('original data'!BD69='subscale + RBQ-2A merged 3_4'!$AV$3,2,IF('original data'!BD69='subscale + RBQ-2A merged 3_4'!$AV$4,3,IF('original data'!BD69='subscale + RBQ-2A merged 3_4'!$AV$5,3,""))))</f>
        <v>1</v>
      </c>
      <c r="BG76" s="30">
        <f>IF('original data'!BE69='subscale + RBQ-2A merged 3_4'!$AV$2,1,IF('original data'!BE69='subscale + RBQ-2A merged 3_4'!$AV$3,2,IF('original data'!BE69='subscale + RBQ-2A merged 3_4'!$AV$4,3,IF('original data'!BE69='subscale + RBQ-2A merged 3_4'!$AV$5,3,""))))</f>
        <v>1</v>
      </c>
      <c r="BH76" s="30">
        <f>IF('original data'!BF69='subscale + RBQ-2A merged 3_4'!$BG$3,1,IF('original data'!BF69='subscale + RBQ-2A merged 3_4'!$BG$4,2,IF('original data'!BF69='subscale + RBQ-2A merged 3_4'!$BG$5,3,"")))</f>
        <v>2</v>
      </c>
      <c r="BI76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1.4736842105263157</v>
      </c>
      <c r="BJ76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1.1666666666666667</v>
      </c>
      <c r="BK76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1.6363636363636365</v>
      </c>
      <c r="BL76" s="30" t="s">
        <v>109</v>
      </c>
      <c r="BM76" s="30"/>
      <c r="BN76" s="30" t="s">
        <v>109</v>
      </c>
      <c r="BO76" s="30"/>
      <c r="BP76" s="30">
        <f>IF('original data'!BK69='subscale + RBQ-2A merged 3_4'!$BR$1,1,IF('original data'!BK69='subscale + RBQ-2A merged 3_4'!$BR$2,2,IF('original data'!BK69='subscale + RBQ-2A merged 3_4'!$BR$3,3,IF('original data'!BK69='subscale + RBQ-2A merged 3_4'!$BR$4,4,IF('original data'!BK69='subscale + RBQ-2A merged 3_4'!$BR$5,5,IF('original data'!BK69='subscale + RBQ-2A merged 3_4'!$BT$1,6,IF('original data'!BK69='subscale + RBQ-2A merged 3_4'!$BT$2,7,"")))))))</f>
        <v>2</v>
      </c>
      <c r="BQ76" s="30">
        <f>IF('original data'!BL69='subscale + RBQ-2A merged 3_4'!$BR$1,1,IF('original data'!BL69='subscale + RBQ-2A merged 3_4'!$BR$2,2,IF('original data'!BL69='subscale + RBQ-2A merged 3_4'!$BR$3,3,IF('original data'!BL69='subscale + RBQ-2A merged 3_4'!$BR$4,4,IF('original data'!BL69='subscale + RBQ-2A merged 3_4'!$BR$5,5,IF('original data'!BL69='subscale + RBQ-2A merged 3_4'!$BT$1,6,IF('original data'!BL69='subscale + RBQ-2A merged 3_4'!$BT$2,7,"")))))))</f>
        <v>2</v>
      </c>
      <c r="BR76" s="30">
        <f>IF('original data'!BM69='subscale + RBQ-2A merged 3_4'!$BR$1,7,IF('original data'!BM69='subscale + RBQ-2A merged 3_4'!$BR$2,6,IF('original data'!BM69='subscale + RBQ-2A merged 3_4'!$BR$3,5,IF('original data'!BM69='subscale + RBQ-2A merged 3_4'!$BR$4,4,IF('original data'!BM69='subscale + RBQ-2A merged 3_4'!$BR$5,3,IF('original data'!BM69='subscale + RBQ-2A merged 3_4'!$BT$1,2,IF('original data'!BM69='subscale + RBQ-2A merged 3_4'!$BT$2,1,"")))))))</f>
        <v>5</v>
      </c>
      <c r="BS76" s="30">
        <f>IF('original data'!BN69='subscale + RBQ-2A merged 3_4'!$BR$1,1,IF('original data'!BN69='subscale + RBQ-2A merged 3_4'!$BR$2,2,IF('original data'!BN69='subscale + RBQ-2A merged 3_4'!$BR$3,3,IF('original data'!BN69='subscale + RBQ-2A merged 3_4'!$BR$4,4,IF('original data'!BN69='subscale + RBQ-2A merged 3_4'!$BR$5,5,IF('original data'!BN69='subscale + RBQ-2A merged 3_4'!$BT$1,6,IF('original data'!BN69='subscale + RBQ-2A merged 3_4'!$BT$2,7,"")))))))</f>
        <v>2</v>
      </c>
      <c r="BT76" s="30">
        <f>IF('original data'!BO69='subscale + RBQ-2A merged 3_4'!$BR$1,1,IF('original data'!BO69='subscale + RBQ-2A merged 3_4'!$BR$2,2,IF('original data'!BO69='subscale + RBQ-2A merged 3_4'!$BR$3,3,IF('original data'!BO69='subscale + RBQ-2A merged 3_4'!$BR$4,4,IF('original data'!BO69='subscale + RBQ-2A merged 3_4'!$BR$5,5,IF('original data'!BO69='subscale + RBQ-2A merged 3_4'!$BT$1,6,IF('original data'!BO69='subscale + RBQ-2A merged 3_4'!$BT$2,7,"")))))))</f>
        <v>3</v>
      </c>
      <c r="BU76" s="30">
        <f>IF('original data'!BP69='subscale + RBQ-2A merged 3_4'!$BR$1,1,IF('original data'!BP69='subscale + RBQ-2A merged 3_4'!$BR$2,2,IF('original data'!BP69='subscale + RBQ-2A merged 3_4'!$BR$3,3,IF('original data'!BP69='subscale + RBQ-2A merged 3_4'!$BR$4,4,IF('original data'!BP69='subscale + RBQ-2A merged 3_4'!$BR$5,5,IF('original data'!BP69='subscale + RBQ-2A merged 3_4'!$BT$1,6,IF('original data'!BP69='subscale + RBQ-2A merged 3_4'!$BT$2,7,"")))))))</f>
        <v>5</v>
      </c>
      <c r="BV76" s="30">
        <f>IF('original data'!BQ69='subscale + RBQ-2A merged 3_4'!$BR$1,1,IF('original data'!BQ69='subscale + RBQ-2A merged 3_4'!$BR$2,2,IF('original data'!BQ69='subscale + RBQ-2A merged 3_4'!$BR$3,3,IF('original data'!BQ69='subscale + RBQ-2A merged 3_4'!$BR$4,4,IF('original data'!BQ69='subscale + RBQ-2A merged 3_4'!$BR$5,5,IF('original data'!BQ69='subscale + RBQ-2A merged 3_4'!$BT$1,6,IF('original data'!BQ69='subscale + RBQ-2A merged 3_4'!$BT$2,7,"")))))))</f>
        <v>1</v>
      </c>
      <c r="BW76" s="30">
        <f>IF('original data'!BR69='subscale + RBQ-2A merged 3_4'!$BR$1,1,IF('original data'!BR69='subscale + RBQ-2A merged 3_4'!$BR$2,2,IF('original data'!BR69='subscale + RBQ-2A merged 3_4'!$BR$3,3,IF('original data'!BR69='subscale + RBQ-2A merged 3_4'!$BR$4,4,IF('original data'!BR69='subscale + RBQ-2A merged 3_4'!$BR$5,5,IF('original data'!BR69='subscale + RBQ-2A merged 3_4'!$BT$1,6,IF('original data'!BR69='subscale + RBQ-2A merged 3_4'!$BT$2,7,"")))))))</f>
        <v>2</v>
      </c>
      <c r="BX76" s="30">
        <f>IF('original data'!BS69='subscale + RBQ-2A merged 3_4'!$BR$1,1,IF('original data'!BS69='subscale + RBQ-2A merged 3_4'!$BR$2,2,IF('original data'!BS69='subscale + RBQ-2A merged 3_4'!$BR$3,3,IF('original data'!BS69='subscale + RBQ-2A merged 3_4'!$BR$4,4,IF('original data'!BS69='subscale + RBQ-2A merged 3_4'!$BR$5,5,IF('original data'!BS69='subscale + RBQ-2A merged 3_4'!$BT$1,6,IF('original data'!BS69='subscale + RBQ-2A merged 3_4'!$BT$2,7,"")))))))</f>
        <v>3</v>
      </c>
      <c r="BY76" s="30">
        <f>IF('original data'!BT69='subscale + RBQ-2A merged 3_4'!$BR$1,1,IF('original data'!BT69='subscale + RBQ-2A merged 3_4'!$BR$2,2,IF('original data'!BT69='subscale + RBQ-2A merged 3_4'!$BR$3,3,IF('original data'!BT69='subscale + RBQ-2A merged 3_4'!$BR$4,4,IF('original data'!BT69='subscale + RBQ-2A merged 3_4'!$BR$5,5,IF('original data'!BT69='subscale + RBQ-2A merged 3_4'!$BT$1,6,IF('original data'!BT69='subscale + RBQ-2A merged 3_4'!$BT$2,7,"")))))))</f>
        <v>5</v>
      </c>
      <c r="BZ76" s="30">
        <f>IF('original data'!BU69='subscale + RBQ-2A merged 3_4'!$BR$1,1,IF('original data'!BU69='subscale + RBQ-2A merged 3_4'!$BR$2,2,IF('original data'!BU69='subscale + RBQ-2A merged 3_4'!$BR$3,3,IF('original data'!BU69='subscale + RBQ-2A merged 3_4'!$BR$4,4,IF('original data'!BU69='subscale + RBQ-2A merged 3_4'!$BR$5,5,IF('original data'!BU69='subscale + RBQ-2A merged 3_4'!$BT$1,6,IF('original data'!BU69='subscale + RBQ-2A merged 3_4'!$BT$2,7,"")))))))</f>
        <v>2</v>
      </c>
      <c r="CA76" s="30">
        <f>IF('original data'!BV69='subscale + RBQ-2A merged 3_4'!$BR$1,7,IF('original data'!BV69='subscale + RBQ-2A merged 3_4'!$BR$2,6,IF('original data'!BV69='subscale + RBQ-2A merged 3_4'!$BR$3,5,IF('original data'!BV69='subscale + RBQ-2A merged 3_4'!$BR$4,4,IF('original data'!BV69='subscale + RBQ-2A merged 3_4'!$BR$5,3,IF('original data'!BV69='subscale + RBQ-2A merged 3_4'!$BT$1,2,IF('original data'!BV69='subscale + RBQ-2A merged 3_4'!$BT$2,1,"")))))))</f>
        <v>2</v>
      </c>
      <c r="CB76" s="30">
        <f>IF('original data'!BW69='subscale + RBQ-2A merged 3_4'!$BR$1,1,IF('original data'!BW69='subscale + RBQ-2A merged 3_4'!$BR$2,2,IF('original data'!BW69='subscale + RBQ-2A merged 3_4'!$BR$3,3,IF('original data'!BW69='subscale + RBQ-2A merged 3_4'!$BR$4,4,IF('original data'!BW69='subscale + RBQ-2A merged 3_4'!$BR$5,5,IF('original data'!BW69='subscale + RBQ-2A merged 3_4'!$BT$1,6,IF('original data'!BW69='subscale + RBQ-2A merged 3_4'!$BT$2,7,"")))))))</f>
        <v>2</v>
      </c>
      <c r="CC76" s="30">
        <f>IF('original data'!BX69='subscale + RBQ-2A merged 3_4'!$BR$1,1,IF('original data'!BX69='subscale + RBQ-2A merged 3_4'!$BR$2,2,IF('original data'!BX69='subscale + RBQ-2A merged 3_4'!$BR$3,3,IF('original data'!BX69='subscale + RBQ-2A merged 3_4'!$BR$4,4,IF('original data'!BX69='subscale + RBQ-2A merged 3_4'!$BR$5,5,IF('original data'!BX69='subscale + RBQ-2A merged 3_4'!$BT$1,6,IF('original data'!BX69='subscale + RBQ-2A merged 3_4'!$BT$2,7,"")))))))</f>
        <v>2</v>
      </c>
      <c r="CD76" s="30">
        <f>IF('original data'!BY69='subscale + RBQ-2A merged 3_4'!$BR$1,1,IF('original data'!BY69='subscale + RBQ-2A merged 3_4'!$BR$2,2,IF('original data'!BY69='subscale + RBQ-2A merged 3_4'!$BR$3,3,IF('original data'!BY69='subscale + RBQ-2A merged 3_4'!$BR$4,4,IF('original data'!BY69='subscale + RBQ-2A merged 3_4'!$BR$5,5,IF('original data'!BY69='subscale + RBQ-2A merged 3_4'!$BT$1,6,IF('original data'!BY69='subscale + RBQ-2A merged 3_4'!$BT$2,7,"")))))))</f>
        <v>5</v>
      </c>
      <c r="CE76" s="30">
        <f>IF('original data'!BZ69='subscale + RBQ-2A merged 3_4'!$BR$1,1,IF('original data'!BZ69='subscale + RBQ-2A merged 3_4'!$BR$2,2,IF('original data'!BZ69='subscale + RBQ-2A merged 3_4'!$BR$3,3,IF('original data'!BZ69='subscale + RBQ-2A merged 3_4'!$BR$4,4,IF('original data'!BZ69='subscale + RBQ-2A merged 3_4'!$BR$5,5,IF('original data'!BZ69='subscale + RBQ-2A merged 3_4'!$BT$1,6,IF('original data'!BZ69='subscale + RBQ-2A merged 3_4'!$BT$2,7,"")))))))</f>
        <v>2</v>
      </c>
      <c r="CF76" s="30">
        <f>IF('original data'!CA69='subscale + RBQ-2A merged 3_4'!$BR$1,1,IF('original data'!CA69='subscale + RBQ-2A merged 3_4'!$BR$2,2,IF('original data'!CA69='subscale + RBQ-2A merged 3_4'!$BR$3,3,IF('original data'!CA69='subscale + RBQ-2A merged 3_4'!$BR$4,4,IF('original data'!CA69='subscale + RBQ-2A merged 3_4'!$BR$5,5,IF('original data'!CA69='subscale + RBQ-2A merged 3_4'!$BT$1,6,IF('original data'!CA69='subscale + RBQ-2A merged 3_4'!$BT$2,7,"")))))))</f>
        <v>2</v>
      </c>
      <c r="CG76" s="30">
        <f>IF('original data'!CB69='subscale + RBQ-2A merged 3_4'!$BR$1,1,IF('original data'!CB69='subscale + RBQ-2A merged 3_4'!$BR$2,2,IF('original data'!CB69='subscale + RBQ-2A merged 3_4'!$BR$3,3,IF('original data'!CB69='subscale + RBQ-2A merged 3_4'!$BR$4,4,IF('original data'!CB69='subscale + RBQ-2A merged 3_4'!$BR$5,5,IF('original data'!CB69='subscale + RBQ-2A merged 3_4'!$BT$1,6,IF('original data'!CB69='subscale + RBQ-2A merged 3_4'!$BT$2,7,"")))))))</f>
        <v>5</v>
      </c>
      <c r="CH76" s="30">
        <f>IF('original data'!CC69='subscale + RBQ-2A merged 3_4'!$BR$1,7,IF('original data'!CC69='subscale + RBQ-2A merged 3_4'!$BR$2,6,IF('original data'!CC69='subscale + RBQ-2A merged 3_4'!$BR$3,5,IF('original data'!CC69='subscale + RBQ-2A merged 3_4'!$BR$4,4,IF('original data'!CC69='subscale + RBQ-2A merged 3_4'!$BR$5,3,IF('original data'!CC69='subscale + RBQ-2A merged 3_4'!$BT$1,2,IF('original data'!CC69='subscale + RBQ-2A merged 3_4'!$BT$2,1,"")))))))</f>
        <v>2</v>
      </c>
      <c r="CI76" s="30">
        <f>IF('original data'!CD69='subscale + RBQ-2A merged 3_4'!$BR$1,1,IF('original data'!CD69='subscale + RBQ-2A merged 3_4'!$BR$2,2,IF('original data'!CD69='subscale + RBQ-2A merged 3_4'!$BR$3,3,IF('original data'!CD69='subscale + RBQ-2A merged 3_4'!$BR$4,4,IF('original data'!CD69='subscale + RBQ-2A merged 3_4'!$BR$5,5,IF('original data'!CD69='subscale + RBQ-2A merged 3_4'!$BT$1,6,IF('original data'!CD69='subscale + RBQ-2A merged 3_4'!$BT$2,7,"")))))))</f>
        <v>1</v>
      </c>
      <c r="CJ76" s="30">
        <f>IF('original data'!CE69='subscale + RBQ-2A merged 3_4'!$BR$1,1,IF('original data'!CE69='subscale + RBQ-2A merged 3_4'!$BR$2,2,IF('original data'!CE69='subscale + RBQ-2A merged 3_4'!$BR$3,3,IF('original data'!CE69='subscale + RBQ-2A merged 3_4'!$BR$4,4,IF('original data'!CE69='subscale + RBQ-2A merged 3_4'!$BR$5,5,IF('original data'!CE69='subscale + RBQ-2A merged 3_4'!$BT$1,6,IF('original data'!CE69='subscale + RBQ-2A merged 3_4'!$BT$2,7,"")))))))</f>
        <v>2</v>
      </c>
      <c r="CK76" s="30">
        <f>IF('original data'!CF69='subscale + RBQ-2A merged 3_4'!$BR$1,7,IF('original data'!CF69='subscale + RBQ-2A merged 3_4'!$BR$2,6,IF('original data'!CF69='subscale + RBQ-2A merged 3_4'!$BR$3,5,IF('original data'!CF69='subscale + RBQ-2A merged 3_4'!$BR$4,4,IF('original data'!CF69='subscale + RBQ-2A merged 3_4'!$BR$5,3,IF('original data'!CF69='subscale + RBQ-2A merged 3_4'!$BT$1,2,IF('original data'!CF69='subscale + RBQ-2A merged 3_4'!$BT$2,1,"")))))))</f>
        <v>3</v>
      </c>
      <c r="CL76" s="30">
        <f>SUM(Table1345[[#This Row],[Column2]:[Column4]])</f>
        <v>70</v>
      </c>
      <c r="CM76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19</v>
      </c>
      <c r="CN76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29</v>
      </c>
      <c r="CO76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22</v>
      </c>
      <c r="CP76" s="30">
        <f>IF('original data'!CG69='subscale + RBQ-2A merged 3_4'!$CO$2,0,IF('original data'!CG69='subscale + RBQ-2A merged 3_4'!$CO$3,1,IF('original data'!CG69='subscale + RBQ-2A merged 3_4'!$CO$4,2,IF('original data'!CG69='subscale + RBQ-2A merged 3_4'!$CO$5,3,""))))</f>
        <v>1</v>
      </c>
      <c r="CQ76" s="30">
        <f>IF('original data'!CH69='subscale + RBQ-2A merged 3_4'!$CO$2,0,IF('original data'!CH69='subscale + RBQ-2A merged 3_4'!$CO$3,1,IF('original data'!CH69='subscale + RBQ-2A merged 3_4'!$CO$4,2,IF('original data'!CH69='subscale + RBQ-2A merged 3_4'!$CO$5,3,""))))</f>
        <v>1</v>
      </c>
      <c r="CR76" s="30">
        <f>IF('original data'!CI69='subscale + RBQ-2A merged 3_4'!$CO$2,0,IF('original data'!CI69='subscale + RBQ-2A merged 3_4'!$CO$3,1,IF('original data'!CI69='subscale + RBQ-2A merged 3_4'!$CO$4,2,IF('original data'!CI69='subscale + RBQ-2A merged 3_4'!$CO$5,3,""))))</f>
        <v>1</v>
      </c>
      <c r="CS76" s="30">
        <f>IF('original data'!CJ69='subscale + RBQ-2A merged 3_4'!$CO$2,0,IF('original data'!CJ69='subscale + RBQ-2A merged 3_4'!$CO$3,1,IF('original data'!CJ69='subscale + RBQ-2A merged 3_4'!$CO$4,2,IF('original data'!CJ69='subscale + RBQ-2A merged 3_4'!$CO$5,3,""))))</f>
        <v>1</v>
      </c>
      <c r="CT76" s="30">
        <f>IF('original data'!CK69='subscale + RBQ-2A merged 3_4'!$CO$2,0,IF('original data'!CK69='subscale + RBQ-2A merged 3_4'!$CO$3,1,IF('original data'!CK69='subscale + RBQ-2A merged 3_4'!$CO$4,2,IF('original data'!CK69='subscale + RBQ-2A merged 3_4'!$CO$5,3,""))))</f>
        <v>2</v>
      </c>
      <c r="CU76" s="30">
        <f>IF('original data'!CL69='subscale + RBQ-2A merged 3_4'!$CO$2,0,IF('original data'!CL69='subscale + RBQ-2A merged 3_4'!$CO$3,1,IF('original data'!CL69='subscale + RBQ-2A merged 3_4'!$CO$4,2,IF('original data'!CL69='subscale + RBQ-2A merged 3_4'!$CO$5,3,""))))</f>
        <v>0</v>
      </c>
      <c r="CV76" s="30">
        <f>IF('original data'!CM69='subscale + RBQ-2A merged 3_4'!$CO$2,0,IF('original data'!CM69='subscale + RBQ-2A merged 3_4'!$CO$3,1,IF('original data'!CM69='subscale + RBQ-2A merged 3_4'!$CO$4,2,IF('original data'!CM69='subscale + RBQ-2A merged 3_4'!$CO$5,3,""))))</f>
        <v>1</v>
      </c>
      <c r="CW76" s="30">
        <f>IF('original data'!CN69='subscale + RBQ-2A merged 3_4'!$CO$2,0,IF('original data'!CN69='subscale + RBQ-2A merged 3_4'!$CO$3,1,IF('original data'!CN69='subscale + RBQ-2A merged 3_4'!$CO$4,2,IF('original data'!CN69='subscale + RBQ-2A merged 3_4'!$CO$5,3,""))))</f>
        <v>1</v>
      </c>
      <c r="CX76" s="30">
        <f>IF('original data'!CO69='subscale + RBQ-2A merged 3_4'!$CO$2,0,IF('original data'!CO69='subscale + RBQ-2A merged 3_4'!$CO$3,1,IF('original data'!CO69='subscale + RBQ-2A merged 3_4'!$CO$4,2,IF('original data'!CO69='subscale + RBQ-2A merged 3_4'!$CO$5,3,""))))</f>
        <v>0</v>
      </c>
      <c r="CY76" s="30">
        <f>IF('original data'!CP69='subscale + RBQ-2A merged 3_4'!$CO$2,0,IF('original data'!CP69='subscale + RBQ-2A merged 3_4'!$CO$3,1,IF('original data'!CP69='subscale + RBQ-2A merged 3_4'!$CO$4,2,IF('original data'!CP69='subscale + RBQ-2A merged 3_4'!$CO$5,3,""))))</f>
        <v>1</v>
      </c>
      <c r="CZ76" s="30">
        <f>IF('original data'!CQ69='subscale + RBQ-2A merged 3_4'!$CO$2,0,IF('original data'!CQ69='subscale + RBQ-2A merged 3_4'!$CO$3,1,IF('original data'!CQ69='subscale + RBQ-2A merged 3_4'!$CO$4,2,IF('original data'!CQ69='subscale + RBQ-2A merged 3_4'!$CO$5,3,""))))</f>
        <v>2</v>
      </c>
      <c r="DA76" s="30">
        <f>IF('original data'!CR69='subscale + RBQ-2A merged 3_4'!$CO$2,0,IF('original data'!CR69='subscale + RBQ-2A merged 3_4'!$CO$3,1,IF('original data'!CR69='subscale + RBQ-2A merged 3_4'!$CO$4,2,IF('original data'!CR69='subscale + RBQ-2A merged 3_4'!$CO$5,3,""))))</f>
        <v>2</v>
      </c>
      <c r="DB76" s="30">
        <f>IF('original data'!CS69='subscale + RBQ-2A merged 3_4'!$CO$2,0,IF('original data'!CS69='subscale + RBQ-2A merged 3_4'!$CO$3,1,IF('original data'!CS69='subscale + RBQ-2A merged 3_4'!$CO$4,2,IF('original data'!CS69='subscale + RBQ-2A merged 3_4'!$CO$5,3,""))))</f>
        <v>1</v>
      </c>
      <c r="DC76" s="30">
        <f>IF('original data'!CT69='subscale + RBQ-2A merged 3_4'!$CO$2,0,IF('original data'!CT69='subscale + RBQ-2A merged 3_4'!$CO$3,1,IF('original data'!CT69='subscale + RBQ-2A merged 3_4'!$CO$4,2,IF('original data'!CT69='subscale + RBQ-2A merged 3_4'!$CO$5,3,""))))</f>
        <v>1</v>
      </c>
      <c r="DD76" s="30">
        <f>IF('original data'!CU69='subscale + RBQ-2A merged 3_4'!$CO$2,0,IF('original data'!CU69='subscale + RBQ-2A merged 3_4'!$CO$3,1,IF('original data'!CU69='subscale + RBQ-2A merged 3_4'!$CO$4,2,IF('original data'!CU69='subscale + RBQ-2A merged 3_4'!$CO$5,3,""))))</f>
        <v>0</v>
      </c>
      <c r="DE76" s="30">
        <f>IF('original data'!CV69='subscale + RBQ-2A merged 3_4'!$CO$2,0,IF('original data'!CV69='subscale + RBQ-2A merged 3_4'!$CO$3,1,IF('original data'!CV69='subscale + RBQ-2A merged 3_4'!$CO$4,2,IF('original data'!CV69='subscale + RBQ-2A merged 3_4'!$CO$5,3,""))))</f>
        <v>0</v>
      </c>
      <c r="DF76" s="30">
        <f>IF('original data'!CW69='subscale + RBQ-2A merged 3_4'!$CO$2,0,IF('original data'!CW69='subscale + RBQ-2A merged 3_4'!$CO$3,1,IF('original data'!CW69='subscale + RBQ-2A merged 3_4'!$CO$4,2,IF('original data'!CW69='subscale + RBQ-2A merged 3_4'!$CO$5,3,""))))</f>
        <v>0</v>
      </c>
      <c r="DG76" s="30">
        <f>IF('original data'!CX69='subscale + RBQ-2A merged 3_4'!$CO$2,0,IF('original data'!CX69='subscale + RBQ-2A merged 3_4'!$CO$3,1,IF('original data'!CX69='subscale + RBQ-2A merged 3_4'!$CO$4,2,IF('original data'!CX69='subscale + RBQ-2A merged 3_4'!$CO$5,3,""))))</f>
        <v>1</v>
      </c>
      <c r="DH76" s="30">
        <f>IF('original data'!CY69='subscale + RBQ-2A merged 3_4'!$CO$2,0,IF('original data'!CY69='subscale + RBQ-2A merged 3_4'!$CO$3,1,IF('original data'!CY69='subscale + RBQ-2A merged 3_4'!$CO$4,2,IF('original data'!CY69='subscale + RBQ-2A merged 3_4'!$CO$5,3,""))))</f>
        <v>1</v>
      </c>
      <c r="DI76" s="30">
        <f>IF('original data'!CZ69='subscale + RBQ-2A merged 3_4'!$CO$2,0,IF('original data'!CZ69='subscale + RBQ-2A merged 3_4'!$CO$3,1,IF('original data'!CZ69='subscale + RBQ-2A merged 3_4'!$CO$4,2,IF('original data'!CZ69='subscale + RBQ-2A merged 3_4'!$CO$5,3,""))))</f>
        <v>0</v>
      </c>
      <c r="DJ76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8</v>
      </c>
      <c r="DK76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4</v>
      </c>
      <c r="DL76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5</v>
      </c>
      <c r="DM76" s="4">
        <f>SUM(Table1345[[#This Row],[All of a sudden I feel really scared.]:[I suddenly shut down and become unable to think, speak or do things.]])</f>
        <v>17</v>
      </c>
      <c r="DN76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3</v>
      </c>
      <c r="DO76" s="38">
        <f>IF('original data'!V69='subscale + RBQ-2A merged 3_4'!$T$4,2,IF('original data'!V69='subscale + RBQ-2A merged 3_4'!$T$5,0,IF('original data'!V69='subscale + RBQ-2A merged 3_4'!$V$5,1,"")))</f>
        <v>0</v>
      </c>
      <c r="DP76" s="38">
        <v>2</v>
      </c>
    </row>
    <row r="77" spans="1:120" x14ac:dyDescent="0.45">
      <c r="A77" s="38">
        <v>78</v>
      </c>
      <c r="B77" s="41" t="s">
        <v>376</v>
      </c>
      <c r="C77" s="28" t="s">
        <v>377</v>
      </c>
      <c r="D77" s="30" t="s">
        <v>104</v>
      </c>
      <c r="E77" s="30"/>
      <c r="F77" s="30" t="s">
        <v>105</v>
      </c>
      <c r="G77" s="30" t="s">
        <v>105</v>
      </c>
      <c r="H77" s="30" t="s">
        <v>105</v>
      </c>
      <c r="I77" s="30" t="s">
        <v>105</v>
      </c>
      <c r="J77" s="30" t="s">
        <v>105</v>
      </c>
      <c r="K77" s="30" t="s">
        <v>105</v>
      </c>
      <c r="L77" s="30" t="s">
        <v>105</v>
      </c>
      <c r="M77" s="30" t="s">
        <v>105</v>
      </c>
      <c r="N77" s="37">
        <v>18</v>
      </c>
      <c r="O77" s="30" t="s">
        <v>107</v>
      </c>
      <c r="P77" s="30" t="s">
        <v>124</v>
      </c>
      <c r="Q77" s="30" t="s">
        <v>124</v>
      </c>
      <c r="R77" s="30">
        <f>IF('original data'!Q70='subscale + RBQ-2A merged 3_4'!$R$4,0,IF('original data'!Q70='subscale + RBQ-2A merged 3_4'!$R$5,1))</f>
        <v>0</v>
      </c>
      <c r="S77" s="30" t="s">
        <v>109</v>
      </c>
      <c r="T77" s="30">
        <f>IF('original data'!V70='subscale + RBQ-2A merged 3_4'!$T$4,0,IF('original data'!V70='subscale + RBQ-2A merged 3_4'!$T$5,1,IF('original data'!V70='subscale + RBQ-2A merged 3_4'!$V$5,0,"")))</f>
        <v>1</v>
      </c>
      <c r="U77" s="38"/>
      <c r="V77" s="30"/>
      <c r="W77" s="38"/>
      <c r="X77" s="38" t="s">
        <v>109</v>
      </c>
      <c r="Y77" s="30"/>
      <c r="Z77" s="30"/>
      <c r="AA77" s="30"/>
      <c r="AB77" s="30"/>
      <c r="AC77" s="30"/>
      <c r="AD77" s="30"/>
      <c r="AE77" s="30">
        <f>IF('original data'!AC70='subscale + RBQ-2A merged 3_4'!$AD$2,0,IF('original data'!AC70='subscale + RBQ-2A merged 3_4'!$AD$3,1,IF('original data'!AC70='subscale + RBQ-2A merged 3_4'!$AD$4,2,"")))</f>
        <v>2</v>
      </c>
      <c r="AF77" s="30">
        <f>IF('original data'!AD70='subscale + RBQ-2A merged 3_4'!$AD$2,0,IF('original data'!AD70='subscale + RBQ-2A merged 3_4'!$AD$3,1,IF('original data'!AD70='subscale + RBQ-2A merged 3_4'!$AD$4,2,"")))</f>
        <v>2</v>
      </c>
      <c r="AG77" s="30">
        <f>IF('original data'!AE70='subscale + RBQ-2A merged 3_4'!$BR$1,1,IF('original data'!AE70='subscale + RBQ-2A merged 3_4'!$BR$2,2,IF('original data'!AE70='subscale + RBQ-2A merged 3_4'!$BR$3,3,IF('original data'!AE70='subscale + RBQ-2A merged 3_4'!$BR$4,4,IF('original data'!AE70='subscale + RBQ-2A merged 3_4'!$BR$5,5,IF('original data'!AE70='subscale + RBQ-2A merged 3_4'!$BT$1,6,IF('original data'!AE70='subscale + RBQ-2A merged 3_4'!$BT$2,7,"")))))))</f>
        <v>3</v>
      </c>
      <c r="AH77" s="30">
        <f>IF('original data'!AF70='subscale + RBQ-2A merged 3_4'!$AD$2,0,IF('original data'!AF70='subscale + RBQ-2A merged 3_4'!$AD$3,1,IF('original data'!AF70='subscale + RBQ-2A merged 3_4'!$AD$4,2,"")))</f>
        <v>2</v>
      </c>
      <c r="AI77" s="30">
        <f>IF('original data'!AG70='subscale + RBQ-2A merged 3_4'!$BR$1,7,IF('original data'!AG70='subscale + RBQ-2A merged 3_4'!$BR$2,6,IF('original data'!AG70='subscale + RBQ-2A merged 3_4'!$BR$3,5,IF('original data'!AG70='subscale + RBQ-2A merged 3_4'!$BR$4,4,IF('original data'!AG70='subscale + RBQ-2A merged 3_4'!$BR$5,5,IF('original data'!AG70='subscale + RBQ-2A merged 3_4'!$BT$1,6,IF('original data'!AG70='subscale + RBQ-2A merged 3_4'!$BT$2,7,"")))))))</f>
        <v>6</v>
      </c>
      <c r="AJ77" s="30">
        <f>IF('original data'!AH70='subscale + RBQ-2A merged 3_4'!$AD$2,0,IF('original data'!AH70='subscale + RBQ-2A merged 3_4'!$AD$3,1,IF('original data'!AH70='subscale + RBQ-2A merged 3_4'!$AD$4,2,"")))</f>
        <v>1</v>
      </c>
      <c r="AK77" s="30">
        <f>IF('original data'!AI70='subscale + RBQ-2A merged 3_4'!$AJ$2,1,IF('original data'!AI70='subscale + RBQ-2A merged 3_4'!$AJ$3,2,IF('original data'!AI70='subscale + RBQ-2A merged 3_4'!$AJ$4,3,IF('original data'!AI70='subscale + RBQ-2A merged 3_4'!$AJ$5,3,""))))</f>
        <v>2</v>
      </c>
      <c r="AL77" s="30">
        <f>IF('original data'!AJ70='subscale + RBQ-2A merged 3_4'!$AD$2,0,IF('original data'!AJ70='subscale + RBQ-2A merged 3_4'!$AD$3,1,IF('original data'!AJ70='subscale + RBQ-2A merged 3_4'!$AD$4,2,"")))</f>
        <v>2</v>
      </c>
      <c r="AM77" s="30">
        <f>IF('original data'!AK70='subscale + RBQ-2A merged 3_4'!$BR$1,1,IF('original data'!AK70='subscale + RBQ-2A merged 3_4'!$BR$2,2,IF('original data'!AK70='subscale + RBQ-2A merged 3_4'!$BR$3,3,IF('original data'!AK70='subscale + RBQ-2A merged 3_4'!$BR$4,4,IF('original data'!AK70='subscale + RBQ-2A merged 3_4'!$BR$5,5,IF('original data'!AK70='subscale + RBQ-2A merged 3_4'!$BT$1,6,IF('original data'!AK70='subscale + RBQ-2A merged 3_4'!$BT$2,7,"")))))))</f>
        <v>7</v>
      </c>
      <c r="AN77" s="30">
        <f>IF('original data'!AL70='subscale + RBQ-2A merged 3_4'!$AD$2,0,IF('original data'!AL70='subscale + RBQ-2A merged 3_4'!$AD$3,1,IF('original data'!AL70='subscale + RBQ-2A merged 3_4'!$AD$4,2,"")))</f>
        <v>1</v>
      </c>
      <c r="AO77" s="30">
        <f>IF('original data'!AM70='subscale + RBQ-2A merged 3_4'!$AJ$2,1,IF('original data'!AM70='subscale + RBQ-2A merged 3_4'!$AJ$3,2,IF('original data'!AM70='subscale + RBQ-2A merged 3_4'!$AJ$4,3,IF('original data'!AM70='subscale + RBQ-2A merged 3_4'!$AJ$5,3,""))))</f>
        <v>3</v>
      </c>
      <c r="AP77" s="30">
        <f>IF('original data'!AN70='subscale + RBQ-2A merged 3_4'!$AD$2,0,IF('original data'!AN70='subscale + RBQ-2A merged 3_4'!$AD$3,1,IF('original data'!AN70='subscale + RBQ-2A merged 3_4'!$AD$4,2,"")))</f>
        <v>1</v>
      </c>
      <c r="AQ77" s="30">
        <f>IF('original data'!AO70='subscale + RBQ-2A merged 3_4'!$AJ$2,1,IF('original data'!AO70='subscale + RBQ-2A merged 3_4'!$AJ$3,2,IF('original data'!AO70='subscale + RBQ-2A merged 3_4'!$AJ$4,3,IF('original data'!AO70='subscale + RBQ-2A merged 3_4'!$AJ$5,3,""))))</f>
        <v>1</v>
      </c>
      <c r="AR77" s="30">
        <f>IF('original data'!AP70='subscale + RBQ-2A merged 3_4'!$AJ$2,1,IF('original data'!AP70='subscale + RBQ-2A merged 3_4'!$AJ$3,2,IF('original data'!AP70='subscale + RBQ-2A merged 3_4'!$AJ$4,3,IF('original data'!AP70='subscale + RBQ-2A merged 3_4'!$AJ$5,3,""))))</f>
        <v>3</v>
      </c>
      <c r="AS77" s="30">
        <f>IF('original data'!AQ70='subscale + RBQ-2A merged 3_4'!$AJ$2,1,IF('original data'!AQ70='subscale + RBQ-2A merged 3_4'!$AJ$3,2,IF('original data'!AQ70='subscale + RBQ-2A merged 3_4'!$AJ$4,3,IF('original data'!AQ70='subscale + RBQ-2A merged 3_4'!$AJ$5,3,""))))</f>
        <v>2</v>
      </c>
      <c r="AT77" s="30">
        <f>IF('original data'!AR70='subscale + RBQ-2A merged 3_4'!$AJ$2,1,IF('original data'!AR70='subscale + RBQ-2A merged 3_4'!$AJ$3,2,IF('original data'!AR70='subscale + RBQ-2A merged 3_4'!$AJ$4,3,IF('original data'!AR70='subscale + RBQ-2A merged 3_4'!$AJ$5,3,""))))</f>
        <v>3</v>
      </c>
      <c r="AU77" s="30">
        <f>IF('original data'!AS70='subscale + RBQ-2A merged 3_4'!$AP$2,1,IF('original data'!AS70='subscale + RBQ-2A merged 3_4'!$AP$3,2,IF('original data'!AS70='subscale + RBQ-2A merged 3_4'!$AP$4,3,IF('original data'!AS70='subscale + RBQ-2A merged 3_4'!$AP$5,4,""))))</f>
        <v>2</v>
      </c>
      <c r="AV77" s="30">
        <f>IF('original data'!AT70='subscale + RBQ-2A merged 3_4'!$AP$2,1,IF('original data'!AT70='subscale + RBQ-2A merged 3_4'!$AP$3,2,IF('original data'!AT70='subscale + RBQ-2A merged 3_4'!$AP$4,3,IF('original data'!AT70='subscale + RBQ-2A merged 3_4'!$AP$5,4,""))))</f>
        <v>2</v>
      </c>
      <c r="AW77" s="30">
        <f>IF('original data'!AU70='subscale + RBQ-2A merged 3_4'!$AP$2,1,IF('original data'!AU70='subscale + RBQ-2A merged 3_4'!$AP$3,2,IF('original data'!AU70='subscale + RBQ-2A merged 3_4'!$AP$4,3,IF('original data'!AU70='subscale + RBQ-2A merged 3_4'!$AP$5,4,""))))</f>
        <v>1</v>
      </c>
      <c r="AX77" s="30">
        <f>IF('original data'!AV70='subscale + RBQ-2A merged 3_4'!$AP$2,1,IF('original data'!AV70='subscale + RBQ-2A merged 3_4'!$AP$3,2,IF('original data'!AV70='subscale + RBQ-2A merged 3_4'!$AP$4,3,IF('original data'!AV70='subscale + RBQ-2A merged 3_4'!$AP$5,4,""))))</f>
        <v>1</v>
      </c>
      <c r="AY77" s="30">
        <f>IF('original data'!AW70='subscale + RBQ-2A merged 3_4'!$AP$2,1,IF('original data'!AW70='subscale + RBQ-2A merged 3_4'!$AP$3,2,IF('original data'!AW70='subscale + RBQ-2A merged 3_4'!$AP$4,3,IF('original data'!AW70='subscale + RBQ-2A merged 3_4'!$AP$5,4,""))))</f>
        <v>2</v>
      </c>
      <c r="AZ77" s="30">
        <f>IF('original data'!AX70='subscale + RBQ-2A merged 3_4'!$AP$2,1,IF('original data'!AX70='subscale + RBQ-2A merged 3_4'!$AP$3,2,IF('original data'!AX70='subscale + RBQ-2A merged 3_4'!$AP$4,3,IF('original data'!AX70='subscale + RBQ-2A merged 3_4'!$AP$5,4,""))))</f>
        <v>2</v>
      </c>
      <c r="BA77" s="30">
        <f>IF('original data'!AY70='subscale + RBQ-2A merged 3_4'!$AR$2,1,IF('original data'!AY70='subscale + RBQ-2A merged 3_4'!$AR$3,2,IF('original data'!AY70='subscale + RBQ-2A merged 3_4'!$AR$4,3,IF('original data'!AY70='subscale + RBQ-2A merged 3_4'!$AR$5,3,""))))</f>
        <v>3</v>
      </c>
      <c r="BB77" s="30">
        <f>IF('original data'!AZ70='subscale + RBQ-2A merged 3_4'!$AR$2,1,IF('original data'!AZ70='subscale + RBQ-2A merged 3_4'!$AR$3,2,IF('original data'!AZ70='subscale + RBQ-2A merged 3_4'!$AR$4,3,IF('original data'!AZ70='subscale + RBQ-2A merged 3_4'!$AR$5,3,""))))</f>
        <v>2</v>
      </c>
      <c r="BC77" s="30">
        <f>IF('original data'!BA70='subscale + RBQ-2A merged 3_4'!$AR$2,1,IF('original data'!BA70='subscale + RBQ-2A merged 3_4'!$AR$3,2,IF('original data'!BA70='subscale + RBQ-2A merged 3_4'!$AR$4,3,IF('original data'!BA70='subscale + RBQ-2A merged 3_4'!$AR$5,3,""))))</f>
        <v>2</v>
      </c>
      <c r="BD77" s="30">
        <f>IF('original data'!BB70='subscale + RBQ-2A merged 3_4'!$AR$2,1,IF('original data'!BB70='subscale + RBQ-2A merged 3_4'!$AR$3,2,IF('original data'!BB70='subscale + RBQ-2A merged 3_4'!$AR$4,3,IF('original data'!BB70='subscale + RBQ-2A merged 3_4'!$AT$5,3,""))))</f>
        <v>2</v>
      </c>
      <c r="BE77" s="30">
        <f>IF('original data'!BC70='subscale + RBQ-2A merged 3_4'!$AV$2,1,IF('original data'!BC70='subscale + RBQ-2A merged 3_4'!$AV$3,2,IF('original data'!BC70='subscale + RBQ-2A merged 3_4'!$AV$4,3,IF('original data'!BC70='subscale + RBQ-2A merged 3_4'!$AV$5,3,""))))</f>
        <v>1</v>
      </c>
      <c r="BF77" s="30">
        <f>IF('original data'!BD70='subscale + RBQ-2A merged 3_4'!$AV$2,1,IF('original data'!BD70='subscale + RBQ-2A merged 3_4'!$AV$3,2,IF('original data'!BD70='subscale + RBQ-2A merged 3_4'!$AV$4,3,IF('original data'!BD70='subscale + RBQ-2A merged 3_4'!$AV$5,3,""))))</f>
        <v>1</v>
      </c>
      <c r="BG77" s="30">
        <f>IF('original data'!BE70='subscale + RBQ-2A merged 3_4'!$AV$2,1,IF('original data'!BE70='subscale + RBQ-2A merged 3_4'!$AV$3,2,IF('original data'!BE70='subscale + RBQ-2A merged 3_4'!$AV$4,3,IF('original data'!BE70='subscale + RBQ-2A merged 3_4'!$AV$5,3,""))))</f>
        <v>1</v>
      </c>
      <c r="BH77" s="30">
        <f>IF('original data'!BF70='subscale + RBQ-2A merged 3_4'!$BG$3,1,IF('original data'!BF70='subscale + RBQ-2A merged 3_4'!$BG$4,2,IF('original data'!BF70='subscale + RBQ-2A merged 3_4'!$BG$5,3,"")))</f>
        <v>2</v>
      </c>
      <c r="BI77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1.8947368421052631</v>
      </c>
      <c r="BJ77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2.1666666666666665</v>
      </c>
      <c r="BK77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1.8181818181818181</v>
      </c>
      <c r="BL77" s="30" t="s">
        <v>109</v>
      </c>
      <c r="BM77" s="30"/>
      <c r="BN77" s="30" t="s">
        <v>109</v>
      </c>
      <c r="BO77" s="30"/>
      <c r="BP77" s="30">
        <f>IF('original data'!BK70='subscale + RBQ-2A merged 3_4'!$BR$1,1,IF('original data'!BK70='subscale + RBQ-2A merged 3_4'!$BR$2,2,IF('original data'!BK70='subscale + RBQ-2A merged 3_4'!$BR$3,3,IF('original data'!BK70='subscale + RBQ-2A merged 3_4'!$BR$4,4,IF('original data'!BK70='subscale + RBQ-2A merged 3_4'!$BR$5,5,IF('original data'!BK70='subscale + RBQ-2A merged 3_4'!$BT$1,6,IF('original data'!BK70='subscale + RBQ-2A merged 3_4'!$BT$2,7,"")))))))</f>
        <v>5</v>
      </c>
      <c r="BQ77" s="30">
        <f>IF('original data'!BL70='subscale + RBQ-2A merged 3_4'!$BR$1,1,IF('original data'!BL70='subscale + RBQ-2A merged 3_4'!$BR$2,2,IF('original data'!BL70='subscale + RBQ-2A merged 3_4'!$BR$3,3,IF('original data'!BL70='subscale + RBQ-2A merged 3_4'!$BR$4,4,IF('original data'!BL70='subscale + RBQ-2A merged 3_4'!$BR$5,5,IF('original data'!BL70='subscale + RBQ-2A merged 3_4'!$BT$1,6,IF('original data'!BL70='subscale + RBQ-2A merged 3_4'!$BT$2,7,"")))))))</f>
        <v>6</v>
      </c>
      <c r="BR77" s="30">
        <f>IF('original data'!BM70='subscale + RBQ-2A merged 3_4'!$BR$1,7,IF('original data'!BM70='subscale + RBQ-2A merged 3_4'!$BR$2,6,IF('original data'!BM70='subscale + RBQ-2A merged 3_4'!$BR$3,5,IF('original data'!BM70='subscale + RBQ-2A merged 3_4'!$BR$4,4,IF('original data'!BM70='subscale + RBQ-2A merged 3_4'!$BR$5,3,IF('original data'!BM70='subscale + RBQ-2A merged 3_4'!$BT$1,2,IF('original data'!BM70='subscale + RBQ-2A merged 3_4'!$BT$2,1,"")))))))</f>
        <v>6</v>
      </c>
      <c r="BS77" s="30">
        <f>IF('original data'!BN70='subscale + RBQ-2A merged 3_4'!$BR$1,1,IF('original data'!BN70='subscale + RBQ-2A merged 3_4'!$BR$2,2,IF('original data'!BN70='subscale + RBQ-2A merged 3_4'!$BR$3,3,IF('original data'!BN70='subscale + RBQ-2A merged 3_4'!$BR$4,4,IF('original data'!BN70='subscale + RBQ-2A merged 3_4'!$BR$5,5,IF('original data'!BN70='subscale + RBQ-2A merged 3_4'!$BT$1,6,IF('original data'!BN70='subscale + RBQ-2A merged 3_4'!$BT$2,7,"")))))))</f>
        <v>6</v>
      </c>
      <c r="BT77" s="30">
        <f>IF('original data'!BO70='subscale + RBQ-2A merged 3_4'!$BR$1,1,IF('original data'!BO70='subscale + RBQ-2A merged 3_4'!$BR$2,2,IF('original data'!BO70='subscale + RBQ-2A merged 3_4'!$BR$3,3,IF('original data'!BO70='subscale + RBQ-2A merged 3_4'!$BR$4,4,IF('original data'!BO70='subscale + RBQ-2A merged 3_4'!$BR$5,5,IF('original data'!BO70='subscale + RBQ-2A merged 3_4'!$BT$1,6,IF('original data'!BO70='subscale + RBQ-2A merged 3_4'!$BT$2,7,"")))))))</f>
        <v>4</v>
      </c>
      <c r="BU77" s="30">
        <f>IF('original data'!BP70='subscale + RBQ-2A merged 3_4'!$BR$1,1,IF('original data'!BP70='subscale + RBQ-2A merged 3_4'!$BR$2,2,IF('original data'!BP70='subscale + RBQ-2A merged 3_4'!$BR$3,3,IF('original data'!BP70='subscale + RBQ-2A merged 3_4'!$BR$4,4,IF('original data'!BP70='subscale + RBQ-2A merged 3_4'!$BR$5,5,IF('original data'!BP70='subscale + RBQ-2A merged 3_4'!$BT$1,6,IF('original data'!BP70='subscale + RBQ-2A merged 3_4'!$BT$2,7,"")))))))</f>
        <v>5</v>
      </c>
      <c r="BV77" s="30">
        <f>IF('original data'!BQ70='subscale + RBQ-2A merged 3_4'!$BR$1,1,IF('original data'!BQ70='subscale + RBQ-2A merged 3_4'!$BR$2,2,IF('original data'!BQ70='subscale + RBQ-2A merged 3_4'!$BR$3,3,IF('original data'!BQ70='subscale + RBQ-2A merged 3_4'!$BR$4,4,IF('original data'!BQ70='subscale + RBQ-2A merged 3_4'!$BR$5,5,IF('original data'!BQ70='subscale + RBQ-2A merged 3_4'!$BT$1,6,IF('original data'!BQ70='subscale + RBQ-2A merged 3_4'!$BT$2,7,"")))))))</f>
        <v>6</v>
      </c>
      <c r="BW77" s="30">
        <f>IF('original data'!BR70='subscale + RBQ-2A merged 3_4'!$BR$1,1,IF('original data'!BR70='subscale + RBQ-2A merged 3_4'!$BR$2,2,IF('original data'!BR70='subscale + RBQ-2A merged 3_4'!$BR$3,3,IF('original data'!BR70='subscale + RBQ-2A merged 3_4'!$BR$4,4,IF('original data'!BR70='subscale + RBQ-2A merged 3_4'!$BR$5,5,IF('original data'!BR70='subscale + RBQ-2A merged 3_4'!$BT$1,6,IF('original data'!BR70='subscale + RBQ-2A merged 3_4'!$BT$2,7,"")))))))</f>
        <v>6</v>
      </c>
      <c r="BX77" s="30">
        <f>IF('original data'!BS70='subscale + RBQ-2A merged 3_4'!$BR$1,1,IF('original data'!BS70='subscale + RBQ-2A merged 3_4'!$BR$2,2,IF('original data'!BS70='subscale + RBQ-2A merged 3_4'!$BR$3,3,IF('original data'!BS70='subscale + RBQ-2A merged 3_4'!$BR$4,4,IF('original data'!BS70='subscale + RBQ-2A merged 3_4'!$BR$5,5,IF('original data'!BS70='subscale + RBQ-2A merged 3_4'!$BT$1,6,IF('original data'!BS70='subscale + RBQ-2A merged 3_4'!$BT$2,7,"")))))))</f>
        <v>6</v>
      </c>
      <c r="BY77" s="30">
        <f>IF('original data'!BT70='subscale + RBQ-2A merged 3_4'!$BR$1,1,IF('original data'!BT70='subscale + RBQ-2A merged 3_4'!$BR$2,2,IF('original data'!BT70='subscale + RBQ-2A merged 3_4'!$BR$3,3,IF('original data'!BT70='subscale + RBQ-2A merged 3_4'!$BR$4,4,IF('original data'!BT70='subscale + RBQ-2A merged 3_4'!$BR$5,5,IF('original data'!BT70='subscale + RBQ-2A merged 3_4'!$BT$1,6,IF('original data'!BT70='subscale + RBQ-2A merged 3_4'!$BT$2,7,"")))))))</f>
        <v>5</v>
      </c>
      <c r="BZ77" s="30">
        <f>IF('original data'!BU70='subscale + RBQ-2A merged 3_4'!$BR$1,1,IF('original data'!BU70='subscale + RBQ-2A merged 3_4'!$BR$2,2,IF('original data'!BU70='subscale + RBQ-2A merged 3_4'!$BR$3,3,IF('original data'!BU70='subscale + RBQ-2A merged 3_4'!$BR$4,4,IF('original data'!BU70='subscale + RBQ-2A merged 3_4'!$BR$5,5,IF('original data'!BU70='subscale + RBQ-2A merged 3_4'!$BT$1,6,IF('original data'!BU70='subscale + RBQ-2A merged 3_4'!$BT$2,7,"")))))))</f>
        <v>5</v>
      </c>
      <c r="CA77" s="30">
        <f>IF('original data'!BV70='subscale + RBQ-2A merged 3_4'!$BR$1,7,IF('original data'!BV70='subscale + RBQ-2A merged 3_4'!$BR$2,6,IF('original data'!BV70='subscale + RBQ-2A merged 3_4'!$BR$3,5,IF('original data'!BV70='subscale + RBQ-2A merged 3_4'!$BR$4,4,IF('original data'!BV70='subscale + RBQ-2A merged 3_4'!$BR$5,3,IF('original data'!BV70='subscale + RBQ-2A merged 3_4'!$BT$1,2,IF('original data'!BV70='subscale + RBQ-2A merged 3_4'!$BT$2,1,"")))))))</f>
        <v>2</v>
      </c>
      <c r="CB77" s="30">
        <f>IF('original data'!BW70='subscale + RBQ-2A merged 3_4'!$BR$1,1,IF('original data'!BW70='subscale + RBQ-2A merged 3_4'!$BR$2,2,IF('original data'!BW70='subscale + RBQ-2A merged 3_4'!$BR$3,3,IF('original data'!BW70='subscale + RBQ-2A merged 3_4'!$BR$4,4,IF('original data'!BW70='subscale + RBQ-2A merged 3_4'!$BR$5,5,IF('original data'!BW70='subscale + RBQ-2A merged 3_4'!$BT$1,6,IF('original data'!BW70='subscale + RBQ-2A merged 3_4'!$BT$2,7,"")))))))</f>
        <v>5</v>
      </c>
      <c r="CC77" s="30">
        <f>IF('original data'!BX70='subscale + RBQ-2A merged 3_4'!$BR$1,1,IF('original data'!BX70='subscale + RBQ-2A merged 3_4'!$BR$2,2,IF('original data'!BX70='subscale + RBQ-2A merged 3_4'!$BR$3,3,IF('original data'!BX70='subscale + RBQ-2A merged 3_4'!$BR$4,4,IF('original data'!BX70='subscale + RBQ-2A merged 3_4'!$BR$5,5,IF('original data'!BX70='subscale + RBQ-2A merged 3_4'!$BT$1,6,IF('original data'!BX70='subscale + RBQ-2A merged 3_4'!$BT$2,7,"")))))))</f>
        <v>5</v>
      </c>
      <c r="CD77" s="30">
        <f>IF('original data'!BY70='subscale + RBQ-2A merged 3_4'!$BR$1,1,IF('original data'!BY70='subscale + RBQ-2A merged 3_4'!$BR$2,2,IF('original data'!BY70='subscale + RBQ-2A merged 3_4'!$BR$3,3,IF('original data'!BY70='subscale + RBQ-2A merged 3_4'!$BR$4,4,IF('original data'!BY70='subscale + RBQ-2A merged 3_4'!$BR$5,5,IF('original data'!BY70='subscale + RBQ-2A merged 3_4'!$BT$1,6,IF('original data'!BY70='subscale + RBQ-2A merged 3_4'!$BT$2,7,"")))))))</f>
        <v>5</v>
      </c>
      <c r="CE77" s="30">
        <f>IF('original data'!BZ70='subscale + RBQ-2A merged 3_4'!$BR$1,1,IF('original data'!BZ70='subscale + RBQ-2A merged 3_4'!$BR$2,2,IF('original data'!BZ70='subscale + RBQ-2A merged 3_4'!$BR$3,3,IF('original data'!BZ70='subscale + RBQ-2A merged 3_4'!$BR$4,4,IF('original data'!BZ70='subscale + RBQ-2A merged 3_4'!$BR$5,5,IF('original data'!BZ70='subscale + RBQ-2A merged 3_4'!$BT$1,6,IF('original data'!BZ70='subscale + RBQ-2A merged 3_4'!$BT$2,7,"")))))))</f>
        <v>5</v>
      </c>
      <c r="CF77" s="30">
        <f>IF('original data'!CA70='subscale + RBQ-2A merged 3_4'!$BR$1,1,IF('original data'!CA70='subscale + RBQ-2A merged 3_4'!$BR$2,2,IF('original data'!CA70='subscale + RBQ-2A merged 3_4'!$BR$3,3,IF('original data'!CA70='subscale + RBQ-2A merged 3_4'!$BR$4,4,IF('original data'!CA70='subscale + RBQ-2A merged 3_4'!$BR$5,5,IF('original data'!CA70='subscale + RBQ-2A merged 3_4'!$BT$1,6,IF('original data'!CA70='subscale + RBQ-2A merged 3_4'!$BT$2,7,"")))))))</f>
        <v>5</v>
      </c>
      <c r="CG77" s="30">
        <f>IF('original data'!CB70='subscale + RBQ-2A merged 3_4'!$BR$1,1,IF('original data'!CB70='subscale + RBQ-2A merged 3_4'!$BR$2,2,IF('original data'!CB70='subscale + RBQ-2A merged 3_4'!$BR$3,3,IF('original data'!CB70='subscale + RBQ-2A merged 3_4'!$BR$4,4,IF('original data'!CB70='subscale + RBQ-2A merged 3_4'!$BR$5,5,IF('original data'!CB70='subscale + RBQ-2A merged 3_4'!$BT$1,6,IF('original data'!CB70='subscale + RBQ-2A merged 3_4'!$BT$2,7,"")))))))</f>
        <v>6</v>
      </c>
      <c r="CH77" s="30">
        <f>IF('original data'!CC70='subscale + RBQ-2A merged 3_4'!$BR$1,7,IF('original data'!CC70='subscale + RBQ-2A merged 3_4'!$BR$2,6,IF('original data'!CC70='subscale + RBQ-2A merged 3_4'!$BR$3,5,IF('original data'!CC70='subscale + RBQ-2A merged 3_4'!$BR$4,4,IF('original data'!CC70='subscale + RBQ-2A merged 3_4'!$BR$5,3,IF('original data'!CC70='subscale + RBQ-2A merged 3_4'!$BT$1,2,IF('original data'!CC70='subscale + RBQ-2A merged 3_4'!$BT$2,1,"")))))))</f>
        <v>5</v>
      </c>
      <c r="CI77" s="30">
        <f>IF('original data'!CD70='subscale + RBQ-2A merged 3_4'!$BR$1,1,IF('original data'!CD70='subscale + RBQ-2A merged 3_4'!$BR$2,2,IF('original data'!CD70='subscale + RBQ-2A merged 3_4'!$BR$3,3,IF('original data'!CD70='subscale + RBQ-2A merged 3_4'!$BR$4,4,IF('original data'!CD70='subscale + RBQ-2A merged 3_4'!$BR$5,5,IF('original data'!CD70='subscale + RBQ-2A merged 3_4'!$BT$1,6,IF('original data'!CD70='subscale + RBQ-2A merged 3_4'!$BT$2,7,"")))))))</f>
        <v>3</v>
      </c>
      <c r="CJ77" s="30">
        <f>IF('original data'!CE70='subscale + RBQ-2A merged 3_4'!$BR$1,1,IF('original data'!CE70='subscale + RBQ-2A merged 3_4'!$BR$2,2,IF('original data'!CE70='subscale + RBQ-2A merged 3_4'!$BR$3,3,IF('original data'!CE70='subscale + RBQ-2A merged 3_4'!$BR$4,4,IF('original data'!CE70='subscale + RBQ-2A merged 3_4'!$BR$5,5,IF('original data'!CE70='subscale + RBQ-2A merged 3_4'!$BT$1,6,IF('original data'!CE70='subscale + RBQ-2A merged 3_4'!$BT$2,7,"")))))))</f>
        <v>6</v>
      </c>
      <c r="CK77" s="30">
        <f>IF('original data'!CF70='subscale + RBQ-2A merged 3_4'!$BR$1,7,IF('original data'!CF70='subscale + RBQ-2A merged 3_4'!$BR$2,6,IF('original data'!CF70='subscale + RBQ-2A merged 3_4'!$BR$3,5,IF('original data'!CF70='subscale + RBQ-2A merged 3_4'!$BR$4,4,IF('original data'!CF70='subscale + RBQ-2A merged 3_4'!$BR$5,3,IF('original data'!CF70='subscale + RBQ-2A merged 3_4'!$BT$1,2,IF('original data'!CF70='subscale + RBQ-2A merged 3_4'!$BT$2,1,"")))))))</f>
        <v>3</v>
      </c>
      <c r="CL77" s="30">
        <f>SUM(Table1345[[#This Row],[Column2]:[Column4]])</f>
        <v>126</v>
      </c>
      <c r="CM77" s="4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42</v>
      </c>
      <c r="CN77" s="4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42</v>
      </c>
      <c r="CO77" s="4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42</v>
      </c>
      <c r="CP77" s="30">
        <f>IF('original data'!CG70='subscale + RBQ-2A merged 3_4'!$CO$2,0,IF('original data'!CG70='subscale + RBQ-2A merged 3_4'!$CO$3,1,IF('original data'!CG70='subscale + RBQ-2A merged 3_4'!$CO$4,2,IF('original data'!CG70='subscale + RBQ-2A merged 3_4'!$CO$5,3,""))))</f>
        <v>0</v>
      </c>
      <c r="CQ77" s="30">
        <f>IF('original data'!CH70='subscale + RBQ-2A merged 3_4'!$CO$2,0,IF('original data'!CH70='subscale + RBQ-2A merged 3_4'!$CO$3,1,IF('original data'!CH70='subscale + RBQ-2A merged 3_4'!$CO$4,2,IF('original data'!CH70='subscale + RBQ-2A merged 3_4'!$CO$5,3,""))))</f>
        <v>2</v>
      </c>
      <c r="CR77" s="30">
        <f>IF('original data'!CI70='subscale + RBQ-2A merged 3_4'!$CO$2,0,IF('original data'!CI70='subscale + RBQ-2A merged 3_4'!$CO$3,1,IF('original data'!CI70='subscale + RBQ-2A merged 3_4'!$CO$4,2,IF('original data'!CI70='subscale + RBQ-2A merged 3_4'!$CO$5,3,""))))</f>
        <v>2</v>
      </c>
      <c r="CS77" s="30">
        <f>IF('original data'!CJ70='subscale + RBQ-2A merged 3_4'!$CO$2,0,IF('original data'!CJ70='subscale + RBQ-2A merged 3_4'!$CO$3,1,IF('original data'!CJ70='subscale + RBQ-2A merged 3_4'!$CO$4,2,IF('original data'!CJ70='subscale + RBQ-2A merged 3_4'!$CO$5,3,""))))</f>
        <v>2</v>
      </c>
      <c r="CT77" s="30">
        <f>IF('original data'!CK70='subscale + RBQ-2A merged 3_4'!$CO$2,0,IF('original data'!CK70='subscale + RBQ-2A merged 3_4'!$CO$3,1,IF('original data'!CK70='subscale + RBQ-2A merged 3_4'!$CO$4,2,IF('original data'!CK70='subscale + RBQ-2A merged 3_4'!$CO$5,3,""))))</f>
        <v>2</v>
      </c>
      <c r="CU77" s="30">
        <f>IF('original data'!CL70='subscale + RBQ-2A merged 3_4'!$CO$2,0,IF('original data'!CL70='subscale + RBQ-2A merged 3_4'!$CO$3,1,IF('original data'!CL70='subscale + RBQ-2A merged 3_4'!$CO$4,2,IF('original data'!CL70='subscale + RBQ-2A merged 3_4'!$CO$5,3,""))))</f>
        <v>0</v>
      </c>
      <c r="CV77" s="30">
        <f>IF('original data'!CM70='subscale + RBQ-2A merged 3_4'!$CO$2,0,IF('original data'!CM70='subscale + RBQ-2A merged 3_4'!$CO$3,1,IF('original data'!CM70='subscale + RBQ-2A merged 3_4'!$CO$4,2,IF('original data'!CM70='subscale + RBQ-2A merged 3_4'!$CO$5,3,""))))</f>
        <v>1</v>
      </c>
      <c r="CW77" s="30">
        <f>IF('original data'!CN70='subscale + RBQ-2A merged 3_4'!$CO$2,0,IF('original data'!CN70='subscale + RBQ-2A merged 3_4'!$CO$3,1,IF('original data'!CN70='subscale + RBQ-2A merged 3_4'!$CO$4,2,IF('original data'!CN70='subscale + RBQ-2A merged 3_4'!$CO$5,3,""))))</f>
        <v>0</v>
      </c>
      <c r="CX77" s="30">
        <f>IF('original data'!CO70='subscale + RBQ-2A merged 3_4'!$CO$2,0,IF('original data'!CO70='subscale + RBQ-2A merged 3_4'!$CO$3,1,IF('original data'!CO70='subscale + RBQ-2A merged 3_4'!$CO$4,2,IF('original data'!CO70='subscale + RBQ-2A merged 3_4'!$CO$5,3,""))))</f>
        <v>1</v>
      </c>
      <c r="CY77" s="30">
        <f>IF('original data'!CP70='subscale + RBQ-2A merged 3_4'!$CO$2,0,IF('original data'!CP70='subscale + RBQ-2A merged 3_4'!$CO$3,1,IF('original data'!CP70='subscale + RBQ-2A merged 3_4'!$CO$4,2,IF('original data'!CP70='subscale + RBQ-2A merged 3_4'!$CO$5,3,""))))</f>
        <v>2</v>
      </c>
      <c r="CZ77" s="30">
        <f>IF('original data'!CQ70='subscale + RBQ-2A merged 3_4'!$CO$2,0,IF('original data'!CQ70='subscale + RBQ-2A merged 3_4'!$CO$3,1,IF('original data'!CQ70='subscale + RBQ-2A merged 3_4'!$CO$4,2,IF('original data'!CQ70='subscale + RBQ-2A merged 3_4'!$CO$5,3,""))))</f>
        <v>0</v>
      </c>
      <c r="DA77" s="30">
        <f>IF('original data'!CR70='subscale + RBQ-2A merged 3_4'!$CO$2,0,IF('original data'!CR70='subscale + RBQ-2A merged 3_4'!$CO$3,1,IF('original data'!CR70='subscale + RBQ-2A merged 3_4'!$CO$4,2,IF('original data'!CR70='subscale + RBQ-2A merged 3_4'!$CO$5,3,""))))</f>
        <v>2</v>
      </c>
      <c r="DB77" s="30">
        <f>IF('original data'!CS70='subscale + RBQ-2A merged 3_4'!$CO$2,0,IF('original data'!CS70='subscale + RBQ-2A merged 3_4'!$CO$3,1,IF('original data'!CS70='subscale + RBQ-2A merged 3_4'!$CO$4,2,IF('original data'!CS70='subscale + RBQ-2A merged 3_4'!$CO$5,3,""))))</f>
        <v>1</v>
      </c>
      <c r="DC77" s="30">
        <f>IF('original data'!CT70='subscale + RBQ-2A merged 3_4'!$CO$2,0,IF('original data'!CT70='subscale + RBQ-2A merged 3_4'!$CO$3,1,IF('original data'!CT70='subscale + RBQ-2A merged 3_4'!$CO$4,2,IF('original data'!CT70='subscale + RBQ-2A merged 3_4'!$CO$5,3,""))))</f>
        <v>1</v>
      </c>
      <c r="DD77" s="30">
        <f>IF('original data'!CU70='subscale + RBQ-2A merged 3_4'!$CO$2,0,IF('original data'!CU70='subscale + RBQ-2A merged 3_4'!$CO$3,1,IF('original data'!CU70='subscale + RBQ-2A merged 3_4'!$CO$4,2,IF('original data'!CU70='subscale + RBQ-2A merged 3_4'!$CO$5,3,""))))</f>
        <v>2</v>
      </c>
      <c r="DE77" s="30">
        <f>IF('original data'!CV70='subscale + RBQ-2A merged 3_4'!$CO$2,0,IF('original data'!CV70='subscale + RBQ-2A merged 3_4'!$CO$3,1,IF('original data'!CV70='subscale + RBQ-2A merged 3_4'!$CO$4,2,IF('original data'!CV70='subscale + RBQ-2A merged 3_4'!$CO$5,3,""))))</f>
        <v>0</v>
      </c>
      <c r="DF77" s="30">
        <f>IF('original data'!CW70='subscale + RBQ-2A merged 3_4'!$CO$2,0,IF('original data'!CW70='subscale + RBQ-2A merged 3_4'!$CO$3,1,IF('original data'!CW70='subscale + RBQ-2A merged 3_4'!$CO$4,2,IF('original data'!CW70='subscale + RBQ-2A merged 3_4'!$CO$5,3,""))))</f>
        <v>0</v>
      </c>
      <c r="DG77" s="30">
        <f>IF('original data'!CX70='subscale + RBQ-2A merged 3_4'!$CO$2,0,IF('original data'!CX70='subscale + RBQ-2A merged 3_4'!$CO$3,1,IF('original data'!CX70='subscale + RBQ-2A merged 3_4'!$CO$4,2,IF('original data'!CX70='subscale + RBQ-2A merged 3_4'!$CO$5,3,""))))</f>
        <v>1</v>
      </c>
      <c r="DH77" s="30">
        <f>IF('original data'!CY70='subscale + RBQ-2A merged 3_4'!$CO$2,0,IF('original data'!CY70='subscale + RBQ-2A merged 3_4'!$CO$3,1,IF('original data'!CY70='subscale + RBQ-2A merged 3_4'!$CO$4,2,IF('original data'!CY70='subscale + RBQ-2A merged 3_4'!$CO$5,3,""))))</f>
        <v>1</v>
      </c>
      <c r="DI77" s="30">
        <f>IF('original data'!CZ70='subscale + RBQ-2A merged 3_4'!$CO$2,0,IF('original data'!CZ70='subscale + RBQ-2A merged 3_4'!$CO$3,1,IF('original data'!CZ70='subscale + RBQ-2A merged 3_4'!$CO$4,2,IF('original data'!CZ70='subscale + RBQ-2A merged 3_4'!$CO$5,3,""))))</f>
        <v>1</v>
      </c>
      <c r="DJ77" s="4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11</v>
      </c>
      <c r="DK77" s="4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6</v>
      </c>
      <c r="DL77" s="4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4</v>
      </c>
      <c r="DM77" s="4">
        <f>SUM(Table1345[[#This Row],[All of a sudden I feel really scared.]:[I suddenly shut down and become unable to think, speak or do things.]])</f>
        <v>21</v>
      </c>
      <c r="DN77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11</v>
      </c>
      <c r="DO77" s="38">
        <f>IF('original data'!V70='subscale + RBQ-2A merged 3_4'!$T$4,2,IF('original data'!V70='subscale + RBQ-2A merged 3_4'!$T$5,0,IF('original data'!V70='subscale + RBQ-2A merged 3_4'!$V$5,1,"")))</f>
        <v>0</v>
      </c>
      <c r="DP77" s="38">
        <v>2</v>
      </c>
    </row>
    <row r="78" spans="1:120" x14ac:dyDescent="0.45">
      <c r="A78" s="38">
        <v>79</v>
      </c>
      <c r="B78" s="41" t="s">
        <v>378</v>
      </c>
      <c r="C78" s="28" t="s">
        <v>379</v>
      </c>
      <c r="D78" s="30" t="s">
        <v>104</v>
      </c>
      <c r="E78" s="30"/>
      <c r="F78" s="30" t="s">
        <v>105</v>
      </c>
      <c r="G78" s="30" t="s">
        <v>105</v>
      </c>
      <c r="H78" s="30" t="s">
        <v>105</v>
      </c>
      <c r="I78" s="30" t="s">
        <v>105</v>
      </c>
      <c r="J78" s="30" t="s">
        <v>105</v>
      </c>
      <c r="K78" s="30" t="s">
        <v>105</v>
      </c>
      <c r="L78" s="30" t="s">
        <v>105</v>
      </c>
      <c r="M78" s="30" t="s">
        <v>105</v>
      </c>
      <c r="N78" s="29">
        <v>21</v>
      </c>
      <c r="O78" s="30" t="s">
        <v>107</v>
      </c>
      <c r="P78" s="30" t="s">
        <v>124</v>
      </c>
      <c r="Q78" s="30" t="s">
        <v>124</v>
      </c>
      <c r="R78" s="30">
        <f>IF('original data'!Q71='subscale + RBQ-2A merged 3_4'!$R$4,0,IF('original data'!Q71='subscale + RBQ-2A merged 3_4'!$R$5,1))</f>
        <v>0</v>
      </c>
      <c r="S78" s="30" t="s">
        <v>109</v>
      </c>
      <c r="T78" s="30">
        <f>IF('original data'!V71='subscale + RBQ-2A merged 3_4'!$T$4,0,IF('original data'!V71='subscale + RBQ-2A merged 3_4'!$T$5,1,IF('original data'!V71='subscale + RBQ-2A merged 3_4'!$V$5,0,"")))</f>
        <v>1</v>
      </c>
      <c r="U78" s="38"/>
      <c r="V78" s="30"/>
      <c r="W78" s="38"/>
      <c r="X78" s="38" t="s">
        <v>109</v>
      </c>
      <c r="Y78" s="30"/>
      <c r="Z78" s="30"/>
      <c r="AA78" s="30"/>
      <c r="AB78" s="30"/>
      <c r="AC78" s="30"/>
      <c r="AD78" s="30"/>
      <c r="AE78" s="30">
        <f>IF('original data'!AC71='subscale + RBQ-2A merged 3_4'!$AD$2,0,IF('original data'!AC71='subscale + RBQ-2A merged 3_4'!$AD$3,1,IF('original data'!AC71='subscale + RBQ-2A merged 3_4'!$AD$4,2,"")))</f>
        <v>1</v>
      </c>
      <c r="AF78" s="30">
        <f>IF('original data'!AD71='subscale + RBQ-2A merged 3_4'!$AD$2,0,IF('original data'!AD71='subscale + RBQ-2A merged 3_4'!$AD$3,1,IF('original data'!AD71='subscale + RBQ-2A merged 3_4'!$AD$4,2,"")))</f>
        <v>1</v>
      </c>
      <c r="AG78" s="30">
        <f>IF('original data'!AE71='subscale + RBQ-2A merged 3_4'!$BR$1,1,IF('original data'!AE71='subscale + RBQ-2A merged 3_4'!$BR$2,2,IF('original data'!AE71='subscale + RBQ-2A merged 3_4'!$BR$3,3,IF('original data'!AE71='subscale + RBQ-2A merged 3_4'!$BR$4,4,IF('original data'!AE71='subscale + RBQ-2A merged 3_4'!$BR$5,5,IF('original data'!AE71='subscale + RBQ-2A merged 3_4'!$BT$1,6,IF('original data'!AE71='subscale + RBQ-2A merged 3_4'!$BT$2,7,"")))))))</f>
        <v>5</v>
      </c>
      <c r="AH78" s="30">
        <f>IF('original data'!AF71='subscale + RBQ-2A merged 3_4'!$AD$2,0,IF('original data'!AF71='subscale + RBQ-2A merged 3_4'!$AD$3,1,IF('original data'!AF71='subscale + RBQ-2A merged 3_4'!$AD$4,2,"")))</f>
        <v>2</v>
      </c>
      <c r="AI78" s="30">
        <f>IF('original data'!AG71='subscale + RBQ-2A merged 3_4'!$BR$1,7,IF('original data'!AG71='subscale + RBQ-2A merged 3_4'!$BR$2,6,IF('original data'!AG71='subscale + RBQ-2A merged 3_4'!$BR$3,5,IF('original data'!AG71='subscale + RBQ-2A merged 3_4'!$BR$4,4,IF('original data'!AG71='subscale + RBQ-2A merged 3_4'!$BR$5,5,IF('original data'!AG71='subscale + RBQ-2A merged 3_4'!$BT$1,6,IF('original data'!AG71='subscale + RBQ-2A merged 3_4'!$BT$2,7,"")))))))</f>
        <v>5</v>
      </c>
      <c r="AJ78" s="30">
        <f>IF('original data'!AH71='subscale + RBQ-2A merged 3_4'!$AD$2,0,IF('original data'!AH71='subscale + RBQ-2A merged 3_4'!$AD$3,1,IF('original data'!AH71='subscale + RBQ-2A merged 3_4'!$AD$4,2,"")))</f>
        <v>0</v>
      </c>
      <c r="AK78" s="30">
        <f>IF('original data'!AI71='subscale + RBQ-2A merged 3_4'!$AJ$2,1,IF('original data'!AI71='subscale + RBQ-2A merged 3_4'!$AJ$3,2,IF('original data'!AI71='subscale + RBQ-2A merged 3_4'!$AJ$4,3,IF('original data'!AI71='subscale + RBQ-2A merged 3_4'!$AJ$5,3,""))))</f>
        <v>1</v>
      </c>
      <c r="AL78" s="30">
        <f>IF('original data'!AJ71='subscale + RBQ-2A merged 3_4'!$AD$2,0,IF('original data'!AJ71='subscale + RBQ-2A merged 3_4'!$AD$3,1,IF('original data'!AJ71='subscale + RBQ-2A merged 3_4'!$AD$4,2,"")))</f>
        <v>1</v>
      </c>
      <c r="AM78" s="30">
        <f>IF('original data'!AK71='subscale + RBQ-2A merged 3_4'!$BR$1,1,IF('original data'!AK71='subscale + RBQ-2A merged 3_4'!$BR$2,2,IF('original data'!AK71='subscale + RBQ-2A merged 3_4'!$BR$3,3,IF('original data'!AK71='subscale + RBQ-2A merged 3_4'!$BR$4,4,IF('original data'!AK71='subscale + RBQ-2A merged 3_4'!$BR$5,5,IF('original data'!AK71='subscale + RBQ-2A merged 3_4'!$BT$1,6,IF('original data'!AK71='subscale + RBQ-2A merged 3_4'!$BT$2,7,"")))))))</f>
        <v>4</v>
      </c>
      <c r="AN78" s="30">
        <f>IF('original data'!AL71='subscale + RBQ-2A merged 3_4'!$AD$2,0,IF('original data'!AL71='subscale + RBQ-2A merged 3_4'!$AD$3,1,IF('original data'!AL71='subscale + RBQ-2A merged 3_4'!$AD$4,2,"")))</f>
        <v>0</v>
      </c>
      <c r="AO78" s="30">
        <f>IF('original data'!AM71='subscale + RBQ-2A merged 3_4'!$AJ$2,1,IF('original data'!AM71='subscale + RBQ-2A merged 3_4'!$AJ$3,2,IF('original data'!AM71='subscale + RBQ-2A merged 3_4'!$AJ$4,3,IF('original data'!AM71='subscale + RBQ-2A merged 3_4'!$AJ$5,3,""))))</f>
        <v>2</v>
      </c>
      <c r="AP78" s="30">
        <f>IF('original data'!AN71='subscale + RBQ-2A merged 3_4'!$AD$2,0,IF('original data'!AN71='subscale + RBQ-2A merged 3_4'!$AD$3,1,IF('original data'!AN71='subscale + RBQ-2A merged 3_4'!$AD$4,2,"")))</f>
        <v>0</v>
      </c>
      <c r="AQ78" s="30">
        <f>IF('original data'!AO71='subscale + RBQ-2A merged 3_4'!$AJ$2,1,IF('original data'!AO71='subscale + RBQ-2A merged 3_4'!$AJ$3,2,IF('original data'!AO71='subscale + RBQ-2A merged 3_4'!$AJ$4,3,IF('original data'!AO71='subscale + RBQ-2A merged 3_4'!$AJ$5,3,""))))</f>
        <v>1</v>
      </c>
      <c r="AR78" s="30">
        <f>IF('original data'!AP71='subscale + RBQ-2A merged 3_4'!$AJ$2,1,IF('original data'!AP71='subscale + RBQ-2A merged 3_4'!$AJ$3,2,IF('original data'!AP71='subscale + RBQ-2A merged 3_4'!$AJ$4,3,IF('original data'!AP71='subscale + RBQ-2A merged 3_4'!$AJ$5,3,""))))</f>
        <v>2</v>
      </c>
      <c r="AS78" s="30">
        <f>IF('original data'!AQ71='subscale + RBQ-2A merged 3_4'!$AJ$2,1,IF('original data'!AQ71='subscale + RBQ-2A merged 3_4'!$AJ$3,2,IF('original data'!AQ71='subscale + RBQ-2A merged 3_4'!$AJ$4,3,IF('original data'!AQ71='subscale + RBQ-2A merged 3_4'!$AJ$5,3,""))))</f>
        <v>2</v>
      </c>
      <c r="AT78" s="30">
        <f>IF('original data'!AR71='subscale + RBQ-2A merged 3_4'!$AJ$2,1,IF('original data'!AR71='subscale + RBQ-2A merged 3_4'!$AJ$3,2,IF('original data'!AR71='subscale + RBQ-2A merged 3_4'!$AJ$4,3,IF('original data'!AR71='subscale + RBQ-2A merged 3_4'!$AJ$5,3,""))))</f>
        <v>1</v>
      </c>
      <c r="AU78" s="30">
        <f>IF('original data'!AS71='subscale + RBQ-2A merged 3_4'!$AP$2,1,IF('original data'!AS71='subscale + RBQ-2A merged 3_4'!$AP$3,2,IF('original data'!AS71='subscale + RBQ-2A merged 3_4'!$AP$4,3,IF('original data'!AS71='subscale + RBQ-2A merged 3_4'!$AP$5,4,""))))</f>
        <v>1</v>
      </c>
      <c r="AV78" s="30">
        <f>IF('original data'!AT71='subscale + RBQ-2A merged 3_4'!$AP$2,1,IF('original data'!AT71='subscale + RBQ-2A merged 3_4'!$AP$3,2,IF('original data'!AT71='subscale + RBQ-2A merged 3_4'!$AP$4,3,IF('original data'!AT71='subscale + RBQ-2A merged 3_4'!$AP$5,4,""))))</f>
        <v>1</v>
      </c>
      <c r="AW78" s="30">
        <f>IF('original data'!AU71='subscale + RBQ-2A merged 3_4'!$AP$2,1,IF('original data'!AU71='subscale + RBQ-2A merged 3_4'!$AP$3,2,IF('original data'!AU71='subscale + RBQ-2A merged 3_4'!$AP$4,3,IF('original data'!AU71='subscale + RBQ-2A merged 3_4'!$AP$5,4,""))))</f>
        <v>1</v>
      </c>
      <c r="AX78" s="30">
        <f>IF('original data'!AV71='subscale + RBQ-2A merged 3_4'!$AP$2,1,IF('original data'!AV71='subscale + RBQ-2A merged 3_4'!$AP$3,2,IF('original data'!AV71='subscale + RBQ-2A merged 3_4'!$AP$4,3,IF('original data'!AV71='subscale + RBQ-2A merged 3_4'!$AP$5,4,""))))</f>
        <v>1</v>
      </c>
      <c r="AY78" s="30">
        <f>IF('original data'!AW71='subscale + RBQ-2A merged 3_4'!$AP$2,1,IF('original data'!AW71='subscale + RBQ-2A merged 3_4'!$AP$3,2,IF('original data'!AW71='subscale + RBQ-2A merged 3_4'!$AP$4,3,IF('original data'!AW71='subscale + RBQ-2A merged 3_4'!$AP$5,4,""))))</f>
        <v>1</v>
      </c>
      <c r="AZ78" s="30">
        <f>IF('original data'!AX71='subscale + RBQ-2A merged 3_4'!$AP$2,1,IF('original data'!AX71='subscale + RBQ-2A merged 3_4'!$AP$3,2,IF('original data'!AX71='subscale + RBQ-2A merged 3_4'!$AP$4,3,IF('original data'!AX71='subscale + RBQ-2A merged 3_4'!$AP$5,4,""))))</f>
        <v>2</v>
      </c>
      <c r="BA78" s="30">
        <f>IF('original data'!AY71='subscale + RBQ-2A merged 3_4'!$AR$2,1,IF('original data'!AY71='subscale + RBQ-2A merged 3_4'!$AR$3,2,IF('original data'!AY71='subscale + RBQ-2A merged 3_4'!$AR$4,3,IF('original data'!AY71='subscale + RBQ-2A merged 3_4'!$AR$5,3,""))))</f>
        <v>1</v>
      </c>
      <c r="BB78" s="30">
        <f>IF('original data'!AZ71='subscale + RBQ-2A merged 3_4'!$AR$2,1,IF('original data'!AZ71='subscale + RBQ-2A merged 3_4'!$AR$3,2,IF('original data'!AZ71='subscale + RBQ-2A merged 3_4'!$AR$4,3,IF('original data'!AZ71='subscale + RBQ-2A merged 3_4'!$AR$5,3,""))))</f>
        <v>1</v>
      </c>
      <c r="BC78" s="30">
        <f>IF('original data'!BA71='subscale + RBQ-2A merged 3_4'!$AR$2,1,IF('original data'!BA71='subscale + RBQ-2A merged 3_4'!$AR$3,2,IF('original data'!BA71='subscale + RBQ-2A merged 3_4'!$AR$4,3,IF('original data'!BA71='subscale + RBQ-2A merged 3_4'!$AR$5,3,""))))</f>
        <v>1</v>
      </c>
      <c r="BD78" s="30">
        <f>IF('original data'!BB71='subscale + RBQ-2A merged 3_4'!$AR$2,1,IF('original data'!BB71='subscale + RBQ-2A merged 3_4'!$AR$3,2,IF('original data'!BB71='subscale + RBQ-2A merged 3_4'!$AR$4,3,IF('original data'!BB71='subscale + RBQ-2A merged 3_4'!$AT$5,3,""))))</f>
        <v>1</v>
      </c>
      <c r="BE78" s="30">
        <f>IF('original data'!BC71='subscale + RBQ-2A merged 3_4'!$AV$2,1,IF('original data'!BC71='subscale + RBQ-2A merged 3_4'!$AV$3,2,IF('original data'!BC71='subscale + RBQ-2A merged 3_4'!$AV$4,3,IF('original data'!BC71='subscale + RBQ-2A merged 3_4'!$AV$5,3,""))))</f>
        <v>2</v>
      </c>
      <c r="BF78" s="30">
        <f>IF('original data'!BD71='subscale + RBQ-2A merged 3_4'!$AV$2,1,IF('original data'!BD71='subscale + RBQ-2A merged 3_4'!$AV$3,2,IF('original data'!BD71='subscale + RBQ-2A merged 3_4'!$AV$4,3,IF('original data'!BD71='subscale + RBQ-2A merged 3_4'!$AV$5,3,""))))</f>
        <v>1</v>
      </c>
      <c r="BG78" s="30">
        <f>IF('original data'!BE71='subscale + RBQ-2A merged 3_4'!$AV$2,1,IF('original data'!BE71='subscale + RBQ-2A merged 3_4'!$AV$3,2,IF('original data'!BE71='subscale + RBQ-2A merged 3_4'!$AV$4,3,IF('original data'!BE71='subscale + RBQ-2A merged 3_4'!$AV$5,3,""))))</f>
        <v>1</v>
      </c>
      <c r="BH78" s="30">
        <f>IF('original data'!BF71='subscale + RBQ-2A merged 3_4'!$BG$3,1,IF('original data'!BF71='subscale + RBQ-2A merged 3_4'!$BG$4,2,IF('original data'!BF71='subscale + RBQ-2A merged 3_4'!$BG$5,3,"")))</f>
        <v>2</v>
      </c>
      <c r="BI78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1.263157894736842</v>
      </c>
      <c r="BJ78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1.5</v>
      </c>
      <c r="BK78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1.1818181818181819</v>
      </c>
      <c r="BL78" s="30" t="s">
        <v>109</v>
      </c>
      <c r="BM78" s="30"/>
      <c r="BN78" s="30" t="s">
        <v>109</v>
      </c>
      <c r="BO78" s="30"/>
      <c r="BP78" s="30">
        <f>IF('original data'!BK71='subscale + RBQ-2A merged 3_4'!$BR$1,1,IF('original data'!BK71='subscale + RBQ-2A merged 3_4'!$BR$2,2,IF('original data'!BK71='subscale + RBQ-2A merged 3_4'!$BR$3,3,IF('original data'!BK71='subscale + RBQ-2A merged 3_4'!$BR$4,4,IF('original data'!BK71='subscale + RBQ-2A merged 3_4'!$BR$5,5,IF('original data'!BK71='subscale + RBQ-2A merged 3_4'!$BT$1,6,IF('original data'!BK71='subscale + RBQ-2A merged 3_4'!$BT$2,7,"")))))))</f>
        <v>5</v>
      </c>
      <c r="BQ78" s="30">
        <f>IF('original data'!BL71='subscale + RBQ-2A merged 3_4'!$BR$1,1,IF('original data'!BL71='subscale + RBQ-2A merged 3_4'!$BR$2,2,IF('original data'!BL71='subscale + RBQ-2A merged 3_4'!$BR$3,3,IF('original data'!BL71='subscale + RBQ-2A merged 3_4'!$BR$4,4,IF('original data'!BL71='subscale + RBQ-2A merged 3_4'!$BR$5,5,IF('original data'!BL71='subscale + RBQ-2A merged 3_4'!$BT$1,6,IF('original data'!BL71='subscale + RBQ-2A merged 3_4'!$BT$2,7,"")))))))</f>
        <v>5</v>
      </c>
      <c r="BR78" s="30">
        <f>IF('original data'!BM71='subscale + RBQ-2A merged 3_4'!$BR$1,7,IF('original data'!BM71='subscale + RBQ-2A merged 3_4'!$BR$2,6,IF('original data'!BM71='subscale + RBQ-2A merged 3_4'!$BR$3,5,IF('original data'!BM71='subscale + RBQ-2A merged 3_4'!$BR$4,4,IF('original data'!BM71='subscale + RBQ-2A merged 3_4'!$BR$5,3,IF('original data'!BM71='subscale + RBQ-2A merged 3_4'!$BT$1,2,IF('original data'!BM71='subscale + RBQ-2A merged 3_4'!$BT$2,1,"")))))))</f>
        <v>5</v>
      </c>
      <c r="BS78" s="30">
        <f>IF('original data'!BN71='subscale + RBQ-2A merged 3_4'!$BR$1,1,IF('original data'!BN71='subscale + RBQ-2A merged 3_4'!$BR$2,2,IF('original data'!BN71='subscale + RBQ-2A merged 3_4'!$BR$3,3,IF('original data'!BN71='subscale + RBQ-2A merged 3_4'!$BR$4,4,IF('original data'!BN71='subscale + RBQ-2A merged 3_4'!$BR$5,5,IF('original data'!BN71='subscale + RBQ-2A merged 3_4'!$BT$1,6,IF('original data'!BN71='subscale + RBQ-2A merged 3_4'!$BT$2,7,"")))))))</f>
        <v>5</v>
      </c>
      <c r="BT78" s="30">
        <f>IF('original data'!BO71='subscale + RBQ-2A merged 3_4'!$BR$1,1,IF('original data'!BO71='subscale + RBQ-2A merged 3_4'!$BR$2,2,IF('original data'!BO71='subscale + RBQ-2A merged 3_4'!$BR$3,3,IF('original data'!BO71='subscale + RBQ-2A merged 3_4'!$BR$4,4,IF('original data'!BO71='subscale + RBQ-2A merged 3_4'!$BR$5,5,IF('original data'!BO71='subscale + RBQ-2A merged 3_4'!$BT$1,6,IF('original data'!BO71='subscale + RBQ-2A merged 3_4'!$BT$2,7,"")))))))</f>
        <v>6</v>
      </c>
      <c r="BU78" s="30">
        <f>IF('original data'!BP71='subscale + RBQ-2A merged 3_4'!$BR$1,1,IF('original data'!BP71='subscale + RBQ-2A merged 3_4'!$BR$2,2,IF('original data'!BP71='subscale + RBQ-2A merged 3_4'!$BR$3,3,IF('original data'!BP71='subscale + RBQ-2A merged 3_4'!$BR$4,4,IF('original data'!BP71='subscale + RBQ-2A merged 3_4'!$BR$5,5,IF('original data'!BP71='subscale + RBQ-2A merged 3_4'!$BT$1,6,IF('original data'!BP71='subscale + RBQ-2A merged 3_4'!$BT$2,7,"")))))))</f>
        <v>6</v>
      </c>
      <c r="BV78" s="30">
        <f>IF('original data'!BQ71='subscale + RBQ-2A merged 3_4'!$BR$1,1,IF('original data'!BQ71='subscale + RBQ-2A merged 3_4'!$BR$2,2,IF('original data'!BQ71='subscale + RBQ-2A merged 3_4'!$BR$3,3,IF('original data'!BQ71='subscale + RBQ-2A merged 3_4'!$BR$4,4,IF('original data'!BQ71='subscale + RBQ-2A merged 3_4'!$BR$5,5,IF('original data'!BQ71='subscale + RBQ-2A merged 3_4'!$BT$1,6,IF('original data'!BQ71='subscale + RBQ-2A merged 3_4'!$BT$2,7,"")))))))</f>
        <v>6</v>
      </c>
      <c r="BW78" s="30">
        <f>IF('original data'!BR71='subscale + RBQ-2A merged 3_4'!$BR$1,1,IF('original data'!BR71='subscale + RBQ-2A merged 3_4'!$BR$2,2,IF('original data'!BR71='subscale + RBQ-2A merged 3_4'!$BR$3,3,IF('original data'!BR71='subscale + RBQ-2A merged 3_4'!$BR$4,4,IF('original data'!BR71='subscale + RBQ-2A merged 3_4'!$BR$5,5,IF('original data'!BR71='subscale + RBQ-2A merged 3_4'!$BT$1,6,IF('original data'!BR71='subscale + RBQ-2A merged 3_4'!$BT$2,7,"")))))))</f>
        <v>7</v>
      </c>
      <c r="BX78" s="30">
        <f>IF('original data'!BS71='subscale + RBQ-2A merged 3_4'!$BR$1,1,IF('original data'!BS71='subscale + RBQ-2A merged 3_4'!$BR$2,2,IF('original data'!BS71='subscale + RBQ-2A merged 3_4'!$BR$3,3,IF('original data'!BS71='subscale + RBQ-2A merged 3_4'!$BR$4,4,IF('original data'!BS71='subscale + RBQ-2A merged 3_4'!$BR$5,5,IF('original data'!BS71='subscale + RBQ-2A merged 3_4'!$BT$1,6,IF('original data'!BS71='subscale + RBQ-2A merged 3_4'!$BT$2,7,"")))))))</f>
        <v>7</v>
      </c>
      <c r="BY78" s="30">
        <f>IF('original data'!BT71='subscale + RBQ-2A merged 3_4'!$BR$1,1,IF('original data'!BT71='subscale + RBQ-2A merged 3_4'!$BR$2,2,IF('original data'!BT71='subscale + RBQ-2A merged 3_4'!$BR$3,3,IF('original data'!BT71='subscale + RBQ-2A merged 3_4'!$BR$4,4,IF('original data'!BT71='subscale + RBQ-2A merged 3_4'!$BR$5,5,IF('original data'!BT71='subscale + RBQ-2A merged 3_4'!$BT$1,6,IF('original data'!BT71='subscale + RBQ-2A merged 3_4'!$BT$2,7,"")))))))</f>
        <v>5</v>
      </c>
      <c r="BZ78" s="30">
        <f>IF('original data'!BU71='subscale + RBQ-2A merged 3_4'!$BR$1,1,IF('original data'!BU71='subscale + RBQ-2A merged 3_4'!$BR$2,2,IF('original data'!BU71='subscale + RBQ-2A merged 3_4'!$BR$3,3,IF('original data'!BU71='subscale + RBQ-2A merged 3_4'!$BR$4,4,IF('original data'!BU71='subscale + RBQ-2A merged 3_4'!$BR$5,5,IF('original data'!BU71='subscale + RBQ-2A merged 3_4'!$BT$1,6,IF('original data'!BU71='subscale + RBQ-2A merged 3_4'!$BT$2,7,"")))))))</f>
        <v>4</v>
      </c>
      <c r="CA78" s="30">
        <f>IF('original data'!BV71='subscale + RBQ-2A merged 3_4'!$BR$1,7,IF('original data'!BV71='subscale + RBQ-2A merged 3_4'!$BR$2,6,IF('original data'!BV71='subscale + RBQ-2A merged 3_4'!$BR$3,5,IF('original data'!BV71='subscale + RBQ-2A merged 3_4'!$BR$4,4,IF('original data'!BV71='subscale + RBQ-2A merged 3_4'!$BR$5,3,IF('original data'!BV71='subscale + RBQ-2A merged 3_4'!$BT$1,2,IF('original data'!BV71='subscale + RBQ-2A merged 3_4'!$BT$2,1,"")))))))</f>
        <v>3</v>
      </c>
      <c r="CB78" s="30">
        <f>IF('original data'!BW71='subscale + RBQ-2A merged 3_4'!$BR$1,1,IF('original data'!BW71='subscale + RBQ-2A merged 3_4'!$BR$2,2,IF('original data'!BW71='subscale + RBQ-2A merged 3_4'!$BR$3,3,IF('original data'!BW71='subscale + RBQ-2A merged 3_4'!$BR$4,4,IF('original data'!BW71='subscale + RBQ-2A merged 3_4'!$BR$5,5,IF('original data'!BW71='subscale + RBQ-2A merged 3_4'!$BT$1,6,IF('original data'!BW71='subscale + RBQ-2A merged 3_4'!$BT$2,7,"")))))))</f>
        <v>4</v>
      </c>
      <c r="CC78" s="30">
        <f>IF('original data'!BX71='subscale + RBQ-2A merged 3_4'!$BR$1,1,IF('original data'!BX71='subscale + RBQ-2A merged 3_4'!$BR$2,2,IF('original data'!BX71='subscale + RBQ-2A merged 3_4'!$BR$3,3,IF('original data'!BX71='subscale + RBQ-2A merged 3_4'!$BR$4,4,IF('original data'!BX71='subscale + RBQ-2A merged 3_4'!$BR$5,5,IF('original data'!BX71='subscale + RBQ-2A merged 3_4'!$BT$1,6,IF('original data'!BX71='subscale + RBQ-2A merged 3_4'!$BT$2,7,"")))))))</f>
        <v>5</v>
      </c>
      <c r="CD78" s="30">
        <f>IF('original data'!BY71='subscale + RBQ-2A merged 3_4'!$BR$1,1,IF('original data'!BY71='subscale + RBQ-2A merged 3_4'!$BR$2,2,IF('original data'!BY71='subscale + RBQ-2A merged 3_4'!$BR$3,3,IF('original data'!BY71='subscale + RBQ-2A merged 3_4'!$BR$4,4,IF('original data'!BY71='subscale + RBQ-2A merged 3_4'!$BR$5,5,IF('original data'!BY71='subscale + RBQ-2A merged 3_4'!$BT$1,6,IF('original data'!BY71='subscale + RBQ-2A merged 3_4'!$BT$2,7,"")))))))</f>
        <v>6</v>
      </c>
      <c r="CE78" s="30">
        <f>IF('original data'!BZ71='subscale + RBQ-2A merged 3_4'!$BR$1,1,IF('original data'!BZ71='subscale + RBQ-2A merged 3_4'!$BR$2,2,IF('original data'!BZ71='subscale + RBQ-2A merged 3_4'!$BR$3,3,IF('original data'!BZ71='subscale + RBQ-2A merged 3_4'!$BR$4,4,IF('original data'!BZ71='subscale + RBQ-2A merged 3_4'!$BR$5,5,IF('original data'!BZ71='subscale + RBQ-2A merged 3_4'!$BT$1,6,IF('original data'!BZ71='subscale + RBQ-2A merged 3_4'!$BT$2,7,"")))))))</f>
        <v>4</v>
      </c>
      <c r="CF78" s="30">
        <f>IF('original data'!CA71='subscale + RBQ-2A merged 3_4'!$BR$1,1,IF('original data'!CA71='subscale + RBQ-2A merged 3_4'!$BR$2,2,IF('original data'!CA71='subscale + RBQ-2A merged 3_4'!$BR$3,3,IF('original data'!CA71='subscale + RBQ-2A merged 3_4'!$BR$4,4,IF('original data'!CA71='subscale + RBQ-2A merged 3_4'!$BR$5,5,IF('original data'!CA71='subscale + RBQ-2A merged 3_4'!$BT$1,6,IF('original data'!CA71='subscale + RBQ-2A merged 3_4'!$BT$2,7,"")))))))</f>
        <v>3</v>
      </c>
      <c r="CG78" s="30">
        <f>IF('original data'!CB71='subscale + RBQ-2A merged 3_4'!$BR$1,1,IF('original data'!CB71='subscale + RBQ-2A merged 3_4'!$BR$2,2,IF('original data'!CB71='subscale + RBQ-2A merged 3_4'!$BR$3,3,IF('original data'!CB71='subscale + RBQ-2A merged 3_4'!$BR$4,4,IF('original data'!CB71='subscale + RBQ-2A merged 3_4'!$BR$5,5,IF('original data'!CB71='subscale + RBQ-2A merged 3_4'!$BT$1,6,IF('original data'!CB71='subscale + RBQ-2A merged 3_4'!$BT$2,7,"")))))))</f>
        <v>1</v>
      </c>
      <c r="CH78" s="30">
        <f>IF('original data'!CC71='subscale + RBQ-2A merged 3_4'!$BR$1,7,IF('original data'!CC71='subscale + RBQ-2A merged 3_4'!$BR$2,6,IF('original data'!CC71='subscale + RBQ-2A merged 3_4'!$BR$3,5,IF('original data'!CC71='subscale + RBQ-2A merged 3_4'!$BR$4,4,IF('original data'!CC71='subscale + RBQ-2A merged 3_4'!$BR$5,3,IF('original data'!CC71='subscale + RBQ-2A merged 3_4'!$BT$1,2,IF('original data'!CC71='subscale + RBQ-2A merged 3_4'!$BT$2,1,"")))))))</f>
        <v>6</v>
      </c>
      <c r="CI78" s="30">
        <f>IF('original data'!CD71='subscale + RBQ-2A merged 3_4'!$BR$1,1,IF('original data'!CD71='subscale + RBQ-2A merged 3_4'!$BR$2,2,IF('original data'!CD71='subscale + RBQ-2A merged 3_4'!$BR$3,3,IF('original data'!CD71='subscale + RBQ-2A merged 3_4'!$BR$4,4,IF('original data'!CD71='subscale + RBQ-2A merged 3_4'!$BR$5,5,IF('original data'!CD71='subscale + RBQ-2A merged 3_4'!$BT$1,6,IF('original data'!CD71='subscale + RBQ-2A merged 3_4'!$BT$2,7,"")))))))</f>
        <v>5</v>
      </c>
      <c r="CJ78" s="30">
        <f>IF('original data'!CE71='subscale + RBQ-2A merged 3_4'!$BR$1,1,IF('original data'!CE71='subscale + RBQ-2A merged 3_4'!$BR$2,2,IF('original data'!CE71='subscale + RBQ-2A merged 3_4'!$BR$3,3,IF('original data'!CE71='subscale + RBQ-2A merged 3_4'!$BR$4,4,IF('original data'!CE71='subscale + RBQ-2A merged 3_4'!$BR$5,5,IF('original data'!CE71='subscale + RBQ-2A merged 3_4'!$BT$1,6,IF('original data'!CE71='subscale + RBQ-2A merged 3_4'!$BT$2,7,"")))))))</f>
        <v>5</v>
      </c>
      <c r="CK78" s="30">
        <f>IF('original data'!CF71='subscale + RBQ-2A merged 3_4'!$BR$1,7,IF('original data'!CF71='subscale + RBQ-2A merged 3_4'!$BR$2,6,IF('original data'!CF71='subscale + RBQ-2A merged 3_4'!$BR$3,5,IF('original data'!CF71='subscale + RBQ-2A merged 3_4'!$BR$4,4,IF('original data'!CF71='subscale + RBQ-2A merged 3_4'!$BR$5,3,IF('original data'!CF71='subscale + RBQ-2A merged 3_4'!$BT$1,2,IF('original data'!CF71='subscale + RBQ-2A merged 3_4'!$BT$2,1,"")))))))</f>
        <v>6</v>
      </c>
      <c r="CL78" s="30">
        <f>SUM(Table1345[[#This Row],[Column2]:[Column4]])</f>
        <v>123</v>
      </c>
      <c r="CM78" s="30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45</v>
      </c>
      <c r="CN78" s="30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38</v>
      </c>
      <c r="CO78" s="30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40</v>
      </c>
      <c r="CP78" s="30">
        <f>IF('original data'!CG71='subscale + RBQ-2A merged 3_4'!$CO$2,0,IF('original data'!CG71='subscale + RBQ-2A merged 3_4'!$CO$3,1,IF('original data'!CG71='subscale + RBQ-2A merged 3_4'!$CO$4,2,IF('original data'!CG71='subscale + RBQ-2A merged 3_4'!$CO$5,3,""))))</f>
        <v>1</v>
      </c>
      <c r="CQ78" s="30">
        <f>IF('original data'!CH71='subscale + RBQ-2A merged 3_4'!$CO$2,0,IF('original data'!CH71='subscale + RBQ-2A merged 3_4'!$CO$3,1,IF('original data'!CH71='subscale + RBQ-2A merged 3_4'!$CO$4,2,IF('original data'!CH71='subscale + RBQ-2A merged 3_4'!$CO$5,3,""))))</f>
        <v>3</v>
      </c>
      <c r="CR78" s="30">
        <f>IF('original data'!CI71='subscale + RBQ-2A merged 3_4'!$CO$2,0,IF('original data'!CI71='subscale + RBQ-2A merged 3_4'!$CO$3,1,IF('original data'!CI71='subscale + RBQ-2A merged 3_4'!$CO$4,2,IF('original data'!CI71='subscale + RBQ-2A merged 3_4'!$CO$5,3,""))))</f>
        <v>0</v>
      </c>
      <c r="CS78" s="30">
        <f>IF('original data'!CJ71='subscale + RBQ-2A merged 3_4'!$CO$2,0,IF('original data'!CJ71='subscale + RBQ-2A merged 3_4'!$CO$3,1,IF('original data'!CJ71='subscale + RBQ-2A merged 3_4'!$CO$4,2,IF('original data'!CJ71='subscale + RBQ-2A merged 3_4'!$CO$5,3,""))))</f>
        <v>2</v>
      </c>
      <c r="CT78" s="30">
        <f>IF('original data'!CK71='subscale + RBQ-2A merged 3_4'!$CO$2,0,IF('original data'!CK71='subscale + RBQ-2A merged 3_4'!$CO$3,1,IF('original data'!CK71='subscale + RBQ-2A merged 3_4'!$CO$4,2,IF('original data'!CK71='subscale + RBQ-2A merged 3_4'!$CO$5,3,""))))</f>
        <v>2</v>
      </c>
      <c r="CU78" s="30">
        <f>IF('original data'!CL71='subscale + RBQ-2A merged 3_4'!$CO$2,0,IF('original data'!CL71='subscale + RBQ-2A merged 3_4'!$CO$3,1,IF('original data'!CL71='subscale + RBQ-2A merged 3_4'!$CO$4,2,IF('original data'!CL71='subscale + RBQ-2A merged 3_4'!$CO$5,3,""))))</f>
        <v>0</v>
      </c>
      <c r="CV78" s="30">
        <f>IF('original data'!CM71='subscale + RBQ-2A merged 3_4'!$CO$2,0,IF('original data'!CM71='subscale + RBQ-2A merged 3_4'!$CO$3,1,IF('original data'!CM71='subscale + RBQ-2A merged 3_4'!$CO$4,2,IF('original data'!CM71='subscale + RBQ-2A merged 3_4'!$CO$5,3,""))))</f>
        <v>2</v>
      </c>
      <c r="CW78" s="30">
        <f>IF('original data'!CN71='subscale + RBQ-2A merged 3_4'!$CO$2,0,IF('original data'!CN71='subscale + RBQ-2A merged 3_4'!$CO$3,1,IF('original data'!CN71='subscale + RBQ-2A merged 3_4'!$CO$4,2,IF('original data'!CN71='subscale + RBQ-2A merged 3_4'!$CO$5,3,""))))</f>
        <v>3</v>
      </c>
      <c r="CX78" s="30">
        <f>IF('original data'!CO71='subscale + RBQ-2A merged 3_4'!$CO$2,0,IF('original data'!CO71='subscale + RBQ-2A merged 3_4'!$CO$3,1,IF('original data'!CO71='subscale + RBQ-2A merged 3_4'!$CO$4,2,IF('original data'!CO71='subscale + RBQ-2A merged 3_4'!$CO$5,3,""))))</f>
        <v>1</v>
      </c>
      <c r="CY78" s="30">
        <f>IF('original data'!CP71='subscale + RBQ-2A merged 3_4'!$CO$2,0,IF('original data'!CP71='subscale + RBQ-2A merged 3_4'!$CO$3,1,IF('original data'!CP71='subscale + RBQ-2A merged 3_4'!$CO$4,2,IF('original data'!CP71='subscale + RBQ-2A merged 3_4'!$CO$5,3,""))))</f>
        <v>2</v>
      </c>
      <c r="CZ78" s="30">
        <f>IF('original data'!CQ71='subscale + RBQ-2A merged 3_4'!$CO$2,0,IF('original data'!CQ71='subscale + RBQ-2A merged 3_4'!$CO$3,1,IF('original data'!CQ71='subscale + RBQ-2A merged 3_4'!$CO$4,2,IF('original data'!CQ71='subscale + RBQ-2A merged 3_4'!$CO$5,3,""))))</f>
        <v>0</v>
      </c>
      <c r="DA78" s="30">
        <f>IF('original data'!CR71='subscale + RBQ-2A merged 3_4'!$CO$2,0,IF('original data'!CR71='subscale + RBQ-2A merged 3_4'!$CO$3,1,IF('original data'!CR71='subscale + RBQ-2A merged 3_4'!$CO$4,2,IF('original data'!CR71='subscale + RBQ-2A merged 3_4'!$CO$5,3,""))))</f>
        <v>1</v>
      </c>
      <c r="DB78" s="30">
        <f>IF('original data'!CS71='subscale + RBQ-2A merged 3_4'!$CO$2,0,IF('original data'!CS71='subscale + RBQ-2A merged 3_4'!$CO$3,1,IF('original data'!CS71='subscale + RBQ-2A merged 3_4'!$CO$4,2,IF('original data'!CS71='subscale + RBQ-2A merged 3_4'!$CO$5,3,""))))</f>
        <v>1</v>
      </c>
      <c r="DC78" s="30">
        <f>IF('original data'!CT71='subscale + RBQ-2A merged 3_4'!$CO$2,0,IF('original data'!CT71='subscale + RBQ-2A merged 3_4'!$CO$3,1,IF('original data'!CT71='subscale + RBQ-2A merged 3_4'!$CO$4,2,IF('original data'!CT71='subscale + RBQ-2A merged 3_4'!$CO$5,3,""))))</f>
        <v>2</v>
      </c>
      <c r="DD78" s="30">
        <f>IF('original data'!CU71='subscale + RBQ-2A merged 3_4'!$CO$2,0,IF('original data'!CU71='subscale + RBQ-2A merged 3_4'!$CO$3,1,IF('original data'!CU71='subscale + RBQ-2A merged 3_4'!$CO$4,2,IF('original data'!CU71='subscale + RBQ-2A merged 3_4'!$CO$5,3,""))))</f>
        <v>1</v>
      </c>
      <c r="DE78" s="30">
        <f>IF('original data'!CV71='subscale + RBQ-2A merged 3_4'!$CO$2,0,IF('original data'!CV71='subscale + RBQ-2A merged 3_4'!$CO$3,1,IF('original data'!CV71='subscale + RBQ-2A merged 3_4'!$CO$4,2,IF('original data'!CV71='subscale + RBQ-2A merged 3_4'!$CO$5,3,""))))</f>
        <v>3</v>
      </c>
      <c r="DF78" s="30">
        <f>IF('original data'!CW71='subscale + RBQ-2A merged 3_4'!$CO$2,0,IF('original data'!CW71='subscale + RBQ-2A merged 3_4'!$CO$3,1,IF('original data'!CW71='subscale + RBQ-2A merged 3_4'!$CO$4,2,IF('original data'!CW71='subscale + RBQ-2A merged 3_4'!$CO$5,3,""))))</f>
        <v>0</v>
      </c>
      <c r="DG78" s="30">
        <f>IF('original data'!CX71='subscale + RBQ-2A merged 3_4'!$CO$2,0,IF('original data'!CX71='subscale + RBQ-2A merged 3_4'!$CO$3,1,IF('original data'!CX71='subscale + RBQ-2A merged 3_4'!$CO$4,2,IF('original data'!CX71='subscale + RBQ-2A merged 3_4'!$CO$5,3,""))))</f>
        <v>0</v>
      </c>
      <c r="DH78" s="30">
        <f>IF('original data'!CY71='subscale + RBQ-2A merged 3_4'!$CO$2,0,IF('original data'!CY71='subscale + RBQ-2A merged 3_4'!$CO$3,1,IF('original data'!CY71='subscale + RBQ-2A merged 3_4'!$CO$4,2,IF('original data'!CY71='subscale + RBQ-2A merged 3_4'!$CO$5,3,""))))</f>
        <v>0</v>
      </c>
      <c r="DI78" s="30">
        <f>IF('original data'!CZ71='subscale + RBQ-2A merged 3_4'!$CO$2,0,IF('original data'!CZ71='subscale + RBQ-2A merged 3_4'!$CO$3,1,IF('original data'!CZ71='subscale + RBQ-2A merged 3_4'!$CO$4,2,IF('original data'!CZ71='subscale + RBQ-2A merged 3_4'!$CO$5,3,""))))</f>
        <v>0</v>
      </c>
      <c r="DJ78" s="30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12</v>
      </c>
      <c r="DK78" s="30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8</v>
      </c>
      <c r="DL78" s="30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4</v>
      </c>
      <c r="DM78" s="30">
        <f>SUM(Table1345[[#This Row],[All of a sudden I feel really scared.]:[I suddenly shut down and become unable to think, speak or do things.]])</f>
        <v>24</v>
      </c>
      <c r="DN78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5</v>
      </c>
      <c r="DO78" s="38">
        <f>IF('original data'!V71='subscale + RBQ-2A merged 3_4'!$T$4,2,IF('original data'!V71='subscale + RBQ-2A merged 3_4'!$T$5,0,IF('original data'!V71='subscale + RBQ-2A merged 3_4'!$V$5,1,"")))</f>
        <v>0</v>
      </c>
      <c r="DP78" s="38">
        <v>2</v>
      </c>
    </row>
    <row r="79" spans="1:120" x14ac:dyDescent="0.45">
      <c r="A79" s="38">
        <v>80</v>
      </c>
      <c r="B79" s="41" t="s">
        <v>380</v>
      </c>
      <c r="C79" s="28" t="s">
        <v>381</v>
      </c>
      <c r="D79" s="30" t="s">
        <v>104</v>
      </c>
      <c r="E79" s="30"/>
      <c r="F79" s="30" t="s">
        <v>105</v>
      </c>
      <c r="G79" s="30" t="s">
        <v>105</v>
      </c>
      <c r="H79" s="30" t="s">
        <v>105</v>
      </c>
      <c r="I79" s="30" t="s">
        <v>105</v>
      </c>
      <c r="J79" s="30" t="s">
        <v>105</v>
      </c>
      <c r="K79" s="30" t="s">
        <v>105</v>
      </c>
      <c r="L79" s="30" t="s">
        <v>105</v>
      </c>
      <c r="M79" s="30" t="s">
        <v>105</v>
      </c>
      <c r="N79" s="29">
        <v>23</v>
      </c>
      <c r="O79" s="30" t="s">
        <v>107</v>
      </c>
      <c r="P79" s="30" t="s">
        <v>124</v>
      </c>
      <c r="Q79" s="30" t="s">
        <v>124</v>
      </c>
      <c r="R79" s="30">
        <f>IF('original data'!Q72='subscale + RBQ-2A merged 3_4'!$R$4,0,IF('original data'!Q72='subscale + RBQ-2A merged 3_4'!$R$5,1))</f>
        <v>0</v>
      </c>
      <c r="S79" s="30" t="s">
        <v>109</v>
      </c>
      <c r="T79" s="30">
        <f>IF('original data'!V72='subscale + RBQ-2A merged 3_4'!$T$4,0,IF('original data'!V72='subscale + RBQ-2A merged 3_4'!$T$5,1,IF('original data'!V72='subscale + RBQ-2A merged 3_4'!$V$5,0,"")))</f>
        <v>1</v>
      </c>
      <c r="U79" s="30"/>
      <c r="V79" s="30"/>
      <c r="W79" s="30"/>
      <c r="X79" s="38" t="s">
        <v>109</v>
      </c>
      <c r="Y79" s="30"/>
      <c r="Z79" s="30"/>
      <c r="AA79" s="30"/>
      <c r="AB79" s="30"/>
      <c r="AC79" s="30"/>
      <c r="AD79" s="30"/>
      <c r="AE79" s="30">
        <f>IF('original data'!AC72='subscale + RBQ-2A merged 3_4'!$AD$2,0,IF('original data'!AC72='subscale + RBQ-2A merged 3_4'!$AD$3,1,IF('original data'!AC72='subscale + RBQ-2A merged 3_4'!$AD$4,2,"")))</f>
        <v>0</v>
      </c>
      <c r="AF79" s="30">
        <f>IF('original data'!AD72='subscale + RBQ-2A merged 3_4'!$AD$2,0,IF('original data'!AD72='subscale + RBQ-2A merged 3_4'!$AD$3,1,IF('original data'!AD72='subscale + RBQ-2A merged 3_4'!$AD$4,2,"")))</f>
        <v>1</v>
      </c>
      <c r="AG79" s="30">
        <f>IF('original data'!AE72='subscale + RBQ-2A merged 3_4'!$BR$1,1,IF('original data'!AE72='subscale + RBQ-2A merged 3_4'!$BR$2,2,IF('original data'!AE72='subscale + RBQ-2A merged 3_4'!$BR$3,3,IF('original data'!AE72='subscale + RBQ-2A merged 3_4'!$BR$4,4,IF('original data'!AE72='subscale + RBQ-2A merged 3_4'!$BR$5,5,IF('original data'!AE72='subscale + RBQ-2A merged 3_4'!$BT$1,6,IF('original data'!AE72='subscale + RBQ-2A merged 3_4'!$BT$2,7,"")))))))</f>
        <v>1</v>
      </c>
      <c r="AH79" s="30">
        <f>IF('original data'!AF72='subscale + RBQ-2A merged 3_4'!$AD$2,0,IF('original data'!AF72='subscale + RBQ-2A merged 3_4'!$AD$3,1,IF('original data'!AF72='subscale + RBQ-2A merged 3_4'!$AD$4,2,"")))</f>
        <v>0</v>
      </c>
      <c r="AI79" s="30">
        <f>IF('original data'!AG72='subscale + RBQ-2A merged 3_4'!$BR$1,7,IF('original data'!AG72='subscale + RBQ-2A merged 3_4'!$BR$2,6,IF('original data'!AG72='subscale + RBQ-2A merged 3_4'!$BR$3,5,IF('original data'!AG72='subscale + RBQ-2A merged 3_4'!$BR$4,4,IF('original data'!AG72='subscale + RBQ-2A merged 3_4'!$BR$5,5,IF('original data'!AG72='subscale + RBQ-2A merged 3_4'!$BT$1,6,IF('original data'!AG72='subscale + RBQ-2A merged 3_4'!$BT$2,7,"")))))))</f>
        <v>5</v>
      </c>
      <c r="AJ79" s="30">
        <f>IF('original data'!AH72='subscale + RBQ-2A merged 3_4'!$AD$2,0,IF('original data'!AH72='subscale + RBQ-2A merged 3_4'!$AD$3,1,IF('original data'!AH72='subscale + RBQ-2A merged 3_4'!$AD$4,2,"")))</f>
        <v>2</v>
      </c>
      <c r="AK79" s="30">
        <f>IF('original data'!AI72='subscale + RBQ-2A merged 3_4'!$AJ$2,1,IF('original data'!AI72='subscale + RBQ-2A merged 3_4'!$AJ$3,2,IF('original data'!AI72='subscale + RBQ-2A merged 3_4'!$AJ$4,3,IF('original data'!AI72='subscale + RBQ-2A merged 3_4'!$AJ$5,3,""))))</f>
        <v>1</v>
      </c>
      <c r="AL79" s="30">
        <f>IF('original data'!AJ72='subscale + RBQ-2A merged 3_4'!$AD$2,0,IF('original data'!AJ72='subscale + RBQ-2A merged 3_4'!$AD$3,1,IF('original data'!AJ72='subscale + RBQ-2A merged 3_4'!$AD$4,2,"")))</f>
        <v>0</v>
      </c>
      <c r="AM79" s="30">
        <f>IF('original data'!AK72='subscale + RBQ-2A merged 3_4'!$BR$1,1,IF('original data'!AK72='subscale + RBQ-2A merged 3_4'!$BR$2,2,IF('original data'!AK72='subscale + RBQ-2A merged 3_4'!$BR$3,3,IF('original data'!AK72='subscale + RBQ-2A merged 3_4'!$BR$4,4,IF('original data'!AK72='subscale + RBQ-2A merged 3_4'!$BR$5,5,IF('original data'!AK72='subscale + RBQ-2A merged 3_4'!$BT$1,6,IF('original data'!AK72='subscale + RBQ-2A merged 3_4'!$BT$2,7,"")))))))</f>
        <v>2</v>
      </c>
      <c r="AN79" s="30">
        <f>IF('original data'!AL72='subscale + RBQ-2A merged 3_4'!$AD$2,0,IF('original data'!AL72='subscale + RBQ-2A merged 3_4'!$AD$3,1,IF('original data'!AL72='subscale + RBQ-2A merged 3_4'!$AD$4,2,"")))</f>
        <v>1</v>
      </c>
      <c r="AO79" s="30">
        <f>IF('original data'!AM72='subscale + RBQ-2A merged 3_4'!$AJ$2,1,IF('original data'!AM72='subscale + RBQ-2A merged 3_4'!$AJ$3,2,IF('original data'!AM72='subscale + RBQ-2A merged 3_4'!$AJ$4,3,IF('original data'!AM72='subscale + RBQ-2A merged 3_4'!$AJ$5,3,""))))</f>
        <v>2</v>
      </c>
      <c r="AP79" s="30">
        <f>IF('original data'!AN72='subscale + RBQ-2A merged 3_4'!$AD$2,0,IF('original data'!AN72='subscale + RBQ-2A merged 3_4'!$AD$3,1,IF('original data'!AN72='subscale + RBQ-2A merged 3_4'!$AD$4,2,"")))</f>
        <v>0</v>
      </c>
      <c r="AQ79" s="30">
        <f>IF('original data'!AO72='subscale + RBQ-2A merged 3_4'!$AJ$2,1,IF('original data'!AO72='subscale + RBQ-2A merged 3_4'!$AJ$3,2,IF('original data'!AO72='subscale + RBQ-2A merged 3_4'!$AJ$4,3,IF('original data'!AO72='subscale + RBQ-2A merged 3_4'!$AJ$5,3,""))))</f>
        <v>1</v>
      </c>
      <c r="AR79" s="30">
        <f>IF('original data'!AP72='subscale + RBQ-2A merged 3_4'!$AJ$2,1,IF('original data'!AP72='subscale + RBQ-2A merged 3_4'!$AJ$3,2,IF('original data'!AP72='subscale + RBQ-2A merged 3_4'!$AJ$4,3,IF('original data'!AP72='subscale + RBQ-2A merged 3_4'!$AJ$5,3,""))))</f>
        <v>1</v>
      </c>
      <c r="AS79" s="30">
        <f>IF('original data'!AQ72='subscale + RBQ-2A merged 3_4'!$AJ$2,1,IF('original data'!AQ72='subscale + RBQ-2A merged 3_4'!$AJ$3,2,IF('original data'!AQ72='subscale + RBQ-2A merged 3_4'!$AJ$4,3,IF('original data'!AQ72='subscale + RBQ-2A merged 3_4'!$AJ$5,3,""))))</f>
        <v>1</v>
      </c>
      <c r="AT79" s="30">
        <f>IF('original data'!AR72='subscale + RBQ-2A merged 3_4'!$AJ$2,1,IF('original data'!AR72='subscale + RBQ-2A merged 3_4'!$AJ$3,2,IF('original data'!AR72='subscale + RBQ-2A merged 3_4'!$AJ$4,3,IF('original data'!AR72='subscale + RBQ-2A merged 3_4'!$AJ$5,3,""))))</f>
        <v>1</v>
      </c>
      <c r="AU79" s="30">
        <f>IF('original data'!AS72='subscale + RBQ-2A merged 3_4'!$AP$2,1,IF('original data'!AS72='subscale + RBQ-2A merged 3_4'!$AP$3,2,IF('original data'!AS72='subscale + RBQ-2A merged 3_4'!$AP$4,3,IF('original data'!AS72='subscale + RBQ-2A merged 3_4'!$AP$5,4,""))))</f>
        <v>1</v>
      </c>
      <c r="AV79" s="30">
        <f>IF('original data'!AT72='subscale + RBQ-2A merged 3_4'!$AP$2,1,IF('original data'!AT72='subscale + RBQ-2A merged 3_4'!$AP$3,2,IF('original data'!AT72='subscale + RBQ-2A merged 3_4'!$AP$4,3,IF('original data'!AT72='subscale + RBQ-2A merged 3_4'!$AP$5,4,""))))</f>
        <v>1</v>
      </c>
      <c r="AW79" s="30">
        <f>IF('original data'!AU72='subscale + RBQ-2A merged 3_4'!$AP$2,1,IF('original data'!AU72='subscale + RBQ-2A merged 3_4'!$AP$3,2,IF('original data'!AU72='subscale + RBQ-2A merged 3_4'!$AP$4,3,IF('original data'!AU72='subscale + RBQ-2A merged 3_4'!$AP$5,4,""))))</f>
        <v>1</v>
      </c>
      <c r="AX79" s="30">
        <f>IF('original data'!AV72='subscale + RBQ-2A merged 3_4'!$AP$2,1,IF('original data'!AV72='subscale + RBQ-2A merged 3_4'!$AP$3,2,IF('original data'!AV72='subscale + RBQ-2A merged 3_4'!$AP$4,3,IF('original data'!AV72='subscale + RBQ-2A merged 3_4'!$AP$5,4,""))))</f>
        <v>1</v>
      </c>
      <c r="AY79" s="30">
        <f>IF('original data'!AW72='subscale + RBQ-2A merged 3_4'!$AP$2,1,IF('original data'!AW72='subscale + RBQ-2A merged 3_4'!$AP$3,2,IF('original data'!AW72='subscale + RBQ-2A merged 3_4'!$AP$4,3,IF('original data'!AW72='subscale + RBQ-2A merged 3_4'!$AP$5,4,""))))</f>
        <v>1</v>
      </c>
      <c r="AZ79" s="30">
        <f>IF('original data'!AX72='subscale + RBQ-2A merged 3_4'!$AP$2,1,IF('original data'!AX72='subscale + RBQ-2A merged 3_4'!$AP$3,2,IF('original data'!AX72='subscale + RBQ-2A merged 3_4'!$AP$4,3,IF('original data'!AX72='subscale + RBQ-2A merged 3_4'!$AP$5,4,""))))</f>
        <v>1</v>
      </c>
      <c r="BA79" s="30">
        <f>IF('original data'!AY72='subscale + RBQ-2A merged 3_4'!$AR$2,1,IF('original data'!AY72='subscale + RBQ-2A merged 3_4'!$AR$3,2,IF('original data'!AY72='subscale + RBQ-2A merged 3_4'!$AR$4,3,IF('original data'!AY72='subscale + RBQ-2A merged 3_4'!$AR$5,3,""))))</f>
        <v>1</v>
      </c>
      <c r="BB79" s="30">
        <f>IF('original data'!AZ72='subscale + RBQ-2A merged 3_4'!$AR$2,1,IF('original data'!AZ72='subscale + RBQ-2A merged 3_4'!$AR$3,2,IF('original data'!AZ72='subscale + RBQ-2A merged 3_4'!$AR$4,3,IF('original data'!AZ72='subscale + RBQ-2A merged 3_4'!$AR$5,3,""))))</f>
        <v>1</v>
      </c>
      <c r="BC79" s="30">
        <f>IF('original data'!BA72='subscale + RBQ-2A merged 3_4'!$AR$2,1,IF('original data'!BA72='subscale + RBQ-2A merged 3_4'!$AR$3,2,IF('original data'!BA72='subscale + RBQ-2A merged 3_4'!$AR$4,3,IF('original data'!BA72='subscale + RBQ-2A merged 3_4'!$AR$5,3,""))))</f>
        <v>1</v>
      </c>
      <c r="BD79" s="30">
        <f>IF('original data'!BB72='subscale + RBQ-2A merged 3_4'!$AR$2,1,IF('original data'!BB72='subscale + RBQ-2A merged 3_4'!$AR$3,2,IF('original data'!BB72='subscale + RBQ-2A merged 3_4'!$AR$4,3,IF('original data'!BB72='subscale + RBQ-2A merged 3_4'!$AT$5,3,""))))</f>
        <v>1</v>
      </c>
      <c r="BE79" s="30">
        <f>IF('original data'!BC72='subscale + RBQ-2A merged 3_4'!$AV$2,1,IF('original data'!BC72='subscale + RBQ-2A merged 3_4'!$AV$3,2,IF('original data'!BC72='subscale + RBQ-2A merged 3_4'!$AV$4,3,IF('original data'!BC72='subscale + RBQ-2A merged 3_4'!$AV$5,3,""))))</f>
        <v>2</v>
      </c>
      <c r="BF79" s="30">
        <f>IF('original data'!BD72='subscale + RBQ-2A merged 3_4'!$AV$2,1,IF('original data'!BD72='subscale + RBQ-2A merged 3_4'!$AV$3,2,IF('original data'!BD72='subscale + RBQ-2A merged 3_4'!$AV$4,3,IF('original data'!BD72='subscale + RBQ-2A merged 3_4'!$AV$5,3,""))))</f>
        <v>1</v>
      </c>
      <c r="BG79" s="30">
        <f>IF('original data'!BE72='subscale + RBQ-2A merged 3_4'!$AV$2,1,IF('original data'!BE72='subscale + RBQ-2A merged 3_4'!$AV$3,2,IF('original data'!BE72='subscale + RBQ-2A merged 3_4'!$AV$4,3,IF('original data'!BE72='subscale + RBQ-2A merged 3_4'!$AV$5,3,""))))</f>
        <v>1</v>
      </c>
      <c r="BH79" s="30">
        <f>IF('original data'!BF72='subscale + RBQ-2A merged 3_4'!$BG$3,1,IF('original data'!BF72='subscale + RBQ-2A merged 3_4'!$BG$4,2,IF('original data'!BF72='subscale + RBQ-2A merged 3_4'!$BG$5,3,"")))</f>
        <v>2</v>
      </c>
      <c r="BI79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1.1052631578947369</v>
      </c>
      <c r="BJ79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1.1666666666666667</v>
      </c>
      <c r="BK79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1.0909090909090908</v>
      </c>
      <c r="BL79" s="30" t="s">
        <v>109</v>
      </c>
      <c r="BM79" s="30"/>
      <c r="BN79" s="30" t="s">
        <v>109</v>
      </c>
      <c r="BO79" s="30"/>
      <c r="BP79" s="30">
        <f>IF('original data'!BK72='subscale + RBQ-2A merged 3_4'!$BR$1,1,IF('original data'!BK72='subscale + RBQ-2A merged 3_4'!$BR$2,2,IF('original data'!BK72='subscale + RBQ-2A merged 3_4'!$BR$3,3,IF('original data'!BK72='subscale + RBQ-2A merged 3_4'!$BR$4,4,IF('original data'!BK72='subscale + RBQ-2A merged 3_4'!$BR$5,5,IF('original data'!BK72='subscale + RBQ-2A merged 3_4'!$BT$1,6,IF('original data'!BK72='subscale + RBQ-2A merged 3_4'!$BT$2,7,"")))))))</f>
        <v>2</v>
      </c>
      <c r="BQ79" s="30">
        <f>IF('original data'!BL72='subscale + RBQ-2A merged 3_4'!$BR$1,1,IF('original data'!BL72='subscale + RBQ-2A merged 3_4'!$BR$2,2,IF('original data'!BL72='subscale + RBQ-2A merged 3_4'!$BR$3,3,IF('original data'!BL72='subscale + RBQ-2A merged 3_4'!$BR$4,4,IF('original data'!BL72='subscale + RBQ-2A merged 3_4'!$BR$5,5,IF('original data'!BL72='subscale + RBQ-2A merged 3_4'!$BT$1,6,IF('original data'!BL72='subscale + RBQ-2A merged 3_4'!$BT$2,7,"")))))))</f>
        <v>5</v>
      </c>
      <c r="BR79" s="30">
        <f>IF('original data'!BM72='subscale + RBQ-2A merged 3_4'!$BR$1,7,IF('original data'!BM72='subscale + RBQ-2A merged 3_4'!$BR$2,6,IF('original data'!BM72='subscale + RBQ-2A merged 3_4'!$BR$3,5,IF('original data'!BM72='subscale + RBQ-2A merged 3_4'!$BR$4,4,IF('original data'!BM72='subscale + RBQ-2A merged 3_4'!$BR$5,3,IF('original data'!BM72='subscale + RBQ-2A merged 3_4'!$BT$1,2,IF('original data'!BM72='subscale + RBQ-2A merged 3_4'!$BT$2,1,"")))))))</f>
        <v>2</v>
      </c>
      <c r="BS79" s="30">
        <f>IF('original data'!BN72='subscale + RBQ-2A merged 3_4'!$BR$1,1,IF('original data'!BN72='subscale + RBQ-2A merged 3_4'!$BR$2,2,IF('original data'!BN72='subscale + RBQ-2A merged 3_4'!$BR$3,3,IF('original data'!BN72='subscale + RBQ-2A merged 3_4'!$BR$4,4,IF('original data'!BN72='subscale + RBQ-2A merged 3_4'!$BR$5,5,IF('original data'!BN72='subscale + RBQ-2A merged 3_4'!$BT$1,6,IF('original data'!BN72='subscale + RBQ-2A merged 3_4'!$BT$2,7,"")))))))</f>
        <v>1</v>
      </c>
      <c r="BT79" s="30">
        <f>IF('original data'!BO72='subscale + RBQ-2A merged 3_4'!$BR$1,1,IF('original data'!BO72='subscale + RBQ-2A merged 3_4'!$BR$2,2,IF('original data'!BO72='subscale + RBQ-2A merged 3_4'!$BR$3,3,IF('original data'!BO72='subscale + RBQ-2A merged 3_4'!$BR$4,4,IF('original data'!BO72='subscale + RBQ-2A merged 3_4'!$BR$5,5,IF('original data'!BO72='subscale + RBQ-2A merged 3_4'!$BT$1,6,IF('original data'!BO72='subscale + RBQ-2A merged 3_4'!$BT$2,7,"")))))))</f>
        <v>2</v>
      </c>
      <c r="BU79" s="30">
        <f>IF('original data'!BP72='subscale + RBQ-2A merged 3_4'!$BR$1,1,IF('original data'!BP72='subscale + RBQ-2A merged 3_4'!$BR$2,2,IF('original data'!BP72='subscale + RBQ-2A merged 3_4'!$BR$3,3,IF('original data'!BP72='subscale + RBQ-2A merged 3_4'!$BR$4,4,IF('original data'!BP72='subscale + RBQ-2A merged 3_4'!$BR$5,5,IF('original data'!BP72='subscale + RBQ-2A merged 3_4'!$BT$1,6,IF('original data'!BP72='subscale + RBQ-2A merged 3_4'!$BT$2,7,"")))))))</f>
        <v>6</v>
      </c>
      <c r="BV79" s="30">
        <f>IF('original data'!BQ72='subscale + RBQ-2A merged 3_4'!$BR$1,1,IF('original data'!BQ72='subscale + RBQ-2A merged 3_4'!$BR$2,2,IF('original data'!BQ72='subscale + RBQ-2A merged 3_4'!$BR$3,3,IF('original data'!BQ72='subscale + RBQ-2A merged 3_4'!$BR$4,4,IF('original data'!BQ72='subscale + RBQ-2A merged 3_4'!$BR$5,5,IF('original data'!BQ72='subscale + RBQ-2A merged 3_4'!$BT$1,6,IF('original data'!BQ72='subscale + RBQ-2A merged 3_4'!$BT$2,7,"")))))))</f>
        <v>4</v>
      </c>
      <c r="BW79" s="30">
        <f>IF('original data'!BR72='subscale + RBQ-2A merged 3_4'!$BR$1,1,IF('original data'!BR72='subscale + RBQ-2A merged 3_4'!$BR$2,2,IF('original data'!BR72='subscale + RBQ-2A merged 3_4'!$BR$3,3,IF('original data'!BR72='subscale + RBQ-2A merged 3_4'!$BR$4,4,IF('original data'!BR72='subscale + RBQ-2A merged 3_4'!$BR$5,5,IF('original data'!BR72='subscale + RBQ-2A merged 3_4'!$BT$1,6,IF('original data'!BR72='subscale + RBQ-2A merged 3_4'!$BT$2,7,"")))))))</f>
        <v>5</v>
      </c>
      <c r="BX79" s="30">
        <f>IF('original data'!BS72='subscale + RBQ-2A merged 3_4'!$BR$1,1,IF('original data'!BS72='subscale + RBQ-2A merged 3_4'!$BR$2,2,IF('original data'!BS72='subscale + RBQ-2A merged 3_4'!$BR$3,3,IF('original data'!BS72='subscale + RBQ-2A merged 3_4'!$BR$4,4,IF('original data'!BS72='subscale + RBQ-2A merged 3_4'!$BR$5,5,IF('original data'!BS72='subscale + RBQ-2A merged 3_4'!$BT$1,6,IF('original data'!BS72='subscale + RBQ-2A merged 3_4'!$BT$2,7,"")))))))</f>
        <v>3</v>
      </c>
      <c r="BY79" s="30">
        <f>IF('original data'!BT72='subscale + RBQ-2A merged 3_4'!$BR$1,1,IF('original data'!BT72='subscale + RBQ-2A merged 3_4'!$BR$2,2,IF('original data'!BT72='subscale + RBQ-2A merged 3_4'!$BR$3,3,IF('original data'!BT72='subscale + RBQ-2A merged 3_4'!$BR$4,4,IF('original data'!BT72='subscale + RBQ-2A merged 3_4'!$BR$5,5,IF('original data'!BT72='subscale + RBQ-2A merged 3_4'!$BT$1,6,IF('original data'!BT72='subscale + RBQ-2A merged 3_4'!$BT$2,7,"")))))))</f>
        <v>3</v>
      </c>
      <c r="BZ79" s="30">
        <f>IF('original data'!BU72='subscale + RBQ-2A merged 3_4'!$BR$1,1,IF('original data'!BU72='subscale + RBQ-2A merged 3_4'!$BR$2,2,IF('original data'!BU72='subscale + RBQ-2A merged 3_4'!$BR$3,3,IF('original data'!BU72='subscale + RBQ-2A merged 3_4'!$BR$4,4,IF('original data'!BU72='subscale + RBQ-2A merged 3_4'!$BR$5,5,IF('original data'!BU72='subscale + RBQ-2A merged 3_4'!$BT$1,6,IF('original data'!BU72='subscale + RBQ-2A merged 3_4'!$BT$2,7,"")))))))</f>
        <v>1</v>
      </c>
      <c r="CA79" s="30">
        <f>IF('original data'!BV72='subscale + RBQ-2A merged 3_4'!$BR$1,7,IF('original data'!BV72='subscale + RBQ-2A merged 3_4'!$BR$2,6,IF('original data'!BV72='subscale + RBQ-2A merged 3_4'!$BR$3,5,IF('original data'!BV72='subscale + RBQ-2A merged 3_4'!$BR$4,4,IF('original data'!BV72='subscale + RBQ-2A merged 3_4'!$BR$5,3,IF('original data'!BV72='subscale + RBQ-2A merged 3_4'!$BT$1,2,IF('original data'!BV72='subscale + RBQ-2A merged 3_4'!$BT$2,1,"")))))))</f>
        <v>6</v>
      </c>
      <c r="CB79" s="30">
        <f>IF('original data'!BW72='subscale + RBQ-2A merged 3_4'!$BR$1,1,IF('original data'!BW72='subscale + RBQ-2A merged 3_4'!$BR$2,2,IF('original data'!BW72='subscale + RBQ-2A merged 3_4'!$BR$3,3,IF('original data'!BW72='subscale + RBQ-2A merged 3_4'!$BR$4,4,IF('original data'!BW72='subscale + RBQ-2A merged 3_4'!$BR$5,5,IF('original data'!BW72='subscale + RBQ-2A merged 3_4'!$BT$1,6,IF('original data'!BW72='subscale + RBQ-2A merged 3_4'!$BT$2,7,"")))))))</f>
        <v>2</v>
      </c>
      <c r="CC79" s="30">
        <f>IF('original data'!BX72='subscale + RBQ-2A merged 3_4'!$BR$1,1,IF('original data'!BX72='subscale + RBQ-2A merged 3_4'!$BR$2,2,IF('original data'!BX72='subscale + RBQ-2A merged 3_4'!$BR$3,3,IF('original data'!BX72='subscale + RBQ-2A merged 3_4'!$BR$4,4,IF('original data'!BX72='subscale + RBQ-2A merged 3_4'!$BR$5,5,IF('original data'!BX72='subscale + RBQ-2A merged 3_4'!$BT$1,6,IF('original data'!BX72='subscale + RBQ-2A merged 3_4'!$BT$2,7,"")))))))</f>
        <v>2</v>
      </c>
      <c r="CD79" s="30">
        <f>IF('original data'!BY72='subscale + RBQ-2A merged 3_4'!$BR$1,1,IF('original data'!BY72='subscale + RBQ-2A merged 3_4'!$BR$2,2,IF('original data'!BY72='subscale + RBQ-2A merged 3_4'!$BR$3,3,IF('original data'!BY72='subscale + RBQ-2A merged 3_4'!$BR$4,4,IF('original data'!BY72='subscale + RBQ-2A merged 3_4'!$BR$5,5,IF('original data'!BY72='subscale + RBQ-2A merged 3_4'!$BT$1,6,IF('original data'!BY72='subscale + RBQ-2A merged 3_4'!$BT$2,7,"")))))))</f>
        <v>1</v>
      </c>
      <c r="CE79" s="30">
        <f>IF('original data'!BZ72='subscale + RBQ-2A merged 3_4'!$BR$1,1,IF('original data'!BZ72='subscale + RBQ-2A merged 3_4'!$BR$2,2,IF('original data'!BZ72='subscale + RBQ-2A merged 3_4'!$BR$3,3,IF('original data'!BZ72='subscale + RBQ-2A merged 3_4'!$BR$4,4,IF('original data'!BZ72='subscale + RBQ-2A merged 3_4'!$BR$5,5,IF('original data'!BZ72='subscale + RBQ-2A merged 3_4'!$BT$1,6,IF('original data'!BZ72='subscale + RBQ-2A merged 3_4'!$BT$2,7,"")))))))</f>
        <v>1</v>
      </c>
      <c r="CF79" s="30">
        <f>IF('original data'!CA72='subscale + RBQ-2A merged 3_4'!$BR$1,1,IF('original data'!CA72='subscale + RBQ-2A merged 3_4'!$BR$2,2,IF('original data'!CA72='subscale + RBQ-2A merged 3_4'!$BR$3,3,IF('original data'!CA72='subscale + RBQ-2A merged 3_4'!$BR$4,4,IF('original data'!CA72='subscale + RBQ-2A merged 3_4'!$BR$5,5,IF('original data'!CA72='subscale + RBQ-2A merged 3_4'!$BT$1,6,IF('original data'!CA72='subscale + RBQ-2A merged 3_4'!$BT$2,7,"")))))))</f>
        <v>1</v>
      </c>
      <c r="CG79" s="30">
        <f>IF('original data'!CB72='subscale + RBQ-2A merged 3_4'!$BR$1,1,IF('original data'!CB72='subscale + RBQ-2A merged 3_4'!$BR$2,2,IF('original data'!CB72='subscale + RBQ-2A merged 3_4'!$BR$3,3,IF('original data'!CB72='subscale + RBQ-2A merged 3_4'!$BR$4,4,IF('original data'!CB72='subscale + RBQ-2A merged 3_4'!$BR$5,5,IF('original data'!CB72='subscale + RBQ-2A merged 3_4'!$BT$1,6,IF('original data'!CB72='subscale + RBQ-2A merged 3_4'!$BT$2,7,"")))))))</f>
        <v>2</v>
      </c>
      <c r="CH79" s="30">
        <f>IF('original data'!CC72='subscale + RBQ-2A merged 3_4'!$BR$1,7,IF('original data'!CC72='subscale + RBQ-2A merged 3_4'!$BR$2,6,IF('original data'!CC72='subscale + RBQ-2A merged 3_4'!$BR$3,5,IF('original data'!CC72='subscale + RBQ-2A merged 3_4'!$BR$4,4,IF('original data'!CC72='subscale + RBQ-2A merged 3_4'!$BR$5,3,IF('original data'!CC72='subscale + RBQ-2A merged 3_4'!$BT$1,2,IF('original data'!CC72='subscale + RBQ-2A merged 3_4'!$BT$2,1,"")))))))</f>
        <v>2</v>
      </c>
      <c r="CI79" s="30">
        <f>IF('original data'!CD72='subscale + RBQ-2A merged 3_4'!$BR$1,1,IF('original data'!CD72='subscale + RBQ-2A merged 3_4'!$BR$2,2,IF('original data'!CD72='subscale + RBQ-2A merged 3_4'!$BR$3,3,IF('original data'!CD72='subscale + RBQ-2A merged 3_4'!$BR$4,4,IF('original data'!CD72='subscale + RBQ-2A merged 3_4'!$BR$5,5,IF('original data'!CD72='subscale + RBQ-2A merged 3_4'!$BT$1,6,IF('original data'!CD72='subscale + RBQ-2A merged 3_4'!$BT$2,7,"")))))))</f>
        <v>1</v>
      </c>
      <c r="CJ79" s="30">
        <f>IF('original data'!CE72='subscale + RBQ-2A merged 3_4'!$BR$1,1,IF('original data'!CE72='subscale + RBQ-2A merged 3_4'!$BR$2,2,IF('original data'!CE72='subscale + RBQ-2A merged 3_4'!$BR$3,3,IF('original data'!CE72='subscale + RBQ-2A merged 3_4'!$BR$4,4,IF('original data'!CE72='subscale + RBQ-2A merged 3_4'!$BR$5,5,IF('original data'!CE72='subscale + RBQ-2A merged 3_4'!$BT$1,6,IF('original data'!CE72='subscale + RBQ-2A merged 3_4'!$BT$2,7,"")))))))</f>
        <v>5</v>
      </c>
      <c r="CK79" s="30">
        <f>IF('original data'!CF72='subscale + RBQ-2A merged 3_4'!$BR$1,7,IF('original data'!CF72='subscale + RBQ-2A merged 3_4'!$BR$2,6,IF('original data'!CF72='subscale + RBQ-2A merged 3_4'!$BR$3,5,IF('original data'!CF72='subscale + RBQ-2A merged 3_4'!$BR$4,4,IF('original data'!CF72='subscale + RBQ-2A merged 3_4'!$BR$5,3,IF('original data'!CF72='subscale + RBQ-2A merged 3_4'!$BT$1,2,IF('original data'!CF72='subscale + RBQ-2A merged 3_4'!$BT$2,1,"")))))))</f>
        <v>2</v>
      </c>
      <c r="CL79" s="30">
        <f>SUM(Table1345[[#This Row],[Column2]:[Column4]])</f>
        <v>67</v>
      </c>
      <c r="CM79" s="30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16</v>
      </c>
      <c r="CN79" s="30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33</v>
      </c>
      <c r="CO79" s="30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18</v>
      </c>
      <c r="CP79" s="30">
        <f>IF('original data'!CG72='subscale + RBQ-2A merged 3_4'!$CO$2,0,IF('original data'!CG72='subscale + RBQ-2A merged 3_4'!$CO$3,1,IF('original data'!CG72='subscale + RBQ-2A merged 3_4'!$CO$4,2,IF('original data'!CG72='subscale + RBQ-2A merged 3_4'!$CO$5,3,""))))</f>
        <v>0</v>
      </c>
      <c r="CQ79" s="30">
        <f>IF('original data'!CH72='subscale + RBQ-2A merged 3_4'!$CO$2,0,IF('original data'!CH72='subscale + RBQ-2A merged 3_4'!$CO$3,1,IF('original data'!CH72='subscale + RBQ-2A merged 3_4'!$CO$4,2,IF('original data'!CH72='subscale + RBQ-2A merged 3_4'!$CO$5,3,""))))</f>
        <v>0</v>
      </c>
      <c r="CR79" s="30">
        <f>IF('original data'!CI72='subscale + RBQ-2A merged 3_4'!$CO$2,0,IF('original data'!CI72='subscale + RBQ-2A merged 3_4'!$CO$3,1,IF('original data'!CI72='subscale + RBQ-2A merged 3_4'!$CO$4,2,IF('original data'!CI72='subscale + RBQ-2A merged 3_4'!$CO$5,3,""))))</f>
        <v>0</v>
      </c>
      <c r="CS79" s="30">
        <f>IF('original data'!CJ72='subscale + RBQ-2A merged 3_4'!$CO$2,0,IF('original data'!CJ72='subscale + RBQ-2A merged 3_4'!$CO$3,1,IF('original data'!CJ72='subscale + RBQ-2A merged 3_4'!$CO$4,2,IF('original data'!CJ72='subscale + RBQ-2A merged 3_4'!$CO$5,3,""))))</f>
        <v>1</v>
      </c>
      <c r="CT79" s="30">
        <f>IF('original data'!CK72='subscale + RBQ-2A merged 3_4'!$CO$2,0,IF('original data'!CK72='subscale + RBQ-2A merged 3_4'!$CO$3,1,IF('original data'!CK72='subscale + RBQ-2A merged 3_4'!$CO$4,2,IF('original data'!CK72='subscale + RBQ-2A merged 3_4'!$CO$5,3,""))))</f>
        <v>3</v>
      </c>
      <c r="CU79" s="30">
        <f>IF('original data'!CL72='subscale + RBQ-2A merged 3_4'!$CO$2,0,IF('original data'!CL72='subscale + RBQ-2A merged 3_4'!$CO$3,1,IF('original data'!CL72='subscale + RBQ-2A merged 3_4'!$CO$4,2,IF('original data'!CL72='subscale + RBQ-2A merged 3_4'!$CO$5,3,""))))</f>
        <v>0</v>
      </c>
      <c r="CV79" s="30">
        <f>IF('original data'!CM72='subscale + RBQ-2A merged 3_4'!$CO$2,0,IF('original data'!CM72='subscale + RBQ-2A merged 3_4'!$CO$3,1,IF('original data'!CM72='subscale + RBQ-2A merged 3_4'!$CO$4,2,IF('original data'!CM72='subscale + RBQ-2A merged 3_4'!$CO$5,3,""))))</f>
        <v>2</v>
      </c>
      <c r="CW79" s="30">
        <f>IF('original data'!CN72='subscale + RBQ-2A merged 3_4'!$CO$2,0,IF('original data'!CN72='subscale + RBQ-2A merged 3_4'!$CO$3,1,IF('original data'!CN72='subscale + RBQ-2A merged 3_4'!$CO$4,2,IF('original data'!CN72='subscale + RBQ-2A merged 3_4'!$CO$5,3,""))))</f>
        <v>1</v>
      </c>
      <c r="CX79" s="30">
        <f>IF('original data'!CO72='subscale + RBQ-2A merged 3_4'!$CO$2,0,IF('original data'!CO72='subscale + RBQ-2A merged 3_4'!$CO$3,1,IF('original data'!CO72='subscale + RBQ-2A merged 3_4'!$CO$4,2,IF('original data'!CO72='subscale + RBQ-2A merged 3_4'!$CO$5,3,""))))</f>
        <v>0</v>
      </c>
      <c r="CY79" s="30">
        <f>IF('original data'!CP72='subscale + RBQ-2A merged 3_4'!$CO$2,0,IF('original data'!CP72='subscale + RBQ-2A merged 3_4'!$CO$3,1,IF('original data'!CP72='subscale + RBQ-2A merged 3_4'!$CO$4,2,IF('original data'!CP72='subscale + RBQ-2A merged 3_4'!$CO$5,3,""))))</f>
        <v>0</v>
      </c>
      <c r="CZ79" s="30">
        <f>IF('original data'!CQ72='subscale + RBQ-2A merged 3_4'!$CO$2,0,IF('original data'!CQ72='subscale + RBQ-2A merged 3_4'!$CO$3,1,IF('original data'!CQ72='subscale + RBQ-2A merged 3_4'!$CO$4,2,IF('original data'!CQ72='subscale + RBQ-2A merged 3_4'!$CO$5,3,""))))</f>
        <v>0</v>
      </c>
      <c r="DA79" s="30">
        <f>IF('original data'!CR72='subscale + RBQ-2A merged 3_4'!$CO$2,0,IF('original data'!CR72='subscale + RBQ-2A merged 3_4'!$CO$3,1,IF('original data'!CR72='subscale + RBQ-2A merged 3_4'!$CO$4,2,IF('original data'!CR72='subscale + RBQ-2A merged 3_4'!$CO$5,3,""))))</f>
        <v>1</v>
      </c>
      <c r="DB79" s="30">
        <f>IF('original data'!CS72='subscale + RBQ-2A merged 3_4'!$CO$2,0,IF('original data'!CS72='subscale + RBQ-2A merged 3_4'!$CO$3,1,IF('original data'!CS72='subscale + RBQ-2A merged 3_4'!$CO$4,2,IF('original data'!CS72='subscale + RBQ-2A merged 3_4'!$CO$5,3,""))))</f>
        <v>1</v>
      </c>
      <c r="DC79" s="30">
        <f>IF('original data'!CT72='subscale + RBQ-2A merged 3_4'!$CO$2,0,IF('original data'!CT72='subscale + RBQ-2A merged 3_4'!$CO$3,1,IF('original data'!CT72='subscale + RBQ-2A merged 3_4'!$CO$4,2,IF('original data'!CT72='subscale + RBQ-2A merged 3_4'!$CO$5,3,""))))</f>
        <v>0</v>
      </c>
      <c r="DD79" s="30">
        <f>IF('original data'!CU72='subscale + RBQ-2A merged 3_4'!$CO$2,0,IF('original data'!CU72='subscale + RBQ-2A merged 3_4'!$CO$3,1,IF('original data'!CU72='subscale + RBQ-2A merged 3_4'!$CO$4,2,IF('original data'!CU72='subscale + RBQ-2A merged 3_4'!$CO$5,3,""))))</f>
        <v>0</v>
      </c>
      <c r="DE79" s="30">
        <f>IF('original data'!CV72='subscale + RBQ-2A merged 3_4'!$CO$2,0,IF('original data'!CV72='subscale + RBQ-2A merged 3_4'!$CO$3,1,IF('original data'!CV72='subscale + RBQ-2A merged 3_4'!$CO$4,2,IF('original data'!CV72='subscale + RBQ-2A merged 3_4'!$CO$5,3,""))))</f>
        <v>0</v>
      </c>
      <c r="DF79" s="30">
        <f>IF('original data'!CW72='subscale + RBQ-2A merged 3_4'!$CO$2,0,IF('original data'!CW72='subscale + RBQ-2A merged 3_4'!$CO$3,1,IF('original data'!CW72='subscale + RBQ-2A merged 3_4'!$CO$4,2,IF('original data'!CW72='subscale + RBQ-2A merged 3_4'!$CO$5,3,""))))</f>
        <v>0</v>
      </c>
      <c r="DG79" s="30">
        <f>IF('original data'!CX72='subscale + RBQ-2A merged 3_4'!$CO$2,0,IF('original data'!CX72='subscale + RBQ-2A merged 3_4'!$CO$3,1,IF('original data'!CX72='subscale + RBQ-2A merged 3_4'!$CO$4,2,IF('original data'!CX72='subscale + RBQ-2A merged 3_4'!$CO$5,3,""))))</f>
        <v>0</v>
      </c>
      <c r="DH79" s="30">
        <f>IF('original data'!CY72='subscale + RBQ-2A merged 3_4'!$CO$2,0,IF('original data'!CY72='subscale + RBQ-2A merged 3_4'!$CO$3,1,IF('original data'!CY72='subscale + RBQ-2A merged 3_4'!$CO$4,2,IF('original data'!CY72='subscale + RBQ-2A merged 3_4'!$CO$5,3,""))))</f>
        <v>0</v>
      </c>
      <c r="DI79" s="30">
        <f>IF('original data'!CZ72='subscale + RBQ-2A merged 3_4'!$CO$2,0,IF('original data'!CZ72='subscale + RBQ-2A merged 3_4'!$CO$3,1,IF('original data'!CZ72='subscale + RBQ-2A merged 3_4'!$CO$4,2,IF('original data'!CZ72='subscale + RBQ-2A merged 3_4'!$CO$5,3,""))))</f>
        <v>0</v>
      </c>
      <c r="DJ79" s="30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5</v>
      </c>
      <c r="DK79" s="30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</v>
      </c>
      <c r="DL79" s="30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3</v>
      </c>
      <c r="DM79" s="30">
        <f>SUM(Table1345[[#This Row],[All of a sudden I feel really scared.]:[I suddenly shut down and become unable to think, speak or do things.]])</f>
        <v>9</v>
      </c>
      <c r="DN79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4</v>
      </c>
      <c r="DO79" s="38">
        <f>IF('original data'!V72='subscale + RBQ-2A merged 3_4'!$T$4,2,IF('original data'!V72='subscale + RBQ-2A merged 3_4'!$T$5,0,IF('original data'!V72='subscale + RBQ-2A merged 3_4'!$V$5,1,"")))</f>
        <v>0</v>
      </c>
      <c r="DP79" s="38">
        <v>2</v>
      </c>
    </row>
    <row r="80" spans="1:120" x14ac:dyDescent="0.45">
      <c r="A80" s="38">
        <v>81</v>
      </c>
      <c r="B80" s="41" t="s">
        <v>379</v>
      </c>
      <c r="C80" s="28" t="s">
        <v>382</v>
      </c>
      <c r="D80" s="30" t="s">
        <v>104</v>
      </c>
      <c r="E80" s="30"/>
      <c r="F80" s="30" t="s">
        <v>105</v>
      </c>
      <c r="G80" s="30" t="s">
        <v>105</v>
      </c>
      <c r="H80" s="30" t="s">
        <v>105</v>
      </c>
      <c r="I80" s="30" t="s">
        <v>105</v>
      </c>
      <c r="J80" s="30" t="s">
        <v>105</v>
      </c>
      <c r="K80" s="30" t="s">
        <v>105</v>
      </c>
      <c r="L80" s="30" t="s">
        <v>105</v>
      </c>
      <c r="M80" s="30" t="s">
        <v>105</v>
      </c>
      <c r="N80" s="37">
        <v>19</v>
      </c>
      <c r="O80" s="30" t="s">
        <v>107</v>
      </c>
      <c r="P80" s="30" t="s">
        <v>124</v>
      </c>
      <c r="Q80" s="30" t="s">
        <v>124</v>
      </c>
      <c r="R80" s="30">
        <f>IF('original data'!Q73='subscale + RBQ-2A merged 3_4'!$R$4,0,IF('original data'!Q73='subscale + RBQ-2A merged 3_4'!$R$5,1))</f>
        <v>0</v>
      </c>
      <c r="S80" s="30" t="s">
        <v>105</v>
      </c>
      <c r="T80" s="30">
        <f>IF('original data'!V73='subscale + RBQ-2A merged 3_4'!$T$4,0,IF('original data'!V73='subscale + RBQ-2A merged 3_4'!$T$5,1,IF('original data'!V73='subscale + RBQ-2A merged 3_4'!$V$5,0,"")))</f>
        <v>0</v>
      </c>
      <c r="U80" s="38">
        <v>11</v>
      </c>
      <c r="V80" s="30" t="s">
        <v>126</v>
      </c>
      <c r="W80" s="38">
        <v>2</v>
      </c>
      <c r="X80" s="32" t="s">
        <v>391</v>
      </c>
      <c r="Y80" s="30"/>
      <c r="Z80" s="30"/>
      <c r="AA80" s="30"/>
      <c r="AB80" s="30"/>
      <c r="AC80" s="30"/>
      <c r="AD80" s="30"/>
      <c r="AE80" s="30">
        <f>IF('original data'!AC73='subscale + RBQ-2A merged 3_4'!$AD$2,0,IF('original data'!AC73='subscale + RBQ-2A merged 3_4'!$AD$3,1,IF('original data'!AC73='subscale + RBQ-2A merged 3_4'!$AD$4,2,"")))</f>
        <v>1</v>
      </c>
      <c r="AF80" s="30">
        <f>IF('original data'!AD73='subscale + RBQ-2A merged 3_4'!$AD$2,0,IF('original data'!AD73='subscale + RBQ-2A merged 3_4'!$AD$3,1,IF('original data'!AD73='subscale + RBQ-2A merged 3_4'!$AD$4,2,"")))</f>
        <v>1</v>
      </c>
      <c r="AG80" s="30">
        <f>IF('original data'!AE73='subscale + RBQ-2A merged 3_4'!$BR$1,1,IF('original data'!AE73='subscale + RBQ-2A merged 3_4'!$BR$2,2,IF('original data'!AE73='subscale + RBQ-2A merged 3_4'!$BR$3,3,IF('original data'!AE73='subscale + RBQ-2A merged 3_4'!$BR$4,4,IF('original data'!AE73='subscale + RBQ-2A merged 3_4'!$BR$5,5,IF('original data'!AE73='subscale + RBQ-2A merged 3_4'!$BT$1,6,IF('original data'!AE73='subscale + RBQ-2A merged 3_4'!$BT$2,7,"")))))))</f>
        <v>7</v>
      </c>
      <c r="AH80" s="30">
        <f>IF('original data'!AF73='subscale + RBQ-2A merged 3_4'!$AD$2,0,IF('original data'!AF73='subscale + RBQ-2A merged 3_4'!$AD$3,1,IF('original data'!AF73='subscale + RBQ-2A merged 3_4'!$AD$4,2,"")))</f>
        <v>2</v>
      </c>
      <c r="AI80" s="30">
        <f>IF('original data'!AG73='subscale + RBQ-2A merged 3_4'!$BR$1,7,IF('original data'!AG73='subscale + RBQ-2A merged 3_4'!$BR$2,6,IF('original data'!AG73='subscale + RBQ-2A merged 3_4'!$BR$3,5,IF('original data'!AG73='subscale + RBQ-2A merged 3_4'!$BR$4,4,IF('original data'!AG73='subscale + RBQ-2A merged 3_4'!$BR$5,5,IF('original data'!AG73='subscale + RBQ-2A merged 3_4'!$BT$1,6,IF('original data'!AG73='subscale + RBQ-2A merged 3_4'!$BT$2,7,"")))))))</f>
        <v>5</v>
      </c>
      <c r="AJ80" s="30">
        <f>IF('original data'!AH73='subscale + RBQ-2A merged 3_4'!$AD$2,0,IF('original data'!AH73='subscale + RBQ-2A merged 3_4'!$AD$3,1,IF('original data'!AH73='subscale + RBQ-2A merged 3_4'!$AD$4,2,"")))</f>
        <v>1</v>
      </c>
      <c r="AK80" s="30">
        <f>IF('original data'!AI73='subscale + RBQ-2A merged 3_4'!$AJ$2,1,IF('original data'!AI73='subscale + RBQ-2A merged 3_4'!$AJ$3,2,IF('original data'!AI73='subscale + RBQ-2A merged 3_4'!$AJ$4,3,IF('original data'!AI73='subscale + RBQ-2A merged 3_4'!$AJ$5,3,""))))</f>
        <v>3</v>
      </c>
      <c r="AL80" s="30">
        <f>IF('original data'!AJ73='subscale + RBQ-2A merged 3_4'!$AD$2,0,IF('original data'!AJ73='subscale + RBQ-2A merged 3_4'!$AD$3,1,IF('original data'!AJ73='subscale + RBQ-2A merged 3_4'!$AD$4,2,"")))</f>
        <v>2</v>
      </c>
      <c r="AM80" s="30">
        <f>IF('original data'!AK73='subscale + RBQ-2A merged 3_4'!$BR$1,1,IF('original data'!AK73='subscale + RBQ-2A merged 3_4'!$BR$2,2,IF('original data'!AK73='subscale + RBQ-2A merged 3_4'!$BR$3,3,IF('original data'!AK73='subscale + RBQ-2A merged 3_4'!$BR$4,4,IF('original data'!AK73='subscale + RBQ-2A merged 3_4'!$BR$5,5,IF('original data'!AK73='subscale + RBQ-2A merged 3_4'!$BT$1,6,IF('original data'!AK73='subscale + RBQ-2A merged 3_4'!$BT$2,7,"")))))))</f>
        <v>4</v>
      </c>
      <c r="AN80" s="30">
        <f>IF('original data'!AL73='subscale + RBQ-2A merged 3_4'!$AD$2,0,IF('original data'!AL73='subscale + RBQ-2A merged 3_4'!$AD$3,1,IF('original data'!AL73='subscale + RBQ-2A merged 3_4'!$AD$4,2,"")))</f>
        <v>2</v>
      </c>
      <c r="AO80" s="30">
        <f>IF('original data'!AM73='subscale + RBQ-2A merged 3_4'!$AJ$2,1,IF('original data'!AM73='subscale + RBQ-2A merged 3_4'!$AJ$3,2,IF('original data'!AM73='subscale + RBQ-2A merged 3_4'!$AJ$4,3,IF('original data'!AM73='subscale + RBQ-2A merged 3_4'!$AJ$5,3,""))))</f>
        <v>3</v>
      </c>
      <c r="AP80" s="30">
        <f>IF('original data'!AN73='subscale + RBQ-2A merged 3_4'!$AD$2,0,IF('original data'!AN73='subscale + RBQ-2A merged 3_4'!$AD$3,1,IF('original data'!AN73='subscale + RBQ-2A merged 3_4'!$AD$4,2,"")))</f>
        <v>1</v>
      </c>
      <c r="AQ80" s="30">
        <f>IF('original data'!AO73='subscale + RBQ-2A merged 3_4'!$AJ$2,1,IF('original data'!AO73='subscale + RBQ-2A merged 3_4'!$AJ$3,2,IF('original data'!AO73='subscale + RBQ-2A merged 3_4'!$AJ$4,3,IF('original data'!AO73='subscale + RBQ-2A merged 3_4'!$AJ$5,3,""))))</f>
        <v>1</v>
      </c>
      <c r="AR80" s="30">
        <f>IF('original data'!AP73='subscale + RBQ-2A merged 3_4'!$AJ$2,1,IF('original data'!AP73='subscale + RBQ-2A merged 3_4'!$AJ$3,2,IF('original data'!AP73='subscale + RBQ-2A merged 3_4'!$AJ$4,3,IF('original data'!AP73='subscale + RBQ-2A merged 3_4'!$AJ$5,3,""))))</f>
        <v>2</v>
      </c>
      <c r="AS80" s="30">
        <f>IF('original data'!AQ73='subscale + RBQ-2A merged 3_4'!$AJ$2,1,IF('original data'!AQ73='subscale + RBQ-2A merged 3_4'!$AJ$3,2,IF('original data'!AQ73='subscale + RBQ-2A merged 3_4'!$AJ$4,3,IF('original data'!AQ73='subscale + RBQ-2A merged 3_4'!$AJ$5,3,""))))</f>
        <v>2</v>
      </c>
      <c r="AT80" s="30">
        <f>IF('original data'!AR73='subscale + RBQ-2A merged 3_4'!$AJ$2,1,IF('original data'!AR73='subscale + RBQ-2A merged 3_4'!$AJ$3,2,IF('original data'!AR73='subscale + RBQ-2A merged 3_4'!$AJ$4,3,IF('original data'!AR73='subscale + RBQ-2A merged 3_4'!$AJ$5,3,""))))</f>
        <v>2</v>
      </c>
      <c r="AU80" s="30">
        <f>IF('original data'!AS73='subscale + RBQ-2A merged 3_4'!$AP$2,1,IF('original data'!AS73='subscale + RBQ-2A merged 3_4'!$AP$3,2,IF('original data'!AS73='subscale + RBQ-2A merged 3_4'!$AP$4,3,IF('original data'!AS73='subscale + RBQ-2A merged 3_4'!$AP$5,4,""))))</f>
        <v>2</v>
      </c>
      <c r="AV80" s="30">
        <f>IF('original data'!AT73='subscale + RBQ-2A merged 3_4'!$AP$2,1,IF('original data'!AT73='subscale + RBQ-2A merged 3_4'!$AP$3,2,IF('original data'!AT73='subscale + RBQ-2A merged 3_4'!$AP$4,3,IF('original data'!AT73='subscale + RBQ-2A merged 3_4'!$AP$5,4,""))))</f>
        <v>3</v>
      </c>
      <c r="AW80" s="30">
        <f>IF('original data'!AU73='subscale + RBQ-2A merged 3_4'!$AP$2,1,IF('original data'!AU73='subscale + RBQ-2A merged 3_4'!$AP$3,2,IF('original data'!AU73='subscale + RBQ-2A merged 3_4'!$AP$4,3,IF('original data'!AU73='subscale + RBQ-2A merged 3_4'!$AP$5,4,""))))</f>
        <v>2</v>
      </c>
      <c r="AX80" s="30">
        <f>IF('original data'!AV73='subscale + RBQ-2A merged 3_4'!$AP$2,1,IF('original data'!AV73='subscale + RBQ-2A merged 3_4'!$AP$3,2,IF('original data'!AV73='subscale + RBQ-2A merged 3_4'!$AP$4,3,IF('original data'!AV73='subscale + RBQ-2A merged 3_4'!$AP$5,4,""))))</f>
        <v>3</v>
      </c>
      <c r="AY80" s="30">
        <f>IF('original data'!AW73='subscale + RBQ-2A merged 3_4'!$AP$2,1,IF('original data'!AW73='subscale + RBQ-2A merged 3_4'!$AP$3,2,IF('original data'!AW73='subscale + RBQ-2A merged 3_4'!$AP$4,3,IF('original data'!AW73='subscale + RBQ-2A merged 3_4'!$AP$5,4,""))))</f>
        <v>2</v>
      </c>
      <c r="AZ80" s="30">
        <f>IF('original data'!AX73='subscale + RBQ-2A merged 3_4'!$AP$2,1,IF('original data'!AX73='subscale + RBQ-2A merged 3_4'!$AP$3,2,IF('original data'!AX73='subscale + RBQ-2A merged 3_4'!$AP$4,3,IF('original data'!AX73='subscale + RBQ-2A merged 3_4'!$AP$5,4,""))))</f>
        <v>3</v>
      </c>
      <c r="BA80" s="30">
        <f>IF('original data'!AY73='subscale + RBQ-2A merged 3_4'!$AR$2,1,IF('original data'!AY73='subscale + RBQ-2A merged 3_4'!$AR$3,2,IF('original data'!AY73='subscale + RBQ-2A merged 3_4'!$AR$4,3,IF('original data'!AY73='subscale + RBQ-2A merged 3_4'!$AR$5,3,""))))</f>
        <v>3</v>
      </c>
      <c r="BB80" s="30">
        <f>IF('original data'!AZ73='subscale + RBQ-2A merged 3_4'!$AR$2,1,IF('original data'!AZ73='subscale + RBQ-2A merged 3_4'!$AR$3,2,IF('original data'!AZ73='subscale + RBQ-2A merged 3_4'!$AR$4,3,IF('original data'!AZ73='subscale + RBQ-2A merged 3_4'!$AR$5,3,""))))</f>
        <v>3</v>
      </c>
      <c r="BC80" s="30">
        <f>IF('original data'!BA73='subscale + RBQ-2A merged 3_4'!$AR$2,1,IF('original data'!BA73='subscale + RBQ-2A merged 3_4'!$AR$3,2,IF('original data'!BA73='subscale + RBQ-2A merged 3_4'!$AR$4,3,IF('original data'!BA73='subscale + RBQ-2A merged 3_4'!$AR$5,3,""))))</f>
        <v>2</v>
      </c>
      <c r="BD80" s="30">
        <f>IF('original data'!BB73='subscale + RBQ-2A merged 3_4'!$AR$2,1,IF('original data'!BB73='subscale + RBQ-2A merged 3_4'!$AR$3,2,IF('original data'!BB73='subscale + RBQ-2A merged 3_4'!$AR$4,3,IF('original data'!BB73='subscale + RBQ-2A merged 3_4'!$AT$5,3,""))))</f>
        <v>3</v>
      </c>
      <c r="BE80" s="30">
        <f>IF('original data'!BC73='subscale + RBQ-2A merged 3_4'!$AV$2,1,IF('original data'!BC73='subscale + RBQ-2A merged 3_4'!$AV$3,2,IF('original data'!BC73='subscale + RBQ-2A merged 3_4'!$AV$4,3,IF('original data'!BC73='subscale + RBQ-2A merged 3_4'!$AV$5,3,""))))</f>
        <v>2</v>
      </c>
      <c r="BF80" s="30">
        <f>IF('original data'!BD73='subscale + RBQ-2A merged 3_4'!$AV$2,1,IF('original data'!BD73='subscale + RBQ-2A merged 3_4'!$AV$3,2,IF('original data'!BD73='subscale + RBQ-2A merged 3_4'!$AV$4,3,IF('original data'!BD73='subscale + RBQ-2A merged 3_4'!$AV$5,3,""))))</f>
        <v>3</v>
      </c>
      <c r="BG80" s="30">
        <f>IF('original data'!BE73='subscale + RBQ-2A merged 3_4'!$AV$2,1,IF('original data'!BE73='subscale + RBQ-2A merged 3_4'!$AV$3,2,IF('original data'!BE73='subscale + RBQ-2A merged 3_4'!$AV$4,3,IF('original data'!BE73='subscale + RBQ-2A merged 3_4'!$AV$5,3,""))))</f>
        <v>2</v>
      </c>
      <c r="BH80" s="30">
        <f>IF('original data'!BF73='subscale + RBQ-2A merged 3_4'!$BG$3,1,IF('original data'!BF73='subscale + RBQ-2A merged 3_4'!$BG$4,2,IF('original data'!BF73='subscale + RBQ-2A merged 3_4'!$BG$5,3,"")))</f>
        <v>2</v>
      </c>
      <c r="BI80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2.4210526315789473</v>
      </c>
      <c r="BJ80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2.1666666666666665</v>
      </c>
      <c r="BK80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2.5454545454545454</v>
      </c>
      <c r="BL80" s="30" t="s">
        <v>109</v>
      </c>
      <c r="BM80" s="30"/>
      <c r="BN80" s="30" t="s">
        <v>105</v>
      </c>
      <c r="BO80" s="30" t="s">
        <v>249</v>
      </c>
      <c r="BP80" s="30">
        <f>IF('original data'!BK73='subscale + RBQ-2A merged 3_4'!$BR$1,1,IF('original data'!BK73='subscale + RBQ-2A merged 3_4'!$BR$2,2,IF('original data'!BK73='subscale + RBQ-2A merged 3_4'!$BR$3,3,IF('original data'!BK73='subscale + RBQ-2A merged 3_4'!$BR$4,4,IF('original data'!BK73='subscale + RBQ-2A merged 3_4'!$BR$5,5,IF('original data'!BK73='subscale + RBQ-2A merged 3_4'!$BT$1,6,IF('original data'!BK73='subscale + RBQ-2A merged 3_4'!$BT$2,7,"")))))))</f>
        <v>5</v>
      </c>
      <c r="BQ80" s="30">
        <f>IF('original data'!BL73='subscale + RBQ-2A merged 3_4'!$BR$1,1,IF('original data'!BL73='subscale + RBQ-2A merged 3_4'!$BR$2,2,IF('original data'!BL73='subscale + RBQ-2A merged 3_4'!$BR$3,3,IF('original data'!BL73='subscale + RBQ-2A merged 3_4'!$BR$4,4,IF('original data'!BL73='subscale + RBQ-2A merged 3_4'!$BR$5,5,IF('original data'!BL73='subscale + RBQ-2A merged 3_4'!$BT$1,6,IF('original data'!BL73='subscale + RBQ-2A merged 3_4'!$BT$2,7,"")))))))</f>
        <v>4</v>
      </c>
      <c r="BR80" s="30">
        <f>IF('original data'!BM73='subscale + RBQ-2A merged 3_4'!$BR$1,7,IF('original data'!BM73='subscale + RBQ-2A merged 3_4'!$BR$2,6,IF('original data'!BM73='subscale + RBQ-2A merged 3_4'!$BR$3,5,IF('original data'!BM73='subscale + RBQ-2A merged 3_4'!$BR$4,4,IF('original data'!BM73='subscale + RBQ-2A merged 3_4'!$BR$5,3,IF('original data'!BM73='subscale + RBQ-2A merged 3_4'!$BT$1,2,IF('original data'!BM73='subscale + RBQ-2A merged 3_4'!$BT$2,1,"")))))))</f>
        <v>7</v>
      </c>
      <c r="BS80" s="30">
        <f>IF('original data'!BN73='subscale + RBQ-2A merged 3_4'!$BR$1,1,IF('original data'!BN73='subscale + RBQ-2A merged 3_4'!$BR$2,2,IF('original data'!BN73='subscale + RBQ-2A merged 3_4'!$BR$3,3,IF('original data'!BN73='subscale + RBQ-2A merged 3_4'!$BR$4,4,IF('original data'!BN73='subscale + RBQ-2A merged 3_4'!$BR$5,5,IF('original data'!BN73='subscale + RBQ-2A merged 3_4'!$BT$1,6,IF('original data'!BN73='subscale + RBQ-2A merged 3_4'!$BT$2,7,"")))))))</f>
        <v>6</v>
      </c>
      <c r="BT80" s="30">
        <f>IF('original data'!BO73='subscale + RBQ-2A merged 3_4'!$BR$1,1,IF('original data'!BO73='subscale + RBQ-2A merged 3_4'!$BR$2,2,IF('original data'!BO73='subscale + RBQ-2A merged 3_4'!$BR$3,3,IF('original data'!BO73='subscale + RBQ-2A merged 3_4'!$BR$4,4,IF('original data'!BO73='subscale + RBQ-2A merged 3_4'!$BR$5,5,IF('original data'!BO73='subscale + RBQ-2A merged 3_4'!$BT$1,6,IF('original data'!BO73='subscale + RBQ-2A merged 3_4'!$BT$2,7,"")))))))</f>
        <v>7</v>
      </c>
      <c r="BU80" s="30">
        <f>IF('original data'!BP73='subscale + RBQ-2A merged 3_4'!$BR$1,1,IF('original data'!BP73='subscale + RBQ-2A merged 3_4'!$BR$2,2,IF('original data'!BP73='subscale + RBQ-2A merged 3_4'!$BR$3,3,IF('original data'!BP73='subscale + RBQ-2A merged 3_4'!$BR$4,4,IF('original data'!BP73='subscale + RBQ-2A merged 3_4'!$BR$5,5,IF('original data'!BP73='subscale + RBQ-2A merged 3_4'!$BT$1,6,IF('original data'!BP73='subscale + RBQ-2A merged 3_4'!$BT$2,7,"")))))))</f>
        <v>6</v>
      </c>
      <c r="BV80" s="30">
        <f>IF('original data'!BQ73='subscale + RBQ-2A merged 3_4'!$BR$1,1,IF('original data'!BQ73='subscale + RBQ-2A merged 3_4'!$BR$2,2,IF('original data'!BQ73='subscale + RBQ-2A merged 3_4'!$BR$3,3,IF('original data'!BQ73='subscale + RBQ-2A merged 3_4'!$BR$4,4,IF('original data'!BQ73='subscale + RBQ-2A merged 3_4'!$BR$5,5,IF('original data'!BQ73='subscale + RBQ-2A merged 3_4'!$BT$1,6,IF('original data'!BQ73='subscale + RBQ-2A merged 3_4'!$BT$2,7,"")))))))</f>
        <v>7</v>
      </c>
      <c r="BW80" s="30">
        <f>IF('original data'!BR73='subscale + RBQ-2A merged 3_4'!$BR$1,1,IF('original data'!BR73='subscale + RBQ-2A merged 3_4'!$BR$2,2,IF('original data'!BR73='subscale + RBQ-2A merged 3_4'!$BR$3,3,IF('original data'!BR73='subscale + RBQ-2A merged 3_4'!$BR$4,4,IF('original data'!BR73='subscale + RBQ-2A merged 3_4'!$BR$5,5,IF('original data'!BR73='subscale + RBQ-2A merged 3_4'!$BT$1,6,IF('original data'!BR73='subscale + RBQ-2A merged 3_4'!$BT$2,7,"")))))))</f>
        <v>7</v>
      </c>
      <c r="BX80" s="30">
        <f>IF('original data'!BS73='subscale + RBQ-2A merged 3_4'!$BR$1,1,IF('original data'!BS73='subscale + RBQ-2A merged 3_4'!$BR$2,2,IF('original data'!BS73='subscale + RBQ-2A merged 3_4'!$BR$3,3,IF('original data'!BS73='subscale + RBQ-2A merged 3_4'!$BR$4,4,IF('original data'!BS73='subscale + RBQ-2A merged 3_4'!$BR$5,5,IF('original data'!BS73='subscale + RBQ-2A merged 3_4'!$BT$1,6,IF('original data'!BS73='subscale + RBQ-2A merged 3_4'!$BT$2,7,"")))))))</f>
        <v>6</v>
      </c>
      <c r="BY80" s="30">
        <f>IF('original data'!BT73='subscale + RBQ-2A merged 3_4'!$BR$1,1,IF('original data'!BT73='subscale + RBQ-2A merged 3_4'!$BR$2,2,IF('original data'!BT73='subscale + RBQ-2A merged 3_4'!$BR$3,3,IF('original data'!BT73='subscale + RBQ-2A merged 3_4'!$BR$4,4,IF('original data'!BT73='subscale + RBQ-2A merged 3_4'!$BR$5,5,IF('original data'!BT73='subscale + RBQ-2A merged 3_4'!$BT$1,6,IF('original data'!BT73='subscale + RBQ-2A merged 3_4'!$BT$2,7,"")))))))</f>
        <v>5</v>
      </c>
      <c r="BZ80" s="30">
        <f>IF('original data'!BU73='subscale + RBQ-2A merged 3_4'!$BR$1,1,IF('original data'!BU73='subscale + RBQ-2A merged 3_4'!$BR$2,2,IF('original data'!BU73='subscale + RBQ-2A merged 3_4'!$BR$3,3,IF('original data'!BU73='subscale + RBQ-2A merged 3_4'!$BR$4,4,IF('original data'!BU73='subscale + RBQ-2A merged 3_4'!$BR$5,5,IF('original data'!BU73='subscale + RBQ-2A merged 3_4'!$BT$1,6,IF('original data'!BU73='subscale + RBQ-2A merged 3_4'!$BT$2,7,"")))))))</f>
        <v>4</v>
      </c>
      <c r="CA80" s="30">
        <f>IF('original data'!BV73='subscale + RBQ-2A merged 3_4'!$BR$1,7,IF('original data'!BV73='subscale + RBQ-2A merged 3_4'!$BR$2,6,IF('original data'!BV73='subscale + RBQ-2A merged 3_4'!$BR$3,5,IF('original data'!BV73='subscale + RBQ-2A merged 3_4'!$BR$4,4,IF('original data'!BV73='subscale + RBQ-2A merged 3_4'!$BR$5,3,IF('original data'!BV73='subscale + RBQ-2A merged 3_4'!$BT$1,2,IF('original data'!BV73='subscale + RBQ-2A merged 3_4'!$BT$2,1,"")))))))</f>
        <v>4</v>
      </c>
      <c r="CB80" s="30">
        <f>IF('original data'!BW73='subscale + RBQ-2A merged 3_4'!$BR$1,1,IF('original data'!BW73='subscale + RBQ-2A merged 3_4'!$BR$2,2,IF('original data'!BW73='subscale + RBQ-2A merged 3_4'!$BR$3,3,IF('original data'!BW73='subscale + RBQ-2A merged 3_4'!$BR$4,4,IF('original data'!BW73='subscale + RBQ-2A merged 3_4'!$BR$5,5,IF('original data'!BW73='subscale + RBQ-2A merged 3_4'!$BT$1,6,IF('original data'!BW73='subscale + RBQ-2A merged 3_4'!$BT$2,7,"")))))))</f>
        <v>7</v>
      </c>
      <c r="CC80" s="30">
        <f>IF('original data'!BX73='subscale + RBQ-2A merged 3_4'!$BR$1,1,IF('original data'!BX73='subscale + RBQ-2A merged 3_4'!$BR$2,2,IF('original data'!BX73='subscale + RBQ-2A merged 3_4'!$BR$3,3,IF('original data'!BX73='subscale + RBQ-2A merged 3_4'!$BR$4,4,IF('original data'!BX73='subscale + RBQ-2A merged 3_4'!$BR$5,5,IF('original data'!BX73='subscale + RBQ-2A merged 3_4'!$BT$1,6,IF('original data'!BX73='subscale + RBQ-2A merged 3_4'!$BT$2,7,"")))))))</f>
        <v>6</v>
      </c>
      <c r="CD80" s="30">
        <f>IF('original data'!BY73='subscale + RBQ-2A merged 3_4'!$BR$1,1,IF('original data'!BY73='subscale + RBQ-2A merged 3_4'!$BR$2,2,IF('original data'!BY73='subscale + RBQ-2A merged 3_4'!$BR$3,3,IF('original data'!BY73='subscale + RBQ-2A merged 3_4'!$BR$4,4,IF('original data'!BY73='subscale + RBQ-2A merged 3_4'!$BR$5,5,IF('original data'!BY73='subscale + RBQ-2A merged 3_4'!$BT$1,6,IF('original data'!BY73='subscale + RBQ-2A merged 3_4'!$BT$2,7,"")))))))</f>
        <v>6</v>
      </c>
      <c r="CE80" s="30">
        <f>IF('original data'!BZ73='subscale + RBQ-2A merged 3_4'!$BR$1,1,IF('original data'!BZ73='subscale + RBQ-2A merged 3_4'!$BR$2,2,IF('original data'!BZ73='subscale + RBQ-2A merged 3_4'!$BR$3,3,IF('original data'!BZ73='subscale + RBQ-2A merged 3_4'!$BR$4,4,IF('original data'!BZ73='subscale + RBQ-2A merged 3_4'!$BR$5,5,IF('original data'!BZ73='subscale + RBQ-2A merged 3_4'!$BT$1,6,IF('original data'!BZ73='subscale + RBQ-2A merged 3_4'!$BT$2,7,"")))))))</f>
        <v>5</v>
      </c>
      <c r="CF80" s="30">
        <f>IF('original data'!CA73='subscale + RBQ-2A merged 3_4'!$BR$1,1,IF('original data'!CA73='subscale + RBQ-2A merged 3_4'!$BR$2,2,IF('original data'!CA73='subscale + RBQ-2A merged 3_4'!$BR$3,3,IF('original data'!CA73='subscale + RBQ-2A merged 3_4'!$BR$4,4,IF('original data'!CA73='subscale + RBQ-2A merged 3_4'!$BR$5,5,IF('original data'!CA73='subscale + RBQ-2A merged 3_4'!$BT$1,6,IF('original data'!CA73='subscale + RBQ-2A merged 3_4'!$BT$2,7,"")))))))</f>
        <v>6</v>
      </c>
      <c r="CG80" s="30">
        <f>IF('original data'!CB73='subscale + RBQ-2A merged 3_4'!$BR$1,1,IF('original data'!CB73='subscale + RBQ-2A merged 3_4'!$BR$2,2,IF('original data'!CB73='subscale + RBQ-2A merged 3_4'!$BR$3,3,IF('original data'!CB73='subscale + RBQ-2A merged 3_4'!$BR$4,4,IF('original data'!CB73='subscale + RBQ-2A merged 3_4'!$BR$5,5,IF('original data'!CB73='subscale + RBQ-2A merged 3_4'!$BT$1,6,IF('original data'!CB73='subscale + RBQ-2A merged 3_4'!$BT$2,7,"")))))))</f>
        <v>3</v>
      </c>
      <c r="CH80" s="30">
        <f>IF('original data'!CC73='subscale + RBQ-2A merged 3_4'!$BR$1,7,IF('original data'!CC73='subscale + RBQ-2A merged 3_4'!$BR$2,6,IF('original data'!CC73='subscale + RBQ-2A merged 3_4'!$BR$3,5,IF('original data'!CC73='subscale + RBQ-2A merged 3_4'!$BR$4,4,IF('original data'!CC73='subscale + RBQ-2A merged 3_4'!$BR$5,3,IF('original data'!CC73='subscale + RBQ-2A merged 3_4'!$BT$1,2,IF('original data'!CC73='subscale + RBQ-2A merged 3_4'!$BT$2,1,"")))))))</f>
        <v>5</v>
      </c>
      <c r="CI80" s="30">
        <f>IF('original data'!CD73='subscale + RBQ-2A merged 3_4'!$BR$1,1,IF('original data'!CD73='subscale + RBQ-2A merged 3_4'!$BR$2,2,IF('original data'!CD73='subscale + RBQ-2A merged 3_4'!$BR$3,3,IF('original data'!CD73='subscale + RBQ-2A merged 3_4'!$BR$4,4,IF('original data'!CD73='subscale + RBQ-2A merged 3_4'!$BR$5,5,IF('original data'!CD73='subscale + RBQ-2A merged 3_4'!$BT$1,6,IF('original data'!CD73='subscale + RBQ-2A merged 3_4'!$BT$2,7,"")))))))</f>
        <v>7</v>
      </c>
      <c r="CJ80" s="30">
        <f>IF('original data'!CE73='subscale + RBQ-2A merged 3_4'!$BR$1,1,IF('original data'!CE73='subscale + RBQ-2A merged 3_4'!$BR$2,2,IF('original data'!CE73='subscale + RBQ-2A merged 3_4'!$BR$3,3,IF('original data'!CE73='subscale + RBQ-2A merged 3_4'!$BR$4,4,IF('original data'!CE73='subscale + RBQ-2A merged 3_4'!$BR$5,5,IF('original data'!CE73='subscale + RBQ-2A merged 3_4'!$BT$1,6,IF('original data'!CE73='subscale + RBQ-2A merged 3_4'!$BT$2,7,"")))))))</f>
        <v>5</v>
      </c>
      <c r="CK80" s="30">
        <f>IF('original data'!CF73='subscale + RBQ-2A merged 3_4'!$BR$1,7,IF('original data'!CF73='subscale + RBQ-2A merged 3_4'!$BR$2,6,IF('original data'!CF73='subscale + RBQ-2A merged 3_4'!$BR$3,5,IF('original data'!CF73='subscale + RBQ-2A merged 3_4'!$BR$4,4,IF('original data'!CF73='subscale + RBQ-2A merged 3_4'!$BR$5,3,IF('original data'!CF73='subscale + RBQ-2A merged 3_4'!$BT$1,2,IF('original data'!CF73='subscale + RBQ-2A merged 3_4'!$BT$2,1,"")))))))</f>
        <v>5</v>
      </c>
      <c r="CL80" s="30">
        <f>SUM(Table1345[[#This Row],[Column2]:[Column4]])</f>
        <v>139</v>
      </c>
      <c r="CM80" s="30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55</v>
      </c>
      <c r="CN80" s="30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39</v>
      </c>
      <c r="CO80" s="30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45</v>
      </c>
      <c r="CP80" s="30">
        <f>IF('original data'!CG73='subscale + RBQ-2A merged 3_4'!$CO$2,0,IF('original data'!CG73='subscale + RBQ-2A merged 3_4'!$CO$3,1,IF('original data'!CG73='subscale + RBQ-2A merged 3_4'!$CO$4,2,IF('original data'!CG73='subscale + RBQ-2A merged 3_4'!$CO$5,3,""))))</f>
        <v>2</v>
      </c>
      <c r="CQ80" s="30">
        <f>IF('original data'!CH73='subscale + RBQ-2A merged 3_4'!$CO$2,0,IF('original data'!CH73='subscale + RBQ-2A merged 3_4'!$CO$3,1,IF('original data'!CH73='subscale + RBQ-2A merged 3_4'!$CO$4,2,IF('original data'!CH73='subscale + RBQ-2A merged 3_4'!$CO$5,3,""))))</f>
        <v>3</v>
      </c>
      <c r="CR80" s="30">
        <f>IF('original data'!CI73='subscale + RBQ-2A merged 3_4'!$CO$2,0,IF('original data'!CI73='subscale + RBQ-2A merged 3_4'!$CO$3,1,IF('original data'!CI73='subscale + RBQ-2A merged 3_4'!$CO$4,2,IF('original data'!CI73='subscale + RBQ-2A merged 3_4'!$CO$5,3,""))))</f>
        <v>1</v>
      </c>
      <c r="CS80" s="30">
        <f>IF('original data'!CJ73='subscale + RBQ-2A merged 3_4'!$CO$2,0,IF('original data'!CJ73='subscale + RBQ-2A merged 3_4'!$CO$3,1,IF('original data'!CJ73='subscale + RBQ-2A merged 3_4'!$CO$4,2,IF('original data'!CJ73='subscale + RBQ-2A merged 3_4'!$CO$5,3,""))))</f>
        <v>3</v>
      </c>
      <c r="CT80" s="30">
        <f>IF('original data'!CK73='subscale + RBQ-2A merged 3_4'!$CO$2,0,IF('original data'!CK73='subscale + RBQ-2A merged 3_4'!$CO$3,1,IF('original data'!CK73='subscale + RBQ-2A merged 3_4'!$CO$4,2,IF('original data'!CK73='subscale + RBQ-2A merged 3_4'!$CO$5,3,""))))</f>
        <v>1</v>
      </c>
      <c r="CU80" s="30">
        <f>IF('original data'!CL73='subscale + RBQ-2A merged 3_4'!$CO$2,0,IF('original data'!CL73='subscale + RBQ-2A merged 3_4'!$CO$3,1,IF('original data'!CL73='subscale + RBQ-2A merged 3_4'!$CO$4,2,IF('original data'!CL73='subscale + RBQ-2A merged 3_4'!$CO$5,3,""))))</f>
        <v>1</v>
      </c>
      <c r="CV80" s="30">
        <f>IF('original data'!CM73='subscale + RBQ-2A merged 3_4'!$CO$2,0,IF('original data'!CM73='subscale + RBQ-2A merged 3_4'!$CO$3,1,IF('original data'!CM73='subscale + RBQ-2A merged 3_4'!$CO$4,2,IF('original data'!CM73='subscale + RBQ-2A merged 3_4'!$CO$5,3,""))))</f>
        <v>2</v>
      </c>
      <c r="CW80" s="30">
        <f>IF('original data'!CN73='subscale + RBQ-2A merged 3_4'!$CO$2,0,IF('original data'!CN73='subscale + RBQ-2A merged 3_4'!$CO$3,1,IF('original data'!CN73='subscale + RBQ-2A merged 3_4'!$CO$4,2,IF('original data'!CN73='subscale + RBQ-2A merged 3_4'!$CO$5,3,""))))</f>
        <v>1</v>
      </c>
      <c r="CX80" s="30">
        <f>IF('original data'!CO73='subscale + RBQ-2A merged 3_4'!$CO$2,0,IF('original data'!CO73='subscale + RBQ-2A merged 3_4'!$CO$3,1,IF('original data'!CO73='subscale + RBQ-2A merged 3_4'!$CO$4,2,IF('original data'!CO73='subscale + RBQ-2A merged 3_4'!$CO$5,3,""))))</f>
        <v>1</v>
      </c>
      <c r="CY80" s="30">
        <f>IF('original data'!CP73='subscale + RBQ-2A merged 3_4'!$CO$2,0,IF('original data'!CP73='subscale + RBQ-2A merged 3_4'!$CO$3,1,IF('original data'!CP73='subscale + RBQ-2A merged 3_4'!$CO$4,2,IF('original data'!CP73='subscale + RBQ-2A merged 3_4'!$CO$5,3,""))))</f>
        <v>2</v>
      </c>
      <c r="CZ80" s="30">
        <f>IF('original data'!CQ73='subscale + RBQ-2A merged 3_4'!$CO$2,0,IF('original data'!CQ73='subscale + RBQ-2A merged 3_4'!$CO$3,1,IF('original data'!CQ73='subscale + RBQ-2A merged 3_4'!$CO$4,2,IF('original data'!CQ73='subscale + RBQ-2A merged 3_4'!$CO$5,3,""))))</f>
        <v>1</v>
      </c>
      <c r="DA80" s="30">
        <f>IF('original data'!CR73='subscale + RBQ-2A merged 3_4'!$CO$2,0,IF('original data'!CR73='subscale + RBQ-2A merged 3_4'!$CO$3,1,IF('original data'!CR73='subscale + RBQ-2A merged 3_4'!$CO$4,2,IF('original data'!CR73='subscale + RBQ-2A merged 3_4'!$CO$5,3,""))))</f>
        <v>2</v>
      </c>
      <c r="DB80" s="30">
        <f>IF('original data'!CS73='subscale + RBQ-2A merged 3_4'!$CO$2,0,IF('original data'!CS73='subscale + RBQ-2A merged 3_4'!$CO$3,1,IF('original data'!CS73='subscale + RBQ-2A merged 3_4'!$CO$4,2,IF('original data'!CS73='subscale + RBQ-2A merged 3_4'!$CO$5,3,""))))</f>
        <v>2</v>
      </c>
      <c r="DC80" s="30">
        <f>IF('original data'!CT73='subscale + RBQ-2A merged 3_4'!$CO$2,0,IF('original data'!CT73='subscale + RBQ-2A merged 3_4'!$CO$3,1,IF('original data'!CT73='subscale + RBQ-2A merged 3_4'!$CO$4,2,IF('original data'!CT73='subscale + RBQ-2A merged 3_4'!$CO$5,3,""))))</f>
        <v>3</v>
      </c>
      <c r="DD80" s="30">
        <f>IF('original data'!CU73='subscale + RBQ-2A merged 3_4'!$CO$2,0,IF('original data'!CU73='subscale + RBQ-2A merged 3_4'!$CO$3,1,IF('original data'!CU73='subscale + RBQ-2A merged 3_4'!$CO$4,2,IF('original data'!CU73='subscale + RBQ-2A merged 3_4'!$CO$5,3,""))))</f>
        <v>3</v>
      </c>
      <c r="DE80" s="30">
        <f>IF('original data'!CV73='subscale + RBQ-2A merged 3_4'!$CO$2,0,IF('original data'!CV73='subscale + RBQ-2A merged 3_4'!$CO$3,1,IF('original data'!CV73='subscale + RBQ-2A merged 3_4'!$CO$4,2,IF('original data'!CV73='subscale + RBQ-2A merged 3_4'!$CO$5,3,""))))</f>
        <v>2</v>
      </c>
      <c r="DF80" s="30">
        <f>IF('original data'!CW73='subscale + RBQ-2A merged 3_4'!$CO$2,0,IF('original data'!CW73='subscale + RBQ-2A merged 3_4'!$CO$3,1,IF('original data'!CW73='subscale + RBQ-2A merged 3_4'!$CO$4,2,IF('original data'!CW73='subscale + RBQ-2A merged 3_4'!$CO$5,3,""))))</f>
        <v>1</v>
      </c>
      <c r="DG80" s="30">
        <f>IF('original data'!CX73='subscale + RBQ-2A merged 3_4'!$CO$2,0,IF('original data'!CX73='subscale + RBQ-2A merged 3_4'!$CO$3,1,IF('original data'!CX73='subscale + RBQ-2A merged 3_4'!$CO$4,2,IF('original data'!CX73='subscale + RBQ-2A merged 3_4'!$CO$5,3,""))))</f>
        <v>2</v>
      </c>
      <c r="DH80" s="30">
        <f>IF('original data'!CY73='subscale + RBQ-2A merged 3_4'!$CO$2,0,IF('original data'!CY73='subscale + RBQ-2A merged 3_4'!$CO$3,1,IF('original data'!CY73='subscale + RBQ-2A merged 3_4'!$CO$4,2,IF('original data'!CY73='subscale + RBQ-2A merged 3_4'!$CO$5,3,""))))</f>
        <v>2</v>
      </c>
      <c r="DI80" s="30">
        <f>IF('original data'!CZ73='subscale + RBQ-2A merged 3_4'!$CO$2,0,IF('original data'!CZ73='subscale + RBQ-2A merged 3_4'!$CO$3,1,IF('original data'!CZ73='subscale + RBQ-2A merged 3_4'!$CO$4,2,IF('original data'!CZ73='subscale + RBQ-2A merged 3_4'!$CO$5,3,""))))</f>
        <v>1</v>
      </c>
      <c r="DJ80" s="30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14</v>
      </c>
      <c r="DK80" s="30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14</v>
      </c>
      <c r="DL80" s="30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8</v>
      </c>
      <c r="DM80" s="30">
        <f>SUM(Table1345[[#This Row],[All of a sudden I feel really scared.]:[I suddenly shut down and become unable to think, speak or do things.]])</f>
        <v>36</v>
      </c>
      <c r="DN80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10</v>
      </c>
      <c r="DO80" s="38">
        <f>IF('original data'!V73='subscale + RBQ-2A merged 3_4'!$T$4,2,IF('original data'!V73='subscale + RBQ-2A merged 3_4'!$T$5,0,IF('original data'!V73='subscale + RBQ-2A merged 3_4'!$V$5,1,"")))</f>
        <v>1</v>
      </c>
      <c r="DP80" s="38">
        <v>0</v>
      </c>
    </row>
    <row r="81" spans="1:120" x14ac:dyDescent="0.45">
      <c r="A81" s="38">
        <v>82</v>
      </c>
      <c r="B81" s="41" t="s">
        <v>383</v>
      </c>
      <c r="C81" s="28" t="s">
        <v>384</v>
      </c>
      <c r="D81" s="30" t="s">
        <v>104</v>
      </c>
      <c r="E81" s="30"/>
      <c r="F81" s="30" t="s">
        <v>105</v>
      </c>
      <c r="G81" s="30" t="s">
        <v>105</v>
      </c>
      <c r="H81" s="30" t="s">
        <v>105</v>
      </c>
      <c r="I81" s="30" t="s">
        <v>105</v>
      </c>
      <c r="J81" s="30" t="s">
        <v>105</v>
      </c>
      <c r="K81" s="30" t="s">
        <v>105</v>
      </c>
      <c r="L81" s="30" t="s">
        <v>105</v>
      </c>
      <c r="M81" s="30" t="s">
        <v>105</v>
      </c>
      <c r="N81" s="29">
        <v>18</v>
      </c>
      <c r="O81" s="30" t="s">
        <v>107</v>
      </c>
      <c r="P81" s="30" t="s">
        <v>124</v>
      </c>
      <c r="Q81" s="30" t="s">
        <v>124</v>
      </c>
      <c r="R81" s="30">
        <f>IF('original data'!Q74='subscale + RBQ-2A merged 3_4'!$R$4,0,IF('original data'!Q74='subscale + RBQ-2A merged 3_4'!$R$5,1))</f>
        <v>0</v>
      </c>
      <c r="S81" s="30" t="s">
        <v>109</v>
      </c>
      <c r="T81" s="30">
        <f>IF('original data'!V74='subscale + RBQ-2A merged 3_4'!$T$4,0,IF('original data'!V74='subscale + RBQ-2A merged 3_4'!$T$5,1,IF('original data'!V74='subscale + RBQ-2A merged 3_4'!$V$5,0,"")))</f>
        <v>1</v>
      </c>
      <c r="U81" s="38"/>
      <c r="V81" s="30"/>
      <c r="W81" s="38"/>
      <c r="X81" s="38" t="s">
        <v>109</v>
      </c>
      <c r="Y81" s="30"/>
      <c r="Z81" s="30"/>
      <c r="AA81" s="30"/>
      <c r="AB81" s="30"/>
      <c r="AC81" s="30"/>
      <c r="AD81" s="30"/>
      <c r="AE81" s="30">
        <f>IF('original data'!AC74='subscale + RBQ-2A merged 3_4'!$AD$2,0,IF('original data'!AC74='subscale + RBQ-2A merged 3_4'!$AD$3,1,IF('original data'!AC74='subscale + RBQ-2A merged 3_4'!$AD$4,2,"")))</f>
        <v>0</v>
      </c>
      <c r="AF81" s="30">
        <f>IF('original data'!AD74='subscale + RBQ-2A merged 3_4'!$AD$2,0,IF('original data'!AD74='subscale + RBQ-2A merged 3_4'!$AD$3,1,IF('original data'!AD74='subscale + RBQ-2A merged 3_4'!$AD$4,2,"")))</f>
        <v>0</v>
      </c>
      <c r="AG81" s="30">
        <f>IF('original data'!AE74='subscale + RBQ-2A merged 3_4'!$BR$1,1,IF('original data'!AE74='subscale + RBQ-2A merged 3_4'!$BR$2,2,IF('original data'!AE74='subscale + RBQ-2A merged 3_4'!$BR$3,3,IF('original data'!AE74='subscale + RBQ-2A merged 3_4'!$BR$4,4,IF('original data'!AE74='subscale + RBQ-2A merged 3_4'!$BR$5,5,IF('original data'!AE74='subscale + RBQ-2A merged 3_4'!$BT$1,6,IF('original data'!AE74='subscale + RBQ-2A merged 3_4'!$BT$2,7,"")))))))</f>
        <v>1</v>
      </c>
      <c r="AH81" s="30">
        <f>IF('original data'!AF74='subscale + RBQ-2A merged 3_4'!$AD$2,0,IF('original data'!AF74='subscale + RBQ-2A merged 3_4'!$AD$3,1,IF('original data'!AF74='subscale + RBQ-2A merged 3_4'!$AD$4,2,"")))</f>
        <v>0</v>
      </c>
      <c r="AI81" s="30">
        <f>IF('original data'!AG74='subscale + RBQ-2A merged 3_4'!$BR$1,7,IF('original data'!AG74='subscale + RBQ-2A merged 3_4'!$BR$2,6,IF('original data'!AG74='subscale + RBQ-2A merged 3_4'!$BR$3,5,IF('original data'!AG74='subscale + RBQ-2A merged 3_4'!$BR$4,4,IF('original data'!AG74='subscale + RBQ-2A merged 3_4'!$BR$5,5,IF('original data'!AG74='subscale + RBQ-2A merged 3_4'!$BT$1,6,IF('original data'!AG74='subscale + RBQ-2A merged 3_4'!$BT$2,7,"")))))))</f>
        <v>6</v>
      </c>
      <c r="AJ81" s="30">
        <f>IF('original data'!AH74='subscale + RBQ-2A merged 3_4'!$AD$2,0,IF('original data'!AH74='subscale + RBQ-2A merged 3_4'!$AD$3,1,IF('original data'!AH74='subscale + RBQ-2A merged 3_4'!$AD$4,2,"")))</f>
        <v>0</v>
      </c>
      <c r="AK81" s="30">
        <f>IF('original data'!AI74='subscale + RBQ-2A merged 3_4'!$AJ$2,1,IF('original data'!AI74='subscale + RBQ-2A merged 3_4'!$AJ$3,2,IF('original data'!AI74='subscale + RBQ-2A merged 3_4'!$AJ$4,3,IF('original data'!AI74='subscale + RBQ-2A merged 3_4'!$AJ$5,3,""))))</f>
        <v>1</v>
      </c>
      <c r="AL81" s="30">
        <f>IF('original data'!AJ74='subscale + RBQ-2A merged 3_4'!$AD$2,0,IF('original data'!AJ74='subscale + RBQ-2A merged 3_4'!$AD$3,1,IF('original data'!AJ74='subscale + RBQ-2A merged 3_4'!$AD$4,2,"")))</f>
        <v>1</v>
      </c>
      <c r="AM81" s="30">
        <f>IF('original data'!AK74='subscale + RBQ-2A merged 3_4'!$BR$1,1,IF('original data'!AK74='subscale + RBQ-2A merged 3_4'!$BR$2,2,IF('original data'!AK74='subscale + RBQ-2A merged 3_4'!$BR$3,3,IF('original data'!AK74='subscale + RBQ-2A merged 3_4'!$BR$4,4,IF('original data'!AK74='subscale + RBQ-2A merged 3_4'!$BR$5,5,IF('original data'!AK74='subscale + RBQ-2A merged 3_4'!$BT$1,6,IF('original data'!AK74='subscale + RBQ-2A merged 3_4'!$BT$2,7,"")))))))</f>
        <v>1</v>
      </c>
      <c r="AN81" s="30">
        <f>IF('original data'!AL74='subscale + RBQ-2A merged 3_4'!$AD$2,0,IF('original data'!AL74='subscale + RBQ-2A merged 3_4'!$AD$3,1,IF('original data'!AL74='subscale + RBQ-2A merged 3_4'!$AD$4,2,"")))</f>
        <v>2</v>
      </c>
      <c r="AO81" s="30">
        <f>IF('original data'!AM74='subscale + RBQ-2A merged 3_4'!$AJ$2,1,IF('original data'!AM74='subscale + RBQ-2A merged 3_4'!$AJ$3,2,IF('original data'!AM74='subscale + RBQ-2A merged 3_4'!$AJ$4,3,IF('original data'!AM74='subscale + RBQ-2A merged 3_4'!$AJ$5,3,""))))</f>
        <v>2</v>
      </c>
      <c r="AP81" s="30">
        <f>IF('original data'!AN74='subscale + RBQ-2A merged 3_4'!$AD$2,0,IF('original data'!AN74='subscale + RBQ-2A merged 3_4'!$AD$3,1,IF('original data'!AN74='subscale + RBQ-2A merged 3_4'!$AD$4,2,"")))</f>
        <v>0</v>
      </c>
      <c r="AQ81" s="30">
        <f>IF('original data'!AO74='subscale + RBQ-2A merged 3_4'!$AJ$2,1,IF('original data'!AO74='subscale + RBQ-2A merged 3_4'!$AJ$3,2,IF('original data'!AO74='subscale + RBQ-2A merged 3_4'!$AJ$4,3,IF('original data'!AO74='subscale + RBQ-2A merged 3_4'!$AJ$5,3,""))))</f>
        <v>1</v>
      </c>
      <c r="AR81" s="30">
        <f>IF('original data'!AP74='subscale + RBQ-2A merged 3_4'!$AJ$2,1,IF('original data'!AP74='subscale + RBQ-2A merged 3_4'!$AJ$3,2,IF('original data'!AP74='subscale + RBQ-2A merged 3_4'!$AJ$4,3,IF('original data'!AP74='subscale + RBQ-2A merged 3_4'!$AJ$5,3,""))))</f>
        <v>1</v>
      </c>
      <c r="AS81" s="30">
        <f>IF('original data'!AQ74='subscale + RBQ-2A merged 3_4'!$AJ$2,1,IF('original data'!AQ74='subscale + RBQ-2A merged 3_4'!$AJ$3,2,IF('original data'!AQ74='subscale + RBQ-2A merged 3_4'!$AJ$4,3,IF('original data'!AQ74='subscale + RBQ-2A merged 3_4'!$AJ$5,3,""))))</f>
        <v>1</v>
      </c>
      <c r="AT81" s="30">
        <f>IF('original data'!AR74='subscale + RBQ-2A merged 3_4'!$AJ$2,1,IF('original data'!AR74='subscale + RBQ-2A merged 3_4'!$AJ$3,2,IF('original data'!AR74='subscale + RBQ-2A merged 3_4'!$AJ$4,3,IF('original data'!AR74='subscale + RBQ-2A merged 3_4'!$AJ$5,3,""))))</f>
        <v>1</v>
      </c>
      <c r="AU81" s="30">
        <f>IF('original data'!AS74='subscale + RBQ-2A merged 3_4'!$AP$2,1,IF('original data'!AS74='subscale + RBQ-2A merged 3_4'!$AP$3,2,IF('original data'!AS74='subscale + RBQ-2A merged 3_4'!$AP$4,3,IF('original data'!AS74='subscale + RBQ-2A merged 3_4'!$AP$5,4,""))))</f>
        <v>1</v>
      </c>
      <c r="AV81" s="30">
        <f>IF('original data'!AT74='subscale + RBQ-2A merged 3_4'!$AP$2,1,IF('original data'!AT74='subscale + RBQ-2A merged 3_4'!$AP$3,2,IF('original data'!AT74='subscale + RBQ-2A merged 3_4'!$AP$4,3,IF('original data'!AT74='subscale + RBQ-2A merged 3_4'!$AP$5,4,""))))</f>
        <v>1</v>
      </c>
      <c r="AW81" s="30">
        <f>IF('original data'!AU74='subscale + RBQ-2A merged 3_4'!$AP$2,1,IF('original data'!AU74='subscale + RBQ-2A merged 3_4'!$AP$3,2,IF('original data'!AU74='subscale + RBQ-2A merged 3_4'!$AP$4,3,IF('original data'!AU74='subscale + RBQ-2A merged 3_4'!$AP$5,4,""))))</f>
        <v>1</v>
      </c>
      <c r="AX81" s="30">
        <f>IF('original data'!AV74='subscale + RBQ-2A merged 3_4'!$AP$2,1,IF('original data'!AV74='subscale + RBQ-2A merged 3_4'!$AP$3,2,IF('original data'!AV74='subscale + RBQ-2A merged 3_4'!$AP$4,3,IF('original data'!AV74='subscale + RBQ-2A merged 3_4'!$AP$5,4,""))))</f>
        <v>1</v>
      </c>
      <c r="AY81" s="30">
        <f>IF('original data'!AW74='subscale + RBQ-2A merged 3_4'!$AP$2,1,IF('original data'!AW74='subscale + RBQ-2A merged 3_4'!$AP$3,2,IF('original data'!AW74='subscale + RBQ-2A merged 3_4'!$AP$4,3,IF('original data'!AW74='subscale + RBQ-2A merged 3_4'!$AP$5,4,""))))</f>
        <v>1</v>
      </c>
      <c r="AZ81" s="30">
        <f>IF('original data'!AX74='subscale + RBQ-2A merged 3_4'!$AP$2,1,IF('original data'!AX74='subscale + RBQ-2A merged 3_4'!$AP$3,2,IF('original data'!AX74='subscale + RBQ-2A merged 3_4'!$AP$4,3,IF('original data'!AX74='subscale + RBQ-2A merged 3_4'!$AP$5,4,""))))</f>
        <v>1</v>
      </c>
      <c r="BA81" s="30">
        <f>IF('original data'!AY74='subscale + RBQ-2A merged 3_4'!$AR$2,1,IF('original data'!AY74='subscale + RBQ-2A merged 3_4'!$AR$3,2,IF('original data'!AY74='subscale + RBQ-2A merged 3_4'!$AR$4,3,IF('original data'!AY74='subscale + RBQ-2A merged 3_4'!$AR$5,3,""))))</f>
        <v>2</v>
      </c>
      <c r="BB81" s="30">
        <f>IF('original data'!AZ74='subscale + RBQ-2A merged 3_4'!$AR$2,1,IF('original data'!AZ74='subscale + RBQ-2A merged 3_4'!$AR$3,2,IF('original data'!AZ74='subscale + RBQ-2A merged 3_4'!$AR$4,3,IF('original data'!AZ74='subscale + RBQ-2A merged 3_4'!$AR$5,3,""))))</f>
        <v>2</v>
      </c>
      <c r="BC81" s="30">
        <f>IF('original data'!BA74='subscale + RBQ-2A merged 3_4'!$AR$2,1,IF('original data'!BA74='subscale + RBQ-2A merged 3_4'!$AR$3,2,IF('original data'!BA74='subscale + RBQ-2A merged 3_4'!$AR$4,3,IF('original data'!BA74='subscale + RBQ-2A merged 3_4'!$AR$5,3,""))))</f>
        <v>2</v>
      </c>
      <c r="BD81" s="30">
        <f>IF('original data'!BB74='subscale + RBQ-2A merged 3_4'!$AR$2,1,IF('original data'!BB74='subscale + RBQ-2A merged 3_4'!$AR$3,2,IF('original data'!BB74='subscale + RBQ-2A merged 3_4'!$AR$4,3,IF('original data'!BB74='subscale + RBQ-2A merged 3_4'!$AT$5,3,""))))</f>
        <v>2</v>
      </c>
      <c r="BE81" s="30">
        <f>IF('original data'!BC74='subscale + RBQ-2A merged 3_4'!$AV$2,1,IF('original data'!BC74='subscale + RBQ-2A merged 3_4'!$AV$3,2,IF('original data'!BC74='subscale + RBQ-2A merged 3_4'!$AV$4,3,IF('original data'!BC74='subscale + RBQ-2A merged 3_4'!$AV$5,3,""))))</f>
        <v>2</v>
      </c>
      <c r="BF81" s="30">
        <f>IF('original data'!BD74='subscale + RBQ-2A merged 3_4'!$AV$2,1,IF('original data'!BD74='subscale + RBQ-2A merged 3_4'!$AV$3,2,IF('original data'!BD74='subscale + RBQ-2A merged 3_4'!$AV$4,3,IF('original data'!BD74='subscale + RBQ-2A merged 3_4'!$AV$5,3,""))))</f>
        <v>1</v>
      </c>
      <c r="BG81" s="30">
        <f>IF('original data'!BE74='subscale + RBQ-2A merged 3_4'!$AV$2,1,IF('original data'!BE74='subscale + RBQ-2A merged 3_4'!$AV$3,2,IF('original data'!BE74='subscale + RBQ-2A merged 3_4'!$AV$4,3,IF('original data'!BE74='subscale + RBQ-2A merged 3_4'!$AV$5,3,""))))</f>
        <v>1</v>
      </c>
      <c r="BH81" s="30">
        <f>IF('original data'!BF74='subscale + RBQ-2A merged 3_4'!$BG$3,1,IF('original data'!BF74='subscale + RBQ-2A merged 3_4'!$BG$4,2,IF('original data'!BF74='subscale + RBQ-2A merged 3_4'!$BG$5,3,"")))</f>
        <v>2</v>
      </c>
      <c r="BI81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1.3157894736842106</v>
      </c>
      <c r="BJ81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1.1666666666666667</v>
      </c>
      <c r="BK81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1.4545454545454546</v>
      </c>
      <c r="BL81" s="30" t="s">
        <v>109</v>
      </c>
      <c r="BM81" s="38"/>
      <c r="BN81" s="30" t="s">
        <v>109</v>
      </c>
      <c r="BO81" s="38"/>
      <c r="BP81" s="30">
        <f>IF('original data'!BK74='subscale + RBQ-2A merged 3_4'!$BR$1,1,IF('original data'!BK74='subscale + RBQ-2A merged 3_4'!$BR$2,2,IF('original data'!BK74='subscale + RBQ-2A merged 3_4'!$BR$3,3,IF('original data'!BK74='subscale + RBQ-2A merged 3_4'!$BR$4,4,IF('original data'!BK74='subscale + RBQ-2A merged 3_4'!$BR$5,5,IF('original data'!BK74='subscale + RBQ-2A merged 3_4'!$BT$1,6,IF('original data'!BK74='subscale + RBQ-2A merged 3_4'!$BT$2,7,"")))))))</f>
        <v>2</v>
      </c>
      <c r="BQ81" s="30">
        <f>IF('original data'!BL74='subscale + RBQ-2A merged 3_4'!$BR$1,1,IF('original data'!BL74='subscale + RBQ-2A merged 3_4'!$BR$2,2,IF('original data'!BL74='subscale + RBQ-2A merged 3_4'!$BR$3,3,IF('original data'!BL74='subscale + RBQ-2A merged 3_4'!$BR$4,4,IF('original data'!BL74='subscale + RBQ-2A merged 3_4'!$BR$5,5,IF('original data'!BL74='subscale + RBQ-2A merged 3_4'!$BT$1,6,IF('original data'!BL74='subscale + RBQ-2A merged 3_4'!$BT$2,7,"")))))))</f>
        <v>1</v>
      </c>
      <c r="BR81" s="30">
        <f>IF('original data'!BM74='subscale + RBQ-2A merged 3_4'!$BR$1,7,IF('original data'!BM74='subscale + RBQ-2A merged 3_4'!$BR$2,6,IF('original data'!BM74='subscale + RBQ-2A merged 3_4'!$BR$3,5,IF('original data'!BM74='subscale + RBQ-2A merged 3_4'!$BR$4,4,IF('original data'!BM74='subscale + RBQ-2A merged 3_4'!$BR$5,3,IF('original data'!BM74='subscale + RBQ-2A merged 3_4'!$BT$1,2,IF('original data'!BM74='subscale + RBQ-2A merged 3_4'!$BT$2,1,"")))))))</f>
        <v>4</v>
      </c>
      <c r="BS81" s="30">
        <f>IF('original data'!BN74='subscale + RBQ-2A merged 3_4'!$BR$1,1,IF('original data'!BN74='subscale + RBQ-2A merged 3_4'!$BR$2,2,IF('original data'!BN74='subscale + RBQ-2A merged 3_4'!$BR$3,3,IF('original data'!BN74='subscale + RBQ-2A merged 3_4'!$BR$4,4,IF('original data'!BN74='subscale + RBQ-2A merged 3_4'!$BR$5,5,IF('original data'!BN74='subscale + RBQ-2A merged 3_4'!$BT$1,6,IF('original data'!BN74='subscale + RBQ-2A merged 3_4'!$BT$2,7,"")))))))</f>
        <v>2</v>
      </c>
      <c r="BT81" s="30">
        <f>IF('original data'!BO74='subscale + RBQ-2A merged 3_4'!$BR$1,1,IF('original data'!BO74='subscale + RBQ-2A merged 3_4'!$BR$2,2,IF('original data'!BO74='subscale + RBQ-2A merged 3_4'!$BR$3,3,IF('original data'!BO74='subscale + RBQ-2A merged 3_4'!$BR$4,4,IF('original data'!BO74='subscale + RBQ-2A merged 3_4'!$BR$5,5,IF('original data'!BO74='subscale + RBQ-2A merged 3_4'!$BT$1,6,IF('original data'!BO74='subscale + RBQ-2A merged 3_4'!$BT$2,7,"")))))))</f>
        <v>2</v>
      </c>
      <c r="BU81" s="30">
        <f>IF('original data'!BP74='subscale + RBQ-2A merged 3_4'!$BR$1,1,IF('original data'!BP74='subscale + RBQ-2A merged 3_4'!$BR$2,2,IF('original data'!BP74='subscale + RBQ-2A merged 3_4'!$BR$3,3,IF('original data'!BP74='subscale + RBQ-2A merged 3_4'!$BR$4,4,IF('original data'!BP74='subscale + RBQ-2A merged 3_4'!$BR$5,5,IF('original data'!BP74='subscale + RBQ-2A merged 3_4'!$BT$1,6,IF('original data'!BP74='subscale + RBQ-2A merged 3_4'!$BT$2,7,"")))))))</f>
        <v>3</v>
      </c>
      <c r="BV81" s="30">
        <f>IF('original data'!BQ74='subscale + RBQ-2A merged 3_4'!$BR$1,1,IF('original data'!BQ74='subscale + RBQ-2A merged 3_4'!$BR$2,2,IF('original data'!BQ74='subscale + RBQ-2A merged 3_4'!$BR$3,3,IF('original data'!BQ74='subscale + RBQ-2A merged 3_4'!$BR$4,4,IF('original data'!BQ74='subscale + RBQ-2A merged 3_4'!$BR$5,5,IF('original data'!BQ74='subscale + RBQ-2A merged 3_4'!$BT$1,6,IF('original data'!BQ74='subscale + RBQ-2A merged 3_4'!$BT$2,7,"")))))))</f>
        <v>2</v>
      </c>
      <c r="BW81" s="30">
        <f>IF('original data'!BR74='subscale + RBQ-2A merged 3_4'!$BR$1,1,IF('original data'!BR74='subscale + RBQ-2A merged 3_4'!$BR$2,2,IF('original data'!BR74='subscale + RBQ-2A merged 3_4'!$BR$3,3,IF('original data'!BR74='subscale + RBQ-2A merged 3_4'!$BR$4,4,IF('original data'!BR74='subscale + RBQ-2A merged 3_4'!$BR$5,5,IF('original data'!BR74='subscale + RBQ-2A merged 3_4'!$BT$1,6,IF('original data'!BR74='subscale + RBQ-2A merged 3_4'!$BT$2,7,"")))))))</f>
        <v>2</v>
      </c>
      <c r="BX81" s="30">
        <f>IF('original data'!BS74='subscale + RBQ-2A merged 3_4'!$BR$1,1,IF('original data'!BS74='subscale + RBQ-2A merged 3_4'!$BR$2,2,IF('original data'!BS74='subscale + RBQ-2A merged 3_4'!$BR$3,3,IF('original data'!BS74='subscale + RBQ-2A merged 3_4'!$BR$4,4,IF('original data'!BS74='subscale + RBQ-2A merged 3_4'!$BR$5,5,IF('original data'!BS74='subscale + RBQ-2A merged 3_4'!$BT$1,6,IF('original data'!BS74='subscale + RBQ-2A merged 3_4'!$BT$2,7,"")))))))</f>
        <v>5</v>
      </c>
      <c r="BY81" s="30">
        <f>IF('original data'!BT74='subscale + RBQ-2A merged 3_4'!$BR$1,1,IF('original data'!BT74='subscale + RBQ-2A merged 3_4'!$BR$2,2,IF('original data'!BT74='subscale + RBQ-2A merged 3_4'!$BR$3,3,IF('original data'!BT74='subscale + RBQ-2A merged 3_4'!$BR$4,4,IF('original data'!BT74='subscale + RBQ-2A merged 3_4'!$BR$5,5,IF('original data'!BT74='subscale + RBQ-2A merged 3_4'!$BT$1,6,IF('original data'!BT74='subscale + RBQ-2A merged 3_4'!$BT$2,7,"")))))))</f>
        <v>2</v>
      </c>
      <c r="BZ81" s="30">
        <f>IF('original data'!BU74='subscale + RBQ-2A merged 3_4'!$BR$1,1,IF('original data'!BU74='subscale + RBQ-2A merged 3_4'!$BR$2,2,IF('original data'!BU74='subscale + RBQ-2A merged 3_4'!$BR$3,3,IF('original data'!BU74='subscale + RBQ-2A merged 3_4'!$BR$4,4,IF('original data'!BU74='subscale + RBQ-2A merged 3_4'!$BR$5,5,IF('original data'!BU74='subscale + RBQ-2A merged 3_4'!$BT$1,6,IF('original data'!BU74='subscale + RBQ-2A merged 3_4'!$BT$2,7,"")))))))</f>
        <v>1</v>
      </c>
      <c r="CA81" s="30">
        <f>IF('original data'!BV74='subscale + RBQ-2A merged 3_4'!$BR$1,7,IF('original data'!BV74='subscale + RBQ-2A merged 3_4'!$BR$2,6,IF('original data'!BV74='subscale + RBQ-2A merged 3_4'!$BR$3,5,IF('original data'!BV74='subscale + RBQ-2A merged 3_4'!$BR$4,4,IF('original data'!BV74='subscale + RBQ-2A merged 3_4'!$BR$5,3,IF('original data'!BV74='subscale + RBQ-2A merged 3_4'!$BT$1,2,IF('original data'!BV74='subscale + RBQ-2A merged 3_4'!$BT$2,1,"")))))))</f>
        <v>4</v>
      </c>
      <c r="CB81" s="30">
        <f>IF('original data'!BW74='subscale + RBQ-2A merged 3_4'!$BR$1,1,IF('original data'!BW74='subscale + RBQ-2A merged 3_4'!$BR$2,2,IF('original data'!BW74='subscale + RBQ-2A merged 3_4'!$BR$3,3,IF('original data'!BW74='subscale + RBQ-2A merged 3_4'!$BR$4,4,IF('original data'!BW74='subscale + RBQ-2A merged 3_4'!$BR$5,5,IF('original data'!BW74='subscale + RBQ-2A merged 3_4'!$BT$1,6,IF('original data'!BW74='subscale + RBQ-2A merged 3_4'!$BT$2,7,"")))))))</f>
        <v>2</v>
      </c>
      <c r="CC81" s="30">
        <f>IF('original data'!BX74='subscale + RBQ-2A merged 3_4'!$BR$1,1,IF('original data'!BX74='subscale + RBQ-2A merged 3_4'!$BR$2,2,IF('original data'!BX74='subscale + RBQ-2A merged 3_4'!$BR$3,3,IF('original data'!BX74='subscale + RBQ-2A merged 3_4'!$BR$4,4,IF('original data'!BX74='subscale + RBQ-2A merged 3_4'!$BR$5,5,IF('original data'!BX74='subscale + RBQ-2A merged 3_4'!$BT$1,6,IF('original data'!BX74='subscale + RBQ-2A merged 3_4'!$BT$2,7,"")))))))</f>
        <v>1</v>
      </c>
      <c r="CD81" s="30">
        <f>IF('original data'!BY74='subscale + RBQ-2A merged 3_4'!$BR$1,1,IF('original data'!BY74='subscale + RBQ-2A merged 3_4'!$BR$2,2,IF('original data'!BY74='subscale + RBQ-2A merged 3_4'!$BR$3,3,IF('original data'!BY74='subscale + RBQ-2A merged 3_4'!$BR$4,4,IF('original data'!BY74='subscale + RBQ-2A merged 3_4'!$BR$5,5,IF('original data'!BY74='subscale + RBQ-2A merged 3_4'!$BT$1,6,IF('original data'!BY74='subscale + RBQ-2A merged 3_4'!$BT$2,7,"")))))))</f>
        <v>1</v>
      </c>
      <c r="CE81" s="30">
        <f>IF('original data'!BZ74='subscale + RBQ-2A merged 3_4'!$BR$1,1,IF('original data'!BZ74='subscale + RBQ-2A merged 3_4'!$BR$2,2,IF('original data'!BZ74='subscale + RBQ-2A merged 3_4'!$BR$3,3,IF('original data'!BZ74='subscale + RBQ-2A merged 3_4'!$BR$4,4,IF('original data'!BZ74='subscale + RBQ-2A merged 3_4'!$BR$5,5,IF('original data'!BZ74='subscale + RBQ-2A merged 3_4'!$BT$1,6,IF('original data'!BZ74='subscale + RBQ-2A merged 3_4'!$BT$2,7,"")))))))</f>
        <v>2</v>
      </c>
      <c r="CF81" s="30">
        <f>IF('original data'!CA74='subscale + RBQ-2A merged 3_4'!$BR$1,1,IF('original data'!CA74='subscale + RBQ-2A merged 3_4'!$BR$2,2,IF('original data'!CA74='subscale + RBQ-2A merged 3_4'!$BR$3,3,IF('original data'!CA74='subscale + RBQ-2A merged 3_4'!$BR$4,4,IF('original data'!CA74='subscale + RBQ-2A merged 3_4'!$BR$5,5,IF('original data'!CA74='subscale + RBQ-2A merged 3_4'!$BT$1,6,IF('original data'!CA74='subscale + RBQ-2A merged 3_4'!$BT$2,7,"")))))))</f>
        <v>1</v>
      </c>
      <c r="CG81" s="30">
        <f>IF('original data'!CB74='subscale + RBQ-2A merged 3_4'!$BR$1,1,IF('original data'!CB74='subscale + RBQ-2A merged 3_4'!$BR$2,2,IF('original data'!CB74='subscale + RBQ-2A merged 3_4'!$BR$3,3,IF('original data'!CB74='subscale + RBQ-2A merged 3_4'!$BR$4,4,IF('original data'!CB74='subscale + RBQ-2A merged 3_4'!$BR$5,5,IF('original data'!CB74='subscale + RBQ-2A merged 3_4'!$BT$1,6,IF('original data'!CB74='subscale + RBQ-2A merged 3_4'!$BT$2,7,"")))))))</f>
        <v>6</v>
      </c>
      <c r="CH81" s="30">
        <f>IF('original data'!CC74='subscale + RBQ-2A merged 3_4'!$BR$1,7,IF('original data'!CC74='subscale + RBQ-2A merged 3_4'!$BR$2,6,IF('original data'!CC74='subscale + RBQ-2A merged 3_4'!$BR$3,5,IF('original data'!CC74='subscale + RBQ-2A merged 3_4'!$BR$4,4,IF('original data'!CC74='subscale + RBQ-2A merged 3_4'!$BR$5,3,IF('original data'!CC74='subscale + RBQ-2A merged 3_4'!$BT$1,2,IF('original data'!CC74='subscale + RBQ-2A merged 3_4'!$BT$2,1,"")))))))</f>
        <v>2</v>
      </c>
      <c r="CI81" s="30">
        <f>IF('original data'!CD74='subscale + RBQ-2A merged 3_4'!$BR$1,1,IF('original data'!CD74='subscale + RBQ-2A merged 3_4'!$BR$2,2,IF('original data'!CD74='subscale + RBQ-2A merged 3_4'!$BR$3,3,IF('original data'!CD74='subscale + RBQ-2A merged 3_4'!$BR$4,4,IF('original data'!CD74='subscale + RBQ-2A merged 3_4'!$BR$5,5,IF('original data'!CD74='subscale + RBQ-2A merged 3_4'!$BT$1,6,IF('original data'!CD74='subscale + RBQ-2A merged 3_4'!$BT$2,7,"")))))))</f>
        <v>1</v>
      </c>
      <c r="CJ81" s="30">
        <f>IF('original data'!CE74='subscale + RBQ-2A merged 3_4'!$BR$1,1,IF('original data'!CE74='subscale + RBQ-2A merged 3_4'!$BR$2,2,IF('original data'!CE74='subscale + RBQ-2A merged 3_4'!$BR$3,3,IF('original data'!CE74='subscale + RBQ-2A merged 3_4'!$BR$4,4,IF('original data'!CE74='subscale + RBQ-2A merged 3_4'!$BR$5,5,IF('original data'!CE74='subscale + RBQ-2A merged 3_4'!$BT$1,6,IF('original data'!CE74='subscale + RBQ-2A merged 3_4'!$BT$2,7,"")))))))</f>
        <v>1</v>
      </c>
      <c r="CK81" s="30">
        <f>IF('original data'!CF74='subscale + RBQ-2A merged 3_4'!$BR$1,7,IF('original data'!CF74='subscale + RBQ-2A merged 3_4'!$BR$2,6,IF('original data'!CF74='subscale + RBQ-2A merged 3_4'!$BR$3,5,IF('original data'!CF74='subscale + RBQ-2A merged 3_4'!$BR$4,4,IF('original data'!CF74='subscale + RBQ-2A merged 3_4'!$BR$5,3,IF('original data'!CF74='subscale + RBQ-2A merged 3_4'!$BT$1,2,IF('original data'!CF74='subscale + RBQ-2A merged 3_4'!$BT$2,1,"")))))))</f>
        <v>2</v>
      </c>
      <c r="CL81" s="30">
        <f>SUM(Table1345[[#This Row],[Column2]:[Column4]])</f>
        <v>57</v>
      </c>
      <c r="CM81" s="30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13</v>
      </c>
      <c r="CN81" s="30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27</v>
      </c>
      <c r="CO81" s="30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17</v>
      </c>
      <c r="CP81" s="30">
        <f>IF('original data'!CG74='subscale + RBQ-2A merged 3_4'!$CO$2,0,IF('original data'!CG74='subscale + RBQ-2A merged 3_4'!$CO$3,1,IF('original data'!CG74='subscale + RBQ-2A merged 3_4'!$CO$4,2,IF('original data'!CG74='subscale + RBQ-2A merged 3_4'!$CO$5,3,""))))</f>
        <v>1</v>
      </c>
      <c r="CQ81" s="30">
        <f>IF('original data'!CH74='subscale + RBQ-2A merged 3_4'!$CO$2,0,IF('original data'!CH74='subscale + RBQ-2A merged 3_4'!$CO$3,1,IF('original data'!CH74='subscale + RBQ-2A merged 3_4'!$CO$4,2,IF('original data'!CH74='subscale + RBQ-2A merged 3_4'!$CO$5,3,""))))</f>
        <v>2</v>
      </c>
      <c r="CR81" s="30">
        <f>IF('original data'!CI74='subscale + RBQ-2A merged 3_4'!$CO$2,0,IF('original data'!CI74='subscale + RBQ-2A merged 3_4'!$CO$3,1,IF('original data'!CI74='subscale + RBQ-2A merged 3_4'!$CO$4,2,IF('original data'!CI74='subscale + RBQ-2A merged 3_4'!$CO$5,3,""))))</f>
        <v>1</v>
      </c>
      <c r="CS81" s="30">
        <f>IF('original data'!CJ74='subscale + RBQ-2A merged 3_4'!$CO$2,0,IF('original data'!CJ74='subscale + RBQ-2A merged 3_4'!$CO$3,1,IF('original data'!CJ74='subscale + RBQ-2A merged 3_4'!$CO$4,2,IF('original data'!CJ74='subscale + RBQ-2A merged 3_4'!$CO$5,3,""))))</f>
        <v>2</v>
      </c>
      <c r="CT81" s="30">
        <f>IF('original data'!CK74='subscale + RBQ-2A merged 3_4'!$CO$2,0,IF('original data'!CK74='subscale + RBQ-2A merged 3_4'!$CO$3,1,IF('original data'!CK74='subscale + RBQ-2A merged 3_4'!$CO$4,2,IF('original data'!CK74='subscale + RBQ-2A merged 3_4'!$CO$5,3,""))))</f>
        <v>1</v>
      </c>
      <c r="CU81" s="30">
        <f>IF('original data'!CL74='subscale + RBQ-2A merged 3_4'!$CO$2,0,IF('original data'!CL74='subscale + RBQ-2A merged 3_4'!$CO$3,1,IF('original data'!CL74='subscale + RBQ-2A merged 3_4'!$CO$4,2,IF('original data'!CL74='subscale + RBQ-2A merged 3_4'!$CO$5,3,""))))</f>
        <v>1</v>
      </c>
      <c r="CV81" s="30">
        <f>IF('original data'!CM74='subscale + RBQ-2A merged 3_4'!$CO$2,0,IF('original data'!CM74='subscale + RBQ-2A merged 3_4'!$CO$3,1,IF('original data'!CM74='subscale + RBQ-2A merged 3_4'!$CO$4,2,IF('original data'!CM74='subscale + RBQ-2A merged 3_4'!$CO$5,3,""))))</f>
        <v>1</v>
      </c>
      <c r="CW81" s="30">
        <f>IF('original data'!CN74='subscale + RBQ-2A merged 3_4'!$CO$2,0,IF('original data'!CN74='subscale + RBQ-2A merged 3_4'!$CO$3,1,IF('original data'!CN74='subscale + RBQ-2A merged 3_4'!$CO$4,2,IF('original data'!CN74='subscale + RBQ-2A merged 3_4'!$CO$5,3,""))))</f>
        <v>0</v>
      </c>
      <c r="CX81" s="30">
        <f>IF('original data'!CO74='subscale + RBQ-2A merged 3_4'!$CO$2,0,IF('original data'!CO74='subscale + RBQ-2A merged 3_4'!$CO$3,1,IF('original data'!CO74='subscale + RBQ-2A merged 3_4'!$CO$4,2,IF('original data'!CO74='subscale + RBQ-2A merged 3_4'!$CO$5,3,""))))</f>
        <v>2</v>
      </c>
      <c r="CY81" s="30">
        <f>IF('original data'!CP74='subscale + RBQ-2A merged 3_4'!$CO$2,0,IF('original data'!CP74='subscale + RBQ-2A merged 3_4'!$CO$3,1,IF('original data'!CP74='subscale + RBQ-2A merged 3_4'!$CO$4,2,IF('original data'!CP74='subscale + RBQ-2A merged 3_4'!$CO$5,3,""))))</f>
        <v>2</v>
      </c>
      <c r="CZ81" s="30">
        <f>IF('original data'!CQ74='subscale + RBQ-2A merged 3_4'!$CO$2,0,IF('original data'!CQ74='subscale + RBQ-2A merged 3_4'!$CO$3,1,IF('original data'!CQ74='subscale + RBQ-2A merged 3_4'!$CO$4,2,IF('original data'!CQ74='subscale + RBQ-2A merged 3_4'!$CO$5,3,""))))</f>
        <v>0</v>
      </c>
      <c r="DA81" s="30">
        <f>IF('original data'!CR74='subscale + RBQ-2A merged 3_4'!$CO$2,0,IF('original data'!CR74='subscale + RBQ-2A merged 3_4'!$CO$3,1,IF('original data'!CR74='subscale + RBQ-2A merged 3_4'!$CO$4,2,IF('original data'!CR74='subscale + RBQ-2A merged 3_4'!$CO$5,3,""))))</f>
        <v>2</v>
      </c>
      <c r="DB81" s="30">
        <f>IF('original data'!CS74='subscale + RBQ-2A merged 3_4'!$CO$2,0,IF('original data'!CS74='subscale + RBQ-2A merged 3_4'!$CO$3,1,IF('original data'!CS74='subscale + RBQ-2A merged 3_4'!$CO$4,2,IF('original data'!CS74='subscale + RBQ-2A merged 3_4'!$CO$5,3,""))))</f>
        <v>1</v>
      </c>
      <c r="DC81" s="30">
        <f>IF('original data'!CT74='subscale + RBQ-2A merged 3_4'!$CO$2,0,IF('original data'!CT74='subscale + RBQ-2A merged 3_4'!$CO$3,1,IF('original data'!CT74='subscale + RBQ-2A merged 3_4'!$CO$4,2,IF('original data'!CT74='subscale + RBQ-2A merged 3_4'!$CO$5,3,""))))</f>
        <v>3</v>
      </c>
      <c r="DD81" s="30">
        <f>IF('original data'!CU74='subscale + RBQ-2A merged 3_4'!$CO$2,0,IF('original data'!CU74='subscale + RBQ-2A merged 3_4'!$CO$3,1,IF('original data'!CU74='subscale + RBQ-2A merged 3_4'!$CO$4,2,IF('original data'!CU74='subscale + RBQ-2A merged 3_4'!$CO$5,3,""))))</f>
        <v>0</v>
      </c>
      <c r="DE81" s="30">
        <f>IF('original data'!CV74='subscale + RBQ-2A merged 3_4'!$CO$2,0,IF('original data'!CV74='subscale + RBQ-2A merged 3_4'!$CO$3,1,IF('original data'!CV74='subscale + RBQ-2A merged 3_4'!$CO$4,2,IF('original data'!CV74='subscale + RBQ-2A merged 3_4'!$CO$5,3,""))))</f>
        <v>0</v>
      </c>
      <c r="DF81" s="30">
        <f>IF('original data'!CW74='subscale + RBQ-2A merged 3_4'!$CO$2,0,IF('original data'!CW74='subscale + RBQ-2A merged 3_4'!$CO$3,1,IF('original data'!CW74='subscale + RBQ-2A merged 3_4'!$CO$4,2,IF('original data'!CW74='subscale + RBQ-2A merged 3_4'!$CO$5,3,""))))</f>
        <v>0</v>
      </c>
      <c r="DG81" s="30">
        <f>IF('original data'!CX74='subscale + RBQ-2A merged 3_4'!$CO$2,0,IF('original data'!CX74='subscale + RBQ-2A merged 3_4'!$CO$3,1,IF('original data'!CX74='subscale + RBQ-2A merged 3_4'!$CO$4,2,IF('original data'!CX74='subscale + RBQ-2A merged 3_4'!$CO$5,3,""))))</f>
        <v>0</v>
      </c>
      <c r="DH81" s="30">
        <f>IF('original data'!CY74='subscale + RBQ-2A merged 3_4'!$CO$2,0,IF('original data'!CY74='subscale + RBQ-2A merged 3_4'!$CO$3,1,IF('original data'!CY74='subscale + RBQ-2A merged 3_4'!$CO$4,2,IF('original data'!CY74='subscale + RBQ-2A merged 3_4'!$CO$5,3,""))))</f>
        <v>0</v>
      </c>
      <c r="DI81" s="30">
        <f>IF('original data'!CZ74='subscale + RBQ-2A merged 3_4'!$CO$2,0,IF('original data'!CZ74='subscale + RBQ-2A merged 3_4'!$CO$3,1,IF('original data'!CZ74='subscale + RBQ-2A merged 3_4'!$CO$4,2,IF('original data'!CZ74='subscale + RBQ-2A merged 3_4'!$CO$5,3,""))))</f>
        <v>0</v>
      </c>
      <c r="DJ81" s="30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12</v>
      </c>
      <c r="DK81" s="30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3</v>
      </c>
      <c r="DL81" s="30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4</v>
      </c>
      <c r="DM81" s="30">
        <f>SUM(Table1345[[#This Row],[All of a sudden I feel really scared.]:[I suddenly shut down and become unable to think, speak or do things.]])</f>
        <v>19</v>
      </c>
      <c r="DN81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3</v>
      </c>
      <c r="DO81" s="38">
        <f>IF('original data'!V74='subscale + RBQ-2A merged 3_4'!$T$4,2,IF('original data'!V74='subscale + RBQ-2A merged 3_4'!$T$5,0,IF('original data'!V74='subscale + RBQ-2A merged 3_4'!$V$5,1,"")))</f>
        <v>0</v>
      </c>
      <c r="DP81" s="38">
        <v>2</v>
      </c>
    </row>
    <row r="82" spans="1:120" x14ac:dyDescent="0.45">
      <c r="A82" s="38">
        <v>83</v>
      </c>
      <c r="B82" s="41" t="s">
        <v>385</v>
      </c>
      <c r="C82" s="28" t="s">
        <v>386</v>
      </c>
      <c r="D82" s="30" t="s">
        <v>104</v>
      </c>
      <c r="E82" s="30"/>
      <c r="F82" s="30" t="s">
        <v>105</v>
      </c>
      <c r="G82" s="30" t="s">
        <v>105</v>
      </c>
      <c r="H82" s="30" t="s">
        <v>105</v>
      </c>
      <c r="I82" s="30" t="s">
        <v>105</v>
      </c>
      <c r="J82" s="30" t="s">
        <v>105</v>
      </c>
      <c r="K82" s="30" t="s">
        <v>105</v>
      </c>
      <c r="L82" s="30" t="s">
        <v>105</v>
      </c>
      <c r="M82" s="30" t="s">
        <v>105</v>
      </c>
      <c r="N82" s="29">
        <v>25</v>
      </c>
      <c r="O82" s="30" t="s">
        <v>107</v>
      </c>
      <c r="P82" s="30" t="s">
        <v>124</v>
      </c>
      <c r="Q82" s="30" t="s">
        <v>124</v>
      </c>
      <c r="R82" s="30">
        <f>IF('original data'!Q75='subscale + RBQ-2A merged 3_4'!$R$4,0,IF('original data'!Q75='subscale + RBQ-2A merged 3_4'!$R$5,1))</f>
        <v>0</v>
      </c>
      <c r="S82" s="30" t="s">
        <v>109</v>
      </c>
      <c r="T82" s="30">
        <f>IF('original data'!V75='subscale + RBQ-2A merged 3_4'!$T$4,0,IF('original data'!V75='subscale + RBQ-2A merged 3_4'!$T$5,1,IF('original data'!V75='subscale + RBQ-2A merged 3_4'!$V$5,0,"")))</f>
        <v>1</v>
      </c>
      <c r="U82" s="38"/>
      <c r="V82" s="30"/>
      <c r="W82" s="38"/>
      <c r="X82" s="38" t="s">
        <v>109</v>
      </c>
      <c r="Y82" s="30"/>
      <c r="Z82" s="30"/>
      <c r="AA82" s="30"/>
      <c r="AB82" s="30"/>
      <c r="AC82" s="30"/>
      <c r="AD82" s="38"/>
      <c r="AE82" s="30">
        <f>IF('original data'!AC75='subscale + RBQ-2A merged 3_4'!$AD$2,0,IF('original data'!AC75='subscale + RBQ-2A merged 3_4'!$AD$3,1,IF('original data'!AC75='subscale + RBQ-2A merged 3_4'!$AD$4,2,"")))</f>
        <v>1</v>
      </c>
      <c r="AF82" s="30">
        <f>IF('original data'!AD75='subscale + RBQ-2A merged 3_4'!$AD$2,0,IF('original data'!AD75='subscale + RBQ-2A merged 3_4'!$AD$3,1,IF('original data'!AD75='subscale + RBQ-2A merged 3_4'!$AD$4,2,"")))</f>
        <v>0</v>
      </c>
      <c r="AG82" s="30">
        <f>IF('original data'!AE75='subscale + RBQ-2A merged 3_4'!$BR$1,1,IF('original data'!AE75='subscale + RBQ-2A merged 3_4'!$BR$2,2,IF('original data'!AE75='subscale + RBQ-2A merged 3_4'!$BR$3,3,IF('original data'!AE75='subscale + RBQ-2A merged 3_4'!$BR$4,4,IF('original data'!AE75='subscale + RBQ-2A merged 3_4'!$BR$5,5,IF('original data'!AE75='subscale + RBQ-2A merged 3_4'!$BT$1,6,IF('original data'!AE75='subscale + RBQ-2A merged 3_4'!$BT$2,7,"")))))))</f>
        <v>2</v>
      </c>
      <c r="AH82" s="30">
        <f>IF('original data'!AF75='subscale + RBQ-2A merged 3_4'!$AD$2,0,IF('original data'!AF75='subscale + RBQ-2A merged 3_4'!$AD$3,1,IF('original data'!AF75='subscale + RBQ-2A merged 3_4'!$AD$4,2,"")))</f>
        <v>0</v>
      </c>
      <c r="AI82" s="30">
        <f>IF('original data'!AG75='subscale + RBQ-2A merged 3_4'!$BR$1,7,IF('original data'!AG75='subscale + RBQ-2A merged 3_4'!$BR$2,6,IF('original data'!AG75='subscale + RBQ-2A merged 3_4'!$BR$3,5,IF('original data'!AG75='subscale + RBQ-2A merged 3_4'!$BR$4,4,IF('original data'!AG75='subscale + RBQ-2A merged 3_4'!$BR$5,5,IF('original data'!AG75='subscale + RBQ-2A merged 3_4'!$BT$1,6,IF('original data'!AG75='subscale + RBQ-2A merged 3_4'!$BT$2,7,"")))))))</f>
        <v>5</v>
      </c>
      <c r="AJ82" s="30">
        <f>IF('original data'!AH75='subscale + RBQ-2A merged 3_4'!$AD$2,0,IF('original data'!AH75='subscale + RBQ-2A merged 3_4'!$AD$3,1,IF('original data'!AH75='subscale + RBQ-2A merged 3_4'!$AD$4,2,"")))</f>
        <v>0</v>
      </c>
      <c r="AK82" s="30">
        <f>IF('original data'!AI75='subscale + RBQ-2A merged 3_4'!$AJ$2,1,IF('original data'!AI75='subscale + RBQ-2A merged 3_4'!$AJ$3,2,IF('original data'!AI75='subscale + RBQ-2A merged 3_4'!$AJ$4,3,IF('original data'!AI75='subscale + RBQ-2A merged 3_4'!$AJ$5,3,""))))</f>
        <v>1</v>
      </c>
      <c r="AL82" s="30">
        <f>IF('original data'!AJ75='subscale + RBQ-2A merged 3_4'!$AD$2,0,IF('original data'!AJ75='subscale + RBQ-2A merged 3_4'!$AD$3,1,IF('original data'!AJ75='subscale + RBQ-2A merged 3_4'!$AD$4,2,"")))</f>
        <v>1</v>
      </c>
      <c r="AM82" s="30">
        <f>IF('original data'!AK75='subscale + RBQ-2A merged 3_4'!$BR$1,1,IF('original data'!AK75='subscale + RBQ-2A merged 3_4'!$BR$2,2,IF('original data'!AK75='subscale + RBQ-2A merged 3_4'!$BR$3,3,IF('original data'!AK75='subscale + RBQ-2A merged 3_4'!$BR$4,4,IF('original data'!AK75='subscale + RBQ-2A merged 3_4'!$BR$5,5,IF('original data'!AK75='subscale + RBQ-2A merged 3_4'!$BT$1,6,IF('original data'!AK75='subscale + RBQ-2A merged 3_4'!$BT$2,7,"")))))))</f>
        <v>2</v>
      </c>
      <c r="AN82" s="30">
        <f>IF('original data'!AL75='subscale + RBQ-2A merged 3_4'!$AD$2,0,IF('original data'!AL75='subscale + RBQ-2A merged 3_4'!$AD$3,1,IF('original data'!AL75='subscale + RBQ-2A merged 3_4'!$AD$4,2,"")))</f>
        <v>0</v>
      </c>
      <c r="AO82" s="30">
        <f>IF('original data'!AM75='subscale + RBQ-2A merged 3_4'!$AJ$2,1,IF('original data'!AM75='subscale + RBQ-2A merged 3_4'!$AJ$3,2,IF('original data'!AM75='subscale + RBQ-2A merged 3_4'!$AJ$4,3,IF('original data'!AM75='subscale + RBQ-2A merged 3_4'!$AJ$5,3,""))))</f>
        <v>2</v>
      </c>
      <c r="AP82" s="30">
        <f>IF('original data'!AN75='subscale + RBQ-2A merged 3_4'!$AD$2,0,IF('original data'!AN75='subscale + RBQ-2A merged 3_4'!$AD$3,1,IF('original data'!AN75='subscale + RBQ-2A merged 3_4'!$AD$4,2,"")))</f>
        <v>0</v>
      </c>
      <c r="AQ82" s="30">
        <f>IF('original data'!AO75='subscale + RBQ-2A merged 3_4'!$AJ$2,1,IF('original data'!AO75='subscale + RBQ-2A merged 3_4'!$AJ$3,2,IF('original data'!AO75='subscale + RBQ-2A merged 3_4'!$AJ$4,3,IF('original data'!AO75='subscale + RBQ-2A merged 3_4'!$AJ$5,3,""))))</f>
        <v>1</v>
      </c>
      <c r="AR82" s="30">
        <f>IF('original data'!AP75='subscale + RBQ-2A merged 3_4'!$AJ$2,1,IF('original data'!AP75='subscale + RBQ-2A merged 3_4'!$AJ$3,2,IF('original data'!AP75='subscale + RBQ-2A merged 3_4'!$AJ$4,3,IF('original data'!AP75='subscale + RBQ-2A merged 3_4'!$AJ$5,3,""))))</f>
        <v>1</v>
      </c>
      <c r="AS82" s="30">
        <f>IF('original data'!AQ75='subscale + RBQ-2A merged 3_4'!$AJ$2,1,IF('original data'!AQ75='subscale + RBQ-2A merged 3_4'!$AJ$3,2,IF('original data'!AQ75='subscale + RBQ-2A merged 3_4'!$AJ$4,3,IF('original data'!AQ75='subscale + RBQ-2A merged 3_4'!$AJ$5,3,""))))</f>
        <v>1</v>
      </c>
      <c r="AT82" s="30">
        <f>IF('original data'!AR75='subscale + RBQ-2A merged 3_4'!$AJ$2,1,IF('original data'!AR75='subscale + RBQ-2A merged 3_4'!$AJ$3,2,IF('original data'!AR75='subscale + RBQ-2A merged 3_4'!$AJ$4,3,IF('original data'!AR75='subscale + RBQ-2A merged 3_4'!$AJ$5,3,""))))</f>
        <v>1</v>
      </c>
      <c r="AU82" s="30">
        <f>IF('original data'!AS75='subscale + RBQ-2A merged 3_4'!$AP$2,1,IF('original data'!AS75='subscale + RBQ-2A merged 3_4'!$AP$3,2,IF('original data'!AS75='subscale + RBQ-2A merged 3_4'!$AP$4,3,IF('original data'!AS75='subscale + RBQ-2A merged 3_4'!$AP$5,4,""))))</f>
        <v>1</v>
      </c>
      <c r="AV82" s="30">
        <f>IF('original data'!AT75='subscale + RBQ-2A merged 3_4'!$AP$2,1,IF('original data'!AT75='subscale + RBQ-2A merged 3_4'!$AP$3,2,IF('original data'!AT75='subscale + RBQ-2A merged 3_4'!$AP$4,3,IF('original data'!AT75='subscale + RBQ-2A merged 3_4'!$AP$5,4,""))))</f>
        <v>1</v>
      </c>
      <c r="AW82" s="30">
        <f>IF('original data'!AU75='subscale + RBQ-2A merged 3_4'!$AP$2,1,IF('original data'!AU75='subscale + RBQ-2A merged 3_4'!$AP$3,2,IF('original data'!AU75='subscale + RBQ-2A merged 3_4'!$AP$4,3,IF('original data'!AU75='subscale + RBQ-2A merged 3_4'!$AP$5,4,""))))</f>
        <v>1</v>
      </c>
      <c r="AX82" s="30">
        <f>IF('original data'!AV75='subscale + RBQ-2A merged 3_4'!$AP$2,1,IF('original data'!AV75='subscale + RBQ-2A merged 3_4'!$AP$3,2,IF('original data'!AV75='subscale + RBQ-2A merged 3_4'!$AP$4,3,IF('original data'!AV75='subscale + RBQ-2A merged 3_4'!$AP$5,4,""))))</f>
        <v>1</v>
      </c>
      <c r="AY82" s="30">
        <f>IF('original data'!AW75='subscale + RBQ-2A merged 3_4'!$AP$2,1,IF('original data'!AW75='subscale + RBQ-2A merged 3_4'!$AP$3,2,IF('original data'!AW75='subscale + RBQ-2A merged 3_4'!$AP$4,3,IF('original data'!AW75='subscale + RBQ-2A merged 3_4'!$AP$5,4,""))))</f>
        <v>1</v>
      </c>
      <c r="AZ82" s="30">
        <f>IF('original data'!AX75='subscale + RBQ-2A merged 3_4'!$AP$2,1,IF('original data'!AX75='subscale + RBQ-2A merged 3_4'!$AP$3,2,IF('original data'!AX75='subscale + RBQ-2A merged 3_4'!$AP$4,3,IF('original data'!AX75='subscale + RBQ-2A merged 3_4'!$AP$5,4,""))))</f>
        <v>2</v>
      </c>
      <c r="BA82" s="30">
        <f>IF('original data'!AY75='subscale + RBQ-2A merged 3_4'!$AR$2,1,IF('original data'!AY75='subscale + RBQ-2A merged 3_4'!$AR$3,2,IF('original data'!AY75='subscale + RBQ-2A merged 3_4'!$AR$4,3,IF('original data'!AY75='subscale + RBQ-2A merged 3_4'!$AR$5,3,""))))</f>
        <v>2</v>
      </c>
      <c r="BB82" s="30">
        <f>IF('original data'!AZ75='subscale + RBQ-2A merged 3_4'!$AR$2,1,IF('original data'!AZ75='subscale + RBQ-2A merged 3_4'!$AR$3,2,IF('original data'!AZ75='subscale + RBQ-2A merged 3_4'!$AR$4,3,IF('original data'!AZ75='subscale + RBQ-2A merged 3_4'!$AR$5,3,""))))</f>
        <v>1</v>
      </c>
      <c r="BC82" s="30">
        <f>IF('original data'!BA75='subscale + RBQ-2A merged 3_4'!$AR$2,1,IF('original data'!BA75='subscale + RBQ-2A merged 3_4'!$AR$3,2,IF('original data'!BA75='subscale + RBQ-2A merged 3_4'!$AR$4,3,IF('original data'!BA75='subscale + RBQ-2A merged 3_4'!$AR$5,3,""))))</f>
        <v>1</v>
      </c>
      <c r="BD82" s="30">
        <f>IF('original data'!BB75='subscale + RBQ-2A merged 3_4'!$AR$2,1,IF('original data'!BB75='subscale + RBQ-2A merged 3_4'!$AR$3,2,IF('original data'!BB75='subscale + RBQ-2A merged 3_4'!$AR$4,3,IF('original data'!BB75='subscale + RBQ-2A merged 3_4'!$AT$5,3,""))))</f>
        <v>1</v>
      </c>
      <c r="BE82" s="30">
        <f>IF('original data'!BC75='subscale + RBQ-2A merged 3_4'!$AV$2,1,IF('original data'!BC75='subscale + RBQ-2A merged 3_4'!$AV$3,2,IF('original data'!BC75='subscale + RBQ-2A merged 3_4'!$AV$4,3,IF('original data'!BC75='subscale + RBQ-2A merged 3_4'!$AV$5,3,""))))</f>
        <v>1</v>
      </c>
      <c r="BF82" s="30">
        <f>IF('original data'!BD75='subscale + RBQ-2A merged 3_4'!$AV$2,1,IF('original data'!BD75='subscale + RBQ-2A merged 3_4'!$AV$3,2,IF('original data'!BD75='subscale + RBQ-2A merged 3_4'!$AV$4,3,IF('original data'!BD75='subscale + RBQ-2A merged 3_4'!$AV$5,3,""))))</f>
        <v>2</v>
      </c>
      <c r="BG82" s="30">
        <f>IF('original data'!BE75='subscale + RBQ-2A merged 3_4'!$AV$2,1,IF('original data'!BE75='subscale + RBQ-2A merged 3_4'!$AV$3,2,IF('original data'!BE75='subscale + RBQ-2A merged 3_4'!$AV$4,3,IF('original data'!BE75='subscale + RBQ-2A merged 3_4'!$AV$5,3,""))))</f>
        <v>1</v>
      </c>
      <c r="BH82" s="30">
        <f>IF('original data'!BF75='subscale + RBQ-2A merged 3_4'!$BG$3,1,IF('original data'!BF75='subscale + RBQ-2A merged 3_4'!$BG$4,2,IF('original data'!BF75='subscale + RBQ-2A merged 3_4'!$BG$5,3,"")))</f>
        <v>1</v>
      </c>
      <c r="BI82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1.2105263157894737</v>
      </c>
      <c r="BJ82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1.1666666666666667</v>
      </c>
      <c r="BK82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1.2727272727272727</v>
      </c>
      <c r="BL82" s="30" t="s">
        <v>109</v>
      </c>
      <c r="BM82" s="38"/>
      <c r="BN82" s="30" t="s">
        <v>109</v>
      </c>
      <c r="BO82" s="38"/>
      <c r="BP82" s="30">
        <f>IF('original data'!BK75='subscale + RBQ-2A merged 3_4'!$BR$1,1,IF('original data'!BK75='subscale + RBQ-2A merged 3_4'!$BR$2,2,IF('original data'!BK75='subscale + RBQ-2A merged 3_4'!$BR$3,3,IF('original data'!BK75='subscale + RBQ-2A merged 3_4'!$BR$4,4,IF('original data'!BK75='subscale + RBQ-2A merged 3_4'!$BR$5,5,IF('original data'!BK75='subscale + RBQ-2A merged 3_4'!$BT$1,6,IF('original data'!BK75='subscale + RBQ-2A merged 3_4'!$BT$2,7,"")))))))</f>
        <v>3</v>
      </c>
      <c r="BQ82" s="30">
        <f>IF('original data'!BL75='subscale + RBQ-2A merged 3_4'!$BR$1,1,IF('original data'!BL75='subscale + RBQ-2A merged 3_4'!$BR$2,2,IF('original data'!BL75='subscale + RBQ-2A merged 3_4'!$BR$3,3,IF('original data'!BL75='subscale + RBQ-2A merged 3_4'!$BR$4,4,IF('original data'!BL75='subscale + RBQ-2A merged 3_4'!$BR$5,5,IF('original data'!BL75='subscale + RBQ-2A merged 3_4'!$BT$1,6,IF('original data'!BL75='subscale + RBQ-2A merged 3_4'!$BT$2,7,"")))))))</f>
        <v>2</v>
      </c>
      <c r="BR82" s="30">
        <f>IF('original data'!BM75='subscale + RBQ-2A merged 3_4'!$BR$1,7,IF('original data'!BM75='subscale + RBQ-2A merged 3_4'!$BR$2,6,IF('original data'!BM75='subscale + RBQ-2A merged 3_4'!$BR$3,5,IF('original data'!BM75='subscale + RBQ-2A merged 3_4'!$BR$4,4,IF('original data'!BM75='subscale + RBQ-2A merged 3_4'!$BR$5,3,IF('original data'!BM75='subscale + RBQ-2A merged 3_4'!$BT$1,2,IF('original data'!BM75='subscale + RBQ-2A merged 3_4'!$BT$2,1,"")))))))</f>
        <v>2</v>
      </c>
      <c r="BS82" s="30">
        <f>IF('original data'!BN75='subscale + RBQ-2A merged 3_4'!$BR$1,1,IF('original data'!BN75='subscale + RBQ-2A merged 3_4'!$BR$2,2,IF('original data'!BN75='subscale + RBQ-2A merged 3_4'!$BR$3,3,IF('original data'!BN75='subscale + RBQ-2A merged 3_4'!$BR$4,4,IF('original data'!BN75='subscale + RBQ-2A merged 3_4'!$BR$5,5,IF('original data'!BN75='subscale + RBQ-2A merged 3_4'!$BT$1,6,IF('original data'!BN75='subscale + RBQ-2A merged 3_4'!$BT$2,7,"")))))))</f>
        <v>2</v>
      </c>
      <c r="BT82" s="30">
        <f>IF('original data'!BO75='subscale + RBQ-2A merged 3_4'!$BR$1,1,IF('original data'!BO75='subscale + RBQ-2A merged 3_4'!$BR$2,2,IF('original data'!BO75='subscale + RBQ-2A merged 3_4'!$BR$3,3,IF('original data'!BO75='subscale + RBQ-2A merged 3_4'!$BR$4,4,IF('original data'!BO75='subscale + RBQ-2A merged 3_4'!$BR$5,5,IF('original data'!BO75='subscale + RBQ-2A merged 3_4'!$BT$1,6,IF('original data'!BO75='subscale + RBQ-2A merged 3_4'!$BT$2,7,"")))))))</f>
        <v>1</v>
      </c>
      <c r="BU82" s="30">
        <f>IF('original data'!BP75='subscale + RBQ-2A merged 3_4'!$BR$1,1,IF('original data'!BP75='subscale + RBQ-2A merged 3_4'!$BR$2,2,IF('original data'!BP75='subscale + RBQ-2A merged 3_4'!$BR$3,3,IF('original data'!BP75='subscale + RBQ-2A merged 3_4'!$BR$4,4,IF('original data'!BP75='subscale + RBQ-2A merged 3_4'!$BR$5,5,IF('original data'!BP75='subscale + RBQ-2A merged 3_4'!$BT$1,6,IF('original data'!BP75='subscale + RBQ-2A merged 3_4'!$BT$2,7,"")))))))</f>
        <v>4</v>
      </c>
      <c r="BV82" s="30">
        <f>IF('original data'!BQ75='subscale + RBQ-2A merged 3_4'!$BR$1,1,IF('original data'!BQ75='subscale + RBQ-2A merged 3_4'!$BR$2,2,IF('original data'!BQ75='subscale + RBQ-2A merged 3_4'!$BR$3,3,IF('original data'!BQ75='subscale + RBQ-2A merged 3_4'!$BR$4,4,IF('original data'!BQ75='subscale + RBQ-2A merged 3_4'!$BR$5,5,IF('original data'!BQ75='subscale + RBQ-2A merged 3_4'!$BT$1,6,IF('original data'!BQ75='subscale + RBQ-2A merged 3_4'!$BT$2,7,"")))))))</f>
        <v>2</v>
      </c>
      <c r="BW82" s="30">
        <f>IF('original data'!BR75='subscale + RBQ-2A merged 3_4'!$BR$1,1,IF('original data'!BR75='subscale + RBQ-2A merged 3_4'!$BR$2,2,IF('original data'!BR75='subscale + RBQ-2A merged 3_4'!$BR$3,3,IF('original data'!BR75='subscale + RBQ-2A merged 3_4'!$BR$4,4,IF('original data'!BR75='subscale + RBQ-2A merged 3_4'!$BR$5,5,IF('original data'!BR75='subscale + RBQ-2A merged 3_4'!$BT$1,6,IF('original data'!BR75='subscale + RBQ-2A merged 3_4'!$BT$2,7,"")))))))</f>
        <v>2</v>
      </c>
      <c r="BX82" s="30">
        <f>IF('original data'!BS75='subscale + RBQ-2A merged 3_4'!$BR$1,1,IF('original data'!BS75='subscale + RBQ-2A merged 3_4'!$BR$2,2,IF('original data'!BS75='subscale + RBQ-2A merged 3_4'!$BR$3,3,IF('original data'!BS75='subscale + RBQ-2A merged 3_4'!$BR$4,4,IF('original data'!BS75='subscale + RBQ-2A merged 3_4'!$BR$5,5,IF('original data'!BS75='subscale + RBQ-2A merged 3_4'!$BT$1,6,IF('original data'!BS75='subscale + RBQ-2A merged 3_4'!$BT$2,7,"")))))))</f>
        <v>5</v>
      </c>
      <c r="BY82" s="30">
        <f>IF('original data'!BT75='subscale + RBQ-2A merged 3_4'!$BR$1,1,IF('original data'!BT75='subscale + RBQ-2A merged 3_4'!$BR$2,2,IF('original data'!BT75='subscale + RBQ-2A merged 3_4'!$BR$3,3,IF('original data'!BT75='subscale + RBQ-2A merged 3_4'!$BR$4,4,IF('original data'!BT75='subscale + RBQ-2A merged 3_4'!$BR$5,5,IF('original data'!BT75='subscale + RBQ-2A merged 3_4'!$BT$1,6,IF('original data'!BT75='subscale + RBQ-2A merged 3_4'!$BT$2,7,"")))))))</f>
        <v>3</v>
      </c>
      <c r="BZ82" s="30">
        <f>IF('original data'!BU75='subscale + RBQ-2A merged 3_4'!$BR$1,1,IF('original data'!BU75='subscale + RBQ-2A merged 3_4'!$BR$2,2,IF('original data'!BU75='subscale + RBQ-2A merged 3_4'!$BR$3,3,IF('original data'!BU75='subscale + RBQ-2A merged 3_4'!$BR$4,4,IF('original data'!BU75='subscale + RBQ-2A merged 3_4'!$BR$5,5,IF('original data'!BU75='subscale + RBQ-2A merged 3_4'!$BT$1,6,IF('original data'!BU75='subscale + RBQ-2A merged 3_4'!$BT$2,7,"")))))))</f>
        <v>2</v>
      </c>
      <c r="CA82" s="30">
        <f>IF('original data'!BV75='subscale + RBQ-2A merged 3_4'!$BR$1,7,IF('original data'!BV75='subscale + RBQ-2A merged 3_4'!$BR$2,6,IF('original data'!BV75='subscale + RBQ-2A merged 3_4'!$BR$3,5,IF('original data'!BV75='subscale + RBQ-2A merged 3_4'!$BR$4,4,IF('original data'!BV75='subscale + RBQ-2A merged 3_4'!$BR$5,3,IF('original data'!BV75='subscale + RBQ-2A merged 3_4'!$BT$1,2,IF('original data'!BV75='subscale + RBQ-2A merged 3_4'!$BT$2,1,"")))))))</f>
        <v>2</v>
      </c>
      <c r="CB82" s="30">
        <f>IF('original data'!BW75='subscale + RBQ-2A merged 3_4'!$BR$1,1,IF('original data'!BW75='subscale + RBQ-2A merged 3_4'!$BR$2,2,IF('original data'!BW75='subscale + RBQ-2A merged 3_4'!$BR$3,3,IF('original data'!BW75='subscale + RBQ-2A merged 3_4'!$BR$4,4,IF('original data'!BW75='subscale + RBQ-2A merged 3_4'!$BR$5,5,IF('original data'!BW75='subscale + RBQ-2A merged 3_4'!$BT$1,6,IF('original data'!BW75='subscale + RBQ-2A merged 3_4'!$BT$2,7,"")))))))</f>
        <v>2</v>
      </c>
      <c r="CC82" s="30">
        <f>IF('original data'!BX75='subscale + RBQ-2A merged 3_4'!$BR$1,1,IF('original data'!BX75='subscale + RBQ-2A merged 3_4'!$BR$2,2,IF('original data'!BX75='subscale + RBQ-2A merged 3_4'!$BR$3,3,IF('original data'!BX75='subscale + RBQ-2A merged 3_4'!$BR$4,4,IF('original data'!BX75='subscale + RBQ-2A merged 3_4'!$BR$5,5,IF('original data'!BX75='subscale + RBQ-2A merged 3_4'!$BT$1,6,IF('original data'!BX75='subscale + RBQ-2A merged 3_4'!$BT$2,7,"")))))))</f>
        <v>2</v>
      </c>
      <c r="CD82" s="30">
        <f>IF('original data'!BY75='subscale + RBQ-2A merged 3_4'!$BR$1,1,IF('original data'!BY75='subscale + RBQ-2A merged 3_4'!$BR$2,2,IF('original data'!BY75='subscale + RBQ-2A merged 3_4'!$BR$3,3,IF('original data'!BY75='subscale + RBQ-2A merged 3_4'!$BR$4,4,IF('original data'!BY75='subscale + RBQ-2A merged 3_4'!$BR$5,5,IF('original data'!BY75='subscale + RBQ-2A merged 3_4'!$BT$1,6,IF('original data'!BY75='subscale + RBQ-2A merged 3_4'!$BT$2,7,"")))))))</f>
        <v>3</v>
      </c>
      <c r="CE82" s="30">
        <f>IF('original data'!BZ75='subscale + RBQ-2A merged 3_4'!$BR$1,1,IF('original data'!BZ75='subscale + RBQ-2A merged 3_4'!$BR$2,2,IF('original data'!BZ75='subscale + RBQ-2A merged 3_4'!$BR$3,3,IF('original data'!BZ75='subscale + RBQ-2A merged 3_4'!$BR$4,4,IF('original data'!BZ75='subscale + RBQ-2A merged 3_4'!$BR$5,5,IF('original data'!BZ75='subscale + RBQ-2A merged 3_4'!$BT$1,6,IF('original data'!BZ75='subscale + RBQ-2A merged 3_4'!$BT$2,7,"")))))))</f>
        <v>2</v>
      </c>
      <c r="CF82" s="30">
        <f>IF('original data'!CA75='subscale + RBQ-2A merged 3_4'!$BR$1,1,IF('original data'!CA75='subscale + RBQ-2A merged 3_4'!$BR$2,2,IF('original data'!CA75='subscale + RBQ-2A merged 3_4'!$BR$3,3,IF('original data'!CA75='subscale + RBQ-2A merged 3_4'!$BR$4,4,IF('original data'!CA75='subscale + RBQ-2A merged 3_4'!$BR$5,5,IF('original data'!CA75='subscale + RBQ-2A merged 3_4'!$BT$1,6,IF('original data'!CA75='subscale + RBQ-2A merged 3_4'!$BT$2,7,"")))))))</f>
        <v>2</v>
      </c>
      <c r="CG82" s="30">
        <f>IF('original data'!CB75='subscale + RBQ-2A merged 3_4'!$BR$1,1,IF('original data'!CB75='subscale + RBQ-2A merged 3_4'!$BR$2,2,IF('original data'!CB75='subscale + RBQ-2A merged 3_4'!$BR$3,3,IF('original data'!CB75='subscale + RBQ-2A merged 3_4'!$BR$4,4,IF('original data'!CB75='subscale + RBQ-2A merged 3_4'!$BR$5,5,IF('original data'!CB75='subscale + RBQ-2A merged 3_4'!$BT$1,6,IF('original data'!CB75='subscale + RBQ-2A merged 3_4'!$BT$2,7,"")))))))</f>
        <v>6</v>
      </c>
      <c r="CH82" s="30">
        <f>IF('original data'!CC75='subscale + RBQ-2A merged 3_4'!$BR$1,7,IF('original data'!CC75='subscale + RBQ-2A merged 3_4'!$BR$2,6,IF('original data'!CC75='subscale + RBQ-2A merged 3_4'!$BR$3,5,IF('original data'!CC75='subscale + RBQ-2A merged 3_4'!$BR$4,4,IF('original data'!CC75='subscale + RBQ-2A merged 3_4'!$BR$5,3,IF('original data'!CC75='subscale + RBQ-2A merged 3_4'!$BT$1,2,IF('original data'!CC75='subscale + RBQ-2A merged 3_4'!$BT$2,1,"")))))))</f>
        <v>3</v>
      </c>
      <c r="CI82" s="30">
        <f>IF('original data'!CD75='subscale + RBQ-2A merged 3_4'!$BR$1,1,IF('original data'!CD75='subscale + RBQ-2A merged 3_4'!$BR$2,2,IF('original data'!CD75='subscale + RBQ-2A merged 3_4'!$BR$3,3,IF('original data'!CD75='subscale + RBQ-2A merged 3_4'!$BR$4,4,IF('original data'!CD75='subscale + RBQ-2A merged 3_4'!$BR$5,5,IF('original data'!CD75='subscale + RBQ-2A merged 3_4'!$BT$1,6,IF('original data'!CD75='subscale + RBQ-2A merged 3_4'!$BT$2,7,"")))))))</f>
        <v>2</v>
      </c>
      <c r="CJ82" s="30">
        <f>IF('original data'!CE75='subscale + RBQ-2A merged 3_4'!$BR$1,1,IF('original data'!CE75='subscale + RBQ-2A merged 3_4'!$BR$2,2,IF('original data'!CE75='subscale + RBQ-2A merged 3_4'!$BR$3,3,IF('original data'!CE75='subscale + RBQ-2A merged 3_4'!$BR$4,4,IF('original data'!CE75='subscale + RBQ-2A merged 3_4'!$BR$5,5,IF('original data'!CE75='subscale + RBQ-2A merged 3_4'!$BT$1,6,IF('original data'!CE75='subscale + RBQ-2A merged 3_4'!$BT$2,7,"")))))))</f>
        <v>2</v>
      </c>
      <c r="CK82" s="30">
        <f>IF('original data'!CF75='subscale + RBQ-2A merged 3_4'!$BR$1,7,IF('original data'!CF75='subscale + RBQ-2A merged 3_4'!$BR$2,6,IF('original data'!CF75='subscale + RBQ-2A merged 3_4'!$BR$3,5,IF('original data'!CF75='subscale + RBQ-2A merged 3_4'!$BR$4,4,IF('original data'!CF75='subscale + RBQ-2A merged 3_4'!$BR$5,3,IF('original data'!CF75='subscale + RBQ-2A merged 3_4'!$BT$1,2,IF('original data'!CF75='subscale + RBQ-2A merged 3_4'!$BT$2,1,"")))))))</f>
        <v>3</v>
      </c>
      <c r="CL82" s="30">
        <f>SUM(Table1345[[#This Row],[Column2]:[Column4]])</f>
        <v>66</v>
      </c>
      <c r="CM82" s="30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18</v>
      </c>
      <c r="CN82" s="30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29</v>
      </c>
      <c r="CO82" s="30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19</v>
      </c>
      <c r="CP82" s="30">
        <f>IF('original data'!CG75='subscale + RBQ-2A merged 3_4'!$CO$2,0,IF('original data'!CG75='subscale + RBQ-2A merged 3_4'!$CO$3,1,IF('original data'!CG75='subscale + RBQ-2A merged 3_4'!$CO$4,2,IF('original data'!CG75='subscale + RBQ-2A merged 3_4'!$CO$5,3,""))))</f>
        <v>0</v>
      </c>
      <c r="CQ82" s="30">
        <f>IF('original data'!CH75='subscale + RBQ-2A merged 3_4'!$CO$2,0,IF('original data'!CH75='subscale + RBQ-2A merged 3_4'!$CO$3,1,IF('original data'!CH75='subscale + RBQ-2A merged 3_4'!$CO$4,2,IF('original data'!CH75='subscale + RBQ-2A merged 3_4'!$CO$5,3,""))))</f>
        <v>1</v>
      </c>
      <c r="CR82" s="30">
        <f>IF('original data'!CI75='subscale + RBQ-2A merged 3_4'!$CO$2,0,IF('original data'!CI75='subscale + RBQ-2A merged 3_4'!$CO$3,1,IF('original data'!CI75='subscale + RBQ-2A merged 3_4'!$CO$4,2,IF('original data'!CI75='subscale + RBQ-2A merged 3_4'!$CO$5,3,""))))</f>
        <v>0</v>
      </c>
      <c r="CS82" s="30">
        <f>IF('original data'!CJ75='subscale + RBQ-2A merged 3_4'!$CO$2,0,IF('original data'!CJ75='subscale + RBQ-2A merged 3_4'!$CO$3,1,IF('original data'!CJ75='subscale + RBQ-2A merged 3_4'!$CO$4,2,IF('original data'!CJ75='subscale + RBQ-2A merged 3_4'!$CO$5,3,""))))</f>
        <v>1</v>
      </c>
      <c r="CT82" s="30">
        <f>IF('original data'!CK75='subscale + RBQ-2A merged 3_4'!$CO$2,0,IF('original data'!CK75='subscale + RBQ-2A merged 3_4'!$CO$3,1,IF('original data'!CK75='subscale + RBQ-2A merged 3_4'!$CO$4,2,IF('original data'!CK75='subscale + RBQ-2A merged 3_4'!$CO$5,3,""))))</f>
        <v>2</v>
      </c>
      <c r="CU82" s="30">
        <f>IF('original data'!CL75='subscale + RBQ-2A merged 3_4'!$CO$2,0,IF('original data'!CL75='subscale + RBQ-2A merged 3_4'!$CO$3,1,IF('original data'!CL75='subscale + RBQ-2A merged 3_4'!$CO$4,2,IF('original data'!CL75='subscale + RBQ-2A merged 3_4'!$CO$5,3,""))))</f>
        <v>0</v>
      </c>
      <c r="CV82" s="30">
        <f>IF('original data'!CM75='subscale + RBQ-2A merged 3_4'!$CO$2,0,IF('original data'!CM75='subscale + RBQ-2A merged 3_4'!$CO$3,1,IF('original data'!CM75='subscale + RBQ-2A merged 3_4'!$CO$4,2,IF('original data'!CM75='subscale + RBQ-2A merged 3_4'!$CO$5,3,""))))</f>
        <v>0</v>
      </c>
      <c r="CW82" s="30">
        <f>IF('original data'!CN75='subscale + RBQ-2A merged 3_4'!$CO$2,0,IF('original data'!CN75='subscale + RBQ-2A merged 3_4'!$CO$3,1,IF('original data'!CN75='subscale + RBQ-2A merged 3_4'!$CO$4,2,IF('original data'!CN75='subscale + RBQ-2A merged 3_4'!$CO$5,3,""))))</f>
        <v>1</v>
      </c>
      <c r="CX82" s="30">
        <f>IF('original data'!CO75='subscale + RBQ-2A merged 3_4'!$CO$2,0,IF('original data'!CO75='subscale + RBQ-2A merged 3_4'!$CO$3,1,IF('original data'!CO75='subscale + RBQ-2A merged 3_4'!$CO$4,2,IF('original data'!CO75='subscale + RBQ-2A merged 3_4'!$CO$5,3,""))))</f>
        <v>0</v>
      </c>
      <c r="CY82" s="30">
        <f>IF('original data'!CP75='subscale + RBQ-2A merged 3_4'!$CO$2,0,IF('original data'!CP75='subscale + RBQ-2A merged 3_4'!$CO$3,1,IF('original data'!CP75='subscale + RBQ-2A merged 3_4'!$CO$4,2,IF('original data'!CP75='subscale + RBQ-2A merged 3_4'!$CO$5,3,""))))</f>
        <v>1</v>
      </c>
      <c r="CZ82" s="30">
        <f>IF('original data'!CQ75='subscale + RBQ-2A merged 3_4'!$CO$2,0,IF('original data'!CQ75='subscale + RBQ-2A merged 3_4'!$CO$3,1,IF('original data'!CQ75='subscale + RBQ-2A merged 3_4'!$CO$4,2,IF('original data'!CQ75='subscale + RBQ-2A merged 3_4'!$CO$5,3,""))))</f>
        <v>0</v>
      </c>
      <c r="DA82" s="30">
        <f>IF('original data'!CR75='subscale + RBQ-2A merged 3_4'!$CO$2,0,IF('original data'!CR75='subscale + RBQ-2A merged 3_4'!$CO$3,1,IF('original data'!CR75='subscale + RBQ-2A merged 3_4'!$CO$4,2,IF('original data'!CR75='subscale + RBQ-2A merged 3_4'!$CO$5,3,""))))</f>
        <v>1</v>
      </c>
      <c r="DB82" s="30">
        <f>IF('original data'!CS75='subscale + RBQ-2A merged 3_4'!$CO$2,0,IF('original data'!CS75='subscale + RBQ-2A merged 3_4'!$CO$3,1,IF('original data'!CS75='subscale + RBQ-2A merged 3_4'!$CO$4,2,IF('original data'!CS75='subscale + RBQ-2A merged 3_4'!$CO$5,3,""))))</f>
        <v>1</v>
      </c>
      <c r="DC82" s="30">
        <f>IF('original data'!CT75='subscale + RBQ-2A merged 3_4'!$CO$2,0,IF('original data'!CT75='subscale + RBQ-2A merged 3_4'!$CO$3,1,IF('original data'!CT75='subscale + RBQ-2A merged 3_4'!$CO$4,2,IF('original data'!CT75='subscale + RBQ-2A merged 3_4'!$CO$5,3,""))))</f>
        <v>1</v>
      </c>
      <c r="DD82" s="30">
        <f>IF('original data'!CU75='subscale + RBQ-2A merged 3_4'!$CO$2,0,IF('original data'!CU75='subscale + RBQ-2A merged 3_4'!$CO$3,1,IF('original data'!CU75='subscale + RBQ-2A merged 3_4'!$CO$4,2,IF('original data'!CU75='subscale + RBQ-2A merged 3_4'!$CO$5,3,""))))</f>
        <v>1</v>
      </c>
      <c r="DE82" s="30">
        <f>IF('original data'!CV75='subscale + RBQ-2A merged 3_4'!$CO$2,0,IF('original data'!CV75='subscale + RBQ-2A merged 3_4'!$CO$3,1,IF('original data'!CV75='subscale + RBQ-2A merged 3_4'!$CO$4,2,IF('original data'!CV75='subscale + RBQ-2A merged 3_4'!$CO$5,3,""))))</f>
        <v>0</v>
      </c>
      <c r="DF82" s="30">
        <f>IF('original data'!CW75='subscale + RBQ-2A merged 3_4'!$CO$2,0,IF('original data'!CW75='subscale + RBQ-2A merged 3_4'!$CO$3,1,IF('original data'!CW75='subscale + RBQ-2A merged 3_4'!$CO$4,2,IF('original data'!CW75='subscale + RBQ-2A merged 3_4'!$CO$5,3,""))))</f>
        <v>0</v>
      </c>
      <c r="DG82" s="30">
        <f>IF('original data'!CX75='subscale + RBQ-2A merged 3_4'!$CO$2,0,IF('original data'!CX75='subscale + RBQ-2A merged 3_4'!$CO$3,1,IF('original data'!CX75='subscale + RBQ-2A merged 3_4'!$CO$4,2,IF('original data'!CX75='subscale + RBQ-2A merged 3_4'!$CO$5,3,""))))</f>
        <v>0</v>
      </c>
      <c r="DH82" s="30">
        <f>IF('original data'!CY75='subscale + RBQ-2A merged 3_4'!$CO$2,0,IF('original data'!CY75='subscale + RBQ-2A merged 3_4'!$CO$3,1,IF('original data'!CY75='subscale + RBQ-2A merged 3_4'!$CO$4,2,IF('original data'!CY75='subscale + RBQ-2A merged 3_4'!$CO$5,3,""))))</f>
        <v>0</v>
      </c>
      <c r="DI82" s="30">
        <f>IF('original data'!CZ75='subscale + RBQ-2A merged 3_4'!$CO$2,0,IF('original data'!CZ75='subscale + RBQ-2A merged 3_4'!$CO$3,1,IF('original data'!CZ75='subscale + RBQ-2A merged 3_4'!$CO$4,2,IF('original data'!CZ75='subscale + RBQ-2A merged 3_4'!$CO$5,3,""))))</f>
        <v>0</v>
      </c>
      <c r="DJ82" s="30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7</v>
      </c>
      <c r="DK82" s="30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2</v>
      </c>
      <c r="DL82" s="30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</v>
      </c>
      <c r="DM82" s="30">
        <f>SUM(Table1345[[#This Row],[All of a sudden I feel really scared.]:[I suddenly shut down and become unable to think, speak or do things.]])</f>
        <v>10</v>
      </c>
      <c r="DN82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2</v>
      </c>
      <c r="DO82" s="38">
        <f>IF('original data'!V75='subscale + RBQ-2A merged 3_4'!$T$4,2,IF('original data'!V75='subscale + RBQ-2A merged 3_4'!$T$5,0,IF('original data'!V75='subscale + RBQ-2A merged 3_4'!$V$5,1,"")))</f>
        <v>0</v>
      </c>
      <c r="DP82" s="38">
        <v>2</v>
      </c>
    </row>
    <row r="83" spans="1:120" x14ac:dyDescent="0.45">
      <c r="A83" s="38">
        <v>84</v>
      </c>
      <c r="B83" s="41">
        <v>44565.475335648145</v>
      </c>
      <c r="C83" s="28">
        <v>44565.482256944444</v>
      </c>
      <c r="D83" s="30" t="s">
        <v>104</v>
      </c>
      <c r="E83" s="30"/>
      <c r="F83" s="30" t="s">
        <v>105</v>
      </c>
      <c r="G83" s="30" t="s">
        <v>105</v>
      </c>
      <c r="H83" s="30" t="s">
        <v>105</v>
      </c>
      <c r="I83" s="30" t="s">
        <v>105</v>
      </c>
      <c r="J83" s="30" t="s">
        <v>105</v>
      </c>
      <c r="K83" s="30" t="s">
        <v>105</v>
      </c>
      <c r="L83" s="30" t="s">
        <v>105</v>
      </c>
      <c r="M83" s="30" t="s">
        <v>105</v>
      </c>
      <c r="N83" s="29">
        <v>19</v>
      </c>
      <c r="O83" s="30" t="s">
        <v>107</v>
      </c>
      <c r="P83" s="30" t="s">
        <v>124</v>
      </c>
      <c r="Q83" s="30" t="s">
        <v>124</v>
      </c>
      <c r="R83" s="30">
        <f>IF('original data'!Q76='subscale + RBQ-2A merged 3_4'!$R$4,0,IF('original data'!Q76='subscale + RBQ-2A merged 3_4'!$R$5,1))</f>
        <v>0</v>
      </c>
      <c r="S83" s="30" t="s">
        <v>105</v>
      </c>
      <c r="T83" s="30">
        <f>IF('original data'!V76='subscale + RBQ-2A merged 3_4'!$T$4,0,IF('original data'!V76='subscale + RBQ-2A merged 3_4'!$T$5,1,IF('original data'!V76='subscale + RBQ-2A merged 3_4'!$V$5,0,"")))</f>
        <v>0</v>
      </c>
      <c r="U83" s="38">
        <v>9</v>
      </c>
      <c r="V83" s="30" t="s">
        <v>192</v>
      </c>
      <c r="W83" s="38">
        <v>2</v>
      </c>
      <c r="X83" s="32" t="s">
        <v>391</v>
      </c>
      <c r="Y83" s="30"/>
      <c r="Z83" s="30"/>
      <c r="AA83" s="30"/>
      <c r="AB83" s="30"/>
      <c r="AC83" s="30"/>
      <c r="AD83" s="30"/>
      <c r="AE83" s="30">
        <f>IF('original data'!AC76='subscale + RBQ-2A merged 3_4'!$AD$2,0,IF('original data'!AC76='subscale + RBQ-2A merged 3_4'!$AD$3,1,IF('original data'!AC76='subscale + RBQ-2A merged 3_4'!$AD$4,2,"")))</f>
        <v>2</v>
      </c>
      <c r="AF83" s="30">
        <f>IF('original data'!AD76='subscale + RBQ-2A merged 3_4'!$AD$2,0,IF('original data'!AD76='subscale + RBQ-2A merged 3_4'!$AD$3,1,IF('original data'!AD76='subscale + RBQ-2A merged 3_4'!$AD$4,2,"")))</f>
        <v>2</v>
      </c>
      <c r="AG83" s="30">
        <f>IF('original data'!AE76='subscale + RBQ-2A merged 3_4'!$BR$1,1,IF('original data'!AE76='subscale + RBQ-2A merged 3_4'!$BR$2,2,IF('original data'!AE76='subscale + RBQ-2A merged 3_4'!$BR$3,3,IF('original data'!AE76='subscale + RBQ-2A merged 3_4'!$BR$4,4,IF('original data'!AE76='subscale + RBQ-2A merged 3_4'!$BR$5,5,IF('original data'!AE76='subscale + RBQ-2A merged 3_4'!$BT$1,6,IF('original data'!AE76='subscale + RBQ-2A merged 3_4'!$BT$2,7,"")))))))</f>
        <v>6</v>
      </c>
      <c r="AH83" s="30">
        <f>IF('original data'!AF76='subscale + RBQ-2A merged 3_4'!$AD$2,0,IF('original data'!AF76='subscale + RBQ-2A merged 3_4'!$AD$3,1,IF('original data'!AF76='subscale + RBQ-2A merged 3_4'!$AD$4,2,"")))</f>
        <v>2</v>
      </c>
      <c r="AI83" s="30">
        <f>IF('original data'!AG76='subscale + RBQ-2A merged 3_4'!$BR$1,7,IF('original data'!AG76='subscale + RBQ-2A merged 3_4'!$BR$2,6,IF('original data'!AG76='subscale + RBQ-2A merged 3_4'!$BR$3,5,IF('original data'!AG76='subscale + RBQ-2A merged 3_4'!$BR$4,4,IF('original data'!AG76='subscale + RBQ-2A merged 3_4'!$BR$5,5,IF('original data'!AG76='subscale + RBQ-2A merged 3_4'!$BT$1,6,IF('original data'!AG76='subscale + RBQ-2A merged 3_4'!$BT$2,7,"")))))))</f>
        <v>6</v>
      </c>
      <c r="AJ83" s="30">
        <f>IF('original data'!AH76='subscale + RBQ-2A merged 3_4'!$AD$2,0,IF('original data'!AH76='subscale + RBQ-2A merged 3_4'!$AD$3,1,IF('original data'!AH76='subscale + RBQ-2A merged 3_4'!$AD$4,2,"")))</f>
        <v>1</v>
      </c>
      <c r="AK83" s="30">
        <f>IF('original data'!AI76='subscale + RBQ-2A merged 3_4'!$AJ$2,1,IF('original data'!AI76='subscale + RBQ-2A merged 3_4'!$AJ$3,2,IF('original data'!AI76='subscale + RBQ-2A merged 3_4'!$AJ$4,3,IF('original data'!AI76='subscale + RBQ-2A merged 3_4'!$AJ$5,3,""))))</f>
        <v>1</v>
      </c>
      <c r="AL83" s="30">
        <f>IF('original data'!AJ76='subscale + RBQ-2A merged 3_4'!$AD$2,0,IF('original data'!AJ76='subscale + RBQ-2A merged 3_4'!$AD$3,1,IF('original data'!AJ76='subscale + RBQ-2A merged 3_4'!$AD$4,2,"")))</f>
        <v>2</v>
      </c>
      <c r="AM83" s="30">
        <f>IF('original data'!AK76='subscale + RBQ-2A merged 3_4'!$BR$1,1,IF('original data'!AK76='subscale + RBQ-2A merged 3_4'!$BR$2,2,IF('original data'!AK76='subscale + RBQ-2A merged 3_4'!$BR$3,3,IF('original data'!AK76='subscale + RBQ-2A merged 3_4'!$BR$4,4,IF('original data'!AK76='subscale + RBQ-2A merged 3_4'!$BR$5,5,IF('original data'!AK76='subscale + RBQ-2A merged 3_4'!$BT$1,6,IF('original data'!AK76='subscale + RBQ-2A merged 3_4'!$BT$2,7,"")))))))</f>
        <v>6</v>
      </c>
      <c r="AN83" s="30">
        <f>IF('original data'!AL76='subscale + RBQ-2A merged 3_4'!$AD$2,0,IF('original data'!AL76='subscale + RBQ-2A merged 3_4'!$AD$3,1,IF('original data'!AL76='subscale + RBQ-2A merged 3_4'!$AD$4,2,"")))</f>
        <v>2</v>
      </c>
      <c r="AO83" s="30">
        <f>IF('original data'!AM76='subscale + RBQ-2A merged 3_4'!$AJ$2,1,IF('original data'!AM76='subscale + RBQ-2A merged 3_4'!$AJ$3,2,IF('original data'!AM76='subscale + RBQ-2A merged 3_4'!$AJ$4,3,IF('original data'!AM76='subscale + RBQ-2A merged 3_4'!$AJ$5,3,""))))</f>
        <v>3</v>
      </c>
      <c r="AP83" s="30">
        <f>IF('original data'!AN76='subscale + RBQ-2A merged 3_4'!$AD$2,0,IF('original data'!AN76='subscale + RBQ-2A merged 3_4'!$AD$3,1,IF('original data'!AN76='subscale + RBQ-2A merged 3_4'!$AD$4,2,"")))</f>
        <v>1</v>
      </c>
      <c r="AQ83" s="30">
        <f>IF('original data'!AO76='subscale + RBQ-2A merged 3_4'!$AJ$2,1,IF('original data'!AO76='subscale + RBQ-2A merged 3_4'!$AJ$3,2,IF('original data'!AO76='subscale + RBQ-2A merged 3_4'!$AJ$4,3,IF('original data'!AO76='subscale + RBQ-2A merged 3_4'!$AJ$5,3,""))))</f>
        <v>2</v>
      </c>
      <c r="AR83" s="30">
        <f>IF('original data'!AP76='subscale + RBQ-2A merged 3_4'!$AJ$2,1,IF('original data'!AP76='subscale + RBQ-2A merged 3_4'!$AJ$3,2,IF('original data'!AP76='subscale + RBQ-2A merged 3_4'!$AJ$4,3,IF('original data'!AP76='subscale + RBQ-2A merged 3_4'!$AJ$5,3,""))))</f>
        <v>1</v>
      </c>
      <c r="AS83" s="30">
        <f>IF('original data'!AQ76='subscale + RBQ-2A merged 3_4'!$AJ$2,1,IF('original data'!AQ76='subscale + RBQ-2A merged 3_4'!$AJ$3,2,IF('original data'!AQ76='subscale + RBQ-2A merged 3_4'!$AJ$4,3,IF('original data'!AQ76='subscale + RBQ-2A merged 3_4'!$AJ$5,3,""))))</f>
        <v>3</v>
      </c>
      <c r="AT83" s="30">
        <f>IF('original data'!AR76='subscale + RBQ-2A merged 3_4'!$AJ$2,1,IF('original data'!AR76='subscale + RBQ-2A merged 3_4'!$AJ$3,2,IF('original data'!AR76='subscale + RBQ-2A merged 3_4'!$AJ$4,3,IF('original data'!AR76='subscale + RBQ-2A merged 3_4'!$AJ$5,3,""))))</f>
        <v>1</v>
      </c>
      <c r="AU83" s="38">
        <f>IF('original data'!AS76='subscale + RBQ-2A merged 3_4'!$AP$2,1,IF('original data'!AS76='subscale + RBQ-2A merged 3_4'!$AP$3,2,IF('original data'!AS76='subscale + RBQ-2A merged 3_4'!$AP$4,3,IF('original data'!AS76='subscale + RBQ-2A merged 3_4'!$AP$5,4,""))))</f>
        <v>2</v>
      </c>
      <c r="AV83" s="30">
        <f>IF('original data'!AT76='subscale + RBQ-2A merged 3_4'!$AP$2,1,IF('original data'!AT76='subscale + RBQ-2A merged 3_4'!$AP$3,2,IF('original data'!AT76='subscale + RBQ-2A merged 3_4'!$AP$4,3,IF('original data'!AT76='subscale + RBQ-2A merged 3_4'!$AP$5,4,""))))</f>
        <v>1</v>
      </c>
      <c r="AW83" s="30">
        <f>IF('original data'!AU76='subscale + RBQ-2A merged 3_4'!$AP$2,1,IF('original data'!AU76='subscale + RBQ-2A merged 3_4'!$AP$3,2,IF('original data'!AU76='subscale + RBQ-2A merged 3_4'!$AP$4,3,IF('original data'!AU76='subscale + RBQ-2A merged 3_4'!$AP$5,4,""))))</f>
        <v>1</v>
      </c>
      <c r="AX83" s="30">
        <f>IF('original data'!AV76='subscale + RBQ-2A merged 3_4'!$AP$2,1,IF('original data'!AV76='subscale + RBQ-2A merged 3_4'!$AP$3,2,IF('original data'!AV76='subscale + RBQ-2A merged 3_4'!$AP$4,3,IF('original data'!AV76='subscale + RBQ-2A merged 3_4'!$AP$5,4,""))))</f>
        <v>2</v>
      </c>
      <c r="AY83" s="30">
        <f>IF('original data'!AW76='subscale + RBQ-2A merged 3_4'!$AP$2,1,IF('original data'!AW76='subscale + RBQ-2A merged 3_4'!$AP$3,2,IF('original data'!AW76='subscale + RBQ-2A merged 3_4'!$AP$4,3,IF('original data'!AW76='subscale + RBQ-2A merged 3_4'!$AP$5,4,""))))</f>
        <v>3</v>
      </c>
      <c r="AZ83" s="30">
        <f>IF('original data'!AX76='subscale + RBQ-2A merged 3_4'!$AP$2,1,IF('original data'!AX76='subscale + RBQ-2A merged 3_4'!$AP$3,2,IF('original data'!AX76='subscale + RBQ-2A merged 3_4'!$AP$4,3,IF('original data'!AX76='subscale + RBQ-2A merged 3_4'!$AP$5,4,""))))</f>
        <v>1</v>
      </c>
      <c r="BA83" s="30">
        <f>IF('original data'!AY76='subscale + RBQ-2A merged 3_4'!$AR$2,1,IF('original data'!AY76='subscale + RBQ-2A merged 3_4'!$AR$3,2,IF('original data'!AY76='subscale + RBQ-2A merged 3_4'!$AR$4,3,IF('original data'!AY76='subscale + RBQ-2A merged 3_4'!$AR$5,3,""))))</f>
        <v>3</v>
      </c>
      <c r="BB83" s="30">
        <f>IF('original data'!AZ76='subscale + RBQ-2A merged 3_4'!$AR$2,1,IF('original data'!AZ76='subscale + RBQ-2A merged 3_4'!$AR$3,2,IF('original data'!AZ76='subscale + RBQ-2A merged 3_4'!$AR$4,3,IF('original data'!AZ76='subscale + RBQ-2A merged 3_4'!$AR$5,3,""))))</f>
        <v>3</v>
      </c>
      <c r="BC83" s="30">
        <f>IF('original data'!BA76='subscale + RBQ-2A merged 3_4'!$AR$2,1,IF('original data'!BA76='subscale + RBQ-2A merged 3_4'!$AR$3,2,IF('original data'!BA76='subscale + RBQ-2A merged 3_4'!$AR$4,3,IF('original data'!BA76='subscale + RBQ-2A merged 3_4'!$AR$5,3,""))))</f>
        <v>3</v>
      </c>
      <c r="BD83" s="30">
        <f>IF('original data'!BB76='subscale + RBQ-2A merged 3_4'!$AR$2,1,IF('original data'!BB76='subscale + RBQ-2A merged 3_4'!$AR$3,2,IF('original data'!BB76='subscale + RBQ-2A merged 3_4'!$AR$4,3,IF('original data'!BB76='subscale + RBQ-2A merged 3_4'!$AT$5,3,""))))</f>
        <v>3</v>
      </c>
      <c r="BE83" s="30">
        <f>IF('original data'!BC76='subscale + RBQ-2A merged 3_4'!$AV$2,1,IF('original data'!BC76='subscale + RBQ-2A merged 3_4'!$AV$3,2,IF('original data'!BC76='subscale + RBQ-2A merged 3_4'!$AV$4,3,IF('original data'!BC76='subscale + RBQ-2A merged 3_4'!$AV$5,3,""))))</f>
        <v>3</v>
      </c>
      <c r="BF83" s="30">
        <f>IF('original data'!BD76='subscale + RBQ-2A merged 3_4'!$AV$2,1,IF('original data'!BD76='subscale + RBQ-2A merged 3_4'!$AV$3,2,IF('original data'!BD76='subscale + RBQ-2A merged 3_4'!$AV$4,3,IF('original data'!BD76='subscale + RBQ-2A merged 3_4'!$AV$5,3,""))))</f>
        <v>3</v>
      </c>
      <c r="BG83" s="30">
        <f>IF('original data'!BE76='subscale + RBQ-2A merged 3_4'!$AV$2,1,IF('original data'!BE76='subscale + RBQ-2A merged 3_4'!$AV$3,2,IF('original data'!BE76='subscale + RBQ-2A merged 3_4'!$AV$4,3,IF('original data'!BE76='subscale + RBQ-2A merged 3_4'!$AV$5,3,""))))</f>
        <v>3</v>
      </c>
      <c r="BH83" s="30">
        <f>IF('original data'!BF76='subscale + RBQ-2A merged 3_4'!$BG$3,1,IF('original data'!BF76='subscale + RBQ-2A merged 3_4'!$BG$4,2,IF('original data'!BF76='subscale + RBQ-2A merged 3_4'!$BG$5,3,"")))</f>
        <v>3</v>
      </c>
      <c r="BI83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2.2105263157894739</v>
      </c>
      <c r="BJ83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</v>
      </c>
      <c r="BK83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2.5454545454545454</v>
      </c>
      <c r="BL83" s="30" t="s">
        <v>105</v>
      </c>
      <c r="BM83" s="30" t="s">
        <v>250</v>
      </c>
      <c r="BN83" s="30" t="s">
        <v>105</v>
      </c>
      <c r="BO83" s="30" t="s">
        <v>251</v>
      </c>
      <c r="BP83" s="30">
        <f>IF('original data'!BK76='subscale + RBQ-2A merged 3_4'!$BR$1,1,IF('original data'!BK76='subscale + RBQ-2A merged 3_4'!$BR$2,2,IF('original data'!BK76='subscale + RBQ-2A merged 3_4'!$BR$3,3,IF('original data'!BK76='subscale + RBQ-2A merged 3_4'!$BR$4,4,IF('original data'!BK76='subscale + RBQ-2A merged 3_4'!$BR$5,5,IF('original data'!BK76='subscale + RBQ-2A merged 3_4'!$BT$1,6,IF('original data'!BK76='subscale + RBQ-2A merged 3_4'!$BT$2,7,"")))))))</f>
        <v>2</v>
      </c>
      <c r="BQ83" s="30">
        <f>IF('original data'!BL76='subscale + RBQ-2A merged 3_4'!$BR$1,1,IF('original data'!BL76='subscale + RBQ-2A merged 3_4'!$BR$2,2,IF('original data'!BL76='subscale + RBQ-2A merged 3_4'!$BR$3,3,IF('original data'!BL76='subscale + RBQ-2A merged 3_4'!$BR$4,4,IF('original data'!BL76='subscale + RBQ-2A merged 3_4'!$BR$5,5,IF('original data'!BL76='subscale + RBQ-2A merged 3_4'!$BT$1,6,IF('original data'!BL76='subscale + RBQ-2A merged 3_4'!$BT$2,7,"")))))))</f>
        <v>5</v>
      </c>
      <c r="BR83" s="30">
        <f>IF('original data'!BM76='subscale + RBQ-2A merged 3_4'!$BR$1,7,IF('original data'!BM76='subscale + RBQ-2A merged 3_4'!$BR$2,6,IF('original data'!BM76='subscale + RBQ-2A merged 3_4'!$BR$3,5,IF('original data'!BM76='subscale + RBQ-2A merged 3_4'!$BR$4,4,IF('original data'!BM76='subscale + RBQ-2A merged 3_4'!$BR$5,3,IF('original data'!BM76='subscale + RBQ-2A merged 3_4'!$BT$1,2,IF('original data'!BM76='subscale + RBQ-2A merged 3_4'!$BT$2,1,"")))))))</f>
        <v>3</v>
      </c>
      <c r="BS83" s="30">
        <f>IF('original data'!BN76='subscale + RBQ-2A merged 3_4'!$BR$1,1,IF('original data'!BN76='subscale + RBQ-2A merged 3_4'!$BR$2,2,IF('original data'!BN76='subscale + RBQ-2A merged 3_4'!$BR$3,3,IF('original data'!BN76='subscale + RBQ-2A merged 3_4'!$BR$4,4,IF('original data'!BN76='subscale + RBQ-2A merged 3_4'!$BR$5,5,IF('original data'!BN76='subscale + RBQ-2A merged 3_4'!$BT$1,6,IF('original data'!BN76='subscale + RBQ-2A merged 3_4'!$BT$2,7,"")))))))</f>
        <v>2</v>
      </c>
      <c r="BT83" s="38">
        <f>IF('original data'!BO76='subscale + RBQ-2A merged 3_4'!$BR$1,1,IF('original data'!BO76='subscale + RBQ-2A merged 3_4'!$BR$2,2,IF('original data'!BO76='subscale + RBQ-2A merged 3_4'!$BR$3,3,IF('original data'!BO76='subscale + RBQ-2A merged 3_4'!$BR$4,4,IF('original data'!BO76='subscale + RBQ-2A merged 3_4'!$BR$5,5,IF('original data'!BO76='subscale + RBQ-2A merged 3_4'!$BT$1,6,IF('original data'!BO76='subscale + RBQ-2A merged 3_4'!$BT$2,7,"")))))))</f>
        <v>7</v>
      </c>
      <c r="BU83" s="30">
        <f>IF('original data'!BP76='subscale + RBQ-2A merged 3_4'!$BR$1,1,IF('original data'!BP76='subscale + RBQ-2A merged 3_4'!$BR$2,2,IF('original data'!BP76='subscale + RBQ-2A merged 3_4'!$BR$3,3,IF('original data'!BP76='subscale + RBQ-2A merged 3_4'!$BR$4,4,IF('original data'!BP76='subscale + RBQ-2A merged 3_4'!$BR$5,5,IF('original data'!BP76='subscale + RBQ-2A merged 3_4'!$BT$1,6,IF('original data'!BP76='subscale + RBQ-2A merged 3_4'!$BT$2,7,"")))))))</f>
        <v>2</v>
      </c>
      <c r="BV83" s="30">
        <f>IF('original data'!BQ76='subscale + RBQ-2A merged 3_4'!$BR$1,1,IF('original data'!BQ76='subscale + RBQ-2A merged 3_4'!$BR$2,2,IF('original data'!BQ76='subscale + RBQ-2A merged 3_4'!$BR$3,3,IF('original data'!BQ76='subscale + RBQ-2A merged 3_4'!$BR$4,4,IF('original data'!BQ76='subscale + RBQ-2A merged 3_4'!$BR$5,5,IF('original data'!BQ76='subscale + RBQ-2A merged 3_4'!$BT$1,6,IF('original data'!BQ76='subscale + RBQ-2A merged 3_4'!$BT$2,7,"")))))))</f>
        <v>5</v>
      </c>
      <c r="BW83" s="30">
        <f>IF('original data'!BR76='subscale + RBQ-2A merged 3_4'!$BR$1,1,IF('original data'!BR76='subscale + RBQ-2A merged 3_4'!$BR$2,2,IF('original data'!BR76='subscale + RBQ-2A merged 3_4'!$BR$3,3,IF('original data'!BR76='subscale + RBQ-2A merged 3_4'!$BR$4,4,IF('original data'!BR76='subscale + RBQ-2A merged 3_4'!$BR$5,5,IF('original data'!BR76='subscale + RBQ-2A merged 3_4'!$BT$1,6,IF('original data'!BR76='subscale + RBQ-2A merged 3_4'!$BT$2,7,"")))))))</f>
        <v>6</v>
      </c>
      <c r="BX83" s="30">
        <f>IF('original data'!BS76='subscale + RBQ-2A merged 3_4'!$BR$1,1,IF('original data'!BS76='subscale + RBQ-2A merged 3_4'!$BR$2,2,IF('original data'!BS76='subscale + RBQ-2A merged 3_4'!$BR$3,3,IF('original data'!BS76='subscale + RBQ-2A merged 3_4'!$BR$4,4,IF('original data'!BS76='subscale + RBQ-2A merged 3_4'!$BR$5,5,IF('original data'!BS76='subscale + RBQ-2A merged 3_4'!$BT$1,6,IF('original data'!BS76='subscale + RBQ-2A merged 3_4'!$BT$2,7,"")))))))</f>
        <v>2</v>
      </c>
      <c r="BY83" s="30">
        <f>IF('original data'!BT76='subscale + RBQ-2A merged 3_4'!$BR$1,1,IF('original data'!BT76='subscale + RBQ-2A merged 3_4'!$BR$2,2,IF('original data'!BT76='subscale + RBQ-2A merged 3_4'!$BR$3,3,IF('original data'!BT76='subscale + RBQ-2A merged 3_4'!$BR$4,4,IF('original data'!BT76='subscale + RBQ-2A merged 3_4'!$BR$5,5,IF('original data'!BT76='subscale + RBQ-2A merged 3_4'!$BT$1,6,IF('original data'!BT76='subscale + RBQ-2A merged 3_4'!$BT$2,7,"")))))))</f>
        <v>5</v>
      </c>
      <c r="BZ83" s="30">
        <f>IF('original data'!BU76='subscale + RBQ-2A merged 3_4'!$BR$1,1,IF('original data'!BU76='subscale + RBQ-2A merged 3_4'!$BR$2,2,IF('original data'!BU76='subscale + RBQ-2A merged 3_4'!$BR$3,3,IF('original data'!BU76='subscale + RBQ-2A merged 3_4'!$BR$4,4,IF('original data'!BU76='subscale + RBQ-2A merged 3_4'!$BR$5,5,IF('original data'!BU76='subscale + RBQ-2A merged 3_4'!$BT$1,6,IF('original data'!BU76='subscale + RBQ-2A merged 3_4'!$BT$2,7,"")))))))</f>
        <v>1</v>
      </c>
      <c r="CA83" s="30">
        <f>IF('original data'!BV76='subscale + RBQ-2A merged 3_4'!$BR$1,7,IF('original data'!BV76='subscale + RBQ-2A merged 3_4'!$BR$2,6,IF('original data'!BV76='subscale + RBQ-2A merged 3_4'!$BR$3,5,IF('original data'!BV76='subscale + RBQ-2A merged 3_4'!$BR$4,4,IF('original data'!BV76='subscale + RBQ-2A merged 3_4'!$BR$5,3,IF('original data'!BV76='subscale + RBQ-2A merged 3_4'!$BT$1,2,IF('original data'!BV76='subscale + RBQ-2A merged 3_4'!$BT$2,1,"")))))))</f>
        <v>2</v>
      </c>
      <c r="CB83" s="30">
        <f>IF('original data'!BW76='subscale + RBQ-2A merged 3_4'!$BR$1,1,IF('original data'!BW76='subscale + RBQ-2A merged 3_4'!$BR$2,2,IF('original data'!BW76='subscale + RBQ-2A merged 3_4'!$BR$3,3,IF('original data'!BW76='subscale + RBQ-2A merged 3_4'!$BR$4,4,IF('original data'!BW76='subscale + RBQ-2A merged 3_4'!$BR$5,5,IF('original data'!BW76='subscale + RBQ-2A merged 3_4'!$BT$1,6,IF('original data'!BW76='subscale + RBQ-2A merged 3_4'!$BT$2,7,"")))))))</f>
        <v>6</v>
      </c>
      <c r="CC83" s="30">
        <f>IF('original data'!BX76='subscale + RBQ-2A merged 3_4'!$BR$1,1,IF('original data'!BX76='subscale + RBQ-2A merged 3_4'!$BR$2,2,IF('original data'!BX76='subscale + RBQ-2A merged 3_4'!$BR$3,3,IF('original data'!BX76='subscale + RBQ-2A merged 3_4'!$BR$4,4,IF('original data'!BX76='subscale + RBQ-2A merged 3_4'!$BR$5,5,IF('original data'!BX76='subscale + RBQ-2A merged 3_4'!$BT$1,6,IF('original data'!BX76='subscale + RBQ-2A merged 3_4'!$BT$2,7,"")))))))</f>
        <v>4</v>
      </c>
      <c r="CD83" s="38">
        <f>IF('original data'!BY76='subscale + RBQ-2A merged 3_4'!$BR$1,1,IF('original data'!BY76='subscale + RBQ-2A merged 3_4'!$BR$2,2,IF('original data'!BY76='subscale + RBQ-2A merged 3_4'!$BR$3,3,IF('original data'!BY76='subscale + RBQ-2A merged 3_4'!$BR$4,4,IF('original data'!BY76='subscale + RBQ-2A merged 3_4'!$BR$5,5,IF('original data'!BY76='subscale + RBQ-2A merged 3_4'!$BT$1,6,IF('original data'!BY76='subscale + RBQ-2A merged 3_4'!$BT$2,7,"")))))))</f>
        <v>3</v>
      </c>
      <c r="CE83" s="30">
        <f>IF('original data'!BZ76='subscale + RBQ-2A merged 3_4'!$BR$1,1,IF('original data'!BZ76='subscale + RBQ-2A merged 3_4'!$BR$2,2,IF('original data'!BZ76='subscale + RBQ-2A merged 3_4'!$BR$3,3,IF('original data'!BZ76='subscale + RBQ-2A merged 3_4'!$BR$4,4,IF('original data'!BZ76='subscale + RBQ-2A merged 3_4'!$BR$5,5,IF('original data'!BZ76='subscale + RBQ-2A merged 3_4'!$BT$1,6,IF('original data'!BZ76='subscale + RBQ-2A merged 3_4'!$BT$2,7,"")))))))</f>
        <v>5</v>
      </c>
      <c r="CF83" s="30">
        <f>IF('original data'!CA76='subscale + RBQ-2A merged 3_4'!$BR$1,1,IF('original data'!CA76='subscale + RBQ-2A merged 3_4'!$BR$2,2,IF('original data'!CA76='subscale + RBQ-2A merged 3_4'!$BR$3,3,IF('original data'!CA76='subscale + RBQ-2A merged 3_4'!$BR$4,4,IF('original data'!CA76='subscale + RBQ-2A merged 3_4'!$BR$5,5,IF('original data'!CA76='subscale + RBQ-2A merged 3_4'!$BT$1,6,IF('original data'!CA76='subscale + RBQ-2A merged 3_4'!$BT$2,7,"")))))))</f>
        <v>2</v>
      </c>
      <c r="CG83" s="30">
        <f>IF('original data'!CB76='subscale + RBQ-2A merged 3_4'!$BR$1,1,IF('original data'!CB76='subscale + RBQ-2A merged 3_4'!$BR$2,2,IF('original data'!CB76='subscale + RBQ-2A merged 3_4'!$BR$3,3,IF('original data'!CB76='subscale + RBQ-2A merged 3_4'!$BR$4,4,IF('original data'!CB76='subscale + RBQ-2A merged 3_4'!$BR$5,5,IF('original data'!CB76='subscale + RBQ-2A merged 3_4'!$BT$1,6,IF('original data'!CB76='subscale + RBQ-2A merged 3_4'!$BT$2,7,"")))))))</f>
        <v>4</v>
      </c>
      <c r="CH83" s="30">
        <f>IF('original data'!CC76='subscale + RBQ-2A merged 3_4'!$BR$1,7,IF('original data'!CC76='subscale + RBQ-2A merged 3_4'!$BR$2,6,IF('original data'!CC76='subscale + RBQ-2A merged 3_4'!$BR$3,5,IF('original data'!CC76='subscale + RBQ-2A merged 3_4'!$BR$4,4,IF('original data'!CC76='subscale + RBQ-2A merged 3_4'!$BR$5,3,IF('original data'!CC76='subscale + RBQ-2A merged 3_4'!$BT$1,2,IF('original data'!CC76='subscale + RBQ-2A merged 3_4'!$BT$2,1,"")))))))</f>
        <v>5</v>
      </c>
      <c r="CI83" s="30">
        <f>IF('original data'!CD76='subscale + RBQ-2A merged 3_4'!$BR$1,1,IF('original data'!CD76='subscale + RBQ-2A merged 3_4'!$BR$2,2,IF('original data'!CD76='subscale + RBQ-2A merged 3_4'!$BR$3,3,IF('original data'!CD76='subscale + RBQ-2A merged 3_4'!$BR$4,4,IF('original data'!CD76='subscale + RBQ-2A merged 3_4'!$BR$5,5,IF('original data'!CD76='subscale + RBQ-2A merged 3_4'!$BT$1,6,IF('original data'!CD76='subscale + RBQ-2A merged 3_4'!$BT$2,7,"")))))))</f>
        <v>6</v>
      </c>
      <c r="CJ83" s="30">
        <f>IF('original data'!CE76='subscale + RBQ-2A merged 3_4'!$BR$1,1,IF('original data'!CE76='subscale + RBQ-2A merged 3_4'!$BR$2,2,IF('original data'!CE76='subscale + RBQ-2A merged 3_4'!$BR$3,3,IF('original data'!CE76='subscale + RBQ-2A merged 3_4'!$BR$4,4,IF('original data'!CE76='subscale + RBQ-2A merged 3_4'!$BR$5,5,IF('original data'!CE76='subscale + RBQ-2A merged 3_4'!$BT$1,6,IF('original data'!CE76='subscale + RBQ-2A merged 3_4'!$BT$2,7,"")))))))</f>
        <v>2</v>
      </c>
      <c r="CK83" s="30">
        <f>IF('original data'!CF76='subscale + RBQ-2A merged 3_4'!$BR$1,7,IF('original data'!CF76='subscale + RBQ-2A merged 3_4'!$BR$2,6,IF('original data'!CF76='subscale + RBQ-2A merged 3_4'!$BR$3,5,IF('original data'!CF76='subscale + RBQ-2A merged 3_4'!$BR$4,4,IF('original data'!CF76='subscale + RBQ-2A merged 3_4'!$BR$5,3,IF('original data'!CF76='subscale + RBQ-2A merged 3_4'!$BT$1,2,IF('original data'!CF76='subscale + RBQ-2A merged 3_4'!$BT$2,1,"")))))))</f>
        <v>6</v>
      </c>
      <c r="CL83" s="30">
        <f>SUM(Table1345[[#This Row],[Column2]:[Column4]])</f>
        <v>103</v>
      </c>
      <c r="CM83" s="30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36</v>
      </c>
      <c r="CN83" s="30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26</v>
      </c>
      <c r="CO83" s="30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41</v>
      </c>
      <c r="CP83" s="30">
        <f>IF('original data'!CG76='subscale + RBQ-2A merged 3_4'!$CO$2,0,IF('original data'!CG76='subscale + RBQ-2A merged 3_4'!$CO$3,1,IF('original data'!CG76='subscale + RBQ-2A merged 3_4'!$CO$4,2,IF('original data'!CG76='subscale + RBQ-2A merged 3_4'!$CO$5,3,""))))</f>
        <v>2</v>
      </c>
      <c r="CQ83" s="30">
        <f>IF('original data'!CH76='subscale + RBQ-2A merged 3_4'!$CO$2,0,IF('original data'!CH76='subscale + RBQ-2A merged 3_4'!$CO$3,1,IF('original data'!CH76='subscale + RBQ-2A merged 3_4'!$CO$4,2,IF('original data'!CH76='subscale + RBQ-2A merged 3_4'!$CO$5,3,""))))</f>
        <v>1</v>
      </c>
      <c r="CR83" s="30">
        <f>IF('original data'!CI76='subscale + RBQ-2A merged 3_4'!$CO$2,0,IF('original data'!CI76='subscale + RBQ-2A merged 3_4'!$CO$3,1,IF('original data'!CI76='subscale + RBQ-2A merged 3_4'!$CO$4,2,IF('original data'!CI76='subscale + RBQ-2A merged 3_4'!$CO$5,3,""))))</f>
        <v>1</v>
      </c>
      <c r="CS83" s="30">
        <f>IF('original data'!CJ76='subscale + RBQ-2A merged 3_4'!$CO$2,0,IF('original data'!CJ76='subscale + RBQ-2A merged 3_4'!$CO$3,1,IF('original data'!CJ76='subscale + RBQ-2A merged 3_4'!$CO$4,2,IF('original data'!CJ76='subscale + RBQ-2A merged 3_4'!$CO$5,3,""))))</f>
        <v>2</v>
      </c>
      <c r="CT83" s="30">
        <f>IF('original data'!CK76='subscale + RBQ-2A merged 3_4'!$CO$2,0,IF('original data'!CK76='subscale + RBQ-2A merged 3_4'!$CO$3,1,IF('original data'!CK76='subscale + RBQ-2A merged 3_4'!$CO$4,2,IF('original data'!CK76='subscale + RBQ-2A merged 3_4'!$CO$5,3,""))))</f>
        <v>1</v>
      </c>
      <c r="CU83" s="30">
        <f>IF('original data'!CL76='subscale + RBQ-2A merged 3_4'!$CO$2,0,IF('original data'!CL76='subscale + RBQ-2A merged 3_4'!$CO$3,1,IF('original data'!CL76='subscale + RBQ-2A merged 3_4'!$CO$4,2,IF('original data'!CL76='subscale + RBQ-2A merged 3_4'!$CO$5,3,""))))</f>
        <v>1</v>
      </c>
      <c r="CV83" s="30">
        <f>IF('original data'!CM76='subscale + RBQ-2A merged 3_4'!$CO$2,0,IF('original data'!CM76='subscale + RBQ-2A merged 3_4'!$CO$3,1,IF('original data'!CM76='subscale + RBQ-2A merged 3_4'!$CO$4,2,IF('original data'!CM76='subscale + RBQ-2A merged 3_4'!$CO$5,3,""))))</f>
        <v>3</v>
      </c>
      <c r="CW83" s="30">
        <f>IF('original data'!CN76='subscale + RBQ-2A merged 3_4'!$CO$2,0,IF('original data'!CN76='subscale + RBQ-2A merged 3_4'!$CO$3,1,IF('original data'!CN76='subscale + RBQ-2A merged 3_4'!$CO$4,2,IF('original data'!CN76='subscale + RBQ-2A merged 3_4'!$CO$5,3,""))))</f>
        <v>1</v>
      </c>
      <c r="CX83" s="30">
        <f>IF('original data'!CO76='subscale + RBQ-2A merged 3_4'!$CO$2,0,IF('original data'!CO76='subscale + RBQ-2A merged 3_4'!$CO$3,1,IF('original data'!CO76='subscale + RBQ-2A merged 3_4'!$CO$4,2,IF('original data'!CO76='subscale + RBQ-2A merged 3_4'!$CO$5,3,""))))</f>
        <v>3</v>
      </c>
      <c r="CY83" s="30">
        <f>IF('original data'!CP76='subscale + RBQ-2A merged 3_4'!$CO$2,0,IF('original data'!CP76='subscale + RBQ-2A merged 3_4'!$CO$3,1,IF('original data'!CP76='subscale + RBQ-2A merged 3_4'!$CO$4,2,IF('original data'!CP76='subscale + RBQ-2A merged 3_4'!$CO$5,3,""))))</f>
        <v>1</v>
      </c>
      <c r="CZ83" s="30">
        <f>IF('original data'!CQ76='subscale + RBQ-2A merged 3_4'!$CO$2,0,IF('original data'!CQ76='subscale + RBQ-2A merged 3_4'!$CO$3,1,IF('original data'!CQ76='subscale + RBQ-2A merged 3_4'!$CO$4,2,IF('original data'!CQ76='subscale + RBQ-2A merged 3_4'!$CO$5,3,""))))</f>
        <v>2</v>
      </c>
      <c r="DA83" s="30">
        <f>IF('original data'!CR76='subscale + RBQ-2A merged 3_4'!$CO$2,0,IF('original data'!CR76='subscale + RBQ-2A merged 3_4'!$CO$3,1,IF('original data'!CR76='subscale + RBQ-2A merged 3_4'!$CO$4,2,IF('original data'!CR76='subscale + RBQ-2A merged 3_4'!$CO$5,3,""))))</f>
        <v>2</v>
      </c>
      <c r="DB83" s="30">
        <f>IF('original data'!CS76='subscale + RBQ-2A merged 3_4'!$CO$2,0,IF('original data'!CS76='subscale + RBQ-2A merged 3_4'!$CO$3,1,IF('original data'!CS76='subscale + RBQ-2A merged 3_4'!$CO$4,2,IF('original data'!CS76='subscale + RBQ-2A merged 3_4'!$CO$5,3,""))))</f>
        <v>3</v>
      </c>
      <c r="DC83" s="30">
        <f>IF('original data'!CT76='subscale + RBQ-2A merged 3_4'!$CO$2,0,IF('original data'!CT76='subscale + RBQ-2A merged 3_4'!$CO$3,1,IF('original data'!CT76='subscale + RBQ-2A merged 3_4'!$CO$4,2,IF('original data'!CT76='subscale + RBQ-2A merged 3_4'!$CO$5,3,""))))</f>
        <v>1</v>
      </c>
      <c r="DD83" s="30">
        <f>IF('original data'!CU76='subscale + RBQ-2A merged 3_4'!$CO$2,0,IF('original data'!CU76='subscale + RBQ-2A merged 3_4'!$CO$3,1,IF('original data'!CU76='subscale + RBQ-2A merged 3_4'!$CO$4,2,IF('original data'!CU76='subscale + RBQ-2A merged 3_4'!$CO$5,3,""))))</f>
        <v>1</v>
      </c>
      <c r="DE83" s="38">
        <f>IF('original data'!CV76='subscale + RBQ-2A merged 3_4'!$CO$2,0,IF('original data'!CV76='subscale + RBQ-2A merged 3_4'!$CO$3,1,IF('original data'!CV76='subscale + RBQ-2A merged 3_4'!$CO$4,2,IF('original data'!CV76='subscale + RBQ-2A merged 3_4'!$CO$5,3,""))))</f>
        <v>1</v>
      </c>
      <c r="DF83" s="38">
        <f>IF('original data'!CW76='subscale + RBQ-2A merged 3_4'!$CO$2,0,IF('original data'!CW76='subscale + RBQ-2A merged 3_4'!$CO$3,1,IF('original data'!CW76='subscale + RBQ-2A merged 3_4'!$CO$4,2,IF('original data'!CW76='subscale + RBQ-2A merged 3_4'!$CO$5,3,""))))</f>
        <v>0</v>
      </c>
      <c r="DG83" s="38">
        <f>IF('original data'!CX76='subscale + RBQ-2A merged 3_4'!$CO$2,0,IF('original data'!CX76='subscale + RBQ-2A merged 3_4'!$CO$3,1,IF('original data'!CX76='subscale + RBQ-2A merged 3_4'!$CO$4,2,IF('original data'!CX76='subscale + RBQ-2A merged 3_4'!$CO$5,3,""))))</f>
        <v>3</v>
      </c>
      <c r="DH83" s="38">
        <f>IF('original data'!CY76='subscale + RBQ-2A merged 3_4'!$CO$2,0,IF('original data'!CY76='subscale + RBQ-2A merged 3_4'!$CO$3,1,IF('original data'!CY76='subscale + RBQ-2A merged 3_4'!$CO$4,2,IF('original data'!CY76='subscale + RBQ-2A merged 3_4'!$CO$5,3,""))))</f>
        <v>1</v>
      </c>
      <c r="DI83" s="38">
        <f>IF('original data'!CZ76='subscale + RBQ-2A merged 3_4'!$CO$2,0,IF('original data'!CZ76='subscale + RBQ-2A merged 3_4'!$CO$3,1,IF('original data'!CZ76='subscale + RBQ-2A merged 3_4'!$CO$4,2,IF('original data'!CZ76='subscale + RBQ-2A merged 3_4'!$CO$5,3,""))))</f>
        <v>2</v>
      </c>
      <c r="DJ83" s="30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8</v>
      </c>
      <c r="DK83" s="30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10</v>
      </c>
      <c r="DL83" s="30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14</v>
      </c>
      <c r="DM83" s="30">
        <f>SUM(Table1345[[#This Row],[All of a sudden I feel really scared.]:[I suddenly shut down and become unable to think, speak or do things.]])</f>
        <v>32</v>
      </c>
      <c r="DN83" s="30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12</v>
      </c>
      <c r="DO83" s="38">
        <f>IF('original data'!V76='subscale + RBQ-2A merged 3_4'!$T$4,2,IF('original data'!V76='subscale + RBQ-2A merged 3_4'!$T$5,0,IF('original data'!V76='subscale + RBQ-2A merged 3_4'!$V$5,1,"")))</f>
        <v>1</v>
      </c>
      <c r="DP83" s="38">
        <v>0</v>
      </c>
    </row>
    <row r="84" spans="1:120" x14ac:dyDescent="0.45">
      <c r="A84" s="38">
        <v>85</v>
      </c>
      <c r="B84" s="41">
        <v>44653.724247685197</v>
      </c>
      <c r="C84" s="36">
        <v>44653.731481481504</v>
      </c>
      <c r="D84" s="38" t="s">
        <v>104</v>
      </c>
      <c r="E84" s="38"/>
      <c r="F84" s="38" t="s">
        <v>105</v>
      </c>
      <c r="G84" s="38" t="s">
        <v>105</v>
      </c>
      <c r="H84" s="38" t="s">
        <v>105</v>
      </c>
      <c r="I84" s="38" t="s">
        <v>105</v>
      </c>
      <c r="J84" s="38" t="s">
        <v>105</v>
      </c>
      <c r="K84" s="38" t="s">
        <v>105</v>
      </c>
      <c r="L84" s="38" t="s">
        <v>105</v>
      </c>
      <c r="M84" s="38" t="s">
        <v>105</v>
      </c>
      <c r="N84" s="37" t="s">
        <v>175</v>
      </c>
      <c r="O84" s="38" t="s">
        <v>107</v>
      </c>
      <c r="P84" s="38" t="s">
        <v>124</v>
      </c>
      <c r="Q84" s="38" t="s">
        <v>124</v>
      </c>
      <c r="R84" s="38">
        <f>IF('original data'!Q77='subscale + RBQ-2A merged 3_4'!$R$4,0,IF('original data'!Q77='subscale + RBQ-2A merged 3_4'!$R$5,1))</f>
        <v>0</v>
      </c>
      <c r="S84" s="38" t="s">
        <v>109</v>
      </c>
      <c r="T84" s="38">
        <f>IF('original data'!V77='subscale + RBQ-2A merged 3_4'!$T$4,0,IF('original data'!V77='subscale + RBQ-2A merged 3_4'!$T$5,1,IF('original data'!V77='subscale + RBQ-2A merged 3_4'!$V$5,0,"")))</f>
        <v>1</v>
      </c>
      <c r="U84" s="38"/>
      <c r="V84" s="38"/>
      <c r="W84" s="38"/>
      <c r="X84" s="38" t="s">
        <v>109</v>
      </c>
      <c r="Y84" s="38"/>
      <c r="Z84" s="38"/>
      <c r="AA84" s="38"/>
      <c r="AB84" s="38"/>
      <c r="AC84" s="38"/>
      <c r="AD84" s="38"/>
      <c r="AE84" s="38">
        <f>IF('original data'!AC77='subscale + RBQ-2A merged 3_4'!$AD$2,0,IF('original data'!AC77='subscale + RBQ-2A merged 3_4'!$AD$3,1,IF('original data'!AC77='subscale + RBQ-2A merged 3_4'!$AD$4,2,"")))</f>
        <v>0</v>
      </c>
      <c r="AF84" s="38">
        <f>IF('original data'!AD77='subscale + RBQ-2A merged 3_4'!$AD$2,0,IF('original data'!AD77='subscale + RBQ-2A merged 3_4'!$AD$3,1,IF('original data'!AD77='subscale + RBQ-2A merged 3_4'!$AD$4,2,"")))</f>
        <v>0</v>
      </c>
      <c r="AG84" s="38">
        <f>IF('original data'!AE77='subscale + RBQ-2A merged 3_4'!$BR$1,1,IF('original data'!AE77='subscale + RBQ-2A merged 3_4'!$BR$2,2,IF('original data'!AE77='subscale + RBQ-2A merged 3_4'!$BR$3,3,IF('original data'!AE77='subscale + RBQ-2A merged 3_4'!$BR$4,4,IF('original data'!AE77='subscale + RBQ-2A merged 3_4'!$BR$5,5,IF('original data'!AE77='subscale + RBQ-2A merged 3_4'!$BT$1,6,IF('original data'!AE77='subscale + RBQ-2A merged 3_4'!$BT$2,7,"")))))))</f>
        <v>1</v>
      </c>
      <c r="AH84" s="38">
        <f>IF('original data'!AF77='subscale + RBQ-2A merged 3_4'!$AD$2,0,IF('original data'!AF77='subscale + RBQ-2A merged 3_4'!$AD$3,1,IF('original data'!AF77='subscale + RBQ-2A merged 3_4'!$AD$4,2,"")))</f>
        <v>0</v>
      </c>
      <c r="AI84" s="38">
        <f>IF('original data'!AG77='subscale + RBQ-2A merged 3_4'!$BR$1,7,IF('original data'!AG77='subscale + RBQ-2A merged 3_4'!$BR$2,6,IF('original data'!AG77='subscale + RBQ-2A merged 3_4'!$BR$3,5,IF('original data'!AG77='subscale + RBQ-2A merged 3_4'!$BR$4,4,IF('original data'!AG77='subscale + RBQ-2A merged 3_4'!$BR$5,5,IF('original data'!AG77='subscale + RBQ-2A merged 3_4'!$BT$1,6,IF('original data'!AG77='subscale + RBQ-2A merged 3_4'!$BT$2,7,"")))))))</f>
        <v>5</v>
      </c>
      <c r="AJ84" s="38">
        <f>IF('original data'!AH77='subscale + RBQ-2A merged 3_4'!$AD$2,0,IF('original data'!AH77='subscale + RBQ-2A merged 3_4'!$AD$3,1,IF('original data'!AH77='subscale + RBQ-2A merged 3_4'!$AD$4,2,"")))</f>
        <v>0</v>
      </c>
      <c r="AK84" s="38">
        <f>IF('original data'!AI77='subscale + RBQ-2A merged 3_4'!$AJ$2,1,IF('original data'!AI77='subscale + RBQ-2A merged 3_4'!$AJ$3,2,IF('original data'!AI77='subscale + RBQ-2A merged 3_4'!$AJ$4,3,IF('original data'!AI77='subscale + RBQ-2A merged 3_4'!$AJ$5,3,""))))</f>
        <v>1</v>
      </c>
      <c r="AL84" s="38">
        <f>IF('original data'!AJ77='subscale + RBQ-2A merged 3_4'!$AD$2,0,IF('original data'!AJ77='subscale + RBQ-2A merged 3_4'!$AD$3,1,IF('original data'!AJ77='subscale + RBQ-2A merged 3_4'!$AD$4,2,"")))</f>
        <v>0</v>
      </c>
      <c r="AM84" s="38">
        <f>IF('original data'!AK77='subscale + RBQ-2A merged 3_4'!$BR$1,1,IF('original data'!AK77='subscale + RBQ-2A merged 3_4'!$BR$2,2,IF('original data'!AK77='subscale + RBQ-2A merged 3_4'!$BR$3,3,IF('original data'!AK77='subscale + RBQ-2A merged 3_4'!$BR$4,4,IF('original data'!AK77='subscale + RBQ-2A merged 3_4'!$BR$5,5,IF('original data'!AK77='subscale + RBQ-2A merged 3_4'!$BT$1,6,IF('original data'!AK77='subscale + RBQ-2A merged 3_4'!$BT$2,7,"")))))))</f>
        <v>1</v>
      </c>
      <c r="AN84" s="38">
        <f>IF('original data'!AL77='subscale + RBQ-2A merged 3_4'!$AD$2,0,IF('original data'!AL77='subscale + RBQ-2A merged 3_4'!$AD$3,1,IF('original data'!AL77='subscale + RBQ-2A merged 3_4'!$AD$4,2,"")))</f>
        <v>0</v>
      </c>
      <c r="AO84" s="38">
        <f>IF('original data'!AM77='subscale + RBQ-2A merged 3_4'!$AJ$2,1,IF('original data'!AM77='subscale + RBQ-2A merged 3_4'!$AJ$3,2,IF('original data'!AM77='subscale + RBQ-2A merged 3_4'!$AJ$4,3,IF('original data'!AM77='subscale + RBQ-2A merged 3_4'!$AJ$5,3,""))))</f>
        <v>2</v>
      </c>
      <c r="AP84" s="38">
        <f>IF('original data'!AN77='subscale + RBQ-2A merged 3_4'!$AD$2,0,IF('original data'!AN77='subscale + RBQ-2A merged 3_4'!$AD$3,1,IF('original data'!AN77='subscale + RBQ-2A merged 3_4'!$AD$4,2,"")))</f>
        <v>0</v>
      </c>
      <c r="AQ84" s="38">
        <f>IF('original data'!AO77='subscale + RBQ-2A merged 3_4'!$AJ$2,1,IF('original data'!AO77='subscale + RBQ-2A merged 3_4'!$AJ$3,2,IF('original data'!AO77='subscale + RBQ-2A merged 3_4'!$AJ$4,3,IF('original data'!AO77='subscale + RBQ-2A merged 3_4'!$AJ$5,3,""))))</f>
        <v>1</v>
      </c>
      <c r="AR84" s="38">
        <f>IF('original data'!AP77='subscale + RBQ-2A merged 3_4'!$AJ$2,1,IF('original data'!AP77='subscale + RBQ-2A merged 3_4'!$AJ$3,2,IF('original data'!AP77='subscale + RBQ-2A merged 3_4'!$AJ$4,3,IF('original data'!AP77='subscale + RBQ-2A merged 3_4'!$AJ$5,3,""))))</f>
        <v>1</v>
      </c>
      <c r="AS84" s="38">
        <f>IF('original data'!AQ77='subscale + RBQ-2A merged 3_4'!$AJ$2,1,IF('original data'!AQ77='subscale + RBQ-2A merged 3_4'!$AJ$3,2,IF('original data'!AQ77='subscale + RBQ-2A merged 3_4'!$AJ$4,3,IF('original data'!AQ77='subscale + RBQ-2A merged 3_4'!$AJ$5,3,""))))</f>
        <v>1</v>
      </c>
      <c r="AT84" s="38">
        <f>IF('original data'!AR77='subscale + RBQ-2A merged 3_4'!$AJ$2,1,IF('original data'!AR77='subscale + RBQ-2A merged 3_4'!$AJ$3,2,IF('original data'!AR77='subscale + RBQ-2A merged 3_4'!$AJ$4,3,IF('original data'!AR77='subscale + RBQ-2A merged 3_4'!$AJ$5,3,""))))</f>
        <v>2</v>
      </c>
      <c r="AU84" s="38">
        <f>IF('original data'!AS77='subscale + RBQ-2A merged 3_4'!$AP$2,1,IF('original data'!AS77='subscale + RBQ-2A merged 3_4'!$AP$3,2,IF('original data'!AS77='subscale + RBQ-2A merged 3_4'!$AP$4,3,IF('original data'!AS77='subscale + RBQ-2A merged 3_4'!$AP$5,4,""))))</f>
        <v>1</v>
      </c>
      <c r="AV84" s="38">
        <f>IF('original data'!AT77='subscale + RBQ-2A merged 3_4'!$AP$2,1,IF('original data'!AT77='subscale + RBQ-2A merged 3_4'!$AP$3,2,IF('original data'!AT77='subscale + RBQ-2A merged 3_4'!$AP$4,3,IF('original data'!AT77='subscale + RBQ-2A merged 3_4'!$AP$5,4,""))))</f>
        <v>1</v>
      </c>
      <c r="AW84" s="38">
        <f>IF('original data'!AU77='subscale + RBQ-2A merged 3_4'!$AP$2,1,IF('original data'!AU77='subscale + RBQ-2A merged 3_4'!$AP$3,2,IF('original data'!AU77='subscale + RBQ-2A merged 3_4'!$AP$4,3,IF('original data'!AU77='subscale + RBQ-2A merged 3_4'!$AP$5,4,""))))</f>
        <v>1</v>
      </c>
      <c r="AX84" s="38">
        <f>IF('original data'!AV77='subscale + RBQ-2A merged 3_4'!$AP$2,1,IF('original data'!AV77='subscale + RBQ-2A merged 3_4'!$AP$3,2,IF('original data'!AV77='subscale + RBQ-2A merged 3_4'!$AP$4,3,IF('original data'!AV77='subscale + RBQ-2A merged 3_4'!$AP$5,4,""))))</f>
        <v>1</v>
      </c>
      <c r="AY84" s="38">
        <f>IF('original data'!AW77='subscale + RBQ-2A merged 3_4'!$AP$2,1,IF('original data'!AW77='subscale + RBQ-2A merged 3_4'!$AP$3,2,IF('original data'!AW77='subscale + RBQ-2A merged 3_4'!$AP$4,3,IF('original data'!AW77='subscale + RBQ-2A merged 3_4'!$AP$5,4,""))))</f>
        <v>1</v>
      </c>
      <c r="AZ84" s="38">
        <f>IF('original data'!AX77='subscale + RBQ-2A merged 3_4'!$AP$2,1,IF('original data'!AX77='subscale + RBQ-2A merged 3_4'!$AP$3,2,IF('original data'!AX77='subscale + RBQ-2A merged 3_4'!$AP$4,3,IF('original data'!AX77='subscale + RBQ-2A merged 3_4'!$AP$5,4,""))))</f>
        <v>1</v>
      </c>
      <c r="BA84" s="38">
        <f>IF('original data'!AY77='subscale + RBQ-2A merged 3_4'!$AR$2,1,IF('original data'!AY77='subscale + RBQ-2A merged 3_4'!$AR$3,2,IF('original data'!AY77='subscale + RBQ-2A merged 3_4'!$AR$4,3,IF('original data'!AY77='subscale + RBQ-2A merged 3_4'!$AR$5,3,""))))</f>
        <v>1</v>
      </c>
      <c r="BB84" s="38">
        <f>IF('original data'!AZ77='subscale + RBQ-2A merged 3_4'!$AR$2,1,IF('original data'!AZ77='subscale + RBQ-2A merged 3_4'!$AR$3,2,IF('original data'!AZ77='subscale + RBQ-2A merged 3_4'!$AR$4,3,IF('original data'!AZ77='subscale + RBQ-2A merged 3_4'!$AR$5,3,""))))</f>
        <v>1</v>
      </c>
      <c r="BC84" s="38">
        <f>IF('original data'!BA77='subscale + RBQ-2A merged 3_4'!$AR$2,1,IF('original data'!BA77='subscale + RBQ-2A merged 3_4'!$AR$3,2,IF('original data'!BA77='subscale + RBQ-2A merged 3_4'!$AR$4,3,IF('original data'!BA77='subscale + RBQ-2A merged 3_4'!$AR$5,3,""))))</f>
        <v>1</v>
      </c>
      <c r="BD84" s="38">
        <f>IF('original data'!BB77='subscale + RBQ-2A merged 3_4'!$AR$2,1,IF('original data'!BB77='subscale + RBQ-2A merged 3_4'!$AR$3,2,IF('original data'!BB77='subscale + RBQ-2A merged 3_4'!$AR$4,3,IF('original data'!BB77='subscale + RBQ-2A merged 3_4'!$AT$5,3,""))))</f>
        <v>1</v>
      </c>
      <c r="BE84" s="38">
        <f>IF('original data'!BC77='subscale + RBQ-2A merged 3_4'!$AV$2,1,IF('original data'!BC77='subscale + RBQ-2A merged 3_4'!$AV$3,2,IF('original data'!BC77='subscale + RBQ-2A merged 3_4'!$AV$4,3,IF('original data'!BC77='subscale + RBQ-2A merged 3_4'!$AV$5,3,""))))</f>
        <v>2</v>
      </c>
      <c r="BF84" s="38">
        <f>IF('original data'!BD77='subscale + RBQ-2A merged 3_4'!$AV$2,1,IF('original data'!BD77='subscale + RBQ-2A merged 3_4'!$AV$3,2,IF('original data'!BD77='subscale + RBQ-2A merged 3_4'!$AV$4,3,IF('original data'!BD77='subscale + RBQ-2A merged 3_4'!$AV$5,3,""))))</f>
        <v>1</v>
      </c>
      <c r="BG84" s="38">
        <f>IF('original data'!BE77='subscale + RBQ-2A merged 3_4'!$AV$2,1,IF('original data'!BE77='subscale + RBQ-2A merged 3_4'!$AV$3,2,IF('original data'!BE77='subscale + RBQ-2A merged 3_4'!$AV$4,3,IF('original data'!BE77='subscale + RBQ-2A merged 3_4'!$AV$5,3,""))))</f>
        <v>1</v>
      </c>
      <c r="BH84" s="38">
        <f>IF('original data'!BF77='subscale + RBQ-2A merged 3_4'!$BG$3,1,IF('original data'!BF77='subscale + RBQ-2A merged 3_4'!$BG$4,2,IF('original data'!BF77='subscale + RBQ-2A merged 3_4'!$BG$5,3,"")))</f>
        <v>1</v>
      </c>
      <c r="BI84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1.1578947368421053</v>
      </c>
      <c r="BJ84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1.3333333333333333</v>
      </c>
      <c r="BK84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1.0909090909090908</v>
      </c>
      <c r="BL84" s="38" t="s">
        <v>109</v>
      </c>
      <c r="BM84" s="38"/>
      <c r="BN84" s="38" t="s">
        <v>109</v>
      </c>
      <c r="BO84" s="38"/>
      <c r="BP84" s="38">
        <f>IF('original data'!BK77='subscale + RBQ-2A merged 3_4'!$BR$1,1,IF('original data'!BK77='subscale + RBQ-2A merged 3_4'!$BR$2,2,IF('original data'!BK77='subscale + RBQ-2A merged 3_4'!$BR$3,3,IF('original data'!BK77='subscale + RBQ-2A merged 3_4'!$BR$4,4,IF('original data'!BK77='subscale + RBQ-2A merged 3_4'!$BR$5,5,IF('original data'!BK77='subscale + RBQ-2A merged 3_4'!$BT$1,6,IF('original data'!BK77='subscale + RBQ-2A merged 3_4'!$BT$2,7,"")))))))</f>
        <v>3</v>
      </c>
      <c r="BQ84" s="38">
        <f>IF('original data'!BL77='subscale + RBQ-2A merged 3_4'!$BR$1,1,IF('original data'!BL77='subscale + RBQ-2A merged 3_4'!$BR$2,2,IF('original data'!BL77='subscale + RBQ-2A merged 3_4'!$BR$3,3,IF('original data'!BL77='subscale + RBQ-2A merged 3_4'!$BR$4,4,IF('original data'!BL77='subscale + RBQ-2A merged 3_4'!$BR$5,5,IF('original data'!BL77='subscale + RBQ-2A merged 3_4'!$BT$1,6,IF('original data'!BL77='subscale + RBQ-2A merged 3_4'!$BT$2,7,"")))))))</f>
        <v>2</v>
      </c>
      <c r="BR84" s="38">
        <f>IF('original data'!BM77='subscale + RBQ-2A merged 3_4'!$BR$1,7,IF('original data'!BM77='subscale + RBQ-2A merged 3_4'!$BR$2,6,IF('original data'!BM77='subscale + RBQ-2A merged 3_4'!$BR$3,5,IF('original data'!BM77='subscale + RBQ-2A merged 3_4'!$BR$4,4,IF('original data'!BM77='subscale + RBQ-2A merged 3_4'!$BR$5,3,IF('original data'!BM77='subscale + RBQ-2A merged 3_4'!$BT$1,2,IF('original data'!BM77='subscale + RBQ-2A merged 3_4'!$BT$2,1,"")))))))</f>
        <v>3</v>
      </c>
      <c r="BS84" s="38">
        <f>IF('original data'!BN77='subscale + RBQ-2A merged 3_4'!$BR$1,1,IF('original data'!BN77='subscale + RBQ-2A merged 3_4'!$BR$2,2,IF('original data'!BN77='subscale + RBQ-2A merged 3_4'!$BR$3,3,IF('original data'!BN77='subscale + RBQ-2A merged 3_4'!$BR$4,4,IF('original data'!BN77='subscale + RBQ-2A merged 3_4'!$BR$5,5,IF('original data'!BN77='subscale + RBQ-2A merged 3_4'!$BT$1,6,IF('original data'!BN77='subscale + RBQ-2A merged 3_4'!$BT$2,7,"")))))))</f>
        <v>2</v>
      </c>
      <c r="BT84" s="38">
        <f>IF('original data'!BO77='subscale + RBQ-2A merged 3_4'!$BR$1,1,IF('original data'!BO77='subscale + RBQ-2A merged 3_4'!$BR$2,2,IF('original data'!BO77='subscale + RBQ-2A merged 3_4'!$BR$3,3,IF('original data'!BO77='subscale + RBQ-2A merged 3_4'!$BR$4,4,IF('original data'!BO77='subscale + RBQ-2A merged 3_4'!$BR$5,5,IF('original data'!BO77='subscale + RBQ-2A merged 3_4'!$BT$1,6,IF('original data'!BO77='subscale + RBQ-2A merged 3_4'!$BT$2,7,"")))))))</f>
        <v>1</v>
      </c>
      <c r="BU84" s="38">
        <f>IF('original data'!BP77='subscale + RBQ-2A merged 3_4'!$BR$1,1,IF('original data'!BP77='subscale + RBQ-2A merged 3_4'!$BR$2,2,IF('original data'!BP77='subscale + RBQ-2A merged 3_4'!$BR$3,3,IF('original data'!BP77='subscale + RBQ-2A merged 3_4'!$BR$4,4,IF('original data'!BP77='subscale + RBQ-2A merged 3_4'!$BR$5,5,IF('original data'!BP77='subscale + RBQ-2A merged 3_4'!$BT$1,6,IF('original data'!BP77='subscale + RBQ-2A merged 3_4'!$BT$2,7,"")))))))</f>
        <v>3</v>
      </c>
      <c r="BV84" s="38">
        <f>IF('original data'!BQ77='subscale + RBQ-2A merged 3_4'!$BR$1,1,IF('original data'!BQ77='subscale + RBQ-2A merged 3_4'!$BR$2,2,IF('original data'!BQ77='subscale + RBQ-2A merged 3_4'!$BR$3,3,IF('original data'!BQ77='subscale + RBQ-2A merged 3_4'!$BR$4,4,IF('original data'!BQ77='subscale + RBQ-2A merged 3_4'!$BR$5,5,IF('original data'!BQ77='subscale + RBQ-2A merged 3_4'!$BT$1,6,IF('original data'!BQ77='subscale + RBQ-2A merged 3_4'!$BT$2,7,"")))))))</f>
        <v>1</v>
      </c>
      <c r="BW84" s="38">
        <f>IF('original data'!BR77='subscale + RBQ-2A merged 3_4'!$BR$1,1,IF('original data'!BR77='subscale + RBQ-2A merged 3_4'!$BR$2,2,IF('original data'!BR77='subscale + RBQ-2A merged 3_4'!$BR$3,3,IF('original data'!BR77='subscale + RBQ-2A merged 3_4'!$BR$4,4,IF('original data'!BR77='subscale + RBQ-2A merged 3_4'!$BR$5,5,IF('original data'!BR77='subscale + RBQ-2A merged 3_4'!$BT$1,6,IF('original data'!BR77='subscale + RBQ-2A merged 3_4'!$BT$2,7,"")))))))</f>
        <v>1</v>
      </c>
      <c r="BX84" s="38">
        <f>IF('original data'!BS77='subscale + RBQ-2A merged 3_4'!$BR$1,1,IF('original data'!BS77='subscale + RBQ-2A merged 3_4'!$BR$2,2,IF('original data'!BS77='subscale + RBQ-2A merged 3_4'!$BR$3,3,IF('original data'!BS77='subscale + RBQ-2A merged 3_4'!$BR$4,4,IF('original data'!BS77='subscale + RBQ-2A merged 3_4'!$BR$5,5,IF('original data'!BS77='subscale + RBQ-2A merged 3_4'!$BT$1,6,IF('original data'!BS77='subscale + RBQ-2A merged 3_4'!$BT$2,7,"")))))))</f>
        <v>5</v>
      </c>
      <c r="BY84" s="38">
        <f>IF('original data'!BT77='subscale + RBQ-2A merged 3_4'!$BR$1,1,IF('original data'!BT77='subscale + RBQ-2A merged 3_4'!$BR$2,2,IF('original data'!BT77='subscale + RBQ-2A merged 3_4'!$BR$3,3,IF('original data'!BT77='subscale + RBQ-2A merged 3_4'!$BR$4,4,IF('original data'!BT77='subscale + RBQ-2A merged 3_4'!$BR$5,5,IF('original data'!BT77='subscale + RBQ-2A merged 3_4'!$BT$1,6,IF('original data'!BT77='subscale + RBQ-2A merged 3_4'!$BT$2,7,"")))))))</f>
        <v>1</v>
      </c>
      <c r="BZ84" s="38">
        <f>IF('original data'!BU77='subscale + RBQ-2A merged 3_4'!$BR$1,1,IF('original data'!BU77='subscale + RBQ-2A merged 3_4'!$BR$2,2,IF('original data'!BU77='subscale + RBQ-2A merged 3_4'!$BR$3,3,IF('original data'!BU77='subscale + RBQ-2A merged 3_4'!$BR$4,4,IF('original data'!BU77='subscale + RBQ-2A merged 3_4'!$BR$5,5,IF('original data'!BU77='subscale + RBQ-2A merged 3_4'!$BT$1,6,IF('original data'!BU77='subscale + RBQ-2A merged 3_4'!$BT$2,7,"")))))))</f>
        <v>1</v>
      </c>
      <c r="CA84" s="38">
        <f>IF('original data'!BV77='subscale + RBQ-2A merged 3_4'!$BR$1,7,IF('original data'!BV77='subscale + RBQ-2A merged 3_4'!$BR$2,6,IF('original data'!BV77='subscale + RBQ-2A merged 3_4'!$BR$3,5,IF('original data'!BV77='subscale + RBQ-2A merged 3_4'!$BR$4,4,IF('original data'!BV77='subscale + RBQ-2A merged 3_4'!$BR$5,3,IF('original data'!BV77='subscale + RBQ-2A merged 3_4'!$BT$1,2,IF('original data'!BV77='subscale + RBQ-2A merged 3_4'!$BT$2,1,"")))))))</f>
        <v>2</v>
      </c>
      <c r="CB84" s="38">
        <f>IF('original data'!BW77='subscale + RBQ-2A merged 3_4'!$BR$1,1,IF('original data'!BW77='subscale + RBQ-2A merged 3_4'!$BR$2,2,IF('original data'!BW77='subscale + RBQ-2A merged 3_4'!$BR$3,3,IF('original data'!BW77='subscale + RBQ-2A merged 3_4'!$BR$4,4,IF('original data'!BW77='subscale + RBQ-2A merged 3_4'!$BR$5,5,IF('original data'!BW77='subscale + RBQ-2A merged 3_4'!$BT$1,6,IF('original data'!BW77='subscale + RBQ-2A merged 3_4'!$BT$2,7,"")))))))</f>
        <v>1</v>
      </c>
      <c r="CC84" s="38">
        <f>IF('original data'!BX77='subscale + RBQ-2A merged 3_4'!$BR$1,1,IF('original data'!BX77='subscale + RBQ-2A merged 3_4'!$BR$2,2,IF('original data'!BX77='subscale + RBQ-2A merged 3_4'!$BR$3,3,IF('original data'!BX77='subscale + RBQ-2A merged 3_4'!$BR$4,4,IF('original data'!BX77='subscale + RBQ-2A merged 3_4'!$BR$5,5,IF('original data'!BX77='subscale + RBQ-2A merged 3_4'!$BT$1,6,IF('original data'!BX77='subscale + RBQ-2A merged 3_4'!$BT$2,7,"")))))))</f>
        <v>1</v>
      </c>
      <c r="CD84" s="38">
        <f>IF('original data'!BY77='subscale + RBQ-2A merged 3_4'!$BR$1,1,IF('original data'!BY77='subscale + RBQ-2A merged 3_4'!$BR$2,2,IF('original data'!BY77='subscale + RBQ-2A merged 3_4'!$BR$3,3,IF('original data'!BY77='subscale + RBQ-2A merged 3_4'!$BR$4,4,IF('original data'!BY77='subscale + RBQ-2A merged 3_4'!$BR$5,5,IF('original data'!BY77='subscale + RBQ-2A merged 3_4'!$BT$1,6,IF('original data'!BY77='subscale + RBQ-2A merged 3_4'!$BT$2,7,"")))))))</f>
        <v>5</v>
      </c>
      <c r="CE84" s="38">
        <f>IF('original data'!BZ77='subscale + RBQ-2A merged 3_4'!$BR$1,1,IF('original data'!BZ77='subscale + RBQ-2A merged 3_4'!$BR$2,2,IF('original data'!BZ77='subscale + RBQ-2A merged 3_4'!$BR$3,3,IF('original data'!BZ77='subscale + RBQ-2A merged 3_4'!$BR$4,4,IF('original data'!BZ77='subscale + RBQ-2A merged 3_4'!$BR$5,5,IF('original data'!BZ77='subscale + RBQ-2A merged 3_4'!$BT$1,6,IF('original data'!BZ77='subscale + RBQ-2A merged 3_4'!$BT$2,7,"")))))))</f>
        <v>1</v>
      </c>
      <c r="CF84" s="38">
        <f>IF('original data'!CA77='subscale + RBQ-2A merged 3_4'!$BR$1,1,IF('original data'!CA77='subscale + RBQ-2A merged 3_4'!$BR$2,2,IF('original data'!CA77='subscale + RBQ-2A merged 3_4'!$BR$3,3,IF('original data'!CA77='subscale + RBQ-2A merged 3_4'!$BR$4,4,IF('original data'!CA77='subscale + RBQ-2A merged 3_4'!$BR$5,5,IF('original data'!CA77='subscale + RBQ-2A merged 3_4'!$BT$1,6,IF('original data'!CA77='subscale + RBQ-2A merged 3_4'!$BT$2,7,"")))))))</f>
        <v>1</v>
      </c>
      <c r="CG84" s="38">
        <f>IF('original data'!CB77='subscale + RBQ-2A merged 3_4'!$BR$1,1,IF('original data'!CB77='subscale + RBQ-2A merged 3_4'!$BR$2,2,IF('original data'!CB77='subscale + RBQ-2A merged 3_4'!$BR$3,3,IF('original data'!CB77='subscale + RBQ-2A merged 3_4'!$BR$4,4,IF('original data'!CB77='subscale + RBQ-2A merged 3_4'!$BR$5,5,IF('original data'!CB77='subscale + RBQ-2A merged 3_4'!$BT$1,6,IF('original data'!CB77='subscale + RBQ-2A merged 3_4'!$BT$2,7,"")))))))</f>
        <v>4</v>
      </c>
      <c r="CH84" s="38">
        <f>IF('original data'!CC77='subscale + RBQ-2A merged 3_4'!$BR$1,7,IF('original data'!CC77='subscale + RBQ-2A merged 3_4'!$BR$2,6,IF('original data'!CC77='subscale + RBQ-2A merged 3_4'!$BR$3,5,IF('original data'!CC77='subscale + RBQ-2A merged 3_4'!$BR$4,4,IF('original data'!CC77='subscale + RBQ-2A merged 3_4'!$BR$5,3,IF('original data'!CC77='subscale + RBQ-2A merged 3_4'!$BT$1,2,IF('original data'!CC77='subscale + RBQ-2A merged 3_4'!$BT$2,1,"")))))))</f>
        <v>2</v>
      </c>
      <c r="CI84" s="38">
        <f>IF('original data'!CD77='subscale + RBQ-2A merged 3_4'!$BR$1,1,IF('original data'!CD77='subscale + RBQ-2A merged 3_4'!$BR$2,2,IF('original data'!CD77='subscale + RBQ-2A merged 3_4'!$BR$3,3,IF('original data'!CD77='subscale + RBQ-2A merged 3_4'!$BR$4,4,IF('original data'!CD77='subscale + RBQ-2A merged 3_4'!$BR$5,5,IF('original data'!CD77='subscale + RBQ-2A merged 3_4'!$BT$1,6,IF('original data'!CD77='subscale + RBQ-2A merged 3_4'!$BT$2,7,"")))))))</f>
        <v>1</v>
      </c>
      <c r="CJ84" s="38">
        <f>IF('original data'!CE77='subscale + RBQ-2A merged 3_4'!$BR$1,1,IF('original data'!CE77='subscale + RBQ-2A merged 3_4'!$BR$2,2,IF('original data'!CE77='subscale + RBQ-2A merged 3_4'!$BR$3,3,IF('original data'!CE77='subscale + RBQ-2A merged 3_4'!$BR$4,4,IF('original data'!CE77='subscale + RBQ-2A merged 3_4'!$BR$5,5,IF('original data'!CE77='subscale + RBQ-2A merged 3_4'!$BT$1,6,IF('original data'!CE77='subscale + RBQ-2A merged 3_4'!$BT$2,7,"")))))))</f>
        <v>2</v>
      </c>
      <c r="CK84" s="38">
        <f>IF('original data'!CF77='subscale + RBQ-2A merged 3_4'!$BR$1,7,IF('original data'!CF77='subscale + RBQ-2A merged 3_4'!$BR$2,6,IF('original data'!CF77='subscale + RBQ-2A merged 3_4'!$BR$3,5,IF('original data'!CF77='subscale + RBQ-2A merged 3_4'!$BR$4,4,IF('original data'!CF77='subscale + RBQ-2A merged 3_4'!$BR$5,3,IF('original data'!CF77='subscale + RBQ-2A merged 3_4'!$BT$1,2,IF('original data'!CF77='subscale + RBQ-2A merged 3_4'!$BT$2,1,"")))))))</f>
        <v>2</v>
      </c>
      <c r="CL84" s="38">
        <f>SUM(Table1345[[#This Row],[Column2]:[Column4]])</f>
        <v>52</v>
      </c>
      <c r="CM84" s="38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12</v>
      </c>
      <c r="CN84" s="38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28</v>
      </c>
      <c r="CO84" s="38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12</v>
      </c>
      <c r="CP84" s="38">
        <f>IF('original data'!CG77='subscale + RBQ-2A merged 3_4'!$CO$2,0,IF('original data'!CG77='subscale + RBQ-2A merged 3_4'!$CO$3,1,IF('original data'!CG77='subscale + RBQ-2A merged 3_4'!$CO$4,2,IF('original data'!CG77='subscale + RBQ-2A merged 3_4'!$CO$5,3,""))))</f>
        <v>0</v>
      </c>
      <c r="CQ84" s="38">
        <f>IF('original data'!CH77='subscale + RBQ-2A merged 3_4'!$CO$2,0,IF('original data'!CH77='subscale + RBQ-2A merged 3_4'!$CO$3,1,IF('original data'!CH77='subscale + RBQ-2A merged 3_4'!$CO$4,2,IF('original data'!CH77='subscale + RBQ-2A merged 3_4'!$CO$5,3,""))))</f>
        <v>1</v>
      </c>
      <c r="CR84" s="38">
        <f>IF('original data'!CI77='subscale + RBQ-2A merged 3_4'!$CO$2,0,IF('original data'!CI77='subscale + RBQ-2A merged 3_4'!$CO$3,1,IF('original data'!CI77='subscale + RBQ-2A merged 3_4'!$CO$4,2,IF('original data'!CI77='subscale + RBQ-2A merged 3_4'!$CO$5,3,""))))</f>
        <v>0</v>
      </c>
      <c r="CS84" s="38">
        <f>IF('original data'!CJ77='subscale + RBQ-2A merged 3_4'!$CO$2,0,IF('original data'!CJ77='subscale + RBQ-2A merged 3_4'!$CO$3,1,IF('original data'!CJ77='subscale + RBQ-2A merged 3_4'!$CO$4,2,IF('original data'!CJ77='subscale + RBQ-2A merged 3_4'!$CO$5,3,""))))</f>
        <v>1</v>
      </c>
      <c r="CT84" s="38">
        <f>IF('original data'!CK77='subscale + RBQ-2A merged 3_4'!$CO$2,0,IF('original data'!CK77='subscale + RBQ-2A merged 3_4'!$CO$3,1,IF('original data'!CK77='subscale + RBQ-2A merged 3_4'!$CO$4,2,IF('original data'!CK77='subscale + RBQ-2A merged 3_4'!$CO$5,3,""))))</f>
        <v>2</v>
      </c>
      <c r="CU84" s="38">
        <f>IF('original data'!CL77='subscale + RBQ-2A merged 3_4'!$CO$2,0,IF('original data'!CL77='subscale + RBQ-2A merged 3_4'!$CO$3,1,IF('original data'!CL77='subscale + RBQ-2A merged 3_4'!$CO$4,2,IF('original data'!CL77='subscale + RBQ-2A merged 3_4'!$CO$5,3,""))))</f>
        <v>0</v>
      </c>
      <c r="CV84" s="38">
        <f>IF('original data'!CM77='subscale + RBQ-2A merged 3_4'!$CO$2,0,IF('original data'!CM77='subscale + RBQ-2A merged 3_4'!$CO$3,1,IF('original data'!CM77='subscale + RBQ-2A merged 3_4'!$CO$4,2,IF('original data'!CM77='subscale + RBQ-2A merged 3_4'!$CO$5,3,""))))</f>
        <v>2</v>
      </c>
      <c r="CW84" s="38">
        <f>IF('original data'!CN77='subscale + RBQ-2A merged 3_4'!$CO$2,0,IF('original data'!CN77='subscale + RBQ-2A merged 3_4'!$CO$3,1,IF('original data'!CN77='subscale + RBQ-2A merged 3_4'!$CO$4,2,IF('original data'!CN77='subscale + RBQ-2A merged 3_4'!$CO$5,3,""))))</f>
        <v>1</v>
      </c>
      <c r="CX84" s="38">
        <f>IF('original data'!CO77='subscale + RBQ-2A merged 3_4'!$CO$2,0,IF('original data'!CO77='subscale + RBQ-2A merged 3_4'!$CO$3,1,IF('original data'!CO77='subscale + RBQ-2A merged 3_4'!$CO$4,2,IF('original data'!CO77='subscale + RBQ-2A merged 3_4'!$CO$5,3,""))))</f>
        <v>0</v>
      </c>
      <c r="CY84" s="38">
        <f>IF('original data'!CP77='subscale + RBQ-2A merged 3_4'!$CO$2,0,IF('original data'!CP77='subscale + RBQ-2A merged 3_4'!$CO$3,1,IF('original data'!CP77='subscale + RBQ-2A merged 3_4'!$CO$4,2,IF('original data'!CP77='subscale + RBQ-2A merged 3_4'!$CO$5,3,""))))</f>
        <v>1</v>
      </c>
      <c r="CZ84" s="38">
        <f>IF('original data'!CQ77='subscale + RBQ-2A merged 3_4'!$CO$2,0,IF('original data'!CQ77='subscale + RBQ-2A merged 3_4'!$CO$3,1,IF('original data'!CQ77='subscale + RBQ-2A merged 3_4'!$CO$4,2,IF('original data'!CQ77='subscale + RBQ-2A merged 3_4'!$CO$5,3,""))))</f>
        <v>0</v>
      </c>
      <c r="DA84" s="38">
        <f>IF('original data'!CR77='subscale + RBQ-2A merged 3_4'!$CO$2,0,IF('original data'!CR77='subscale + RBQ-2A merged 3_4'!$CO$3,1,IF('original data'!CR77='subscale + RBQ-2A merged 3_4'!$CO$4,2,IF('original data'!CR77='subscale + RBQ-2A merged 3_4'!$CO$5,3,""))))</f>
        <v>1</v>
      </c>
      <c r="DB84" s="38">
        <f>IF('original data'!CS77='subscale + RBQ-2A merged 3_4'!$CO$2,0,IF('original data'!CS77='subscale + RBQ-2A merged 3_4'!$CO$3,1,IF('original data'!CS77='subscale + RBQ-2A merged 3_4'!$CO$4,2,IF('original data'!CS77='subscale + RBQ-2A merged 3_4'!$CO$5,3,""))))</f>
        <v>1</v>
      </c>
      <c r="DC84" s="38">
        <f>IF('original data'!CT77='subscale + RBQ-2A merged 3_4'!$CO$2,0,IF('original data'!CT77='subscale + RBQ-2A merged 3_4'!$CO$3,1,IF('original data'!CT77='subscale + RBQ-2A merged 3_4'!$CO$4,2,IF('original data'!CT77='subscale + RBQ-2A merged 3_4'!$CO$5,3,""))))</f>
        <v>1</v>
      </c>
      <c r="DD84" s="38">
        <f>IF('original data'!CU77='subscale + RBQ-2A merged 3_4'!$CO$2,0,IF('original data'!CU77='subscale + RBQ-2A merged 3_4'!$CO$3,1,IF('original data'!CU77='subscale + RBQ-2A merged 3_4'!$CO$4,2,IF('original data'!CU77='subscale + RBQ-2A merged 3_4'!$CO$5,3,""))))</f>
        <v>1</v>
      </c>
      <c r="DE84" s="38">
        <f>IF('original data'!CV77='subscale + RBQ-2A merged 3_4'!$CO$2,0,IF('original data'!CV77='subscale + RBQ-2A merged 3_4'!$CO$3,1,IF('original data'!CV77='subscale + RBQ-2A merged 3_4'!$CO$4,2,IF('original data'!CV77='subscale + RBQ-2A merged 3_4'!$CO$5,3,""))))</f>
        <v>0</v>
      </c>
      <c r="DF84" s="38">
        <f>IF('original data'!CW77='subscale + RBQ-2A merged 3_4'!$CO$2,0,IF('original data'!CW77='subscale + RBQ-2A merged 3_4'!$CO$3,1,IF('original data'!CW77='subscale + RBQ-2A merged 3_4'!$CO$4,2,IF('original data'!CW77='subscale + RBQ-2A merged 3_4'!$CO$5,3,""))))</f>
        <v>1</v>
      </c>
      <c r="DG84" s="38">
        <f>IF('original data'!CX77='subscale + RBQ-2A merged 3_4'!$CO$2,0,IF('original data'!CX77='subscale + RBQ-2A merged 3_4'!$CO$3,1,IF('original data'!CX77='subscale + RBQ-2A merged 3_4'!$CO$4,2,IF('original data'!CX77='subscale + RBQ-2A merged 3_4'!$CO$5,3,""))))</f>
        <v>0</v>
      </c>
      <c r="DH84" s="38">
        <f>IF('original data'!CY77='subscale + RBQ-2A merged 3_4'!$CO$2,0,IF('original data'!CY77='subscale + RBQ-2A merged 3_4'!$CO$3,1,IF('original data'!CY77='subscale + RBQ-2A merged 3_4'!$CO$4,2,IF('original data'!CY77='subscale + RBQ-2A merged 3_4'!$CO$5,3,""))))</f>
        <v>1</v>
      </c>
      <c r="DI84" s="38">
        <f>IF('original data'!CZ77='subscale + RBQ-2A merged 3_4'!$CO$2,0,IF('original data'!CZ77='subscale + RBQ-2A merged 3_4'!$CO$3,1,IF('original data'!CZ77='subscale + RBQ-2A merged 3_4'!$CO$4,2,IF('original data'!CZ77='subscale + RBQ-2A merged 3_4'!$CO$5,3,""))))</f>
        <v>0</v>
      </c>
      <c r="DJ84" s="38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7</v>
      </c>
      <c r="DK84" s="38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4</v>
      </c>
      <c r="DL84" s="38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3</v>
      </c>
      <c r="DM84" s="38">
        <f>SUM(Table1345[[#This Row],[All of a sudden I feel really scared.]:[I suddenly shut down and become unable to think, speak or do things.]])</f>
        <v>14</v>
      </c>
      <c r="DN84" s="38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0</v>
      </c>
      <c r="DO84" s="38">
        <f>IF('original data'!V77='subscale + RBQ-2A merged 3_4'!$T$4,2,IF('original data'!V77='subscale + RBQ-2A merged 3_4'!$T$5,0,IF('original data'!V77='subscale + RBQ-2A merged 3_4'!$V$5,1,"")))</f>
        <v>0</v>
      </c>
      <c r="DP84" s="38">
        <v>2</v>
      </c>
    </row>
    <row r="85" spans="1:120" x14ac:dyDescent="0.45">
      <c r="A85" s="38">
        <v>86</v>
      </c>
      <c r="B85" s="41">
        <v>44653.730439814797</v>
      </c>
      <c r="C85" s="36">
        <v>44653.736226851797</v>
      </c>
      <c r="D85" s="38" t="s">
        <v>104</v>
      </c>
      <c r="E85" s="38"/>
      <c r="F85" s="38" t="s">
        <v>105</v>
      </c>
      <c r="G85" s="38" t="s">
        <v>105</v>
      </c>
      <c r="H85" s="38" t="s">
        <v>105</v>
      </c>
      <c r="I85" s="38" t="s">
        <v>105</v>
      </c>
      <c r="J85" s="38" t="s">
        <v>105</v>
      </c>
      <c r="K85" s="38" t="s">
        <v>105</v>
      </c>
      <c r="L85" s="38" t="s">
        <v>105</v>
      </c>
      <c r="M85" s="38" t="s">
        <v>105</v>
      </c>
      <c r="N85" s="37" t="s">
        <v>145</v>
      </c>
      <c r="O85" s="38" t="s">
        <v>107</v>
      </c>
      <c r="P85" s="38" t="s">
        <v>124</v>
      </c>
      <c r="Q85" s="38" t="s">
        <v>124</v>
      </c>
      <c r="R85" s="38">
        <f>IF('original data'!Q78='subscale + RBQ-2A merged 3_4'!$R$4,0,IF('original data'!Q78='subscale + RBQ-2A merged 3_4'!$R$5,1))</f>
        <v>0</v>
      </c>
      <c r="S85" s="38" t="s">
        <v>109</v>
      </c>
      <c r="T85" s="38">
        <f>IF('original data'!V78='subscale + RBQ-2A merged 3_4'!$T$4,0,IF('original data'!V78='subscale + RBQ-2A merged 3_4'!$T$5,1,IF('original data'!V78='subscale + RBQ-2A merged 3_4'!$V$5,0,"")))</f>
        <v>1</v>
      </c>
      <c r="U85" s="38"/>
      <c r="V85" s="38"/>
      <c r="W85" s="38"/>
      <c r="X85" s="38" t="s">
        <v>109</v>
      </c>
      <c r="Y85" s="38"/>
      <c r="Z85" s="38"/>
      <c r="AA85" s="38"/>
      <c r="AB85" s="38"/>
      <c r="AC85" s="38"/>
      <c r="AD85" s="38"/>
      <c r="AE85" s="38">
        <f>IF('original data'!AC78='subscale + RBQ-2A merged 3_4'!$AD$2,0,IF('original data'!AC78='subscale + RBQ-2A merged 3_4'!$AD$3,1,IF('original data'!AC78='subscale + RBQ-2A merged 3_4'!$AD$4,2,"")))</f>
        <v>0</v>
      </c>
      <c r="AF85" s="38">
        <f>IF('original data'!AD78='subscale + RBQ-2A merged 3_4'!$AD$2,0,IF('original data'!AD78='subscale + RBQ-2A merged 3_4'!$AD$3,1,IF('original data'!AD78='subscale + RBQ-2A merged 3_4'!$AD$4,2,"")))</f>
        <v>0</v>
      </c>
      <c r="AG85" s="38">
        <f>IF('original data'!AE78='subscale + RBQ-2A merged 3_4'!$BR$1,1,IF('original data'!AE78='subscale + RBQ-2A merged 3_4'!$BR$2,2,IF('original data'!AE78='subscale + RBQ-2A merged 3_4'!$BR$3,3,IF('original data'!AE78='subscale + RBQ-2A merged 3_4'!$BR$4,4,IF('original data'!AE78='subscale + RBQ-2A merged 3_4'!$BR$5,5,IF('original data'!AE78='subscale + RBQ-2A merged 3_4'!$BT$1,6,IF('original data'!AE78='subscale + RBQ-2A merged 3_4'!$BT$2,7,"")))))))</f>
        <v>1</v>
      </c>
      <c r="AH85" s="38">
        <f>IF('original data'!AF78='subscale + RBQ-2A merged 3_4'!$AD$2,0,IF('original data'!AF78='subscale + RBQ-2A merged 3_4'!$AD$3,1,IF('original data'!AF78='subscale + RBQ-2A merged 3_4'!$AD$4,2,"")))</f>
        <v>0</v>
      </c>
      <c r="AI85" s="38">
        <f>IF('original data'!AG78='subscale + RBQ-2A merged 3_4'!$BR$1,7,IF('original data'!AG78='subscale + RBQ-2A merged 3_4'!$BR$2,6,IF('original data'!AG78='subscale + RBQ-2A merged 3_4'!$BR$3,5,IF('original data'!AG78='subscale + RBQ-2A merged 3_4'!$BR$4,4,IF('original data'!AG78='subscale + RBQ-2A merged 3_4'!$BR$5,5,IF('original data'!AG78='subscale + RBQ-2A merged 3_4'!$BT$1,6,IF('original data'!AG78='subscale + RBQ-2A merged 3_4'!$BT$2,7,"")))))))</f>
        <v>6</v>
      </c>
      <c r="AJ85" s="38">
        <f>IF('original data'!AH78='subscale + RBQ-2A merged 3_4'!$AD$2,0,IF('original data'!AH78='subscale + RBQ-2A merged 3_4'!$AD$3,1,IF('original data'!AH78='subscale + RBQ-2A merged 3_4'!$AD$4,2,"")))</f>
        <v>0</v>
      </c>
      <c r="AK85" s="38">
        <f>IF('original data'!AI78='subscale + RBQ-2A merged 3_4'!$AJ$2,1,IF('original data'!AI78='subscale + RBQ-2A merged 3_4'!$AJ$3,2,IF('original data'!AI78='subscale + RBQ-2A merged 3_4'!$AJ$4,3,IF('original data'!AI78='subscale + RBQ-2A merged 3_4'!$AJ$5,3,""))))</f>
        <v>1</v>
      </c>
      <c r="AL85" s="38">
        <f>IF('original data'!AJ78='subscale + RBQ-2A merged 3_4'!$AD$2,0,IF('original data'!AJ78='subscale + RBQ-2A merged 3_4'!$AD$3,1,IF('original data'!AJ78='subscale + RBQ-2A merged 3_4'!$AD$4,2,"")))</f>
        <v>1</v>
      </c>
      <c r="AM85" s="38">
        <f>IF('original data'!AK78='subscale + RBQ-2A merged 3_4'!$BR$1,1,IF('original data'!AK78='subscale + RBQ-2A merged 3_4'!$BR$2,2,IF('original data'!AK78='subscale + RBQ-2A merged 3_4'!$BR$3,3,IF('original data'!AK78='subscale + RBQ-2A merged 3_4'!$BR$4,4,IF('original data'!AK78='subscale + RBQ-2A merged 3_4'!$BR$5,5,IF('original data'!AK78='subscale + RBQ-2A merged 3_4'!$BT$1,6,IF('original data'!AK78='subscale + RBQ-2A merged 3_4'!$BT$2,7,"")))))))</f>
        <v>1</v>
      </c>
      <c r="AN85" s="38">
        <f>IF('original data'!AL78='subscale + RBQ-2A merged 3_4'!$AD$2,0,IF('original data'!AL78='subscale + RBQ-2A merged 3_4'!$AD$3,1,IF('original data'!AL78='subscale + RBQ-2A merged 3_4'!$AD$4,2,"")))</f>
        <v>0</v>
      </c>
      <c r="AO85" s="38">
        <f>IF('original data'!AM78='subscale + RBQ-2A merged 3_4'!$AJ$2,1,IF('original data'!AM78='subscale + RBQ-2A merged 3_4'!$AJ$3,2,IF('original data'!AM78='subscale + RBQ-2A merged 3_4'!$AJ$4,3,IF('original data'!AM78='subscale + RBQ-2A merged 3_4'!$AJ$5,3,""))))</f>
        <v>3</v>
      </c>
      <c r="AP85" s="38">
        <f>IF('original data'!AN78='subscale + RBQ-2A merged 3_4'!$AD$2,0,IF('original data'!AN78='subscale + RBQ-2A merged 3_4'!$AD$3,1,IF('original data'!AN78='subscale + RBQ-2A merged 3_4'!$AD$4,2,"")))</f>
        <v>0</v>
      </c>
      <c r="AQ85" s="38">
        <f>IF('original data'!AO78='subscale + RBQ-2A merged 3_4'!$AJ$2,1,IF('original data'!AO78='subscale + RBQ-2A merged 3_4'!$AJ$3,2,IF('original data'!AO78='subscale + RBQ-2A merged 3_4'!$AJ$4,3,IF('original data'!AO78='subscale + RBQ-2A merged 3_4'!$AJ$5,3,""))))</f>
        <v>2</v>
      </c>
      <c r="AR85" s="38">
        <f>IF('original data'!AP78='subscale + RBQ-2A merged 3_4'!$AJ$2,1,IF('original data'!AP78='subscale + RBQ-2A merged 3_4'!$AJ$3,2,IF('original data'!AP78='subscale + RBQ-2A merged 3_4'!$AJ$4,3,IF('original data'!AP78='subscale + RBQ-2A merged 3_4'!$AJ$5,3,""))))</f>
        <v>2</v>
      </c>
      <c r="AS85" s="38">
        <f>IF('original data'!AQ78='subscale + RBQ-2A merged 3_4'!$AJ$2,1,IF('original data'!AQ78='subscale + RBQ-2A merged 3_4'!$AJ$3,2,IF('original data'!AQ78='subscale + RBQ-2A merged 3_4'!$AJ$4,3,IF('original data'!AQ78='subscale + RBQ-2A merged 3_4'!$AJ$5,3,""))))</f>
        <v>3</v>
      </c>
      <c r="AT85" s="38">
        <f>IF('original data'!AR78='subscale + RBQ-2A merged 3_4'!$AJ$2,1,IF('original data'!AR78='subscale + RBQ-2A merged 3_4'!$AJ$3,2,IF('original data'!AR78='subscale + RBQ-2A merged 3_4'!$AJ$4,3,IF('original data'!AR78='subscale + RBQ-2A merged 3_4'!$AJ$5,3,""))))</f>
        <v>3</v>
      </c>
      <c r="AU85" s="38">
        <f>IF('original data'!AS78='subscale + RBQ-2A merged 3_4'!$AP$2,1,IF('original data'!AS78='subscale + RBQ-2A merged 3_4'!$AP$3,2,IF('original data'!AS78='subscale + RBQ-2A merged 3_4'!$AP$4,3,IF('original data'!AS78='subscale + RBQ-2A merged 3_4'!$AP$5,4,""))))</f>
        <v>2</v>
      </c>
      <c r="AV85" s="38">
        <f>IF('original data'!AT78='subscale + RBQ-2A merged 3_4'!$AP$2,1,IF('original data'!AT78='subscale + RBQ-2A merged 3_4'!$AP$3,2,IF('original data'!AT78='subscale + RBQ-2A merged 3_4'!$AP$4,3,IF('original data'!AT78='subscale + RBQ-2A merged 3_4'!$AP$5,4,""))))</f>
        <v>1</v>
      </c>
      <c r="AW85" s="38">
        <f>IF('original data'!AU78='subscale + RBQ-2A merged 3_4'!$AP$2,1,IF('original data'!AU78='subscale + RBQ-2A merged 3_4'!$AP$3,2,IF('original data'!AU78='subscale + RBQ-2A merged 3_4'!$AP$4,3,IF('original data'!AU78='subscale + RBQ-2A merged 3_4'!$AP$5,4,""))))</f>
        <v>2</v>
      </c>
      <c r="AX85" s="38">
        <f>IF('original data'!AV78='subscale + RBQ-2A merged 3_4'!$AP$2,1,IF('original data'!AV78='subscale + RBQ-2A merged 3_4'!$AP$3,2,IF('original data'!AV78='subscale + RBQ-2A merged 3_4'!$AP$4,3,IF('original data'!AV78='subscale + RBQ-2A merged 3_4'!$AP$5,4,""))))</f>
        <v>2</v>
      </c>
      <c r="AY85" s="38">
        <f>IF('original data'!AW78='subscale + RBQ-2A merged 3_4'!$AP$2,1,IF('original data'!AW78='subscale + RBQ-2A merged 3_4'!$AP$3,2,IF('original data'!AW78='subscale + RBQ-2A merged 3_4'!$AP$4,3,IF('original data'!AW78='subscale + RBQ-2A merged 3_4'!$AP$5,4,""))))</f>
        <v>1</v>
      </c>
      <c r="AZ85" s="38">
        <f>IF('original data'!AX78='subscale + RBQ-2A merged 3_4'!$AP$2,1,IF('original data'!AX78='subscale + RBQ-2A merged 3_4'!$AP$3,2,IF('original data'!AX78='subscale + RBQ-2A merged 3_4'!$AP$4,3,IF('original data'!AX78='subscale + RBQ-2A merged 3_4'!$AP$5,4,""))))</f>
        <v>1</v>
      </c>
      <c r="BA85" s="38">
        <f>IF('original data'!AY78='subscale + RBQ-2A merged 3_4'!$AR$2,1,IF('original data'!AY78='subscale + RBQ-2A merged 3_4'!$AR$3,2,IF('original data'!AY78='subscale + RBQ-2A merged 3_4'!$AR$4,3,IF('original data'!AY78='subscale + RBQ-2A merged 3_4'!$AR$5,3,""))))</f>
        <v>2</v>
      </c>
      <c r="BB85" s="38">
        <f>IF('original data'!AZ78='subscale + RBQ-2A merged 3_4'!$AR$2,1,IF('original data'!AZ78='subscale + RBQ-2A merged 3_4'!$AR$3,2,IF('original data'!AZ78='subscale + RBQ-2A merged 3_4'!$AR$4,3,IF('original data'!AZ78='subscale + RBQ-2A merged 3_4'!$AR$5,3,""))))</f>
        <v>2</v>
      </c>
      <c r="BC85" s="38">
        <f>IF('original data'!BA78='subscale + RBQ-2A merged 3_4'!$AR$2,1,IF('original data'!BA78='subscale + RBQ-2A merged 3_4'!$AR$3,2,IF('original data'!BA78='subscale + RBQ-2A merged 3_4'!$AR$4,3,IF('original data'!BA78='subscale + RBQ-2A merged 3_4'!$AR$5,3,""))))</f>
        <v>1</v>
      </c>
      <c r="BD85" s="38">
        <f>IF('original data'!BB78='subscale + RBQ-2A merged 3_4'!$AR$2,1,IF('original data'!BB78='subscale + RBQ-2A merged 3_4'!$AR$3,2,IF('original data'!BB78='subscale + RBQ-2A merged 3_4'!$AR$4,3,IF('original data'!BB78='subscale + RBQ-2A merged 3_4'!$AT$5,3,""))))</f>
        <v>1</v>
      </c>
      <c r="BE85" s="38">
        <f>IF('original data'!BC78='subscale + RBQ-2A merged 3_4'!$AV$2,1,IF('original data'!BC78='subscale + RBQ-2A merged 3_4'!$AV$3,2,IF('original data'!BC78='subscale + RBQ-2A merged 3_4'!$AV$4,3,IF('original data'!BC78='subscale + RBQ-2A merged 3_4'!$AV$5,3,""))))</f>
        <v>2</v>
      </c>
      <c r="BF85" s="38">
        <f>IF('original data'!BD78='subscale + RBQ-2A merged 3_4'!$AV$2,1,IF('original data'!BD78='subscale + RBQ-2A merged 3_4'!$AV$3,2,IF('original data'!BD78='subscale + RBQ-2A merged 3_4'!$AV$4,3,IF('original data'!BD78='subscale + RBQ-2A merged 3_4'!$AV$5,3,""))))</f>
        <v>1</v>
      </c>
      <c r="BG85" s="38">
        <f>IF('original data'!BE78='subscale + RBQ-2A merged 3_4'!$AV$2,1,IF('original data'!BE78='subscale + RBQ-2A merged 3_4'!$AV$3,2,IF('original data'!BE78='subscale + RBQ-2A merged 3_4'!$AV$4,3,IF('original data'!BE78='subscale + RBQ-2A merged 3_4'!$AV$5,3,""))))</f>
        <v>1</v>
      </c>
      <c r="BH85" s="38">
        <f>IF('original data'!BF78='subscale + RBQ-2A merged 3_4'!$BG$3,1,IF('original data'!BF78='subscale + RBQ-2A merged 3_4'!$BG$4,2,IF('original data'!BF78='subscale + RBQ-2A merged 3_4'!$BG$5,3,"")))</f>
        <v>2</v>
      </c>
      <c r="BI85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1.736842105263158</v>
      </c>
      <c r="BJ85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2.5</v>
      </c>
      <c r="BK85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1.3636363636363635</v>
      </c>
      <c r="BL85" s="38" t="s">
        <v>109</v>
      </c>
      <c r="BM85" s="38"/>
      <c r="BN85" s="38" t="s">
        <v>109</v>
      </c>
      <c r="BO85" s="38"/>
      <c r="BP85" s="38">
        <f>IF('original data'!BK78='subscale + RBQ-2A merged 3_4'!$BR$1,1,IF('original data'!BK78='subscale + RBQ-2A merged 3_4'!$BR$2,2,IF('original data'!BK78='subscale + RBQ-2A merged 3_4'!$BR$3,3,IF('original data'!BK78='subscale + RBQ-2A merged 3_4'!$BR$4,4,IF('original data'!BK78='subscale + RBQ-2A merged 3_4'!$BR$5,5,IF('original data'!BK78='subscale + RBQ-2A merged 3_4'!$BT$1,6,IF('original data'!BK78='subscale + RBQ-2A merged 3_4'!$BT$2,7,"")))))))</f>
        <v>5</v>
      </c>
      <c r="BQ85" s="38">
        <f>IF('original data'!BL78='subscale + RBQ-2A merged 3_4'!$BR$1,1,IF('original data'!BL78='subscale + RBQ-2A merged 3_4'!$BR$2,2,IF('original data'!BL78='subscale + RBQ-2A merged 3_4'!$BR$3,3,IF('original data'!BL78='subscale + RBQ-2A merged 3_4'!$BR$4,4,IF('original data'!BL78='subscale + RBQ-2A merged 3_4'!$BR$5,5,IF('original data'!BL78='subscale + RBQ-2A merged 3_4'!$BT$1,6,IF('original data'!BL78='subscale + RBQ-2A merged 3_4'!$BT$2,7,"")))))))</f>
        <v>6</v>
      </c>
      <c r="BR85" s="38">
        <f>IF('original data'!BM78='subscale + RBQ-2A merged 3_4'!$BR$1,7,IF('original data'!BM78='subscale + RBQ-2A merged 3_4'!$BR$2,6,IF('original data'!BM78='subscale + RBQ-2A merged 3_4'!$BR$3,5,IF('original data'!BM78='subscale + RBQ-2A merged 3_4'!$BR$4,4,IF('original data'!BM78='subscale + RBQ-2A merged 3_4'!$BR$5,3,IF('original data'!BM78='subscale + RBQ-2A merged 3_4'!$BT$1,2,IF('original data'!BM78='subscale + RBQ-2A merged 3_4'!$BT$2,1,"")))))))</f>
        <v>2</v>
      </c>
      <c r="BS85" s="38">
        <f>IF('original data'!BN78='subscale + RBQ-2A merged 3_4'!$BR$1,1,IF('original data'!BN78='subscale + RBQ-2A merged 3_4'!$BR$2,2,IF('original data'!BN78='subscale + RBQ-2A merged 3_4'!$BR$3,3,IF('original data'!BN78='subscale + RBQ-2A merged 3_4'!$BR$4,4,IF('original data'!BN78='subscale + RBQ-2A merged 3_4'!$BR$5,5,IF('original data'!BN78='subscale + RBQ-2A merged 3_4'!$BT$1,6,IF('original data'!BN78='subscale + RBQ-2A merged 3_4'!$BT$2,7,"")))))))</f>
        <v>5</v>
      </c>
      <c r="BT85" s="38">
        <f>IF('original data'!BO78='subscale + RBQ-2A merged 3_4'!$BR$1,1,IF('original data'!BO78='subscale + RBQ-2A merged 3_4'!$BR$2,2,IF('original data'!BO78='subscale + RBQ-2A merged 3_4'!$BR$3,3,IF('original data'!BO78='subscale + RBQ-2A merged 3_4'!$BR$4,4,IF('original data'!BO78='subscale + RBQ-2A merged 3_4'!$BR$5,5,IF('original data'!BO78='subscale + RBQ-2A merged 3_4'!$BT$1,6,IF('original data'!BO78='subscale + RBQ-2A merged 3_4'!$BT$2,7,"")))))))</f>
        <v>5</v>
      </c>
      <c r="BU85" s="38">
        <f>IF('original data'!BP78='subscale + RBQ-2A merged 3_4'!$BR$1,1,IF('original data'!BP78='subscale + RBQ-2A merged 3_4'!$BR$2,2,IF('original data'!BP78='subscale + RBQ-2A merged 3_4'!$BR$3,3,IF('original data'!BP78='subscale + RBQ-2A merged 3_4'!$BR$4,4,IF('original data'!BP78='subscale + RBQ-2A merged 3_4'!$BR$5,5,IF('original data'!BP78='subscale + RBQ-2A merged 3_4'!$BT$1,6,IF('original data'!BP78='subscale + RBQ-2A merged 3_4'!$BT$2,7,"")))))))</f>
        <v>6</v>
      </c>
      <c r="BV85" s="38">
        <f>IF('original data'!BQ78='subscale + RBQ-2A merged 3_4'!$BR$1,1,IF('original data'!BQ78='subscale + RBQ-2A merged 3_4'!$BR$2,2,IF('original data'!BQ78='subscale + RBQ-2A merged 3_4'!$BR$3,3,IF('original data'!BQ78='subscale + RBQ-2A merged 3_4'!$BR$4,4,IF('original data'!BQ78='subscale + RBQ-2A merged 3_4'!$BR$5,5,IF('original data'!BQ78='subscale + RBQ-2A merged 3_4'!$BT$1,6,IF('original data'!BQ78='subscale + RBQ-2A merged 3_4'!$BT$2,7,"")))))))</f>
        <v>3</v>
      </c>
      <c r="BW85" s="38">
        <f>IF('original data'!BR78='subscale + RBQ-2A merged 3_4'!$BR$1,1,IF('original data'!BR78='subscale + RBQ-2A merged 3_4'!$BR$2,2,IF('original data'!BR78='subscale + RBQ-2A merged 3_4'!$BR$3,3,IF('original data'!BR78='subscale + RBQ-2A merged 3_4'!$BR$4,4,IF('original data'!BR78='subscale + RBQ-2A merged 3_4'!$BR$5,5,IF('original data'!BR78='subscale + RBQ-2A merged 3_4'!$BT$1,6,IF('original data'!BR78='subscale + RBQ-2A merged 3_4'!$BT$2,7,"")))))))</f>
        <v>7</v>
      </c>
      <c r="BX85" s="38">
        <f>IF('original data'!BS78='subscale + RBQ-2A merged 3_4'!$BR$1,1,IF('original data'!BS78='subscale + RBQ-2A merged 3_4'!$BR$2,2,IF('original data'!BS78='subscale + RBQ-2A merged 3_4'!$BR$3,3,IF('original data'!BS78='subscale + RBQ-2A merged 3_4'!$BR$4,4,IF('original data'!BS78='subscale + RBQ-2A merged 3_4'!$BR$5,5,IF('original data'!BS78='subscale + RBQ-2A merged 3_4'!$BT$1,6,IF('original data'!BS78='subscale + RBQ-2A merged 3_4'!$BT$2,7,"")))))))</f>
        <v>7</v>
      </c>
      <c r="BY85" s="38">
        <f>IF('original data'!BT78='subscale + RBQ-2A merged 3_4'!$BR$1,1,IF('original data'!BT78='subscale + RBQ-2A merged 3_4'!$BR$2,2,IF('original data'!BT78='subscale + RBQ-2A merged 3_4'!$BR$3,3,IF('original data'!BT78='subscale + RBQ-2A merged 3_4'!$BR$4,4,IF('original data'!BT78='subscale + RBQ-2A merged 3_4'!$BR$5,5,IF('original data'!BT78='subscale + RBQ-2A merged 3_4'!$BT$1,6,IF('original data'!BT78='subscale + RBQ-2A merged 3_4'!$BT$2,7,"")))))))</f>
        <v>4</v>
      </c>
      <c r="BZ85" s="38">
        <f>IF('original data'!BU78='subscale + RBQ-2A merged 3_4'!$BR$1,1,IF('original data'!BU78='subscale + RBQ-2A merged 3_4'!$BR$2,2,IF('original data'!BU78='subscale + RBQ-2A merged 3_4'!$BR$3,3,IF('original data'!BU78='subscale + RBQ-2A merged 3_4'!$BR$4,4,IF('original data'!BU78='subscale + RBQ-2A merged 3_4'!$BR$5,5,IF('original data'!BU78='subscale + RBQ-2A merged 3_4'!$BT$1,6,IF('original data'!BU78='subscale + RBQ-2A merged 3_4'!$BT$2,7,"")))))))</f>
        <v>1</v>
      </c>
      <c r="CA85" s="38">
        <f>IF('original data'!BV78='subscale + RBQ-2A merged 3_4'!$BR$1,7,IF('original data'!BV78='subscale + RBQ-2A merged 3_4'!$BR$2,6,IF('original data'!BV78='subscale + RBQ-2A merged 3_4'!$BR$3,5,IF('original data'!BV78='subscale + RBQ-2A merged 3_4'!$BR$4,4,IF('original data'!BV78='subscale + RBQ-2A merged 3_4'!$BR$5,3,IF('original data'!BV78='subscale + RBQ-2A merged 3_4'!$BT$1,2,IF('original data'!BV78='subscale + RBQ-2A merged 3_4'!$BT$2,1,"")))))))</f>
        <v>5</v>
      </c>
      <c r="CB85" s="38">
        <f>IF('original data'!BW78='subscale + RBQ-2A merged 3_4'!$BR$1,1,IF('original data'!BW78='subscale + RBQ-2A merged 3_4'!$BR$2,2,IF('original data'!BW78='subscale + RBQ-2A merged 3_4'!$BR$3,3,IF('original data'!BW78='subscale + RBQ-2A merged 3_4'!$BR$4,4,IF('original data'!BW78='subscale + RBQ-2A merged 3_4'!$BR$5,5,IF('original data'!BW78='subscale + RBQ-2A merged 3_4'!$BT$1,6,IF('original data'!BW78='subscale + RBQ-2A merged 3_4'!$BT$2,7,"")))))))</f>
        <v>1</v>
      </c>
      <c r="CC85" s="38">
        <f>IF('original data'!BX78='subscale + RBQ-2A merged 3_4'!$BR$1,1,IF('original data'!BX78='subscale + RBQ-2A merged 3_4'!$BR$2,2,IF('original data'!BX78='subscale + RBQ-2A merged 3_4'!$BR$3,3,IF('original data'!BX78='subscale + RBQ-2A merged 3_4'!$BR$4,4,IF('original data'!BX78='subscale + RBQ-2A merged 3_4'!$BR$5,5,IF('original data'!BX78='subscale + RBQ-2A merged 3_4'!$BT$1,6,IF('original data'!BX78='subscale + RBQ-2A merged 3_4'!$BT$2,7,"")))))))</f>
        <v>1</v>
      </c>
      <c r="CD85" s="38">
        <f>IF('original data'!BY78='subscale + RBQ-2A merged 3_4'!$BR$1,1,IF('original data'!BY78='subscale + RBQ-2A merged 3_4'!$BR$2,2,IF('original data'!BY78='subscale + RBQ-2A merged 3_4'!$BR$3,3,IF('original data'!BY78='subscale + RBQ-2A merged 3_4'!$BR$4,4,IF('original data'!BY78='subscale + RBQ-2A merged 3_4'!$BR$5,5,IF('original data'!BY78='subscale + RBQ-2A merged 3_4'!$BT$1,6,IF('original data'!BY78='subscale + RBQ-2A merged 3_4'!$BT$2,7,"")))))))</f>
        <v>5</v>
      </c>
      <c r="CE85" s="38">
        <f>IF('original data'!BZ78='subscale + RBQ-2A merged 3_4'!$BR$1,1,IF('original data'!BZ78='subscale + RBQ-2A merged 3_4'!$BR$2,2,IF('original data'!BZ78='subscale + RBQ-2A merged 3_4'!$BR$3,3,IF('original data'!BZ78='subscale + RBQ-2A merged 3_4'!$BR$4,4,IF('original data'!BZ78='subscale + RBQ-2A merged 3_4'!$BR$5,5,IF('original data'!BZ78='subscale + RBQ-2A merged 3_4'!$BT$1,6,IF('original data'!BZ78='subscale + RBQ-2A merged 3_4'!$BT$2,7,"")))))))</f>
        <v>1</v>
      </c>
      <c r="CF85" s="38">
        <f>IF('original data'!CA78='subscale + RBQ-2A merged 3_4'!$BR$1,1,IF('original data'!CA78='subscale + RBQ-2A merged 3_4'!$BR$2,2,IF('original data'!CA78='subscale + RBQ-2A merged 3_4'!$BR$3,3,IF('original data'!CA78='subscale + RBQ-2A merged 3_4'!$BR$4,4,IF('original data'!CA78='subscale + RBQ-2A merged 3_4'!$BR$5,5,IF('original data'!CA78='subscale + RBQ-2A merged 3_4'!$BT$1,6,IF('original data'!CA78='subscale + RBQ-2A merged 3_4'!$BT$2,7,"")))))))</f>
        <v>1</v>
      </c>
      <c r="CG85" s="38">
        <f>IF('original data'!CB78='subscale + RBQ-2A merged 3_4'!$BR$1,1,IF('original data'!CB78='subscale + RBQ-2A merged 3_4'!$BR$2,2,IF('original data'!CB78='subscale + RBQ-2A merged 3_4'!$BR$3,3,IF('original data'!CB78='subscale + RBQ-2A merged 3_4'!$BR$4,4,IF('original data'!CB78='subscale + RBQ-2A merged 3_4'!$BR$5,5,IF('original data'!CB78='subscale + RBQ-2A merged 3_4'!$BT$1,6,IF('original data'!CB78='subscale + RBQ-2A merged 3_4'!$BT$2,7,"")))))))</f>
        <v>7</v>
      </c>
      <c r="CH85" s="38">
        <f>IF('original data'!CC78='subscale + RBQ-2A merged 3_4'!$BR$1,7,IF('original data'!CC78='subscale + RBQ-2A merged 3_4'!$BR$2,6,IF('original data'!CC78='subscale + RBQ-2A merged 3_4'!$BR$3,5,IF('original data'!CC78='subscale + RBQ-2A merged 3_4'!$BR$4,4,IF('original data'!CC78='subscale + RBQ-2A merged 3_4'!$BR$5,3,IF('original data'!CC78='subscale + RBQ-2A merged 3_4'!$BT$1,2,IF('original data'!CC78='subscale + RBQ-2A merged 3_4'!$BT$2,1,"")))))))</f>
        <v>3</v>
      </c>
      <c r="CI85" s="38">
        <f>IF('original data'!CD78='subscale + RBQ-2A merged 3_4'!$BR$1,1,IF('original data'!CD78='subscale + RBQ-2A merged 3_4'!$BR$2,2,IF('original data'!CD78='subscale + RBQ-2A merged 3_4'!$BR$3,3,IF('original data'!CD78='subscale + RBQ-2A merged 3_4'!$BR$4,4,IF('original data'!CD78='subscale + RBQ-2A merged 3_4'!$BR$5,5,IF('original data'!CD78='subscale + RBQ-2A merged 3_4'!$BT$1,6,IF('original data'!CD78='subscale + RBQ-2A merged 3_4'!$BT$2,7,"")))))))</f>
        <v>2</v>
      </c>
      <c r="CJ85" s="38">
        <f>IF('original data'!CE78='subscale + RBQ-2A merged 3_4'!$BR$1,1,IF('original data'!CE78='subscale + RBQ-2A merged 3_4'!$BR$2,2,IF('original data'!CE78='subscale + RBQ-2A merged 3_4'!$BR$3,3,IF('original data'!CE78='subscale + RBQ-2A merged 3_4'!$BR$4,4,IF('original data'!CE78='subscale + RBQ-2A merged 3_4'!$BR$5,5,IF('original data'!CE78='subscale + RBQ-2A merged 3_4'!$BT$1,6,IF('original data'!CE78='subscale + RBQ-2A merged 3_4'!$BT$2,7,"")))))))</f>
        <v>5</v>
      </c>
      <c r="CK85" s="38">
        <f>IF('original data'!CF78='subscale + RBQ-2A merged 3_4'!$BR$1,7,IF('original data'!CF78='subscale + RBQ-2A merged 3_4'!$BR$2,6,IF('original data'!CF78='subscale + RBQ-2A merged 3_4'!$BR$3,5,IF('original data'!CF78='subscale + RBQ-2A merged 3_4'!$BR$4,4,IF('original data'!CF78='subscale + RBQ-2A merged 3_4'!$BR$5,3,IF('original data'!CF78='subscale + RBQ-2A merged 3_4'!$BT$1,2,IF('original data'!CF78='subscale + RBQ-2A merged 3_4'!$BT$2,1,"")))))))</f>
        <v>1</v>
      </c>
      <c r="CL85" s="38">
        <f>SUM(Table1345[[#This Row],[Column2]:[Column4]])</f>
        <v>91</v>
      </c>
      <c r="CM85" s="38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28</v>
      </c>
      <c r="CN85" s="38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47</v>
      </c>
      <c r="CO85" s="38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16</v>
      </c>
      <c r="CP85" s="38">
        <f>IF('original data'!CG78='subscale + RBQ-2A merged 3_4'!$CO$2,0,IF('original data'!CG78='subscale + RBQ-2A merged 3_4'!$CO$3,1,IF('original data'!CG78='subscale + RBQ-2A merged 3_4'!$CO$4,2,IF('original data'!CG78='subscale + RBQ-2A merged 3_4'!$CO$5,3,""))))</f>
        <v>1</v>
      </c>
      <c r="CQ85" s="38">
        <f>IF('original data'!CH78='subscale + RBQ-2A merged 3_4'!$CO$2,0,IF('original data'!CH78='subscale + RBQ-2A merged 3_4'!$CO$3,1,IF('original data'!CH78='subscale + RBQ-2A merged 3_4'!$CO$4,2,IF('original data'!CH78='subscale + RBQ-2A merged 3_4'!$CO$5,3,""))))</f>
        <v>2</v>
      </c>
      <c r="CR85" s="38">
        <f>IF('original data'!CI78='subscale + RBQ-2A merged 3_4'!$CO$2,0,IF('original data'!CI78='subscale + RBQ-2A merged 3_4'!$CO$3,1,IF('original data'!CI78='subscale + RBQ-2A merged 3_4'!$CO$4,2,IF('original data'!CI78='subscale + RBQ-2A merged 3_4'!$CO$5,3,""))))</f>
        <v>1</v>
      </c>
      <c r="CS85" s="38">
        <f>IF('original data'!CJ78='subscale + RBQ-2A merged 3_4'!$CO$2,0,IF('original data'!CJ78='subscale + RBQ-2A merged 3_4'!$CO$3,1,IF('original data'!CJ78='subscale + RBQ-2A merged 3_4'!$CO$4,2,IF('original data'!CJ78='subscale + RBQ-2A merged 3_4'!$CO$5,3,""))))</f>
        <v>1</v>
      </c>
      <c r="CT85" s="38">
        <f>IF('original data'!CK78='subscale + RBQ-2A merged 3_4'!$CO$2,0,IF('original data'!CK78='subscale + RBQ-2A merged 3_4'!$CO$3,1,IF('original data'!CK78='subscale + RBQ-2A merged 3_4'!$CO$4,2,IF('original data'!CK78='subscale + RBQ-2A merged 3_4'!$CO$5,3,""))))</f>
        <v>2</v>
      </c>
      <c r="CU85" s="38">
        <f>IF('original data'!CL78='subscale + RBQ-2A merged 3_4'!$CO$2,0,IF('original data'!CL78='subscale + RBQ-2A merged 3_4'!$CO$3,1,IF('original data'!CL78='subscale + RBQ-2A merged 3_4'!$CO$4,2,IF('original data'!CL78='subscale + RBQ-2A merged 3_4'!$CO$5,3,""))))</f>
        <v>0</v>
      </c>
      <c r="CV85" s="38">
        <f>IF('original data'!CM78='subscale + RBQ-2A merged 3_4'!$CO$2,0,IF('original data'!CM78='subscale + RBQ-2A merged 3_4'!$CO$3,1,IF('original data'!CM78='subscale + RBQ-2A merged 3_4'!$CO$4,2,IF('original data'!CM78='subscale + RBQ-2A merged 3_4'!$CO$5,3,""))))</f>
        <v>2</v>
      </c>
      <c r="CW85" s="38">
        <f>IF('original data'!CN78='subscale + RBQ-2A merged 3_4'!$CO$2,0,IF('original data'!CN78='subscale + RBQ-2A merged 3_4'!$CO$3,1,IF('original data'!CN78='subscale + RBQ-2A merged 3_4'!$CO$4,2,IF('original data'!CN78='subscale + RBQ-2A merged 3_4'!$CO$5,3,""))))</f>
        <v>1</v>
      </c>
      <c r="CX85" s="38">
        <f>IF('original data'!CO78='subscale + RBQ-2A merged 3_4'!$CO$2,0,IF('original data'!CO78='subscale + RBQ-2A merged 3_4'!$CO$3,1,IF('original data'!CO78='subscale + RBQ-2A merged 3_4'!$CO$4,2,IF('original data'!CO78='subscale + RBQ-2A merged 3_4'!$CO$5,3,""))))</f>
        <v>0</v>
      </c>
      <c r="CY85" s="38">
        <f>IF('original data'!CP78='subscale + RBQ-2A merged 3_4'!$CO$2,0,IF('original data'!CP78='subscale + RBQ-2A merged 3_4'!$CO$3,1,IF('original data'!CP78='subscale + RBQ-2A merged 3_4'!$CO$4,2,IF('original data'!CP78='subscale + RBQ-2A merged 3_4'!$CO$5,3,""))))</f>
        <v>0</v>
      </c>
      <c r="CZ85" s="38">
        <f>IF('original data'!CQ78='subscale + RBQ-2A merged 3_4'!$CO$2,0,IF('original data'!CQ78='subscale + RBQ-2A merged 3_4'!$CO$3,1,IF('original data'!CQ78='subscale + RBQ-2A merged 3_4'!$CO$4,2,IF('original data'!CQ78='subscale + RBQ-2A merged 3_4'!$CO$5,3,""))))</f>
        <v>0</v>
      </c>
      <c r="DA85" s="38">
        <f>IF('original data'!CR78='subscale + RBQ-2A merged 3_4'!$CO$2,0,IF('original data'!CR78='subscale + RBQ-2A merged 3_4'!$CO$3,1,IF('original data'!CR78='subscale + RBQ-2A merged 3_4'!$CO$4,2,IF('original data'!CR78='subscale + RBQ-2A merged 3_4'!$CO$5,3,""))))</f>
        <v>2</v>
      </c>
      <c r="DB85" s="38">
        <f>IF('original data'!CS78='subscale + RBQ-2A merged 3_4'!$CO$2,0,IF('original data'!CS78='subscale + RBQ-2A merged 3_4'!$CO$3,1,IF('original data'!CS78='subscale + RBQ-2A merged 3_4'!$CO$4,2,IF('original data'!CS78='subscale + RBQ-2A merged 3_4'!$CO$5,3,""))))</f>
        <v>1</v>
      </c>
      <c r="DC85" s="38">
        <f>IF('original data'!CT78='subscale + RBQ-2A merged 3_4'!$CO$2,0,IF('original data'!CT78='subscale + RBQ-2A merged 3_4'!$CO$3,1,IF('original data'!CT78='subscale + RBQ-2A merged 3_4'!$CO$4,2,IF('original data'!CT78='subscale + RBQ-2A merged 3_4'!$CO$5,3,""))))</f>
        <v>0</v>
      </c>
      <c r="DD85" s="38">
        <f>IF('original data'!CU78='subscale + RBQ-2A merged 3_4'!$CO$2,0,IF('original data'!CU78='subscale + RBQ-2A merged 3_4'!$CO$3,1,IF('original data'!CU78='subscale + RBQ-2A merged 3_4'!$CO$4,2,IF('original data'!CU78='subscale + RBQ-2A merged 3_4'!$CO$5,3,""))))</f>
        <v>1</v>
      </c>
      <c r="DE85" s="38">
        <f>IF('original data'!CV78='subscale + RBQ-2A merged 3_4'!$CO$2,0,IF('original data'!CV78='subscale + RBQ-2A merged 3_4'!$CO$3,1,IF('original data'!CV78='subscale + RBQ-2A merged 3_4'!$CO$4,2,IF('original data'!CV78='subscale + RBQ-2A merged 3_4'!$CO$5,3,""))))</f>
        <v>0</v>
      </c>
      <c r="DF85" s="38">
        <f>IF('original data'!CW78='subscale + RBQ-2A merged 3_4'!$CO$2,0,IF('original data'!CW78='subscale + RBQ-2A merged 3_4'!$CO$3,1,IF('original data'!CW78='subscale + RBQ-2A merged 3_4'!$CO$4,2,IF('original data'!CW78='subscale + RBQ-2A merged 3_4'!$CO$5,3,""))))</f>
        <v>0</v>
      </c>
      <c r="DG85" s="38">
        <f>IF('original data'!CX78='subscale + RBQ-2A merged 3_4'!$CO$2,0,IF('original data'!CX78='subscale + RBQ-2A merged 3_4'!$CO$3,1,IF('original data'!CX78='subscale + RBQ-2A merged 3_4'!$CO$4,2,IF('original data'!CX78='subscale + RBQ-2A merged 3_4'!$CO$5,3,""))))</f>
        <v>0</v>
      </c>
      <c r="DH85" s="38">
        <f>IF('original data'!CY78='subscale + RBQ-2A merged 3_4'!$CO$2,0,IF('original data'!CY78='subscale + RBQ-2A merged 3_4'!$CO$3,1,IF('original data'!CY78='subscale + RBQ-2A merged 3_4'!$CO$4,2,IF('original data'!CY78='subscale + RBQ-2A merged 3_4'!$CO$5,3,""))))</f>
        <v>1</v>
      </c>
      <c r="DI85" s="38">
        <f>IF('original data'!CZ78='subscale + RBQ-2A merged 3_4'!$CO$2,0,IF('original data'!CZ78='subscale + RBQ-2A merged 3_4'!$CO$3,1,IF('original data'!CZ78='subscale + RBQ-2A merged 3_4'!$CO$4,2,IF('original data'!CZ78='subscale + RBQ-2A merged 3_4'!$CO$5,3,""))))</f>
        <v>0</v>
      </c>
      <c r="DJ85" s="38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7</v>
      </c>
      <c r="DK85" s="38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5</v>
      </c>
      <c r="DL85" s="38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3</v>
      </c>
      <c r="DM85" s="38">
        <f>SUM(Table1345[[#This Row],[All of a sudden I feel really scared.]:[I suddenly shut down and become unable to think, speak or do things.]])</f>
        <v>15</v>
      </c>
      <c r="DN85" s="38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</v>
      </c>
      <c r="DO85" s="38">
        <f>IF('original data'!V78='subscale + RBQ-2A merged 3_4'!$T$4,2,IF('original data'!V78='subscale + RBQ-2A merged 3_4'!$T$5,0,IF('original data'!V78='subscale + RBQ-2A merged 3_4'!$V$5,1,"")))</f>
        <v>0</v>
      </c>
      <c r="DP85" s="38">
        <v>2</v>
      </c>
    </row>
    <row r="86" spans="1:120" x14ac:dyDescent="0.45">
      <c r="A86" s="38">
        <v>87</v>
      </c>
      <c r="B86" s="41">
        <v>44653.729131944398</v>
      </c>
      <c r="C86" s="36">
        <v>44653.739201388897</v>
      </c>
      <c r="D86" s="38" t="s">
        <v>104</v>
      </c>
      <c r="E86" s="38"/>
      <c r="F86" s="38" t="s">
        <v>105</v>
      </c>
      <c r="G86" s="38" t="s">
        <v>105</v>
      </c>
      <c r="H86" s="38" t="s">
        <v>105</v>
      </c>
      <c r="I86" s="38" t="s">
        <v>105</v>
      </c>
      <c r="J86" s="38" t="s">
        <v>105</v>
      </c>
      <c r="K86" s="38" t="s">
        <v>105</v>
      </c>
      <c r="L86" s="38" t="s">
        <v>105</v>
      </c>
      <c r="M86" s="38" t="s">
        <v>105</v>
      </c>
      <c r="N86" s="37" t="s">
        <v>140</v>
      </c>
      <c r="O86" s="38" t="s">
        <v>107</v>
      </c>
      <c r="P86" s="38" t="s">
        <v>124</v>
      </c>
      <c r="Q86" s="38" t="s">
        <v>124</v>
      </c>
      <c r="R86" s="38">
        <f>IF('original data'!Q79='subscale + RBQ-2A merged 3_4'!$R$4,0,IF('original data'!Q79='subscale + RBQ-2A merged 3_4'!$R$5,1))</f>
        <v>0</v>
      </c>
      <c r="S86" s="38" t="s">
        <v>109</v>
      </c>
      <c r="T86" s="38">
        <f>IF('original data'!V79='subscale + RBQ-2A merged 3_4'!$T$4,0,IF('original data'!V79='subscale + RBQ-2A merged 3_4'!$T$5,1,IF('original data'!V79='subscale + RBQ-2A merged 3_4'!$V$5,0,"")))</f>
        <v>1</v>
      </c>
      <c r="U86" s="38"/>
      <c r="V86" s="38"/>
      <c r="W86" s="38"/>
      <c r="X86" s="38" t="s">
        <v>109</v>
      </c>
      <c r="Y86" s="38"/>
      <c r="Z86" s="38"/>
      <c r="AA86" s="38"/>
      <c r="AB86" s="38"/>
      <c r="AC86" s="38"/>
      <c r="AD86" s="38"/>
      <c r="AE86" s="38">
        <f>IF('original data'!AC79='subscale + RBQ-2A merged 3_4'!$AD$2,0,IF('original data'!AC79='subscale + RBQ-2A merged 3_4'!$AD$3,1,IF('original data'!AC79='subscale + RBQ-2A merged 3_4'!$AD$4,2,"")))</f>
        <v>0</v>
      </c>
      <c r="AF86" s="38">
        <f>IF('original data'!AD79='subscale + RBQ-2A merged 3_4'!$AD$2,0,IF('original data'!AD79='subscale + RBQ-2A merged 3_4'!$AD$3,1,IF('original data'!AD79='subscale + RBQ-2A merged 3_4'!$AD$4,2,"")))</f>
        <v>1</v>
      </c>
      <c r="AG86" s="38">
        <f>IF('original data'!AE79='subscale + RBQ-2A merged 3_4'!$BR$1,1,IF('original data'!AE79='subscale + RBQ-2A merged 3_4'!$BR$2,2,IF('original data'!AE79='subscale + RBQ-2A merged 3_4'!$BR$3,3,IF('original data'!AE79='subscale + RBQ-2A merged 3_4'!$BR$4,4,IF('original data'!AE79='subscale + RBQ-2A merged 3_4'!$BR$5,5,IF('original data'!AE79='subscale + RBQ-2A merged 3_4'!$BT$1,6,IF('original data'!AE79='subscale + RBQ-2A merged 3_4'!$BT$2,7,"")))))))</f>
        <v>2</v>
      </c>
      <c r="AH86" s="38">
        <f>IF('original data'!AF79='subscale + RBQ-2A merged 3_4'!$AD$2,0,IF('original data'!AF79='subscale + RBQ-2A merged 3_4'!$AD$3,1,IF('original data'!AF79='subscale + RBQ-2A merged 3_4'!$AD$4,2,"")))</f>
        <v>0</v>
      </c>
      <c r="AI86" s="38">
        <f>IF('original data'!AG79='subscale + RBQ-2A merged 3_4'!$BR$1,7,IF('original data'!AG79='subscale + RBQ-2A merged 3_4'!$BR$2,6,IF('original data'!AG79='subscale + RBQ-2A merged 3_4'!$BR$3,5,IF('original data'!AG79='subscale + RBQ-2A merged 3_4'!$BR$4,4,IF('original data'!AG79='subscale + RBQ-2A merged 3_4'!$BR$5,5,IF('original data'!AG79='subscale + RBQ-2A merged 3_4'!$BT$1,6,IF('original data'!AG79='subscale + RBQ-2A merged 3_4'!$BT$2,7,"")))))))</f>
        <v>5</v>
      </c>
      <c r="AJ86" s="38">
        <f>IF('original data'!AH79='subscale + RBQ-2A merged 3_4'!$AD$2,0,IF('original data'!AH79='subscale + RBQ-2A merged 3_4'!$AD$3,1,IF('original data'!AH79='subscale + RBQ-2A merged 3_4'!$AD$4,2,"")))</f>
        <v>0</v>
      </c>
      <c r="AK86" s="38">
        <f>IF('original data'!AI79='subscale + RBQ-2A merged 3_4'!$AJ$2,1,IF('original data'!AI79='subscale + RBQ-2A merged 3_4'!$AJ$3,2,IF('original data'!AI79='subscale + RBQ-2A merged 3_4'!$AJ$4,3,IF('original data'!AI79='subscale + RBQ-2A merged 3_4'!$AJ$5,3,""))))</f>
        <v>2</v>
      </c>
      <c r="AL86" s="38">
        <f>IF('original data'!AJ79='subscale + RBQ-2A merged 3_4'!$AD$2,0,IF('original data'!AJ79='subscale + RBQ-2A merged 3_4'!$AD$3,1,IF('original data'!AJ79='subscale + RBQ-2A merged 3_4'!$AD$4,2,"")))</f>
        <v>0</v>
      </c>
      <c r="AM86" s="38">
        <f>IF('original data'!AK79='subscale + RBQ-2A merged 3_4'!$BR$1,1,IF('original data'!AK79='subscale + RBQ-2A merged 3_4'!$BR$2,2,IF('original data'!AK79='subscale + RBQ-2A merged 3_4'!$BR$3,3,IF('original data'!AK79='subscale + RBQ-2A merged 3_4'!$BR$4,4,IF('original data'!AK79='subscale + RBQ-2A merged 3_4'!$BR$5,5,IF('original data'!AK79='subscale + RBQ-2A merged 3_4'!$BT$1,6,IF('original data'!AK79='subscale + RBQ-2A merged 3_4'!$BT$2,7,"")))))))</f>
        <v>2</v>
      </c>
      <c r="AN86" s="38">
        <f>IF('original data'!AL79='subscale + RBQ-2A merged 3_4'!$AD$2,0,IF('original data'!AL79='subscale + RBQ-2A merged 3_4'!$AD$3,1,IF('original data'!AL79='subscale + RBQ-2A merged 3_4'!$AD$4,2,"")))</f>
        <v>1</v>
      </c>
      <c r="AO86" s="38">
        <f>IF('original data'!AM79='subscale + RBQ-2A merged 3_4'!$AJ$2,1,IF('original data'!AM79='subscale + RBQ-2A merged 3_4'!$AJ$3,2,IF('original data'!AM79='subscale + RBQ-2A merged 3_4'!$AJ$4,3,IF('original data'!AM79='subscale + RBQ-2A merged 3_4'!$AJ$5,3,""))))</f>
        <v>3</v>
      </c>
      <c r="AP86" s="38">
        <f>IF('original data'!AN79='subscale + RBQ-2A merged 3_4'!$AD$2,0,IF('original data'!AN79='subscale + RBQ-2A merged 3_4'!$AD$3,1,IF('original data'!AN79='subscale + RBQ-2A merged 3_4'!$AD$4,2,"")))</f>
        <v>1</v>
      </c>
      <c r="AQ86" s="38">
        <f>IF('original data'!AO79='subscale + RBQ-2A merged 3_4'!$AJ$2,1,IF('original data'!AO79='subscale + RBQ-2A merged 3_4'!$AJ$3,2,IF('original data'!AO79='subscale + RBQ-2A merged 3_4'!$AJ$4,3,IF('original data'!AO79='subscale + RBQ-2A merged 3_4'!$AJ$5,3,""))))</f>
        <v>1</v>
      </c>
      <c r="AR86" s="38">
        <f>IF('original data'!AP79='subscale + RBQ-2A merged 3_4'!$AJ$2,1,IF('original data'!AP79='subscale + RBQ-2A merged 3_4'!$AJ$3,2,IF('original data'!AP79='subscale + RBQ-2A merged 3_4'!$AJ$4,3,IF('original data'!AP79='subscale + RBQ-2A merged 3_4'!$AJ$5,3,""))))</f>
        <v>1</v>
      </c>
      <c r="AS86" s="38">
        <f>IF('original data'!AQ79='subscale + RBQ-2A merged 3_4'!$AJ$2,1,IF('original data'!AQ79='subscale + RBQ-2A merged 3_4'!$AJ$3,2,IF('original data'!AQ79='subscale + RBQ-2A merged 3_4'!$AJ$4,3,IF('original data'!AQ79='subscale + RBQ-2A merged 3_4'!$AJ$5,3,""))))</f>
        <v>2</v>
      </c>
      <c r="AT86" s="38">
        <f>IF('original data'!AR79='subscale + RBQ-2A merged 3_4'!$AJ$2,1,IF('original data'!AR79='subscale + RBQ-2A merged 3_4'!$AJ$3,2,IF('original data'!AR79='subscale + RBQ-2A merged 3_4'!$AJ$4,3,IF('original data'!AR79='subscale + RBQ-2A merged 3_4'!$AJ$5,3,""))))</f>
        <v>2</v>
      </c>
      <c r="AU86" s="38">
        <f>IF('original data'!AS79='subscale + RBQ-2A merged 3_4'!$AP$2,1,IF('original data'!AS79='subscale + RBQ-2A merged 3_4'!$AP$3,2,IF('original data'!AS79='subscale + RBQ-2A merged 3_4'!$AP$4,3,IF('original data'!AS79='subscale + RBQ-2A merged 3_4'!$AP$5,4,""))))</f>
        <v>1</v>
      </c>
      <c r="AV86" s="38">
        <f>IF('original data'!AT79='subscale + RBQ-2A merged 3_4'!$AP$2,1,IF('original data'!AT79='subscale + RBQ-2A merged 3_4'!$AP$3,2,IF('original data'!AT79='subscale + RBQ-2A merged 3_4'!$AP$4,3,IF('original data'!AT79='subscale + RBQ-2A merged 3_4'!$AP$5,4,""))))</f>
        <v>1</v>
      </c>
      <c r="AW86" s="38">
        <f>IF('original data'!AU79='subscale + RBQ-2A merged 3_4'!$AP$2,1,IF('original data'!AU79='subscale + RBQ-2A merged 3_4'!$AP$3,2,IF('original data'!AU79='subscale + RBQ-2A merged 3_4'!$AP$4,3,IF('original data'!AU79='subscale + RBQ-2A merged 3_4'!$AP$5,4,""))))</f>
        <v>1</v>
      </c>
      <c r="AX86" s="38">
        <f>IF('original data'!AV79='subscale + RBQ-2A merged 3_4'!$AP$2,1,IF('original data'!AV79='subscale + RBQ-2A merged 3_4'!$AP$3,2,IF('original data'!AV79='subscale + RBQ-2A merged 3_4'!$AP$4,3,IF('original data'!AV79='subscale + RBQ-2A merged 3_4'!$AP$5,4,""))))</f>
        <v>1</v>
      </c>
      <c r="AY86" s="38">
        <f>IF('original data'!AW79='subscale + RBQ-2A merged 3_4'!$AP$2,1,IF('original data'!AW79='subscale + RBQ-2A merged 3_4'!$AP$3,2,IF('original data'!AW79='subscale + RBQ-2A merged 3_4'!$AP$4,3,IF('original data'!AW79='subscale + RBQ-2A merged 3_4'!$AP$5,4,""))))</f>
        <v>1</v>
      </c>
      <c r="AZ86" s="38">
        <f>IF('original data'!AX79='subscale + RBQ-2A merged 3_4'!$AP$2,1,IF('original data'!AX79='subscale + RBQ-2A merged 3_4'!$AP$3,2,IF('original data'!AX79='subscale + RBQ-2A merged 3_4'!$AP$4,3,IF('original data'!AX79='subscale + RBQ-2A merged 3_4'!$AP$5,4,""))))</f>
        <v>1</v>
      </c>
      <c r="BA86" s="38">
        <f>IF('original data'!AY79='subscale + RBQ-2A merged 3_4'!$AR$2,1,IF('original data'!AY79='subscale + RBQ-2A merged 3_4'!$AR$3,2,IF('original data'!AY79='subscale + RBQ-2A merged 3_4'!$AR$4,3,IF('original data'!AY79='subscale + RBQ-2A merged 3_4'!$AR$5,3,""))))</f>
        <v>2</v>
      </c>
      <c r="BB86" s="38">
        <f>IF('original data'!AZ79='subscale + RBQ-2A merged 3_4'!$AR$2,1,IF('original data'!AZ79='subscale + RBQ-2A merged 3_4'!$AR$3,2,IF('original data'!AZ79='subscale + RBQ-2A merged 3_4'!$AR$4,3,IF('original data'!AZ79='subscale + RBQ-2A merged 3_4'!$AR$5,3,""))))</f>
        <v>1</v>
      </c>
      <c r="BC86" s="38">
        <f>IF('original data'!BA79='subscale + RBQ-2A merged 3_4'!$AR$2,1,IF('original data'!BA79='subscale + RBQ-2A merged 3_4'!$AR$3,2,IF('original data'!BA79='subscale + RBQ-2A merged 3_4'!$AR$4,3,IF('original data'!BA79='subscale + RBQ-2A merged 3_4'!$AR$5,3,""))))</f>
        <v>2</v>
      </c>
      <c r="BD86" s="38">
        <f>IF('original data'!BB79='subscale + RBQ-2A merged 3_4'!$AR$2,1,IF('original data'!BB79='subscale + RBQ-2A merged 3_4'!$AR$3,2,IF('original data'!BB79='subscale + RBQ-2A merged 3_4'!$AR$4,3,IF('original data'!BB79='subscale + RBQ-2A merged 3_4'!$AT$5,3,""))))</f>
        <v>2</v>
      </c>
      <c r="BE86" s="38">
        <f>IF('original data'!BC79='subscale + RBQ-2A merged 3_4'!$AV$2,1,IF('original data'!BC79='subscale + RBQ-2A merged 3_4'!$AV$3,2,IF('original data'!BC79='subscale + RBQ-2A merged 3_4'!$AV$4,3,IF('original data'!BC79='subscale + RBQ-2A merged 3_4'!$AV$5,3,""))))</f>
        <v>2</v>
      </c>
      <c r="BF86" s="38">
        <f>IF('original data'!BD79='subscale + RBQ-2A merged 3_4'!$AV$2,1,IF('original data'!BD79='subscale + RBQ-2A merged 3_4'!$AV$3,2,IF('original data'!BD79='subscale + RBQ-2A merged 3_4'!$AV$4,3,IF('original data'!BD79='subscale + RBQ-2A merged 3_4'!$AV$5,3,""))))</f>
        <v>1</v>
      </c>
      <c r="BG86" s="38">
        <f>IF('original data'!BE79='subscale + RBQ-2A merged 3_4'!$AV$2,1,IF('original data'!BE79='subscale + RBQ-2A merged 3_4'!$AV$3,2,IF('original data'!BE79='subscale + RBQ-2A merged 3_4'!$AV$4,3,IF('original data'!BE79='subscale + RBQ-2A merged 3_4'!$AV$5,3,""))))</f>
        <v>1</v>
      </c>
      <c r="BH86" s="38">
        <f>IF('original data'!BF79='subscale + RBQ-2A merged 3_4'!$BG$3,1,IF('original data'!BF79='subscale + RBQ-2A merged 3_4'!$BG$4,2,IF('original data'!BF79='subscale + RBQ-2A merged 3_4'!$BG$5,3,"")))</f>
        <v>1</v>
      </c>
      <c r="BI86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1.4736842105263157</v>
      </c>
      <c r="BJ86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1.6666666666666667</v>
      </c>
      <c r="BK86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1.4545454545454546</v>
      </c>
      <c r="BL86" s="38" t="s">
        <v>109</v>
      </c>
      <c r="BM86" s="38"/>
      <c r="BN86" s="38" t="s">
        <v>109</v>
      </c>
      <c r="BO86" s="38"/>
      <c r="BP86" s="38">
        <f>IF('original data'!BK79='subscale + RBQ-2A merged 3_4'!$BR$1,1,IF('original data'!BK79='subscale + RBQ-2A merged 3_4'!$BR$2,2,IF('original data'!BK79='subscale + RBQ-2A merged 3_4'!$BR$3,3,IF('original data'!BK79='subscale + RBQ-2A merged 3_4'!$BR$4,4,IF('original data'!BK79='subscale + RBQ-2A merged 3_4'!$BR$5,5,IF('original data'!BK79='subscale + RBQ-2A merged 3_4'!$BT$1,6,IF('original data'!BK79='subscale + RBQ-2A merged 3_4'!$BT$2,7,"")))))))</f>
        <v>3</v>
      </c>
      <c r="BQ86" s="38">
        <f>IF('original data'!BL79='subscale + RBQ-2A merged 3_4'!$BR$1,1,IF('original data'!BL79='subscale + RBQ-2A merged 3_4'!$BR$2,2,IF('original data'!BL79='subscale + RBQ-2A merged 3_4'!$BR$3,3,IF('original data'!BL79='subscale + RBQ-2A merged 3_4'!$BR$4,4,IF('original data'!BL79='subscale + RBQ-2A merged 3_4'!$BR$5,5,IF('original data'!BL79='subscale + RBQ-2A merged 3_4'!$BT$1,6,IF('original data'!BL79='subscale + RBQ-2A merged 3_4'!$BT$2,7,"")))))))</f>
        <v>5</v>
      </c>
      <c r="BR86" s="38">
        <f>IF('original data'!BM79='subscale + RBQ-2A merged 3_4'!$BR$1,7,IF('original data'!BM79='subscale + RBQ-2A merged 3_4'!$BR$2,6,IF('original data'!BM79='subscale + RBQ-2A merged 3_4'!$BR$3,5,IF('original data'!BM79='subscale + RBQ-2A merged 3_4'!$BR$4,4,IF('original data'!BM79='subscale + RBQ-2A merged 3_4'!$BR$5,3,IF('original data'!BM79='subscale + RBQ-2A merged 3_4'!$BT$1,2,IF('original data'!BM79='subscale + RBQ-2A merged 3_4'!$BT$2,1,"")))))))</f>
        <v>6</v>
      </c>
      <c r="BS86" s="38">
        <f>IF('original data'!BN79='subscale + RBQ-2A merged 3_4'!$BR$1,1,IF('original data'!BN79='subscale + RBQ-2A merged 3_4'!$BR$2,2,IF('original data'!BN79='subscale + RBQ-2A merged 3_4'!$BR$3,3,IF('original data'!BN79='subscale + RBQ-2A merged 3_4'!$BR$4,4,IF('original data'!BN79='subscale + RBQ-2A merged 3_4'!$BR$5,5,IF('original data'!BN79='subscale + RBQ-2A merged 3_4'!$BT$1,6,IF('original data'!BN79='subscale + RBQ-2A merged 3_4'!$BT$2,7,"")))))))</f>
        <v>5</v>
      </c>
      <c r="BT86" s="38">
        <f>IF('original data'!BO79='subscale + RBQ-2A merged 3_4'!$BR$1,1,IF('original data'!BO79='subscale + RBQ-2A merged 3_4'!$BR$2,2,IF('original data'!BO79='subscale + RBQ-2A merged 3_4'!$BR$3,3,IF('original data'!BO79='subscale + RBQ-2A merged 3_4'!$BR$4,4,IF('original data'!BO79='subscale + RBQ-2A merged 3_4'!$BR$5,5,IF('original data'!BO79='subscale + RBQ-2A merged 3_4'!$BT$1,6,IF('original data'!BO79='subscale + RBQ-2A merged 3_4'!$BT$2,7,"")))))))</f>
        <v>6</v>
      </c>
      <c r="BU86" s="38">
        <f>IF('original data'!BP79='subscale + RBQ-2A merged 3_4'!$BR$1,1,IF('original data'!BP79='subscale + RBQ-2A merged 3_4'!$BR$2,2,IF('original data'!BP79='subscale + RBQ-2A merged 3_4'!$BR$3,3,IF('original data'!BP79='subscale + RBQ-2A merged 3_4'!$BR$4,4,IF('original data'!BP79='subscale + RBQ-2A merged 3_4'!$BR$5,5,IF('original data'!BP79='subscale + RBQ-2A merged 3_4'!$BT$1,6,IF('original data'!BP79='subscale + RBQ-2A merged 3_4'!$BT$2,7,"")))))))</f>
        <v>5</v>
      </c>
      <c r="BV86" s="38">
        <f>IF('original data'!BQ79='subscale + RBQ-2A merged 3_4'!$BR$1,1,IF('original data'!BQ79='subscale + RBQ-2A merged 3_4'!$BR$2,2,IF('original data'!BQ79='subscale + RBQ-2A merged 3_4'!$BR$3,3,IF('original data'!BQ79='subscale + RBQ-2A merged 3_4'!$BR$4,4,IF('original data'!BQ79='subscale + RBQ-2A merged 3_4'!$BR$5,5,IF('original data'!BQ79='subscale + RBQ-2A merged 3_4'!$BT$1,6,IF('original data'!BQ79='subscale + RBQ-2A merged 3_4'!$BT$2,7,"")))))))</f>
        <v>5</v>
      </c>
      <c r="BW86" s="38">
        <f>IF('original data'!BR79='subscale + RBQ-2A merged 3_4'!$BR$1,1,IF('original data'!BR79='subscale + RBQ-2A merged 3_4'!$BR$2,2,IF('original data'!BR79='subscale + RBQ-2A merged 3_4'!$BR$3,3,IF('original data'!BR79='subscale + RBQ-2A merged 3_4'!$BR$4,4,IF('original data'!BR79='subscale + RBQ-2A merged 3_4'!$BR$5,5,IF('original data'!BR79='subscale + RBQ-2A merged 3_4'!$BT$1,6,IF('original data'!BR79='subscale + RBQ-2A merged 3_4'!$BT$2,7,"")))))))</f>
        <v>5</v>
      </c>
      <c r="BX86" s="38">
        <f>IF('original data'!BS79='subscale + RBQ-2A merged 3_4'!$BR$1,1,IF('original data'!BS79='subscale + RBQ-2A merged 3_4'!$BR$2,2,IF('original data'!BS79='subscale + RBQ-2A merged 3_4'!$BR$3,3,IF('original data'!BS79='subscale + RBQ-2A merged 3_4'!$BR$4,4,IF('original data'!BS79='subscale + RBQ-2A merged 3_4'!$BR$5,5,IF('original data'!BS79='subscale + RBQ-2A merged 3_4'!$BT$1,6,IF('original data'!BS79='subscale + RBQ-2A merged 3_4'!$BT$2,7,"")))))))</f>
        <v>6</v>
      </c>
      <c r="BY86" s="38">
        <f>IF('original data'!BT79='subscale + RBQ-2A merged 3_4'!$BR$1,1,IF('original data'!BT79='subscale + RBQ-2A merged 3_4'!$BR$2,2,IF('original data'!BT79='subscale + RBQ-2A merged 3_4'!$BR$3,3,IF('original data'!BT79='subscale + RBQ-2A merged 3_4'!$BR$4,4,IF('original data'!BT79='subscale + RBQ-2A merged 3_4'!$BR$5,5,IF('original data'!BT79='subscale + RBQ-2A merged 3_4'!$BT$1,6,IF('original data'!BT79='subscale + RBQ-2A merged 3_4'!$BT$2,7,"")))))))</f>
        <v>5</v>
      </c>
      <c r="BZ86" s="38">
        <f>IF('original data'!BU79='subscale + RBQ-2A merged 3_4'!$BR$1,1,IF('original data'!BU79='subscale + RBQ-2A merged 3_4'!$BR$2,2,IF('original data'!BU79='subscale + RBQ-2A merged 3_4'!$BR$3,3,IF('original data'!BU79='subscale + RBQ-2A merged 3_4'!$BR$4,4,IF('original data'!BU79='subscale + RBQ-2A merged 3_4'!$BR$5,5,IF('original data'!BU79='subscale + RBQ-2A merged 3_4'!$BT$1,6,IF('original data'!BU79='subscale + RBQ-2A merged 3_4'!$BT$2,7,"")))))))</f>
        <v>2</v>
      </c>
      <c r="CA86" s="38">
        <f>IF('original data'!BV79='subscale + RBQ-2A merged 3_4'!$BR$1,7,IF('original data'!BV79='subscale + RBQ-2A merged 3_4'!$BR$2,6,IF('original data'!BV79='subscale + RBQ-2A merged 3_4'!$BR$3,5,IF('original data'!BV79='subscale + RBQ-2A merged 3_4'!$BR$4,4,IF('original data'!BV79='subscale + RBQ-2A merged 3_4'!$BR$5,3,IF('original data'!BV79='subscale + RBQ-2A merged 3_4'!$BT$1,2,IF('original data'!BV79='subscale + RBQ-2A merged 3_4'!$BT$2,1,"")))))))</f>
        <v>5</v>
      </c>
      <c r="CB86" s="38">
        <f>IF('original data'!BW79='subscale + RBQ-2A merged 3_4'!$BR$1,1,IF('original data'!BW79='subscale + RBQ-2A merged 3_4'!$BR$2,2,IF('original data'!BW79='subscale + RBQ-2A merged 3_4'!$BR$3,3,IF('original data'!BW79='subscale + RBQ-2A merged 3_4'!$BR$4,4,IF('original data'!BW79='subscale + RBQ-2A merged 3_4'!$BR$5,5,IF('original data'!BW79='subscale + RBQ-2A merged 3_4'!$BT$1,6,IF('original data'!BW79='subscale + RBQ-2A merged 3_4'!$BT$2,7,"")))))))</f>
        <v>3</v>
      </c>
      <c r="CC86" s="38">
        <f>IF('original data'!BX79='subscale + RBQ-2A merged 3_4'!$BR$1,1,IF('original data'!BX79='subscale + RBQ-2A merged 3_4'!$BR$2,2,IF('original data'!BX79='subscale + RBQ-2A merged 3_4'!$BR$3,3,IF('original data'!BX79='subscale + RBQ-2A merged 3_4'!$BR$4,4,IF('original data'!BX79='subscale + RBQ-2A merged 3_4'!$BR$5,5,IF('original data'!BX79='subscale + RBQ-2A merged 3_4'!$BT$1,6,IF('original data'!BX79='subscale + RBQ-2A merged 3_4'!$BT$2,7,"")))))))</f>
        <v>5</v>
      </c>
      <c r="CD86" s="38">
        <f>IF('original data'!BY79='subscale + RBQ-2A merged 3_4'!$BR$1,1,IF('original data'!BY79='subscale + RBQ-2A merged 3_4'!$BR$2,2,IF('original data'!BY79='subscale + RBQ-2A merged 3_4'!$BR$3,3,IF('original data'!BY79='subscale + RBQ-2A merged 3_4'!$BR$4,4,IF('original data'!BY79='subscale + RBQ-2A merged 3_4'!$BR$5,5,IF('original data'!BY79='subscale + RBQ-2A merged 3_4'!$BT$1,6,IF('original data'!BY79='subscale + RBQ-2A merged 3_4'!$BT$2,7,"")))))))</f>
        <v>3</v>
      </c>
      <c r="CE86" s="38">
        <f>IF('original data'!BZ79='subscale + RBQ-2A merged 3_4'!$BR$1,1,IF('original data'!BZ79='subscale + RBQ-2A merged 3_4'!$BR$2,2,IF('original data'!BZ79='subscale + RBQ-2A merged 3_4'!$BR$3,3,IF('original data'!BZ79='subscale + RBQ-2A merged 3_4'!$BR$4,4,IF('original data'!BZ79='subscale + RBQ-2A merged 3_4'!$BR$5,5,IF('original data'!BZ79='subscale + RBQ-2A merged 3_4'!$BT$1,6,IF('original data'!BZ79='subscale + RBQ-2A merged 3_4'!$BT$2,7,"")))))))</f>
        <v>2</v>
      </c>
      <c r="CF86" s="38">
        <f>IF('original data'!CA79='subscale + RBQ-2A merged 3_4'!$BR$1,1,IF('original data'!CA79='subscale + RBQ-2A merged 3_4'!$BR$2,2,IF('original data'!CA79='subscale + RBQ-2A merged 3_4'!$BR$3,3,IF('original data'!CA79='subscale + RBQ-2A merged 3_4'!$BR$4,4,IF('original data'!CA79='subscale + RBQ-2A merged 3_4'!$BR$5,5,IF('original data'!CA79='subscale + RBQ-2A merged 3_4'!$BT$1,6,IF('original data'!CA79='subscale + RBQ-2A merged 3_4'!$BT$2,7,"")))))))</f>
        <v>1</v>
      </c>
      <c r="CG86" s="38">
        <f>IF('original data'!CB79='subscale + RBQ-2A merged 3_4'!$BR$1,1,IF('original data'!CB79='subscale + RBQ-2A merged 3_4'!$BR$2,2,IF('original data'!CB79='subscale + RBQ-2A merged 3_4'!$BR$3,3,IF('original data'!CB79='subscale + RBQ-2A merged 3_4'!$BR$4,4,IF('original data'!CB79='subscale + RBQ-2A merged 3_4'!$BR$5,5,IF('original data'!CB79='subscale + RBQ-2A merged 3_4'!$BT$1,6,IF('original data'!CB79='subscale + RBQ-2A merged 3_4'!$BT$2,7,"")))))))</f>
        <v>6</v>
      </c>
      <c r="CH86" s="38">
        <f>IF('original data'!CC79='subscale + RBQ-2A merged 3_4'!$BR$1,7,IF('original data'!CC79='subscale + RBQ-2A merged 3_4'!$BR$2,6,IF('original data'!CC79='subscale + RBQ-2A merged 3_4'!$BR$3,5,IF('original data'!CC79='subscale + RBQ-2A merged 3_4'!$BR$4,4,IF('original data'!CC79='subscale + RBQ-2A merged 3_4'!$BR$5,3,IF('original data'!CC79='subscale + RBQ-2A merged 3_4'!$BT$1,2,IF('original data'!CC79='subscale + RBQ-2A merged 3_4'!$BT$2,1,"")))))))</f>
        <v>2</v>
      </c>
      <c r="CI86" s="38">
        <f>IF('original data'!CD79='subscale + RBQ-2A merged 3_4'!$BR$1,1,IF('original data'!CD79='subscale + RBQ-2A merged 3_4'!$BR$2,2,IF('original data'!CD79='subscale + RBQ-2A merged 3_4'!$BR$3,3,IF('original data'!CD79='subscale + RBQ-2A merged 3_4'!$BR$4,4,IF('original data'!CD79='subscale + RBQ-2A merged 3_4'!$BR$5,5,IF('original data'!CD79='subscale + RBQ-2A merged 3_4'!$BT$1,6,IF('original data'!CD79='subscale + RBQ-2A merged 3_4'!$BT$2,7,"")))))))</f>
        <v>3</v>
      </c>
      <c r="CJ86" s="38">
        <f>IF('original data'!CE79='subscale + RBQ-2A merged 3_4'!$BR$1,1,IF('original data'!CE79='subscale + RBQ-2A merged 3_4'!$BR$2,2,IF('original data'!CE79='subscale + RBQ-2A merged 3_4'!$BR$3,3,IF('original data'!CE79='subscale + RBQ-2A merged 3_4'!$BR$4,4,IF('original data'!CE79='subscale + RBQ-2A merged 3_4'!$BR$5,5,IF('original data'!CE79='subscale + RBQ-2A merged 3_4'!$BT$1,6,IF('original data'!CE79='subscale + RBQ-2A merged 3_4'!$BT$2,7,"")))))))</f>
        <v>3</v>
      </c>
      <c r="CK86" s="38">
        <f>IF('original data'!CF79='subscale + RBQ-2A merged 3_4'!$BR$1,7,IF('original data'!CF79='subscale + RBQ-2A merged 3_4'!$BR$2,6,IF('original data'!CF79='subscale + RBQ-2A merged 3_4'!$BR$3,5,IF('original data'!CF79='subscale + RBQ-2A merged 3_4'!$BR$4,4,IF('original data'!CF79='subscale + RBQ-2A merged 3_4'!$BR$5,3,IF('original data'!CF79='subscale + RBQ-2A merged 3_4'!$BT$1,2,IF('original data'!CF79='subscale + RBQ-2A merged 3_4'!$BT$2,1,"")))))))</f>
        <v>2</v>
      </c>
      <c r="CL86" s="38">
        <f>SUM(Table1345[[#This Row],[Column2]:[Column4]])</f>
        <v>97</v>
      </c>
      <c r="CM86" s="38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32</v>
      </c>
      <c r="CN86" s="38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38</v>
      </c>
      <c r="CO86" s="38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27</v>
      </c>
      <c r="CP86" s="38">
        <f>IF('original data'!CG79='subscale + RBQ-2A merged 3_4'!$CO$2,0,IF('original data'!CG79='subscale + RBQ-2A merged 3_4'!$CO$3,1,IF('original data'!CG79='subscale + RBQ-2A merged 3_4'!$CO$4,2,IF('original data'!CG79='subscale + RBQ-2A merged 3_4'!$CO$5,3,""))))</f>
        <v>0</v>
      </c>
      <c r="CQ86" s="38">
        <f>IF('original data'!CH79='subscale + RBQ-2A merged 3_4'!$CO$2,0,IF('original data'!CH79='subscale + RBQ-2A merged 3_4'!$CO$3,1,IF('original data'!CH79='subscale + RBQ-2A merged 3_4'!$CO$4,2,IF('original data'!CH79='subscale + RBQ-2A merged 3_4'!$CO$5,3,""))))</f>
        <v>1</v>
      </c>
      <c r="CR86" s="38">
        <f>IF('original data'!CI79='subscale + RBQ-2A merged 3_4'!$CO$2,0,IF('original data'!CI79='subscale + RBQ-2A merged 3_4'!$CO$3,1,IF('original data'!CI79='subscale + RBQ-2A merged 3_4'!$CO$4,2,IF('original data'!CI79='subscale + RBQ-2A merged 3_4'!$CO$5,3,""))))</f>
        <v>1</v>
      </c>
      <c r="CS86" s="38">
        <f>IF('original data'!CJ79='subscale + RBQ-2A merged 3_4'!$CO$2,0,IF('original data'!CJ79='subscale + RBQ-2A merged 3_4'!$CO$3,1,IF('original data'!CJ79='subscale + RBQ-2A merged 3_4'!$CO$4,2,IF('original data'!CJ79='subscale + RBQ-2A merged 3_4'!$CO$5,3,""))))</f>
        <v>1</v>
      </c>
      <c r="CT86" s="38">
        <f>IF('original data'!CK79='subscale + RBQ-2A merged 3_4'!$CO$2,0,IF('original data'!CK79='subscale + RBQ-2A merged 3_4'!$CO$3,1,IF('original data'!CK79='subscale + RBQ-2A merged 3_4'!$CO$4,2,IF('original data'!CK79='subscale + RBQ-2A merged 3_4'!$CO$5,3,""))))</f>
        <v>2</v>
      </c>
      <c r="CU86" s="38">
        <f>IF('original data'!CL79='subscale + RBQ-2A merged 3_4'!$CO$2,0,IF('original data'!CL79='subscale + RBQ-2A merged 3_4'!$CO$3,1,IF('original data'!CL79='subscale + RBQ-2A merged 3_4'!$CO$4,2,IF('original data'!CL79='subscale + RBQ-2A merged 3_4'!$CO$5,3,""))))</f>
        <v>0</v>
      </c>
      <c r="CV86" s="38">
        <f>IF('original data'!CM79='subscale + RBQ-2A merged 3_4'!$CO$2,0,IF('original data'!CM79='subscale + RBQ-2A merged 3_4'!$CO$3,1,IF('original data'!CM79='subscale + RBQ-2A merged 3_4'!$CO$4,2,IF('original data'!CM79='subscale + RBQ-2A merged 3_4'!$CO$5,3,""))))</f>
        <v>0</v>
      </c>
      <c r="CW86" s="38">
        <f>IF('original data'!CN79='subscale + RBQ-2A merged 3_4'!$CO$2,0,IF('original data'!CN79='subscale + RBQ-2A merged 3_4'!$CO$3,1,IF('original data'!CN79='subscale + RBQ-2A merged 3_4'!$CO$4,2,IF('original data'!CN79='subscale + RBQ-2A merged 3_4'!$CO$5,3,""))))</f>
        <v>1</v>
      </c>
      <c r="CX86" s="38">
        <f>IF('original data'!CO79='subscale + RBQ-2A merged 3_4'!$CO$2,0,IF('original data'!CO79='subscale + RBQ-2A merged 3_4'!$CO$3,1,IF('original data'!CO79='subscale + RBQ-2A merged 3_4'!$CO$4,2,IF('original data'!CO79='subscale + RBQ-2A merged 3_4'!$CO$5,3,""))))</f>
        <v>0</v>
      </c>
      <c r="CY86" s="38">
        <f>IF('original data'!CP79='subscale + RBQ-2A merged 3_4'!$CO$2,0,IF('original data'!CP79='subscale + RBQ-2A merged 3_4'!$CO$3,1,IF('original data'!CP79='subscale + RBQ-2A merged 3_4'!$CO$4,2,IF('original data'!CP79='subscale + RBQ-2A merged 3_4'!$CO$5,3,""))))</f>
        <v>1</v>
      </c>
      <c r="CZ86" s="38">
        <f>IF('original data'!CQ79='subscale + RBQ-2A merged 3_4'!$CO$2,0,IF('original data'!CQ79='subscale + RBQ-2A merged 3_4'!$CO$3,1,IF('original data'!CQ79='subscale + RBQ-2A merged 3_4'!$CO$4,2,IF('original data'!CQ79='subscale + RBQ-2A merged 3_4'!$CO$5,3,""))))</f>
        <v>0</v>
      </c>
      <c r="DA86" s="38">
        <f>IF('original data'!CR79='subscale + RBQ-2A merged 3_4'!$CO$2,0,IF('original data'!CR79='subscale + RBQ-2A merged 3_4'!$CO$3,1,IF('original data'!CR79='subscale + RBQ-2A merged 3_4'!$CO$4,2,IF('original data'!CR79='subscale + RBQ-2A merged 3_4'!$CO$5,3,""))))</f>
        <v>1</v>
      </c>
      <c r="DB86" s="38">
        <f>IF('original data'!CS79='subscale + RBQ-2A merged 3_4'!$CO$2,0,IF('original data'!CS79='subscale + RBQ-2A merged 3_4'!$CO$3,1,IF('original data'!CS79='subscale + RBQ-2A merged 3_4'!$CO$4,2,IF('original data'!CS79='subscale + RBQ-2A merged 3_4'!$CO$5,3,""))))</f>
        <v>1</v>
      </c>
      <c r="DC86" s="38">
        <f>IF('original data'!CT79='subscale + RBQ-2A merged 3_4'!$CO$2,0,IF('original data'!CT79='subscale + RBQ-2A merged 3_4'!$CO$3,1,IF('original data'!CT79='subscale + RBQ-2A merged 3_4'!$CO$4,2,IF('original data'!CT79='subscale + RBQ-2A merged 3_4'!$CO$5,3,""))))</f>
        <v>0</v>
      </c>
      <c r="DD86" s="38">
        <f>IF('original data'!CU79='subscale + RBQ-2A merged 3_4'!$CO$2,0,IF('original data'!CU79='subscale + RBQ-2A merged 3_4'!$CO$3,1,IF('original data'!CU79='subscale + RBQ-2A merged 3_4'!$CO$4,2,IF('original data'!CU79='subscale + RBQ-2A merged 3_4'!$CO$5,3,""))))</f>
        <v>1</v>
      </c>
      <c r="DE86" s="38">
        <f>IF('original data'!CV79='subscale + RBQ-2A merged 3_4'!$CO$2,0,IF('original data'!CV79='subscale + RBQ-2A merged 3_4'!$CO$3,1,IF('original data'!CV79='subscale + RBQ-2A merged 3_4'!$CO$4,2,IF('original data'!CV79='subscale + RBQ-2A merged 3_4'!$CO$5,3,""))))</f>
        <v>0</v>
      </c>
      <c r="DF86" s="38">
        <f>IF('original data'!CW79='subscale + RBQ-2A merged 3_4'!$CO$2,0,IF('original data'!CW79='subscale + RBQ-2A merged 3_4'!$CO$3,1,IF('original data'!CW79='subscale + RBQ-2A merged 3_4'!$CO$4,2,IF('original data'!CW79='subscale + RBQ-2A merged 3_4'!$CO$5,3,""))))</f>
        <v>0</v>
      </c>
      <c r="DG86" s="38">
        <f>IF('original data'!CX79='subscale + RBQ-2A merged 3_4'!$CO$2,0,IF('original data'!CX79='subscale + RBQ-2A merged 3_4'!$CO$3,1,IF('original data'!CX79='subscale + RBQ-2A merged 3_4'!$CO$4,2,IF('original data'!CX79='subscale + RBQ-2A merged 3_4'!$CO$5,3,""))))</f>
        <v>0</v>
      </c>
      <c r="DH86" s="38">
        <f>IF('original data'!CY79='subscale + RBQ-2A merged 3_4'!$CO$2,0,IF('original data'!CY79='subscale + RBQ-2A merged 3_4'!$CO$3,1,IF('original data'!CY79='subscale + RBQ-2A merged 3_4'!$CO$4,2,IF('original data'!CY79='subscale + RBQ-2A merged 3_4'!$CO$5,3,""))))</f>
        <v>0</v>
      </c>
      <c r="DI86" s="38">
        <f>IF('original data'!CZ79='subscale + RBQ-2A merged 3_4'!$CO$2,0,IF('original data'!CZ79='subscale + RBQ-2A merged 3_4'!$CO$3,1,IF('original data'!CZ79='subscale + RBQ-2A merged 3_4'!$CO$4,2,IF('original data'!CZ79='subscale + RBQ-2A merged 3_4'!$CO$5,3,""))))</f>
        <v>0</v>
      </c>
      <c r="DJ86" s="38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6</v>
      </c>
      <c r="DK86" s="38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3</v>
      </c>
      <c r="DL86" s="38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</v>
      </c>
      <c r="DM86" s="38">
        <f>SUM(Table1345[[#This Row],[All of a sudden I feel really scared.]:[I suddenly shut down and become unable to think, speak or do things.]])</f>
        <v>10</v>
      </c>
      <c r="DN86" s="38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3</v>
      </c>
      <c r="DO86" s="38">
        <f>IF('original data'!V79='subscale + RBQ-2A merged 3_4'!$T$4,2,IF('original data'!V79='subscale + RBQ-2A merged 3_4'!$T$5,0,IF('original data'!V79='subscale + RBQ-2A merged 3_4'!$V$5,1,"")))</f>
        <v>0</v>
      </c>
      <c r="DP86" s="38">
        <v>2</v>
      </c>
    </row>
    <row r="87" spans="1:120" x14ac:dyDescent="0.45">
      <c r="A87" s="38">
        <v>88</v>
      </c>
      <c r="B87" s="41">
        <v>44653.731736111098</v>
      </c>
      <c r="C87" s="36">
        <v>44653.796145833301</v>
      </c>
      <c r="D87" s="38" t="s">
        <v>104</v>
      </c>
      <c r="E87" s="38"/>
      <c r="F87" s="38" t="s">
        <v>105</v>
      </c>
      <c r="G87" s="38" t="s">
        <v>105</v>
      </c>
      <c r="H87" s="38" t="s">
        <v>105</v>
      </c>
      <c r="I87" s="38" t="s">
        <v>105</v>
      </c>
      <c r="J87" s="38" t="s">
        <v>105</v>
      </c>
      <c r="K87" s="38" t="s">
        <v>105</v>
      </c>
      <c r="L87" s="38" t="s">
        <v>105</v>
      </c>
      <c r="M87" s="38" t="s">
        <v>105</v>
      </c>
      <c r="N87" s="37" t="s">
        <v>181</v>
      </c>
      <c r="O87" s="38" t="s">
        <v>107</v>
      </c>
      <c r="P87" s="38" t="s">
        <v>124</v>
      </c>
      <c r="Q87" s="38" t="s">
        <v>124</v>
      </c>
      <c r="R87" s="38">
        <f>IF('original data'!Q80='subscale + RBQ-2A merged 3_4'!$R$4,0,IF('original data'!Q80='subscale + RBQ-2A merged 3_4'!$R$5,1))</f>
        <v>0</v>
      </c>
      <c r="S87" s="38" t="s">
        <v>109</v>
      </c>
      <c r="T87" s="38">
        <f>IF('original data'!V80='subscale + RBQ-2A merged 3_4'!$T$4,0,IF('original data'!V80='subscale + RBQ-2A merged 3_4'!$T$5,1,IF('original data'!V80='subscale + RBQ-2A merged 3_4'!$V$5,0,"")))</f>
        <v>1</v>
      </c>
      <c r="U87" s="38"/>
      <c r="V87" s="38"/>
      <c r="W87" s="38"/>
      <c r="X87" s="38" t="s">
        <v>109</v>
      </c>
      <c r="Y87" s="38"/>
      <c r="Z87" s="38"/>
      <c r="AA87" s="38"/>
      <c r="AB87" s="38"/>
      <c r="AC87" s="38"/>
      <c r="AD87" s="38"/>
      <c r="AE87" s="38">
        <f>IF('original data'!AC80='subscale + RBQ-2A merged 3_4'!$AD$2,0,IF('original data'!AC80='subscale + RBQ-2A merged 3_4'!$AD$3,1,IF('original data'!AC80='subscale + RBQ-2A merged 3_4'!$AD$4,2,"")))</f>
        <v>1</v>
      </c>
      <c r="AF87" s="38">
        <f>IF('original data'!AD80='subscale + RBQ-2A merged 3_4'!$AD$2,0,IF('original data'!AD80='subscale + RBQ-2A merged 3_4'!$AD$3,1,IF('original data'!AD80='subscale + RBQ-2A merged 3_4'!$AD$4,2,"")))</f>
        <v>0</v>
      </c>
      <c r="AG87" s="38">
        <f>IF('original data'!AE80='subscale + RBQ-2A merged 3_4'!$BR$1,1,IF('original data'!AE80='subscale + RBQ-2A merged 3_4'!$BR$2,2,IF('original data'!AE80='subscale + RBQ-2A merged 3_4'!$BR$3,3,IF('original data'!AE80='subscale + RBQ-2A merged 3_4'!$BR$4,4,IF('original data'!AE80='subscale + RBQ-2A merged 3_4'!$BR$5,5,IF('original data'!AE80='subscale + RBQ-2A merged 3_4'!$BT$1,6,IF('original data'!AE80='subscale + RBQ-2A merged 3_4'!$BT$2,7,"")))))))</f>
        <v>7</v>
      </c>
      <c r="AH87" s="38">
        <f>IF('original data'!AF80='subscale + RBQ-2A merged 3_4'!$AD$2,0,IF('original data'!AF80='subscale + RBQ-2A merged 3_4'!$AD$3,1,IF('original data'!AF80='subscale + RBQ-2A merged 3_4'!$AD$4,2,"")))</f>
        <v>1</v>
      </c>
      <c r="AI87" s="38">
        <f>IF('original data'!AG80='subscale + RBQ-2A merged 3_4'!$BR$1,7,IF('original data'!AG80='subscale + RBQ-2A merged 3_4'!$BR$2,6,IF('original data'!AG80='subscale + RBQ-2A merged 3_4'!$BR$3,5,IF('original data'!AG80='subscale + RBQ-2A merged 3_4'!$BR$4,4,IF('original data'!AG80='subscale + RBQ-2A merged 3_4'!$BR$5,5,IF('original data'!AG80='subscale + RBQ-2A merged 3_4'!$BT$1,6,IF('original data'!AG80='subscale + RBQ-2A merged 3_4'!$BT$2,7,"")))))))</f>
        <v>7</v>
      </c>
      <c r="AJ87" s="38">
        <f>IF('original data'!AH80='subscale + RBQ-2A merged 3_4'!$AD$2,0,IF('original data'!AH80='subscale + RBQ-2A merged 3_4'!$AD$3,1,IF('original data'!AH80='subscale + RBQ-2A merged 3_4'!$AD$4,2,"")))</f>
        <v>1</v>
      </c>
      <c r="AK87" s="38">
        <f>IF('original data'!AI80='subscale + RBQ-2A merged 3_4'!$AJ$2,1,IF('original data'!AI80='subscale + RBQ-2A merged 3_4'!$AJ$3,2,IF('original data'!AI80='subscale + RBQ-2A merged 3_4'!$AJ$4,3,IF('original data'!AI80='subscale + RBQ-2A merged 3_4'!$AJ$5,3,""))))</f>
        <v>3</v>
      </c>
      <c r="AL87" s="38">
        <f>IF('original data'!AJ80='subscale + RBQ-2A merged 3_4'!$AD$2,0,IF('original data'!AJ80='subscale + RBQ-2A merged 3_4'!$AD$3,1,IF('original data'!AJ80='subscale + RBQ-2A merged 3_4'!$AD$4,2,"")))</f>
        <v>0</v>
      </c>
      <c r="AM87" s="38">
        <f>IF('original data'!AK80='subscale + RBQ-2A merged 3_4'!$BR$1,1,IF('original data'!AK80='subscale + RBQ-2A merged 3_4'!$BR$2,2,IF('original data'!AK80='subscale + RBQ-2A merged 3_4'!$BR$3,3,IF('original data'!AK80='subscale + RBQ-2A merged 3_4'!$BR$4,4,IF('original data'!AK80='subscale + RBQ-2A merged 3_4'!$BR$5,5,IF('original data'!AK80='subscale + RBQ-2A merged 3_4'!$BT$1,6,IF('original data'!AK80='subscale + RBQ-2A merged 3_4'!$BT$2,7,"")))))))</f>
        <v>5</v>
      </c>
      <c r="AN87" s="38">
        <f>IF('original data'!AL80='subscale + RBQ-2A merged 3_4'!$AD$2,0,IF('original data'!AL80='subscale + RBQ-2A merged 3_4'!$AD$3,1,IF('original data'!AL80='subscale + RBQ-2A merged 3_4'!$AD$4,2,"")))</f>
        <v>1</v>
      </c>
      <c r="AO87" s="38">
        <f>IF('original data'!AM80='subscale + RBQ-2A merged 3_4'!$AJ$2,1,IF('original data'!AM80='subscale + RBQ-2A merged 3_4'!$AJ$3,2,IF('original data'!AM80='subscale + RBQ-2A merged 3_4'!$AJ$4,3,IF('original data'!AM80='subscale + RBQ-2A merged 3_4'!$AJ$5,3,""))))</f>
        <v>3</v>
      </c>
      <c r="AP87" s="38">
        <f>IF('original data'!AN80='subscale + RBQ-2A merged 3_4'!$AD$2,0,IF('original data'!AN80='subscale + RBQ-2A merged 3_4'!$AD$3,1,IF('original data'!AN80='subscale + RBQ-2A merged 3_4'!$AD$4,2,"")))</f>
        <v>1</v>
      </c>
      <c r="AQ87" s="38">
        <f>IF('original data'!AO80='subscale + RBQ-2A merged 3_4'!$AJ$2,1,IF('original data'!AO80='subscale + RBQ-2A merged 3_4'!$AJ$3,2,IF('original data'!AO80='subscale + RBQ-2A merged 3_4'!$AJ$4,3,IF('original data'!AO80='subscale + RBQ-2A merged 3_4'!$AJ$5,3,""))))</f>
        <v>2</v>
      </c>
      <c r="AR87" s="38">
        <f>IF('original data'!AP80='subscale + RBQ-2A merged 3_4'!$AJ$2,1,IF('original data'!AP80='subscale + RBQ-2A merged 3_4'!$AJ$3,2,IF('original data'!AP80='subscale + RBQ-2A merged 3_4'!$AJ$4,3,IF('original data'!AP80='subscale + RBQ-2A merged 3_4'!$AJ$5,3,""))))</f>
        <v>1</v>
      </c>
      <c r="AS87" s="38">
        <f>IF('original data'!AQ80='subscale + RBQ-2A merged 3_4'!$AJ$2,1,IF('original data'!AQ80='subscale + RBQ-2A merged 3_4'!$AJ$3,2,IF('original data'!AQ80='subscale + RBQ-2A merged 3_4'!$AJ$4,3,IF('original data'!AQ80='subscale + RBQ-2A merged 3_4'!$AJ$5,3,""))))</f>
        <v>2</v>
      </c>
      <c r="AT87" s="38">
        <f>IF('original data'!AR80='subscale + RBQ-2A merged 3_4'!$AJ$2,1,IF('original data'!AR80='subscale + RBQ-2A merged 3_4'!$AJ$3,2,IF('original data'!AR80='subscale + RBQ-2A merged 3_4'!$AJ$4,3,IF('original data'!AR80='subscale + RBQ-2A merged 3_4'!$AJ$5,3,""))))</f>
        <v>2</v>
      </c>
      <c r="AU87" s="38">
        <f>IF('original data'!AS80='subscale + RBQ-2A merged 3_4'!$AP$2,1,IF('original data'!AS80='subscale + RBQ-2A merged 3_4'!$AP$3,2,IF('original data'!AS80='subscale + RBQ-2A merged 3_4'!$AP$4,3,IF('original data'!AS80='subscale + RBQ-2A merged 3_4'!$AP$5,4,""))))</f>
        <v>2</v>
      </c>
      <c r="AV87" s="38">
        <f>IF('original data'!AT80='subscale + RBQ-2A merged 3_4'!$AP$2,1,IF('original data'!AT80='subscale + RBQ-2A merged 3_4'!$AP$3,2,IF('original data'!AT80='subscale + RBQ-2A merged 3_4'!$AP$4,3,IF('original data'!AT80='subscale + RBQ-2A merged 3_4'!$AP$5,4,""))))</f>
        <v>2</v>
      </c>
      <c r="AW87" s="38">
        <f>IF('original data'!AU80='subscale + RBQ-2A merged 3_4'!$AP$2,1,IF('original data'!AU80='subscale + RBQ-2A merged 3_4'!$AP$3,2,IF('original data'!AU80='subscale + RBQ-2A merged 3_4'!$AP$4,3,IF('original data'!AU80='subscale + RBQ-2A merged 3_4'!$AP$5,4,""))))</f>
        <v>2</v>
      </c>
      <c r="AX87" s="38">
        <f>IF('original data'!AV80='subscale + RBQ-2A merged 3_4'!$AP$2,1,IF('original data'!AV80='subscale + RBQ-2A merged 3_4'!$AP$3,2,IF('original data'!AV80='subscale + RBQ-2A merged 3_4'!$AP$4,3,IF('original data'!AV80='subscale + RBQ-2A merged 3_4'!$AP$5,4,""))))</f>
        <v>2</v>
      </c>
      <c r="AY87" s="38">
        <f>IF('original data'!AW80='subscale + RBQ-2A merged 3_4'!$AP$2,1,IF('original data'!AW80='subscale + RBQ-2A merged 3_4'!$AP$3,2,IF('original data'!AW80='subscale + RBQ-2A merged 3_4'!$AP$4,3,IF('original data'!AW80='subscale + RBQ-2A merged 3_4'!$AP$5,4,""))))</f>
        <v>2</v>
      </c>
      <c r="AZ87" s="38">
        <f>IF('original data'!AX80='subscale + RBQ-2A merged 3_4'!$AP$2,1,IF('original data'!AX80='subscale + RBQ-2A merged 3_4'!$AP$3,2,IF('original data'!AX80='subscale + RBQ-2A merged 3_4'!$AP$4,3,IF('original data'!AX80='subscale + RBQ-2A merged 3_4'!$AP$5,4,""))))</f>
        <v>2</v>
      </c>
      <c r="BA87" s="38">
        <f>IF('original data'!AY80='subscale + RBQ-2A merged 3_4'!$AR$2,1,IF('original data'!AY80='subscale + RBQ-2A merged 3_4'!$AR$3,2,IF('original data'!AY80='subscale + RBQ-2A merged 3_4'!$AR$4,3,IF('original data'!AY80='subscale + RBQ-2A merged 3_4'!$AR$5,3,""))))</f>
        <v>1</v>
      </c>
      <c r="BB87" s="38">
        <f>IF('original data'!AZ80='subscale + RBQ-2A merged 3_4'!$AR$2,1,IF('original data'!AZ80='subscale + RBQ-2A merged 3_4'!$AR$3,2,IF('original data'!AZ80='subscale + RBQ-2A merged 3_4'!$AR$4,3,IF('original data'!AZ80='subscale + RBQ-2A merged 3_4'!$AR$5,3,""))))</f>
        <v>3</v>
      </c>
      <c r="BC87" s="38">
        <f>IF('original data'!BA80='subscale + RBQ-2A merged 3_4'!$AR$2,1,IF('original data'!BA80='subscale + RBQ-2A merged 3_4'!$AR$3,2,IF('original data'!BA80='subscale + RBQ-2A merged 3_4'!$AR$4,3,IF('original data'!BA80='subscale + RBQ-2A merged 3_4'!$AR$5,3,""))))</f>
        <v>2</v>
      </c>
      <c r="BD87" s="38">
        <f>IF('original data'!BB80='subscale + RBQ-2A merged 3_4'!$AR$2,1,IF('original data'!BB80='subscale + RBQ-2A merged 3_4'!$AR$3,2,IF('original data'!BB80='subscale + RBQ-2A merged 3_4'!$AR$4,3,IF('original data'!BB80='subscale + RBQ-2A merged 3_4'!$AT$5,3,""))))</f>
        <v>2</v>
      </c>
      <c r="BE87" s="38">
        <f>IF('original data'!BC80='subscale + RBQ-2A merged 3_4'!$AV$2,1,IF('original data'!BC80='subscale + RBQ-2A merged 3_4'!$AV$3,2,IF('original data'!BC80='subscale + RBQ-2A merged 3_4'!$AV$4,3,IF('original data'!BC80='subscale + RBQ-2A merged 3_4'!$AV$5,3,""))))</f>
        <v>2</v>
      </c>
      <c r="BF87" s="38">
        <f>IF('original data'!BD80='subscale + RBQ-2A merged 3_4'!$AV$2,1,IF('original data'!BD80='subscale + RBQ-2A merged 3_4'!$AV$3,2,IF('original data'!BD80='subscale + RBQ-2A merged 3_4'!$AV$4,3,IF('original data'!BD80='subscale + RBQ-2A merged 3_4'!$AV$5,3,""))))</f>
        <v>2</v>
      </c>
      <c r="BG87" s="38">
        <f>IF('original data'!BE80='subscale + RBQ-2A merged 3_4'!$AV$2,1,IF('original data'!BE80='subscale + RBQ-2A merged 3_4'!$AV$3,2,IF('original data'!BE80='subscale + RBQ-2A merged 3_4'!$AV$4,3,IF('original data'!BE80='subscale + RBQ-2A merged 3_4'!$AV$5,3,""))))</f>
        <v>2</v>
      </c>
      <c r="BH87" s="38">
        <f>IF('original data'!BF80='subscale + RBQ-2A merged 3_4'!$BG$3,1,IF('original data'!BF80='subscale + RBQ-2A merged 3_4'!$BG$4,2,IF('original data'!BF80='subscale + RBQ-2A merged 3_4'!$BG$5,3,"")))</f>
        <v>3</v>
      </c>
      <c r="BI87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2.0526315789473686</v>
      </c>
      <c r="BJ87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</v>
      </c>
      <c r="BK87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2.0909090909090908</v>
      </c>
      <c r="BL87" s="38" t="s">
        <v>105</v>
      </c>
      <c r="BM87" s="38" t="s">
        <v>396</v>
      </c>
      <c r="BN87" s="38" t="s">
        <v>109</v>
      </c>
      <c r="BO87" s="38"/>
      <c r="BP87" s="38">
        <f>IF('original data'!BK80='subscale + RBQ-2A merged 3_4'!$BR$1,1,IF('original data'!BK80='subscale + RBQ-2A merged 3_4'!$BR$2,2,IF('original data'!BK80='subscale + RBQ-2A merged 3_4'!$BR$3,3,IF('original data'!BK80='subscale + RBQ-2A merged 3_4'!$BR$4,4,IF('original data'!BK80='subscale + RBQ-2A merged 3_4'!$BR$5,5,IF('original data'!BK80='subscale + RBQ-2A merged 3_4'!$BT$1,6,IF('original data'!BK80='subscale + RBQ-2A merged 3_4'!$BT$2,7,"")))))))</f>
        <v>5</v>
      </c>
      <c r="BQ87" s="38">
        <f>IF('original data'!BL80='subscale + RBQ-2A merged 3_4'!$BR$1,1,IF('original data'!BL80='subscale + RBQ-2A merged 3_4'!$BR$2,2,IF('original data'!BL80='subscale + RBQ-2A merged 3_4'!$BR$3,3,IF('original data'!BL80='subscale + RBQ-2A merged 3_4'!$BR$4,4,IF('original data'!BL80='subscale + RBQ-2A merged 3_4'!$BR$5,5,IF('original data'!BL80='subscale + RBQ-2A merged 3_4'!$BT$1,6,IF('original data'!BL80='subscale + RBQ-2A merged 3_4'!$BT$2,7,"")))))))</f>
        <v>5</v>
      </c>
      <c r="BR87" s="38">
        <f>IF('original data'!BM80='subscale + RBQ-2A merged 3_4'!$BR$1,7,IF('original data'!BM80='subscale + RBQ-2A merged 3_4'!$BR$2,6,IF('original data'!BM80='subscale + RBQ-2A merged 3_4'!$BR$3,5,IF('original data'!BM80='subscale + RBQ-2A merged 3_4'!$BR$4,4,IF('original data'!BM80='subscale + RBQ-2A merged 3_4'!$BR$5,3,IF('original data'!BM80='subscale + RBQ-2A merged 3_4'!$BT$1,2,IF('original data'!BM80='subscale + RBQ-2A merged 3_4'!$BT$2,1,"")))))))</f>
        <v>6</v>
      </c>
      <c r="BS87" s="38">
        <f>IF('original data'!BN80='subscale + RBQ-2A merged 3_4'!$BR$1,1,IF('original data'!BN80='subscale + RBQ-2A merged 3_4'!$BR$2,2,IF('original data'!BN80='subscale + RBQ-2A merged 3_4'!$BR$3,3,IF('original data'!BN80='subscale + RBQ-2A merged 3_4'!$BR$4,4,IF('original data'!BN80='subscale + RBQ-2A merged 3_4'!$BR$5,5,IF('original data'!BN80='subscale + RBQ-2A merged 3_4'!$BT$1,6,IF('original data'!BN80='subscale + RBQ-2A merged 3_4'!$BT$2,7,"")))))))</f>
        <v>2</v>
      </c>
      <c r="BT87" s="38">
        <f>IF('original data'!BO80='subscale + RBQ-2A merged 3_4'!$BR$1,1,IF('original data'!BO80='subscale + RBQ-2A merged 3_4'!$BR$2,2,IF('original data'!BO80='subscale + RBQ-2A merged 3_4'!$BR$3,3,IF('original data'!BO80='subscale + RBQ-2A merged 3_4'!$BR$4,4,IF('original data'!BO80='subscale + RBQ-2A merged 3_4'!$BR$5,5,IF('original data'!BO80='subscale + RBQ-2A merged 3_4'!$BT$1,6,IF('original data'!BO80='subscale + RBQ-2A merged 3_4'!$BT$2,7,"")))))))</f>
        <v>5</v>
      </c>
      <c r="BU87" s="38">
        <f>IF('original data'!BP80='subscale + RBQ-2A merged 3_4'!$BR$1,1,IF('original data'!BP80='subscale + RBQ-2A merged 3_4'!$BR$2,2,IF('original data'!BP80='subscale + RBQ-2A merged 3_4'!$BR$3,3,IF('original data'!BP80='subscale + RBQ-2A merged 3_4'!$BR$4,4,IF('original data'!BP80='subscale + RBQ-2A merged 3_4'!$BR$5,5,IF('original data'!BP80='subscale + RBQ-2A merged 3_4'!$BT$1,6,IF('original data'!BP80='subscale + RBQ-2A merged 3_4'!$BT$2,7,"")))))))</f>
        <v>7</v>
      </c>
      <c r="BV87" s="38">
        <f>IF('original data'!BQ80='subscale + RBQ-2A merged 3_4'!$BR$1,1,IF('original data'!BQ80='subscale + RBQ-2A merged 3_4'!$BR$2,2,IF('original data'!BQ80='subscale + RBQ-2A merged 3_4'!$BR$3,3,IF('original data'!BQ80='subscale + RBQ-2A merged 3_4'!$BR$4,4,IF('original data'!BQ80='subscale + RBQ-2A merged 3_4'!$BR$5,5,IF('original data'!BQ80='subscale + RBQ-2A merged 3_4'!$BT$1,6,IF('original data'!BQ80='subscale + RBQ-2A merged 3_4'!$BT$2,7,"")))))))</f>
        <v>6</v>
      </c>
      <c r="BW87" s="38">
        <f>IF('original data'!BR80='subscale + RBQ-2A merged 3_4'!$BR$1,1,IF('original data'!BR80='subscale + RBQ-2A merged 3_4'!$BR$2,2,IF('original data'!BR80='subscale + RBQ-2A merged 3_4'!$BR$3,3,IF('original data'!BR80='subscale + RBQ-2A merged 3_4'!$BR$4,4,IF('original data'!BR80='subscale + RBQ-2A merged 3_4'!$BR$5,5,IF('original data'!BR80='subscale + RBQ-2A merged 3_4'!$BT$1,6,IF('original data'!BR80='subscale + RBQ-2A merged 3_4'!$BT$2,7,"")))))))</f>
        <v>5</v>
      </c>
      <c r="BX87" s="38">
        <f>IF('original data'!BS80='subscale + RBQ-2A merged 3_4'!$BR$1,1,IF('original data'!BS80='subscale + RBQ-2A merged 3_4'!$BR$2,2,IF('original data'!BS80='subscale + RBQ-2A merged 3_4'!$BR$3,3,IF('original data'!BS80='subscale + RBQ-2A merged 3_4'!$BR$4,4,IF('original data'!BS80='subscale + RBQ-2A merged 3_4'!$BR$5,5,IF('original data'!BS80='subscale + RBQ-2A merged 3_4'!$BT$1,6,IF('original data'!BS80='subscale + RBQ-2A merged 3_4'!$BT$2,7,"")))))))</f>
        <v>7</v>
      </c>
      <c r="BY87" s="38">
        <f>IF('original data'!BT80='subscale + RBQ-2A merged 3_4'!$BR$1,1,IF('original data'!BT80='subscale + RBQ-2A merged 3_4'!$BR$2,2,IF('original data'!BT80='subscale + RBQ-2A merged 3_4'!$BR$3,3,IF('original data'!BT80='subscale + RBQ-2A merged 3_4'!$BR$4,4,IF('original data'!BT80='subscale + RBQ-2A merged 3_4'!$BR$5,5,IF('original data'!BT80='subscale + RBQ-2A merged 3_4'!$BT$1,6,IF('original data'!BT80='subscale + RBQ-2A merged 3_4'!$BT$2,7,"")))))))</f>
        <v>7</v>
      </c>
      <c r="BZ87" s="38">
        <f>IF('original data'!BU80='subscale + RBQ-2A merged 3_4'!$BR$1,1,IF('original data'!BU80='subscale + RBQ-2A merged 3_4'!$BR$2,2,IF('original data'!BU80='subscale + RBQ-2A merged 3_4'!$BR$3,3,IF('original data'!BU80='subscale + RBQ-2A merged 3_4'!$BR$4,4,IF('original data'!BU80='subscale + RBQ-2A merged 3_4'!$BR$5,5,IF('original data'!BU80='subscale + RBQ-2A merged 3_4'!$BT$1,6,IF('original data'!BU80='subscale + RBQ-2A merged 3_4'!$BT$2,7,"")))))))</f>
        <v>5</v>
      </c>
      <c r="CA87" s="38">
        <f>IF('original data'!BV80='subscale + RBQ-2A merged 3_4'!$BR$1,7,IF('original data'!BV80='subscale + RBQ-2A merged 3_4'!$BR$2,6,IF('original data'!BV80='subscale + RBQ-2A merged 3_4'!$BR$3,5,IF('original data'!BV80='subscale + RBQ-2A merged 3_4'!$BR$4,4,IF('original data'!BV80='subscale + RBQ-2A merged 3_4'!$BR$5,3,IF('original data'!BV80='subscale + RBQ-2A merged 3_4'!$BT$1,2,IF('original data'!BV80='subscale + RBQ-2A merged 3_4'!$BT$2,1,"")))))))</f>
        <v>7</v>
      </c>
      <c r="CB87" s="38">
        <f>IF('original data'!BW80='subscale + RBQ-2A merged 3_4'!$BR$1,1,IF('original data'!BW80='subscale + RBQ-2A merged 3_4'!$BR$2,2,IF('original data'!BW80='subscale + RBQ-2A merged 3_4'!$BR$3,3,IF('original data'!BW80='subscale + RBQ-2A merged 3_4'!$BR$4,4,IF('original data'!BW80='subscale + RBQ-2A merged 3_4'!$BR$5,5,IF('original data'!BW80='subscale + RBQ-2A merged 3_4'!$BT$1,6,IF('original data'!BW80='subscale + RBQ-2A merged 3_4'!$BT$2,7,"")))))))</f>
        <v>7</v>
      </c>
      <c r="CC87" s="38">
        <f>IF('original data'!BX80='subscale + RBQ-2A merged 3_4'!$BR$1,1,IF('original data'!BX80='subscale + RBQ-2A merged 3_4'!$BR$2,2,IF('original data'!BX80='subscale + RBQ-2A merged 3_4'!$BR$3,3,IF('original data'!BX80='subscale + RBQ-2A merged 3_4'!$BR$4,4,IF('original data'!BX80='subscale + RBQ-2A merged 3_4'!$BR$5,5,IF('original data'!BX80='subscale + RBQ-2A merged 3_4'!$BT$1,6,IF('original data'!BX80='subscale + RBQ-2A merged 3_4'!$BT$2,7,"")))))))</f>
        <v>7</v>
      </c>
      <c r="CD87" s="38">
        <f>IF('original data'!BY80='subscale + RBQ-2A merged 3_4'!$BR$1,1,IF('original data'!BY80='subscale + RBQ-2A merged 3_4'!$BR$2,2,IF('original data'!BY80='subscale + RBQ-2A merged 3_4'!$BR$3,3,IF('original data'!BY80='subscale + RBQ-2A merged 3_4'!$BR$4,4,IF('original data'!BY80='subscale + RBQ-2A merged 3_4'!$BR$5,5,IF('original data'!BY80='subscale + RBQ-2A merged 3_4'!$BT$1,6,IF('original data'!BY80='subscale + RBQ-2A merged 3_4'!$BT$2,7,"")))))))</f>
        <v>7</v>
      </c>
      <c r="CE87" s="38">
        <f>IF('original data'!BZ80='subscale + RBQ-2A merged 3_4'!$BR$1,1,IF('original data'!BZ80='subscale + RBQ-2A merged 3_4'!$BR$2,2,IF('original data'!BZ80='subscale + RBQ-2A merged 3_4'!$BR$3,3,IF('original data'!BZ80='subscale + RBQ-2A merged 3_4'!$BR$4,4,IF('original data'!BZ80='subscale + RBQ-2A merged 3_4'!$BR$5,5,IF('original data'!BZ80='subscale + RBQ-2A merged 3_4'!$BT$1,6,IF('original data'!BZ80='subscale + RBQ-2A merged 3_4'!$BT$2,7,"")))))))</f>
        <v>7</v>
      </c>
      <c r="CF87" s="38">
        <f>IF('original data'!CA80='subscale + RBQ-2A merged 3_4'!$BR$1,1,IF('original data'!CA80='subscale + RBQ-2A merged 3_4'!$BR$2,2,IF('original data'!CA80='subscale + RBQ-2A merged 3_4'!$BR$3,3,IF('original data'!CA80='subscale + RBQ-2A merged 3_4'!$BR$4,4,IF('original data'!CA80='subscale + RBQ-2A merged 3_4'!$BR$5,5,IF('original data'!CA80='subscale + RBQ-2A merged 3_4'!$BT$1,6,IF('original data'!CA80='subscale + RBQ-2A merged 3_4'!$BT$2,7,"")))))))</f>
        <v>1</v>
      </c>
      <c r="CG87" s="38">
        <f>IF('original data'!CB80='subscale + RBQ-2A merged 3_4'!$BR$1,1,IF('original data'!CB80='subscale + RBQ-2A merged 3_4'!$BR$2,2,IF('original data'!CB80='subscale + RBQ-2A merged 3_4'!$BR$3,3,IF('original data'!CB80='subscale + RBQ-2A merged 3_4'!$BR$4,4,IF('original data'!CB80='subscale + RBQ-2A merged 3_4'!$BR$5,5,IF('original data'!CB80='subscale + RBQ-2A merged 3_4'!$BT$1,6,IF('original data'!CB80='subscale + RBQ-2A merged 3_4'!$BT$2,7,"")))))))</f>
        <v>7</v>
      </c>
      <c r="CH87" s="38">
        <f>IF('original data'!CC80='subscale + RBQ-2A merged 3_4'!$BR$1,7,IF('original data'!CC80='subscale + RBQ-2A merged 3_4'!$BR$2,6,IF('original data'!CC80='subscale + RBQ-2A merged 3_4'!$BR$3,5,IF('original data'!CC80='subscale + RBQ-2A merged 3_4'!$BR$4,4,IF('original data'!CC80='subscale + RBQ-2A merged 3_4'!$BR$5,3,IF('original data'!CC80='subscale + RBQ-2A merged 3_4'!$BT$1,2,IF('original data'!CC80='subscale + RBQ-2A merged 3_4'!$BT$2,1,"")))))))</f>
        <v>6</v>
      </c>
      <c r="CI87" s="38">
        <f>IF('original data'!CD80='subscale + RBQ-2A merged 3_4'!$BR$1,1,IF('original data'!CD80='subscale + RBQ-2A merged 3_4'!$BR$2,2,IF('original data'!CD80='subscale + RBQ-2A merged 3_4'!$BR$3,3,IF('original data'!CD80='subscale + RBQ-2A merged 3_4'!$BR$4,4,IF('original data'!CD80='subscale + RBQ-2A merged 3_4'!$BR$5,5,IF('original data'!CD80='subscale + RBQ-2A merged 3_4'!$BT$1,6,IF('original data'!CD80='subscale + RBQ-2A merged 3_4'!$BT$2,7,"")))))))</f>
        <v>7</v>
      </c>
      <c r="CJ87" s="38">
        <f>IF('original data'!CE80='subscale + RBQ-2A merged 3_4'!$BR$1,1,IF('original data'!CE80='subscale + RBQ-2A merged 3_4'!$BR$2,2,IF('original data'!CE80='subscale + RBQ-2A merged 3_4'!$BR$3,3,IF('original data'!CE80='subscale + RBQ-2A merged 3_4'!$BR$4,4,IF('original data'!CE80='subscale + RBQ-2A merged 3_4'!$BR$5,5,IF('original data'!CE80='subscale + RBQ-2A merged 3_4'!$BT$1,6,IF('original data'!CE80='subscale + RBQ-2A merged 3_4'!$BT$2,7,"")))))))</f>
        <v>6</v>
      </c>
      <c r="CK87" s="38">
        <f>IF('original data'!CF80='subscale + RBQ-2A merged 3_4'!$BR$1,7,IF('original data'!CF80='subscale + RBQ-2A merged 3_4'!$BR$2,6,IF('original data'!CF80='subscale + RBQ-2A merged 3_4'!$BR$3,5,IF('original data'!CF80='subscale + RBQ-2A merged 3_4'!$BR$4,4,IF('original data'!CF80='subscale + RBQ-2A merged 3_4'!$BR$5,3,IF('original data'!CF80='subscale + RBQ-2A merged 3_4'!$BT$1,2,IF('original data'!CF80='subscale + RBQ-2A merged 3_4'!$BT$2,1,"")))))))</f>
        <v>6</v>
      </c>
      <c r="CL87" s="38">
        <f>SUM(Table1345[[#This Row],[Column2]:[Column4]])</f>
        <v>147</v>
      </c>
      <c r="CM87" s="38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44</v>
      </c>
      <c r="CN87" s="38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53</v>
      </c>
      <c r="CO87" s="38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50</v>
      </c>
      <c r="CP87" s="38">
        <f>IF('original data'!CG80='subscale + RBQ-2A merged 3_4'!$CO$2,0,IF('original data'!CG80='subscale + RBQ-2A merged 3_4'!$CO$3,1,IF('original data'!CG80='subscale + RBQ-2A merged 3_4'!$CO$4,2,IF('original data'!CG80='subscale + RBQ-2A merged 3_4'!$CO$5,3,""))))</f>
        <v>1</v>
      </c>
      <c r="CQ87" s="38">
        <f>IF('original data'!CH80='subscale + RBQ-2A merged 3_4'!$CO$2,0,IF('original data'!CH80='subscale + RBQ-2A merged 3_4'!$CO$3,1,IF('original data'!CH80='subscale + RBQ-2A merged 3_4'!$CO$4,2,IF('original data'!CH80='subscale + RBQ-2A merged 3_4'!$CO$5,3,""))))</f>
        <v>3</v>
      </c>
      <c r="CR87" s="38">
        <f>IF('original data'!CI80='subscale + RBQ-2A merged 3_4'!$CO$2,0,IF('original data'!CI80='subscale + RBQ-2A merged 3_4'!$CO$3,1,IF('original data'!CI80='subscale + RBQ-2A merged 3_4'!$CO$4,2,IF('original data'!CI80='subscale + RBQ-2A merged 3_4'!$CO$5,3,""))))</f>
        <v>1</v>
      </c>
      <c r="CS87" s="38">
        <f>IF('original data'!CJ80='subscale + RBQ-2A merged 3_4'!$CO$2,0,IF('original data'!CJ80='subscale + RBQ-2A merged 3_4'!$CO$3,1,IF('original data'!CJ80='subscale + RBQ-2A merged 3_4'!$CO$4,2,IF('original data'!CJ80='subscale + RBQ-2A merged 3_4'!$CO$5,3,""))))</f>
        <v>2</v>
      </c>
      <c r="CT87" s="38">
        <f>IF('original data'!CK80='subscale + RBQ-2A merged 3_4'!$CO$2,0,IF('original data'!CK80='subscale + RBQ-2A merged 3_4'!$CO$3,1,IF('original data'!CK80='subscale + RBQ-2A merged 3_4'!$CO$4,2,IF('original data'!CK80='subscale + RBQ-2A merged 3_4'!$CO$5,3,""))))</f>
        <v>2</v>
      </c>
      <c r="CU87" s="38">
        <f>IF('original data'!CL80='subscale + RBQ-2A merged 3_4'!$CO$2,0,IF('original data'!CL80='subscale + RBQ-2A merged 3_4'!$CO$3,1,IF('original data'!CL80='subscale + RBQ-2A merged 3_4'!$CO$4,2,IF('original data'!CL80='subscale + RBQ-2A merged 3_4'!$CO$5,3,""))))</f>
        <v>0</v>
      </c>
      <c r="CV87" s="38">
        <f>IF('original data'!CM80='subscale + RBQ-2A merged 3_4'!$CO$2,0,IF('original data'!CM80='subscale + RBQ-2A merged 3_4'!$CO$3,1,IF('original data'!CM80='subscale + RBQ-2A merged 3_4'!$CO$4,2,IF('original data'!CM80='subscale + RBQ-2A merged 3_4'!$CO$5,3,""))))</f>
        <v>3</v>
      </c>
      <c r="CW87" s="38">
        <f>IF('original data'!CN80='subscale + RBQ-2A merged 3_4'!$CO$2,0,IF('original data'!CN80='subscale + RBQ-2A merged 3_4'!$CO$3,1,IF('original data'!CN80='subscale + RBQ-2A merged 3_4'!$CO$4,2,IF('original data'!CN80='subscale + RBQ-2A merged 3_4'!$CO$5,3,""))))</f>
        <v>1</v>
      </c>
      <c r="CX87" s="38">
        <f>IF('original data'!CO80='subscale + RBQ-2A merged 3_4'!$CO$2,0,IF('original data'!CO80='subscale + RBQ-2A merged 3_4'!$CO$3,1,IF('original data'!CO80='subscale + RBQ-2A merged 3_4'!$CO$4,2,IF('original data'!CO80='subscale + RBQ-2A merged 3_4'!$CO$5,3,""))))</f>
        <v>2</v>
      </c>
      <c r="CY87" s="38">
        <f>IF('original data'!CP80='subscale + RBQ-2A merged 3_4'!$CO$2,0,IF('original data'!CP80='subscale + RBQ-2A merged 3_4'!$CO$3,1,IF('original data'!CP80='subscale + RBQ-2A merged 3_4'!$CO$4,2,IF('original data'!CP80='subscale + RBQ-2A merged 3_4'!$CO$5,3,""))))</f>
        <v>2</v>
      </c>
      <c r="CZ87" s="38">
        <f>IF('original data'!CQ80='subscale + RBQ-2A merged 3_4'!$CO$2,0,IF('original data'!CQ80='subscale + RBQ-2A merged 3_4'!$CO$3,1,IF('original data'!CQ80='subscale + RBQ-2A merged 3_4'!$CO$4,2,IF('original data'!CQ80='subscale + RBQ-2A merged 3_4'!$CO$5,3,""))))</f>
        <v>0</v>
      </c>
      <c r="DA87" s="38">
        <f>IF('original data'!CR80='subscale + RBQ-2A merged 3_4'!$CO$2,0,IF('original data'!CR80='subscale + RBQ-2A merged 3_4'!$CO$3,1,IF('original data'!CR80='subscale + RBQ-2A merged 3_4'!$CO$4,2,IF('original data'!CR80='subscale + RBQ-2A merged 3_4'!$CO$5,3,""))))</f>
        <v>2</v>
      </c>
      <c r="DB87" s="38">
        <f>IF('original data'!CS80='subscale + RBQ-2A merged 3_4'!$CO$2,0,IF('original data'!CS80='subscale + RBQ-2A merged 3_4'!$CO$3,1,IF('original data'!CS80='subscale + RBQ-2A merged 3_4'!$CO$4,2,IF('original data'!CS80='subscale + RBQ-2A merged 3_4'!$CO$5,3,""))))</f>
        <v>2</v>
      </c>
      <c r="DC87" s="38">
        <f>IF('original data'!CT80='subscale + RBQ-2A merged 3_4'!$CO$2,0,IF('original data'!CT80='subscale + RBQ-2A merged 3_4'!$CO$3,1,IF('original data'!CT80='subscale + RBQ-2A merged 3_4'!$CO$4,2,IF('original data'!CT80='subscale + RBQ-2A merged 3_4'!$CO$5,3,""))))</f>
        <v>3</v>
      </c>
      <c r="DD87" s="38">
        <f>IF('original data'!CU80='subscale + RBQ-2A merged 3_4'!$CO$2,0,IF('original data'!CU80='subscale + RBQ-2A merged 3_4'!$CO$3,1,IF('original data'!CU80='subscale + RBQ-2A merged 3_4'!$CO$4,2,IF('original data'!CU80='subscale + RBQ-2A merged 3_4'!$CO$5,3,""))))</f>
        <v>3</v>
      </c>
      <c r="DE87" s="38">
        <f>IF('original data'!CV80='subscale + RBQ-2A merged 3_4'!$CO$2,0,IF('original data'!CV80='subscale + RBQ-2A merged 3_4'!$CO$3,1,IF('original data'!CV80='subscale + RBQ-2A merged 3_4'!$CO$4,2,IF('original data'!CV80='subscale + RBQ-2A merged 3_4'!$CO$5,3,""))))</f>
        <v>0</v>
      </c>
      <c r="DF87" s="38">
        <f>IF('original data'!CW80='subscale + RBQ-2A merged 3_4'!$CO$2,0,IF('original data'!CW80='subscale + RBQ-2A merged 3_4'!$CO$3,1,IF('original data'!CW80='subscale + RBQ-2A merged 3_4'!$CO$4,2,IF('original data'!CW80='subscale + RBQ-2A merged 3_4'!$CO$5,3,""))))</f>
        <v>0</v>
      </c>
      <c r="DG87" s="38">
        <f>IF('original data'!CX80='subscale + RBQ-2A merged 3_4'!$CO$2,0,IF('original data'!CX80='subscale + RBQ-2A merged 3_4'!$CO$3,1,IF('original data'!CX80='subscale + RBQ-2A merged 3_4'!$CO$4,2,IF('original data'!CX80='subscale + RBQ-2A merged 3_4'!$CO$5,3,""))))</f>
        <v>0</v>
      </c>
      <c r="DH87" s="38">
        <f>IF('original data'!CY80='subscale + RBQ-2A merged 3_4'!$CO$2,0,IF('original data'!CY80='subscale + RBQ-2A merged 3_4'!$CO$3,1,IF('original data'!CY80='subscale + RBQ-2A merged 3_4'!$CO$4,2,IF('original data'!CY80='subscale + RBQ-2A merged 3_4'!$CO$5,3,""))))</f>
        <v>2</v>
      </c>
      <c r="DI87" s="38">
        <f>IF('original data'!CZ80='subscale + RBQ-2A merged 3_4'!$CO$2,0,IF('original data'!CZ80='subscale + RBQ-2A merged 3_4'!$CO$3,1,IF('original data'!CZ80='subscale + RBQ-2A merged 3_4'!$CO$4,2,IF('original data'!CZ80='subscale + RBQ-2A merged 3_4'!$CO$5,3,""))))</f>
        <v>0</v>
      </c>
      <c r="DJ87" s="38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14</v>
      </c>
      <c r="DK87" s="38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8</v>
      </c>
      <c r="DL87" s="38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7</v>
      </c>
      <c r="DM87" s="38">
        <f>SUM(Table1345[[#This Row],[All of a sudden I feel really scared.]:[I suddenly shut down and become unable to think, speak or do things.]])</f>
        <v>29</v>
      </c>
      <c r="DN87" s="38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5</v>
      </c>
      <c r="DO87" s="38">
        <f>IF('original data'!V80='subscale + RBQ-2A merged 3_4'!$T$4,2,IF('original data'!V80='subscale + RBQ-2A merged 3_4'!$T$5,0,IF('original data'!V80='subscale + RBQ-2A merged 3_4'!$V$5,1,"")))</f>
        <v>0</v>
      </c>
      <c r="DP87" s="38">
        <v>2</v>
      </c>
    </row>
    <row r="88" spans="1:120" x14ac:dyDescent="0.45">
      <c r="A88" s="38">
        <v>89</v>
      </c>
      <c r="B88" s="41">
        <v>44657.286261574103</v>
      </c>
      <c r="C88" s="36">
        <v>44657.5308449074</v>
      </c>
      <c r="D88" s="38" t="s">
        <v>104</v>
      </c>
      <c r="E88" s="38"/>
      <c r="F88" s="38" t="s">
        <v>105</v>
      </c>
      <c r="G88" s="38" t="s">
        <v>105</v>
      </c>
      <c r="H88" s="38" t="s">
        <v>105</v>
      </c>
      <c r="I88" s="38" t="s">
        <v>105</v>
      </c>
      <c r="J88" s="38" t="s">
        <v>105</v>
      </c>
      <c r="K88" s="38" t="s">
        <v>105</v>
      </c>
      <c r="L88" s="38" t="s">
        <v>105</v>
      </c>
      <c r="M88" s="38" t="s">
        <v>105</v>
      </c>
      <c r="N88" s="37" t="s">
        <v>397</v>
      </c>
      <c r="O88" s="38" t="s">
        <v>107</v>
      </c>
      <c r="P88" s="38" t="s">
        <v>124</v>
      </c>
      <c r="Q88" s="38" t="s">
        <v>124</v>
      </c>
      <c r="R88" s="38">
        <f>IF('original data'!Q81='subscale + RBQ-2A merged 3_4'!$R$4,0,IF('original data'!Q81='subscale + RBQ-2A merged 3_4'!$R$5,1))</f>
        <v>0</v>
      </c>
      <c r="S88" s="38" t="s">
        <v>109</v>
      </c>
      <c r="T88" s="38">
        <f>IF('original data'!V81='subscale + RBQ-2A merged 3_4'!$T$4,0,IF('original data'!V81='subscale + RBQ-2A merged 3_4'!$T$5,1,IF('original data'!V81='subscale + RBQ-2A merged 3_4'!$V$5,0,"")))</f>
        <v>1</v>
      </c>
      <c r="U88" s="38"/>
      <c r="V88" s="38"/>
      <c r="W88" s="38"/>
      <c r="X88" s="38" t="s">
        <v>109</v>
      </c>
      <c r="Y88" s="38"/>
      <c r="Z88" s="38"/>
      <c r="AA88" s="38"/>
      <c r="AB88" s="38"/>
      <c r="AC88" s="38"/>
      <c r="AD88" s="38"/>
      <c r="AE88" s="38">
        <f>IF('original data'!AC81='subscale + RBQ-2A merged 3_4'!$AD$2,0,IF('original data'!AC81='subscale + RBQ-2A merged 3_4'!$AD$3,1,IF('original data'!AC81='subscale + RBQ-2A merged 3_4'!$AD$4,2,"")))</f>
        <v>0</v>
      </c>
      <c r="AF88" s="38">
        <f>IF('original data'!AD81='subscale + RBQ-2A merged 3_4'!$AD$2,0,IF('original data'!AD81='subscale + RBQ-2A merged 3_4'!$AD$3,1,IF('original data'!AD81='subscale + RBQ-2A merged 3_4'!$AD$4,2,"")))</f>
        <v>1</v>
      </c>
      <c r="AG88" s="38">
        <f>IF('original data'!AE81='subscale + RBQ-2A merged 3_4'!$BR$1,1,IF('original data'!AE81='subscale + RBQ-2A merged 3_4'!$BR$2,2,IF('original data'!AE81='subscale + RBQ-2A merged 3_4'!$BR$3,3,IF('original data'!AE81='subscale + RBQ-2A merged 3_4'!$BR$4,4,IF('original data'!AE81='subscale + RBQ-2A merged 3_4'!$BR$5,5,IF('original data'!AE81='subscale + RBQ-2A merged 3_4'!$BT$1,6,IF('original data'!AE81='subscale + RBQ-2A merged 3_4'!$BT$2,7,"")))))))</f>
        <v>3</v>
      </c>
      <c r="AH88" s="38">
        <f>IF('original data'!AF81='subscale + RBQ-2A merged 3_4'!$AD$2,0,IF('original data'!AF81='subscale + RBQ-2A merged 3_4'!$AD$3,1,IF('original data'!AF81='subscale + RBQ-2A merged 3_4'!$AD$4,2,"")))</f>
        <v>0</v>
      </c>
      <c r="AI88" s="38">
        <f>IF('original data'!AG81='subscale + RBQ-2A merged 3_4'!$BR$1,7,IF('original data'!AG81='subscale + RBQ-2A merged 3_4'!$BR$2,6,IF('original data'!AG81='subscale + RBQ-2A merged 3_4'!$BR$3,5,IF('original data'!AG81='subscale + RBQ-2A merged 3_4'!$BR$4,4,IF('original data'!AG81='subscale + RBQ-2A merged 3_4'!$BR$5,5,IF('original data'!AG81='subscale + RBQ-2A merged 3_4'!$BT$1,6,IF('original data'!AG81='subscale + RBQ-2A merged 3_4'!$BT$2,7,"")))))))</f>
        <v>5</v>
      </c>
      <c r="AJ88" s="38">
        <f>IF('original data'!AH81='subscale + RBQ-2A merged 3_4'!$AD$2,0,IF('original data'!AH81='subscale + RBQ-2A merged 3_4'!$AD$3,1,IF('original data'!AH81='subscale + RBQ-2A merged 3_4'!$AD$4,2,"")))</f>
        <v>0</v>
      </c>
      <c r="AK88" s="38">
        <f>IF('original data'!AI81='subscale + RBQ-2A merged 3_4'!$AJ$2,1,IF('original data'!AI81='subscale + RBQ-2A merged 3_4'!$AJ$3,2,IF('original data'!AI81='subscale + RBQ-2A merged 3_4'!$AJ$4,3,IF('original data'!AI81='subscale + RBQ-2A merged 3_4'!$AJ$5,3,""))))</f>
        <v>1</v>
      </c>
      <c r="AL88" s="38">
        <f>IF('original data'!AJ81='subscale + RBQ-2A merged 3_4'!$AD$2,0,IF('original data'!AJ81='subscale + RBQ-2A merged 3_4'!$AD$3,1,IF('original data'!AJ81='subscale + RBQ-2A merged 3_4'!$AD$4,2,"")))</f>
        <v>0</v>
      </c>
      <c r="AM88" s="38">
        <f>IF('original data'!AK81='subscale + RBQ-2A merged 3_4'!$BR$1,1,IF('original data'!AK81='subscale + RBQ-2A merged 3_4'!$BR$2,2,IF('original data'!AK81='subscale + RBQ-2A merged 3_4'!$BR$3,3,IF('original data'!AK81='subscale + RBQ-2A merged 3_4'!$BR$4,4,IF('original data'!AK81='subscale + RBQ-2A merged 3_4'!$BR$5,5,IF('original data'!AK81='subscale + RBQ-2A merged 3_4'!$BT$1,6,IF('original data'!AK81='subscale + RBQ-2A merged 3_4'!$BT$2,7,"")))))))</f>
        <v>5</v>
      </c>
      <c r="AN88" s="38">
        <f>IF('original data'!AL81='subscale + RBQ-2A merged 3_4'!$AD$2,0,IF('original data'!AL81='subscale + RBQ-2A merged 3_4'!$AD$3,1,IF('original data'!AL81='subscale + RBQ-2A merged 3_4'!$AD$4,2,"")))</f>
        <v>0</v>
      </c>
      <c r="AO88" s="38">
        <f>IF('original data'!AM81='subscale + RBQ-2A merged 3_4'!$AJ$2,1,IF('original data'!AM81='subscale + RBQ-2A merged 3_4'!$AJ$3,2,IF('original data'!AM81='subscale + RBQ-2A merged 3_4'!$AJ$4,3,IF('original data'!AM81='subscale + RBQ-2A merged 3_4'!$AJ$5,3,""))))</f>
        <v>2</v>
      </c>
      <c r="AP88" s="38">
        <f>IF('original data'!AN81='subscale + RBQ-2A merged 3_4'!$AD$2,0,IF('original data'!AN81='subscale + RBQ-2A merged 3_4'!$AD$3,1,IF('original data'!AN81='subscale + RBQ-2A merged 3_4'!$AD$4,2,"")))</f>
        <v>0</v>
      </c>
      <c r="AQ88" s="38">
        <f>IF('original data'!AO81='subscale + RBQ-2A merged 3_4'!$AJ$2,1,IF('original data'!AO81='subscale + RBQ-2A merged 3_4'!$AJ$3,2,IF('original data'!AO81='subscale + RBQ-2A merged 3_4'!$AJ$4,3,IF('original data'!AO81='subscale + RBQ-2A merged 3_4'!$AJ$5,3,""))))</f>
        <v>1</v>
      </c>
      <c r="AR88" s="38">
        <f>IF('original data'!AP81='subscale + RBQ-2A merged 3_4'!$AJ$2,1,IF('original data'!AP81='subscale + RBQ-2A merged 3_4'!$AJ$3,2,IF('original data'!AP81='subscale + RBQ-2A merged 3_4'!$AJ$4,3,IF('original data'!AP81='subscale + RBQ-2A merged 3_4'!$AJ$5,3,""))))</f>
        <v>1</v>
      </c>
      <c r="AS88" s="38">
        <f>IF('original data'!AQ81='subscale + RBQ-2A merged 3_4'!$AJ$2,1,IF('original data'!AQ81='subscale + RBQ-2A merged 3_4'!$AJ$3,2,IF('original data'!AQ81='subscale + RBQ-2A merged 3_4'!$AJ$4,3,IF('original data'!AQ81='subscale + RBQ-2A merged 3_4'!$AJ$5,3,""))))</f>
        <v>1</v>
      </c>
      <c r="AT88" s="38">
        <f>IF('original data'!AR81='subscale + RBQ-2A merged 3_4'!$AJ$2,1,IF('original data'!AR81='subscale + RBQ-2A merged 3_4'!$AJ$3,2,IF('original data'!AR81='subscale + RBQ-2A merged 3_4'!$AJ$4,3,IF('original data'!AR81='subscale + RBQ-2A merged 3_4'!$AJ$5,3,""))))</f>
        <v>1</v>
      </c>
      <c r="AU88" s="38">
        <f>IF('original data'!AS81='subscale + RBQ-2A merged 3_4'!$AP$2,1,IF('original data'!AS81='subscale + RBQ-2A merged 3_4'!$AP$3,2,IF('original data'!AS81='subscale + RBQ-2A merged 3_4'!$AP$4,3,IF('original data'!AS81='subscale + RBQ-2A merged 3_4'!$AP$5,4,""))))</f>
        <v>1</v>
      </c>
      <c r="AV88" s="38">
        <f>IF('original data'!AT81='subscale + RBQ-2A merged 3_4'!$AP$2,1,IF('original data'!AT81='subscale + RBQ-2A merged 3_4'!$AP$3,2,IF('original data'!AT81='subscale + RBQ-2A merged 3_4'!$AP$4,3,IF('original data'!AT81='subscale + RBQ-2A merged 3_4'!$AP$5,4,""))))</f>
        <v>1</v>
      </c>
      <c r="AW88" s="38">
        <f>IF('original data'!AU81='subscale + RBQ-2A merged 3_4'!$AP$2,1,IF('original data'!AU81='subscale + RBQ-2A merged 3_4'!$AP$3,2,IF('original data'!AU81='subscale + RBQ-2A merged 3_4'!$AP$4,3,IF('original data'!AU81='subscale + RBQ-2A merged 3_4'!$AP$5,4,""))))</f>
        <v>1</v>
      </c>
      <c r="AX88" s="38">
        <f>IF('original data'!AV81='subscale + RBQ-2A merged 3_4'!$AP$2,1,IF('original data'!AV81='subscale + RBQ-2A merged 3_4'!$AP$3,2,IF('original data'!AV81='subscale + RBQ-2A merged 3_4'!$AP$4,3,IF('original data'!AV81='subscale + RBQ-2A merged 3_4'!$AP$5,4,""))))</f>
        <v>1</v>
      </c>
      <c r="AY88" s="38">
        <f>IF('original data'!AW81='subscale + RBQ-2A merged 3_4'!$AP$2,1,IF('original data'!AW81='subscale + RBQ-2A merged 3_4'!$AP$3,2,IF('original data'!AW81='subscale + RBQ-2A merged 3_4'!$AP$4,3,IF('original data'!AW81='subscale + RBQ-2A merged 3_4'!$AP$5,4,""))))</f>
        <v>2</v>
      </c>
      <c r="AZ88" s="38">
        <f>IF('original data'!AX81='subscale + RBQ-2A merged 3_4'!$AP$2,1,IF('original data'!AX81='subscale + RBQ-2A merged 3_4'!$AP$3,2,IF('original data'!AX81='subscale + RBQ-2A merged 3_4'!$AP$4,3,IF('original data'!AX81='subscale + RBQ-2A merged 3_4'!$AP$5,4,""))))</f>
        <v>1</v>
      </c>
      <c r="BA88" s="38">
        <f>IF('original data'!AY81='subscale + RBQ-2A merged 3_4'!$AR$2,1,IF('original data'!AY81='subscale + RBQ-2A merged 3_4'!$AR$3,2,IF('original data'!AY81='subscale + RBQ-2A merged 3_4'!$AR$4,3,IF('original data'!AY81='subscale + RBQ-2A merged 3_4'!$AR$5,3,""))))</f>
        <v>1</v>
      </c>
      <c r="BB88" s="38">
        <f>IF('original data'!AZ81='subscale + RBQ-2A merged 3_4'!$AR$2,1,IF('original data'!AZ81='subscale + RBQ-2A merged 3_4'!$AR$3,2,IF('original data'!AZ81='subscale + RBQ-2A merged 3_4'!$AR$4,3,IF('original data'!AZ81='subscale + RBQ-2A merged 3_4'!$AR$5,3,""))))</f>
        <v>1</v>
      </c>
      <c r="BC88" s="38">
        <f>IF('original data'!BA81='subscale + RBQ-2A merged 3_4'!$AR$2,1,IF('original data'!BA81='subscale + RBQ-2A merged 3_4'!$AR$3,2,IF('original data'!BA81='subscale + RBQ-2A merged 3_4'!$AR$4,3,IF('original data'!BA81='subscale + RBQ-2A merged 3_4'!$AR$5,3,""))))</f>
        <v>1</v>
      </c>
      <c r="BD88" s="38">
        <f>IF('original data'!BB81='subscale + RBQ-2A merged 3_4'!$AR$2,1,IF('original data'!BB81='subscale + RBQ-2A merged 3_4'!$AR$3,2,IF('original data'!BB81='subscale + RBQ-2A merged 3_4'!$AR$4,3,IF('original data'!BB81='subscale + RBQ-2A merged 3_4'!$AT$5,3,""))))</f>
        <v>1</v>
      </c>
      <c r="BE88" s="38">
        <f>IF('original data'!BC81='subscale + RBQ-2A merged 3_4'!$AV$2,1,IF('original data'!BC81='subscale + RBQ-2A merged 3_4'!$AV$3,2,IF('original data'!BC81='subscale + RBQ-2A merged 3_4'!$AV$4,3,IF('original data'!BC81='subscale + RBQ-2A merged 3_4'!$AV$5,3,""))))</f>
        <v>2</v>
      </c>
      <c r="BF88" s="38">
        <f>IF('original data'!BD81='subscale + RBQ-2A merged 3_4'!$AV$2,1,IF('original data'!BD81='subscale + RBQ-2A merged 3_4'!$AV$3,2,IF('original data'!BD81='subscale + RBQ-2A merged 3_4'!$AV$4,3,IF('original data'!BD81='subscale + RBQ-2A merged 3_4'!$AV$5,3,""))))</f>
        <v>1</v>
      </c>
      <c r="BG88" s="38">
        <f>IF('original data'!BE81='subscale + RBQ-2A merged 3_4'!$AV$2,1,IF('original data'!BE81='subscale + RBQ-2A merged 3_4'!$AV$3,2,IF('original data'!BE81='subscale + RBQ-2A merged 3_4'!$AV$4,3,IF('original data'!BE81='subscale + RBQ-2A merged 3_4'!$AV$5,3,""))))</f>
        <v>1</v>
      </c>
      <c r="BH88" s="38">
        <f>IF('original data'!BF81='subscale + RBQ-2A merged 3_4'!$BG$3,1,IF('original data'!BF81='subscale + RBQ-2A merged 3_4'!$BG$4,2,IF('original data'!BF81='subscale + RBQ-2A merged 3_4'!$BG$5,3,"")))</f>
        <v>2</v>
      </c>
      <c r="BI88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1.1578947368421053</v>
      </c>
      <c r="BJ88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1.1666666666666667</v>
      </c>
      <c r="BK88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1.1818181818181819</v>
      </c>
      <c r="BL88" s="38" t="s">
        <v>109</v>
      </c>
      <c r="BM88" s="38"/>
      <c r="BN88" s="38" t="s">
        <v>109</v>
      </c>
      <c r="BO88" s="38"/>
      <c r="BP88" s="38">
        <f>IF('original data'!BK81='subscale + RBQ-2A merged 3_4'!$BR$1,1,IF('original data'!BK81='subscale + RBQ-2A merged 3_4'!$BR$2,2,IF('original data'!BK81='subscale + RBQ-2A merged 3_4'!$BR$3,3,IF('original data'!BK81='subscale + RBQ-2A merged 3_4'!$BR$4,4,IF('original data'!BK81='subscale + RBQ-2A merged 3_4'!$BR$5,5,IF('original data'!BK81='subscale + RBQ-2A merged 3_4'!$BT$1,6,IF('original data'!BK81='subscale + RBQ-2A merged 3_4'!$BT$2,7,"")))))))</f>
        <v>2</v>
      </c>
      <c r="BQ88" s="38">
        <f>IF('original data'!BL81='subscale + RBQ-2A merged 3_4'!$BR$1,1,IF('original data'!BL81='subscale + RBQ-2A merged 3_4'!$BR$2,2,IF('original data'!BL81='subscale + RBQ-2A merged 3_4'!$BR$3,3,IF('original data'!BL81='subscale + RBQ-2A merged 3_4'!$BR$4,4,IF('original data'!BL81='subscale + RBQ-2A merged 3_4'!$BR$5,5,IF('original data'!BL81='subscale + RBQ-2A merged 3_4'!$BT$1,6,IF('original data'!BL81='subscale + RBQ-2A merged 3_4'!$BT$2,7,"")))))))</f>
        <v>2</v>
      </c>
      <c r="BR88" s="38">
        <f>IF('original data'!BM81='subscale + RBQ-2A merged 3_4'!$BR$1,7,IF('original data'!BM81='subscale + RBQ-2A merged 3_4'!$BR$2,6,IF('original data'!BM81='subscale + RBQ-2A merged 3_4'!$BR$3,5,IF('original data'!BM81='subscale + RBQ-2A merged 3_4'!$BR$4,4,IF('original data'!BM81='subscale + RBQ-2A merged 3_4'!$BR$5,3,IF('original data'!BM81='subscale + RBQ-2A merged 3_4'!$BT$1,2,IF('original data'!BM81='subscale + RBQ-2A merged 3_4'!$BT$2,1,"")))))))</f>
        <v>3</v>
      </c>
      <c r="BS88" s="38">
        <f>IF('original data'!BN81='subscale + RBQ-2A merged 3_4'!$BR$1,1,IF('original data'!BN81='subscale + RBQ-2A merged 3_4'!$BR$2,2,IF('original data'!BN81='subscale + RBQ-2A merged 3_4'!$BR$3,3,IF('original data'!BN81='subscale + RBQ-2A merged 3_4'!$BR$4,4,IF('original data'!BN81='subscale + RBQ-2A merged 3_4'!$BR$5,5,IF('original data'!BN81='subscale + RBQ-2A merged 3_4'!$BT$1,6,IF('original data'!BN81='subscale + RBQ-2A merged 3_4'!$BT$2,7,"")))))))</f>
        <v>3</v>
      </c>
      <c r="BT88" s="38">
        <f>IF('original data'!BO81='subscale + RBQ-2A merged 3_4'!$BR$1,1,IF('original data'!BO81='subscale + RBQ-2A merged 3_4'!$BR$2,2,IF('original data'!BO81='subscale + RBQ-2A merged 3_4'!$BR$3,3,IF('original data'!BO81='subscale + RBQ-2A merged 3_4'!$BR$4,4,IF('original data'!BO81='subscale + RBQ-2A merged 3_4'!$BR$5,5,IF('original data'!BO81='subscale + RBQ-2A merged 3_4'!$BT$1,6,IF('original data'!BO81='subscale + RBQ-2A merged 3_4'!$BT$2,7,"")))))))</f>
        <v>5</v>
      </c>
      <c r="BU88" s="38">
        <f>IF('original data'!BP81='subscale + RBQ-2A merged 3_4'!$BR$1,1,IF('original data'!BP81='subscale + RBQ-2A merged 3_4'!$BR$2,2,IF('original data'!BP81='subscale + RBQ-2A merged 3_4'!$BR$3,3,IF('original data'!BP81='subscale + RBQ-2A merged 3_4'!$BR$4,4,IF('original data'!BP81='subscale + RBQ-2A merged 3_4'!$BR$5,5,IF('original data'!BP81='subscale + RBQ-2A merged 3_4'!$BT$1,6,IF('original data'!BP81='subscale + RBQ-2A merged 3_4'!$BT$2,7,"")))))))</f>
        <v>6</v>
      </c>
      <c r="BV88" s="38">
        <f>IF('original data'!BQ81='subscale + RBQ-2A merged 3_4'!$BR$1,1,IF('original data'!BQ81='subscale + RBQ-2A merged 3_4'!$BR$2,2,IF('original data'!BQ81='subscale + RBQ-2A merged 3_4'!$BR$3,3,IF('original data'!BQ81='subscale + RBQ-2A merged 3_4'!$BR$4,4,IF('original data'!BQ81='subscale + RBQ-2A merged 3_4'!$BR$5,5,IF('original data'!BQ81='subscale + RBQ-2A merged 3_4'!$BT$1,6,IF('original data'!BQ81='subscale + RBQ-2A merged 3_4'!$BT$2,7,"")))))))</f>
        <v>5</v>
      </c>
      <c r="BW88" s="38">
        <f>IF('original data'!BR81='subscale + RBQ-2A merged 3_4'!$BR$1,1,IF('original data'!BR81='subscale + RBQ-2A merged 3_4'!$BR$2,2,IF('original data'!BR81='subscale + RBQ-2A merged 3_4'!$BR$3,3,IF('original data'!BR81='subscale + RBQ-2A merged 3_4'!$BR$4,4,IF('original data'!BR81='subscale + RBQ-2A merged 3_4'!$BR$5,5,IF('original data'!BR81='subscale + RBQ-2A merged 3_4'!$BT$1,6,IF('original data'!BR81='subscale + RBQ-2A merged 3_4'!$BT$2,7,"")))))))</f>
        <v>3</v>
      </c>
      <c r="BX88" s="38">
        <f>IF('original data'!BS81='subscale + RBQ-2A merged 3_4'!$BR$1,1,IF('original data'!BS81='subscale + RBQ-2A merged 3_4'!$BR$2,2,IF('original data'!BS81='subscale + RBQ-2A merged 3_4'!$BR$3,3,IF('original data'!BS81='subscale + RBQ-2A merged 3_4'!$BR$4,4,IF('original data'!BS81='subscale + RBQ-2A merged 3_4'!$BR$5,5,IF('original data'!BS81='subscale + RBQ-2A merged 3_4'!$BT$1,6,IF('original data'!BS81='subscale + RBQ-2A merged 3_4'!$BT$2,7,"")))))))</f>
        <v>6</v>
      </c>
      <c r="BY88" s="38">
        <f>IF('original data'!BT81='subscale + RBQ-2A merged 3_4'!$BR$1,1,IF('original data'!BT81='subscale + RBQ-2A merged 3_4'!$BR$2,2,IF('original data'!BT81='subscale + RBQ-2A merged 3_4'!$BR$3,3,IF('original data'!BT81='subscale + RBQ-2A merged 3_4'!$BR$4,4,IF('original data'!BT81='subscale + RBQ-2A merged 3_4'!$BR$5,5,IF('original data'!BT81='subscale + RBQ-2A merged 3_4'!$BT$1,6,IF('original data'!BT81='subscale + RBQ-2A merged 3_4'!$BT$2,7,"")))))))</f>
        <v>5</v>
      </c>
      <c r="BZ88" s="38">
        <f>IF('original data'!BU81='subscale + RBQ-2A merged 3_4'!$BR$1,1,IF('original data'!BU81='subscale + RBQ-2A merged 3_4'!$BR$2,2,IF('original data'!BU81='subscale + RBQ-2A merged 3_4'!$BR$3,3,IF('original data'!BU81='subscale + RBQ-2A merged 3_4'!$BR$4,4,IF('original data'!BU81='subscale + RBQ-2A merged 3_4'!$BR$5,5,IF('original data'!BU81='subscale + RBQ-2A merged 3_4'!$BT$1,6,IF('original data'!BU81='subscale + RBQ-2A merged 3_4'!$BT$2,7,"")))))))</f>
        <v>2</v>
      </c>
      <c r="CA88" s="38">
        <f>IF('original data'!BV81='subscale + RBQ-2A merged 3_4'!$BR$1,7,IF('original data'!BV81='subscale + RBQ-2A merged 3_4'!$BR$2,6,IF('original data'!BV81='subscale + RBQ-2A merged 3_4'!$BR$3,5,IF('original data'!BV81='subscale + RBQ-2A merged 3_4'!$BR$4,4,IF('original data'!BV81='subscale + RBQ-2A merged 3_4'!$BR$5,3,IF('original data'!BV81='subscale + RBQ-2A merged 3_4'!$BT$1,2,IF('original data'!BV81='subscale + RBQ-2A merged 3_4'!$BT$2,1,"")))))))</f>
        <v>5</v>
      </c>
      <c r="CB88" s="38">
        <f>IF('original data'!BW81='subscale + RBQ-2A merged 3_4'!$BR$1,1,IF('original data'!BW81='subscale + RBQ-2A merged 3_4'!$BR$2,2,IF('original data'!BW81='subscale + RBQ-2A merged 3_4'!$BR$3,3,IF('original data'!BW81='subscale + RBQ-2A merged 3_4'!$BR$4,4,IF('original data'!BW81='subscale + RBQ-2A merged 3_4'!$BR$5,5,IF('original data'!BW81='subscale + RBQ-2A merged 3_4'!$BT$1,6,IF('original data'!BW81='subscale + RBQ-2A merged 3_4'!$BT$2,7,"")))))))</f>
        <v>3</v>
      </c>
      <c r="CC88" s="38">
        <f>IF('original data'!BX81='subscale + RBQ-2A merged 3_4'!$BR$1,1,IF('original data'!BX81='subscale + RBQ-2A merged 3_4'!$BR$2,2,IF('original data'!BX81='subscale + RBQ-2A merged 3_4'!$BR$3,3,IF('original data'!BX81='subscale + RBQ-2A merged 3_4'!$BR$4,4,IF('original data'!BX81='subscale + RBQ-2A merged 3_4'!$BR$5,5,IF('original data'!BX81='subscale + RBQ-2A merged 3_4'!$BT$1,6,IF('original data'!BX81='subscale + RBQ-2A merged 3_4'!$BT$2,7,"")))))))</f>
        <v>2</v>
      </c>
      <c r="CD88" s="38">
        <f>IF('original data'!BY81='subscale + RBQ-2A merged 3_4'!$BR$1,1,IF('original data'!BY81='subscale + RBQ-2A merged 3_4'!$BR$2,2,IF('original data'!BY81='subscale + RBQ-2A merged 3_4'!$BR$3,3,IF('original data'!BY81='subscale + RBQ-2A merged 3_4'!$BR$4,4,IF('original data'!BY81='subscale + RBQ-2A merged 3_4'!$BR$5,5,IF('original data'!BY81='subscale + RBQ-2A merged 3_4'!$BT$1,6,IF('original data'!BY81='subscale + RBQ-2A merged 3_4'!$BT$2,7,"")))))))</f>
        <v>6</v>
      </c>
      <c r="CE88" s="38">
        <f>IF('original data'!BZ81='subscale + RBQ-2A merged 3_4'!$BR$1,1,IF('original data'!BZ81='subscale + RBQ-2A merged 3_4'!$BR$2,2,IF('original data'!BZ81='subscale + RBQ-2A merged 3_4'!$BR$3,3,IF('original data'!BZ81='subscale + RBQ-2A merged 3_4'!$BR$4,4,IF('original data'!BZ81='subscale + RBQ-2A merged 3_4'!$BR$5,5,IF('original data'!BZ81='subscale + RBQ-2A merged 3_4'!$BT$1,6,IF('original data'!BZ81='subscale + RBQ-2A merged 3_4'!$BT$2,7,"")))))))</f>
        <v>4</v>
      </c>
      <c r="CF88" s="38">
        <f>IF('original data'!CA81='subscale + RBQ-2A merged 3_4'!$BR$1,1,IF('original data'!CA81='subscale + RBQ-2A merged 3_4'!$BR$2,2,IF('original data'!CA81='subscale + RBQ-2A merged 3_4'!$BR$3,3,IF('original data'!CA81='subscale + RBQ-2A merged 3_4'!$BR$4,4,IF('original data'!CA81='subscale + RBQ-2A merged 3_4'!$BR$5,5,IF('original data'!CA81='subscale + RBQ-2A merged 3_4'!$BT$1,6,IF('original data'!CA81='subscale + RBQ-2A merged 3_4'!$BT$2,7,"")))))))</f>
        <v>3</v>
      </c>
      <c r="CG88" s="38">
        <f>IF('original data'!CB81='subscale + RBQ-2A merged 3_4'!$BR$1,1,IF('original data'!CB81='subscale + RBQ-2A merged 3_4'!$BR$2,2,IF('original data'!CB81='subscale + RBQ-2A merged 3_4'!$BR$3,3,IF('original data'!CB81='subscale + RBQ-2A merged 3_4'!$BR$4,4,IF('original data'!CB81='subscale + RBQ-2A merged 3_4'!$BR$5,5,IF('original data'!CB81='subscale + RBQ-2A merged 3_4'!$BT$1,6,IF('original data'!CB81='subscale + RBQ-2A merged 3_4'!$BT$2,7,"")))))))</f>
        <v>6</v>
      </c>
      <c r="CH88" s="38">
        <f>IF('original data'!CC81='subscale + RBQ-2A merged 3_4'!$BR$1,7,IF('original data'!CC81='subscale + RBQ-2A merged 3_4'!$BR$2,6,IF('original data'!CC81='subscale + RBQ-2A merged 3_4'!$BR$3,5,IF('original data'!CC81='subscale + RBQ-2A merged 3_4'!$BR$4,4,IF('original data'!CC81='subscale + RBQ-2A merged 3_4'!$BR$5,3,IF('original data'!CC81='subscale + RBQ-2A merged 3_4'!$BT$1,2,IF('original data'!CC81='subscale + RBQ-2A merged 3_4'!$BT$2,1,"")))))))</f>
        <v>5</v>
      </c>
      <c r="CI88" s="38">
        <f>IF('original data'!CD81='subscale + RBQ-2A merged 3_4'!$BR$1,1,IF('original data'!CD81='subscale + RBQ-2A merged 3_4'!$BR$2,2,IF('original data'!CD81='subscale + RBQ-2A merged 3_4'!$BR$3,3,IF('original data'!CD81='subscale + RBQ-2A merged 3_4'!$BR$4,4,IF('original data'!CD81='subscale + RBQ-2A merged 3_4'!$BR$5,5,IF('original data'!CD81='subscale + RBQ-2A merged 3_4'!$BT$1,6,IF('original data'!CD81='subscale + RBQ-2A merged 3_4'!$BT$2,7,"")))))))</f>
        <v>3</v>
      </c>
      <c r="CJ88" s="38">
        <f>IF('original data'!CE81='subscale + RBQ-2A merged 3_4'!$BR$1,1,IF('original data'!CE81='subscale + RBQ-2A merged 3_4'!$BR$2,2,IF('original data'!CE81='subscale + RBQ-2A merged 3_4'!$BR$3,3,IF('original data'!CE81='subscale + RBQ-2A merged 3_4'!$BR$4,4,IF('original data'!CE81='subscale + RBQ-2A merged 3_4'!$BR$5,5,IF('original data'!CE81='subscale + RBQ-2A merged 3_4'!$BT$1,6,IF('original data'!CE81='subscale + RBQ-2A merged 3_4'!$BT$2,7,"")))))))</f>
        <v>5</v>
      </c>
      <c r="CK88" s="38">
        <f>IF('original data'!CF81='subscale + RBQ-2A merged 3_4'!$BR$1,7,IF('original data'!CF81='subscale + RBQ-2A merged 3_4'!$BR$2,6,IF('original data'!CF81='subscale + RBQ-2A merged 3_4'!$BR$3,5,IF('original data'!CF81='subscale + RBQ-2A merged 3_4'!$BR$4,4,IF('original data'!CF81='subscale + RBQ-2A merged 3_4'!$BR$5,3,IF('original data'!CF81='subscale + RBQ-2A merged 3_4'!$BT$1,2,IF('original data'!CF81='subscale + RBQ-2A merged 3_4'!$BT$2,1,"")))))))</f>
        <v>3</v>
      </c>
      <c r="CL88" s="38">
        <f>SUM(Table1345[[#This Row],[Column2]:[Column4]])</f>
        <v>100</v>
      </c>
      <c r="CM88" s="38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26</v>
      </c>
      <c r="CN88" s="38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41</v>
      </c>
      <c r="CO88" s="38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33</v>
      </c>
      <c r="CP88" s="38">
        <f>IF('original data'!CG81='subscale + RBQ-2A merged 3_4'!$CO$2,0,IF('original data'!CG81='subscale + RBQ-2A merged 3_4'!$CO$3,1,IF('original data'!CG81='subscale + RBQ-2A merged 3_4'!$CO$4,2,IF('original data'!CG81='subscale + RBQ-2A merged 3_4'!$CO$5,3,""))))</f>
        <v>1</v>
      </c>
      <c r="CQ88" s="38">
        <f>IF('original data'!CH81='subscale + RBQ-2A merged 3_4'!$CO$2,0,IF('original data'!CH81='subscale + RBQ-2A merged 3_4'!$CO$3,1,IF('original data'!CH81='subscale + RBQ-2A merged 3_4'!$CO$4,2,IF('original data'!CH81='subscale + RBQ-2A merged 3_4'!$CO$5,3,""))))</f>
        <v>1</v>
      </c>
      <c r="CR88" s="38">
        <f>IF('original data'!CI81='subscale + RBQ-2A merged 3_4'!$CO$2,0,IF('original data'!CI81='subscale + RBQ-2A merged 3_4'!$CO$3,1,IF('original data'!CI81='subscale + RBQ-2A merged 3_4'!$CO$4,2,IF('original data'!CI81='subscale + RBQ-2A merged 3_4'!$CO$5,3,""))))</f>
        <v>1</v>
      </c>
      <c r="CS88" s="38">
        <f>IF('original data'!CJ81='subscale + RBQ-2A merged 3_4'!$CO$2,0,IF('original data'!CJ81='subscale + RBQ-2A merged 3_4'!$CO$3,1,IF('original data'!CJ81='subscale + RBQ-2A merged 3_4'!$CO$4,2,IF('original data'!CJ81='subscale + RBQ-2A merged 3_4'!$CO$5,3,""))))</f>
        <v>2</v>
      </c>
      <c r="CT88" s="38">
        <f>IF('original data'!CK81='subscale + RBQ-2A merged 3_4'!$CO$2,0,IF('original data'!CK81='subscale + RBQ-2A merged 3_4'!$CO$3,1,IF('original data'!CK81='subscale + RBQ-2A merged 3_4'!$CO$4,2,IF('original data'!CK81='subscale + RBQ-2A merged 3_4'!$CO$5,3,""))))</f>
        <v>3</v>
      </c>
      <c r="CU88" s="38">
        <f>IF('original data'!CL81='subscale + RBQ-2A merged 3_4'!$CO$2,0,IF('original data'!CL81='subscale + RBQ-2A merged 3_4'!$CO$3,1,IF('original data'!CL81='subscale + RBQ-2A merged 3_4'!$CO$4,2,IF('original data'!CL81='subscale + RBQ-2A merged 3_4'!$CO$5,3,""))))</f>
        <v>2</v>
      </c>
      <c r="CV88" s="38">
        <f>IF('original data'!CM81='subscale + RBQ-2A merged 3_4'!$CO$2,0,IF('original data'!CM81='subscale + RBQ-2A merged 3_4'!$CO$3,1,IF('original data'!CM81='subscale + RBQ-2A merged 3_4'!$CO$4,2,IF('original data'!CM81='subscale + RBQ-2A merged 3_4'!$CO$5,3,""))))</f>
        <v>1</v>
      </c>
      <c r="CW88" s="38">
        <f>IF('original data'!CN81='subscale + RBQ-2A merged 3_4'!$CO$2,0,IF('original data'!CN81='subscale + RBQ-2A merged 3_4'!$CO$3,1,IF('original data'!CN81='subscale + RBQ-2A merged 3_4'!$CO$4,2,IF('original data'!CN81='subscale + RBQ-2A merged 3_4'!$CO$5,3,""))))</f>
        <v>1</v>
      </c>
      <c r="CX88" s="38">
        <f>IF('original data'!CO81='subscale + RBQ-2A merged 3_4'!$CO$2,0,IF('original data'!CO81='subscale + RBQ-2A merged 3_4'!$CO$3,1,IF('original data'!CO81='subscale + RBQ-2A merged 3_4'!$CO$4,2,IF('original data'!CO81='subscale + RBQ-2A merged 3_4'!$CO$5,3,""))))</f>
        <v>0</v>
      </c>
      <c r="CY88" s="38">
        <f>IF('original data'!CP81='subscale + RBQ-2A merged 3_4'!$CO$2,0,IF('original data'!CP81='subscale + RBQ-2A merged 3_4'!$CO$3,1,IF('original data'!CP81='subscale + RBQ-2A merged 3_4'!$CO$4,2,IF('original data'!CP81='subscale + RBQ-2A merged 3_4'!$CO$5,3,""))))</f>
        <v>1</v>
      </c>
      <c r="CZ88" s="38">
        <f>IF('original data'!CQ81='subscale + RBQ-2A merged 3_4'!$CO$2,0,IF('original data'!CQ81='subscale + RBQ-2A merged 3_4'!$CO$3,1,IF('original data'!CQ81='subscale + RBQ-2A merged 3_4'!$CO$4,2,IF('original data'!CQ81='subscale + RBQ-2A merged 3_4'!$CO$5,3,""))))</f>
        <v>1</v>
      </c>
      <c r="DA88" s="38">
        <f>IF('original data'!CR81='subscale + RBQ-2A merged 3_4'!$CO$2,0,IF('original data'!CR81='subscale + RBQ-2A merged 3_4'!$CO$3,1,IF('original data'!CR81='subscale + RBQ-2A merged 3_4'!$CO$4,2,IF('original data'!CR81='subscale + RBQ-2A merged 3_4'!$CO$5,3,""))))</f>
        <v>2</v>
      </c>
      <c r="DB88" s="38">
        <f>IF('original data'!CS81='subscale + RBQ-2A merged 3_4'!$CO$2,0,IF('original data'!CS81='subscale + RBQ-2A merged 3_4'!$CO$3,1,IF('original data'!CS81='subscale + RBQ-2A merged 3_4'!$CO$4,2,IF('original data'!CS81='subscale + RBQ-2A merged 3_4'!$CO$5,3,""))))</f>
        <v>1</v>
      </c>
      <c r="DC88" s="38">
        <f>IF('original data'!CT81='subscale + RBQ-2A merged 3_4'!$CO$2,0,IF('original data'!CT81='subscale + RBQ-2A merged 3_4'!$CO$3,1,IF('original data'!CT81='subscale + RBQ-2A merged 3_4'!$CO$4,2,IF('original data'!CT81='subscale + RBQ-2A merged 3_4'!$CO$5,3,""))))</f>
        <v>2</v>
      </c>
      <c r="DD88" s="38">
        <f>IF('original data'!CU81='subscale + RBQ-2A merged 3_4'!$CO$2,0,IF('original data'!CU81='subscale + RBQ-2A merged 3_4'!$CO$3,1,IF('original data'!CU81='subscale + RBQ-2A merged 3_4'!$CO$4,2,IF('original data'!CU81='subscale + RBQ-2A merged 3_4'!$CO$5,3,""))))</f>
        <v>2</v>
      </c>
      <c r="DE88" s="38">
        <f>IF('original data'!CV81='subscale + RBQ-2A merged 3_4'!$CO$2,0,IF('original data'!CV81='subscale + RBQ-2A merged 3_4'!$CO$3,1,IF('original data'!CV81='subscale + RBQ-2A merged 3_4'!$CO$4,2,IF('original data'!CV81='subscale + RBQ-2A merged 3_4'!$CO$5,3,""))))</f>
        <v>1</v>
      </c>
      <c r="DF88" s="38">
        <f>IF('original data'!CW81='subscale + RBQ-2A merged 3_4'!$CO$2,0,IF('original data'!CW81='subscale + RBQ-2A merged 3_4'!$CO$3,1,IF('original data'!CW81='subscale + RBQ-2A merged 3_4'!$CO$4,2,IF('original data'!CW81='subscale + RBQ-2A merged 3_4'!$CO$5,3,""))))</f>
        <v>1</v>
      </c>
      <c r="DG88" s="38">
        <f>IF('original data'!CX81='subscale + RBQ-2A merged 3_4'!$CO$2,0,IF('original data'!CX81='subscale + RBQ-2A merged 3_4'!$CO$3,1,IF('original data'!CX81='subscale + RBQ-2A merged 3_4'!$CO$4,2,IF('original data'!CX81='subscale + RBQ-2A merged 3_4'!$CO$5,3,""))))</f>
        <v>1</v>
      </c>
      <c r="DH88" s="38">
        <f>IF('original data'!CY81='subscale + RBQ-2A merged 3_4'!$CO$2,0,IF('original data'!CY81='subscale + RBQ-2A merged 3_4'!$CO$3,1,IF('original data'!CY81='subscale + RBQ-2A merged 3_4'!$CO$4,2,IF('original data'!CY81='subscale + RBQ-2A merged 3_4'!$CO$5,3,""))))</f>
        <v>2</v>
      </c>
      <c r="DI88" s="38">
        <f>IF('original data'!CZ81='subscale + RBQ-2A merged 3_4'!$CO$2,0,IF('original data'!CZ81='subscale + RBQ-2A merged 3_4'!$CO$3,1,IF('original data'!CZ81='subscale + RBQ-2A merged 3_4'!$CO$4,2,IF('original data'!CZ81='subscale + RBQ-2A merged 3_4'!$CO$5,3,""))))</f>
        <v>0</v>
      </c>
      <c r="DJ88" s="38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11</v>
      </c>
      <c r="DK88" s="38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11</v>
      </c>
      <c r="DL88" s="38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4</v>
      </c>
      <c r="DM88" s="38">
        <f>SUM(Table1345[[#This Row],[All of a sudden I feel really scared.]:[I suddenly shut down and become unable to think, speak or do things.]])</f>
        <v>26</v>
      </c>
      <c r="DN88" s="38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</v>
      </c>
      <c r="DO88" s="38">
        <f>IF('original data'!V81='subscale + RBQ-2A merged 3_4'!$T$4,2,IF('original data'!V81='subscale + RBQ-2A merged 3_4'!$T$5,0,IF('original data'!V81='subscale + RBQ-2A merged 3_4'!$V$5,1,"")))</f>
        <v>0</v>
      </c>
      <c r="DP88" s="38">
        <v>2</v>
      </c>
    </row>
    <row r="89" spans="1:120" x14ac:dyDescent="0.45">
      <c r="A89" s="32">
        <v>90</v>
      </c>
      <c r="B89" s="41">
        <v>44666.130486111098</v>
      </c>
      <c r="C89" s="36">
        <v>44666.155787037002</v>
      </c>
      <c r="D89" s="32" t="s">
        <v>104</v>
      </c>
      <c r="E89" s="32"/>
      <c r="F89" s="32" t="s">
        <v>105</v>
      </c>
      <c r="G89" s="32" t="s">
        <v>105</v>
      </c>
      <c r="H89" s="32" t="s">
        <v>105</v>
      </c>
      <c r="I89" s="32" t="s">
        <v>105</v>
      </c>
      <c r="J89" s="32" t="s">
        <v>105</v>
      </c>
      <c r="K89" s="32" t="s">
        <v>105</v>
      </c>
      <c r="L89" s="32" t="s">
        <v>105</v>
      </c>
      <c r="M89" s="32" t="s">
        <v>105</v>
      </c>
      <c r="N89" s="39" t="s">
        <v>140</v>
      </c>
      <c r="O89" s="32" t="s">
        <v>107</v>
      </c>
      <c r="P89" s="32" t="s">
        <v>398</v>
      </c>
      <c r="Q89" s="32" t="s">
        <v>108</v>
      </c>
      <c r="R89" s="38">
        <f>IF('original data'!Q82='subscale + RBQ-2A merged 3_4'!$R$4,0,IF('original data'!Q82='subscale + RBQ-2A merged 3_4'!$R$5,1))</f>
        <v>1</v>
      </c>
      <c r="S89" s="32" t="s">
        <v>105</v>
      </c>
      <c r="T89" s="38">
        <v>0</v>
      </c>
      <c r="U89" s="39" t="s">
        <v>177</v>
      </c>
      <c r="V89" s="32" t="s">
        <v>399</v>
      </c>
      <c r="W89" s="32" t="s">
        <v>167</v>
      </c>
      <c r="X89" s="32" t="s">
        <v>391</v>
      </c>
      <c r="Y89" s="32"/>
      <c r="Z89" s="32"/>
      <c r="AA89" s="32"/>
      <c r="AB89" s="32"/>
      <c r="AC89" s="32"/>
      <c r="AD89" s="32"/>
      <c r="AE89" s="38">
        <f>IF('original data'!AC82='subscale + RBQ-2A merged 3_4'!$AD$2,0,IF('original data'!AC82='subscale + RBQ-2A merged 3_4'!$AD$3,1,IF('original data'!AC82='subscale + RBQ-2A merged 3_4'!$AD$4,2,"")))</f>
        <v>2</v>
      </c>
      <c r="AF89" s="38">
        <f>IF('original data'!AD82='subscale + RBQ-2A merged 3_4'!$AD$2,0,IF('original data'!AD82='subscale + RBQ-2A merged 3_4'!$AD$3,1,IF('original data'!AD82='subscale + RBQ-2A merged 3_4'!$AD$4,2,"")))</f>
        <v>2</v>
      </c>
      <c r="AG89" s="38">
        <f>IF('original data'!AE82='subscale + RBQ-2A merged 3_4'!$BR$1,1,IF('original data'!AE82='subscale + RBQ-2A merged 3_4'!$BR$2,2,IF('original data'!AE82='subscale + RBQ-2A merged 3_4'!$BR$3,3,IF('original data'!AE82='subscale + RBQ-2A merged 3_4'!$BR$4,4,IF('original data'!AE82='subscale + RBQ-2A merged 3_4'!$BR$5,5,IF('original data'!AE82='subscale + RBQ-2A merged 3_4'!$BT$1,6,IF('original data'!AE82='subscale + RBQ-2A merged 3_4'!$BT$2,7,"")))))))</f>
        <v>2</v>
      </c>
      <c r="AH89" s="38">
        <f>IF('original data'!AF82='subscale + RBQ-2A merged 3_4'!$AD$2,0,IF('original data'!AF82='subscale + RBQ-2A merged 3_4'!$AD$3,1,IF('original data'!AF82='subscale + RBQ-2A merged 3_4'!$AD$4,2,"")))</f>
        <v>2</v>
      </c>
      <c r="AI89" s="38">
        <f>IF('original data'!AG82='subscale + RBQ-2A merged 3_4'!$BR$1,7,IF('original data'!AG82='subscale + RBQ-2A merged 3_4'!$BR$2,6,IF('original data'!AG82='subscale + RBQ-2A merged 3_4'!$BR$3,5,IF('original data'!AG82='subscale + RBQ-2A merged 3_4'!$BR$4,4,IF('original data'!AG82='subscale + RBQ-2A merged 3_4'!$BR$5,5,IF('original data'!AG82='subscale + RBQ-2A merged 3_4'!$BT$1,6,IF('original data'!AG82='subscale + RBQ-2A merged 3_4'!$BT$2,7,"")))))))</f>
        <v>6</v>
      </c>
      <c r="AJ89" s="38">
        <f>IF('original data'!AH82='subscale + RBQ-2A merged 3_4'!$AD$2,0,IF('original data'!AH82='subscale + RBQ-2A merged 3_4'!$AD$3,1,IF('original data'!AH82='subscale + RBQ-2A merged 3_4'!$AD$4,2,"")))</f>
        <v>0</v>
      </c>
      <c r="AK89" s="38">
        <f>IF('original data'!AI82='subscale + RBQ-2A merged 3_4'!$AJ$2,1,IF('original data'!AI82='subscale + RBQ-2A merged 3_4'!$AJ$3,2,IF('original data'!AI82='subscale + RBQ-2A merged 3_4'!$AJ$4,3,IF('original data'!AI82='subscale + RBQ-2A merged 3_4'!$AJ$5,3,""))))</f>
        <v>2</v>
      </c>
      <c r="AL89" s="38">
        <f>IF('original data'!AJ82='subscale + RBQ-2A merged 3_4'!$AD$2,0,IF('original data'!AJ82='subscale + RBQ-2A merged 3_4'!$AD$3,1,IF('original data'!AJ82='subscale + RBQ-2A merged 3_4'!$AD$4,2,"")))</f>
        <v>2</v>
      </c>
      <c r="AM89" s="38">
        <f>IF('original data'!AK82='subscale + RBQ-2A merged 3_4'!$BR$1,1,IF('original data'!AK82='subscale + RBQ-2A merged 3_4'!$BR$2,2,IF('original data'!AK82='subscale + RBQ-2A merged 3_4'!$BR$3,3,IF('original data'!AK82='subscale + RBQ-2A merged 3_4'!$BR$4,4,IF('original data'!AK82='subscale + RBQ-2A merged 3_4'!$BR$5,5,IF('original data'!AK82='subscale + RBQ-2A merged 3_4'!$BT$1,6,IF('original data'!AK82='subscale + RBQ-2A merged 3_4'!$BT$2,7,"")))))))</f>
        <v>5</v>
      </c>
      <c r="AN89" s="38">
        <f>IF('original data'!AL82='subscale + RBQ-2A merged 3_4'!$AD$2,0,IF('original data'!AL82='subscale + RBQ-2A merged 3_4'!$AD$3,1,IF('original data'!AL82='subscale + RBQ-2A merged 3_4'!$AD$4,2,"")))</f>
        <v>2</v>
      </c>
      <c r="AO89" s="38">
        <f>IF('original data'!AM82='subscale + RBQ-2A merged 3_4'!$AJ$2,1,IF('original data'!AM82='subscale + RBQ-2A merged 3_4'!$AJ$3,2,IF('original data'!AM82='subscale + RBQ-2A merged 3_4'!$AJ$4,3,IF('original data'!AM82='subscale + RBQ-2A merged 3_4'!$AJ$5,3,""))))</f>
        <v>1</v>
      </c>
      <c r="AP89" s="38">
        <f>IF('original data'!AN82='subscale + RBQ-2A merged 3_4'!$AD$2,0,IF('original data'!AN82='subscale + RBQ-2A merged 3_4'!$AD$3,1,IF('original data'!AN82='subscale + RBQ-2A merged 3_4'!$AD$4,2,"")))</f>
        <v>1</v>
      </c>
      <c r="AQ89" s="38">
        <f>IF('original data'!AO82='subscale + RBQ-2A merged 3_4'!$AJ$2,1,IF('original data'!AO82='subscale + RBQ-2A merged 3_4'!$AJ$3,2,IF('original data'!AO82='subscale + RBQ-2A merged 3_4'!$AJ$4,3,IF('original data'!AO82='subscale + RBQ-2A merged 3_4'!$AJ$5,3,""))))</f>
        <v>2</v>
      </c>
      <c r="AR89" s="38">
        <f>IF('original data'!AP82='subscale + RBQ-2A merged 3_4'!$AJ$2,1,IF('original data'!AP82='subscale + RBQ-2A merged 3_4'!$AJ$3,2,IF('original data'!AP82='subscale + RBQ-2A merged 3_4'!$AJ$4,3,IF('original data'!AP82='subscale + RBQ-2A merged 3_4'!$AJ$5,3,""))))</f>
        <v>1</v>
      </c>
      <c r="AS89" s="38">
        <f>IF('original data'!AQ82='subscale + RBQ-2A merged 3_4'!$AJ$2,1,IF('original data'!AQ82='subscale + RBQ-2A merged 3_4'!$AJ$3,2,IF('original data'!AQ82='subscale + RBQ-2A merged 3_4'!$AJ$4,3,IF('original data'!AQ82='subscale + RBQ-2A merged 3_4'!$AJ$5,3,""))))</f>
        <v>1</v>
      </c>
      <c r="AT89" s="38">
        <f>IF('original data'!AR82='subscale + RBQ-2A merged 3_4'!$AJ$2,1,IF('original data'!AR82='subscale + RBQ-2A merged 3_4'!$AJ$3,2,IF('original data'!AR82='subscale + RBQ-2A merged 3_4'!$AJ$4,3,IF('original data'!AR82='subscale + RBQ-2A merged 3_4'!$AJ$5,3,""))))</f>
        <v>1</v>
      </c>
      <c r="AU89" s="38">
        <f>IF('original data'!AS82='subscale + RBQ-2A merged 3_4'!$AP$2,1,IF('original data'!AS82='subscale + RBQ-2A merged 3_4'!$AP$3,2,IF('original data'!AS82='subscale + RBQ-2A merged 3_4'!$AP$4,3,IF('original data'!AS82='subscale + RBQ-2A merged 3_4'!$AP$5,4,""))))</f>
        <v>3</v>
      </c>
      <c r="AV89" s="38">
        <f>IF('original data'!AT82='subscale + RBQ-2A merged 3_4'!$AP$2,1,IF('original data'!AT82='subscale + RBQ-2A merged 3_4'!$AP$3,2,IF('original data'!AT82='subscale + RBQ-2A merged 3_4'!$AP$4,3,IF('original data'!AT82='subscale + RBQ-2A merged 3_4'!$AP$5,4,""))))</f>
        <v>3</v>
      </c>
      <c r="AW89" s="38">
        <f>IF('original data'!AU82='subscale + RBQ-2A merged 3_4'!$AP$2,1,IF('original data'!AU82='subscale + RBQ-2A merged 3_4'!$AP$3,2,IF('original data'!AU82='subscale + RBQ-2A merged 3_4'!$AP$4,3,IF('original data'!AU82='subscale + RBQ-2A merged 3_4'!$AP$5,4,""))))</f>
        <v>1</v>
      </c>
      <c r="AX89" s="38">
        <f>IF('original data'!AV82='subscale + RBQ-2A merged 3_4'!$AP$2,1,IF('original data'!AV82='subscale + RBQ-2A merged 3_4'!$AP$3,2,IF('original data'!AV82='subscale + RBQ-2A merged 3_4'!$AP$4,3,IF('original data'!AV82='subscale + RBQ-2A merged 3_4'!$AP$5,4,""))))</f>
        <v>2</v>
      </c>
      <c r="AY89" s="38">
        <f>IF('original data'!AW82='subscale + RBQ-2A merged 3_4'!$AP$2,1,IF('original data'!AW82='subscale + RBQ-2A merged 3_4'!$AP$3,2,IF('original data'!AW82='subscale + RBQ-2A merged 3_4'!$AP$4,3,IF('original data'!AW82='subscale + RBQ-2A merged 3_4'!$AP$5,4,""))))</f>
        <v>2</v>
      </c>
      <c r="AZ89" s="38">
        <f>IF('original data'!AX82='subscale + RBQ-2A merged 3_4'!$AP$2,1,IF('original data'!AX82='subscale + RBQ-2A merged 3_4'!$AP$3,2,IF('original data'!AX82='subscale + RBQ-2A merged 3_4'!$AP$4,3,IF('original data'!AX82='subscale + RBQ-2A merged 3_4'!$AP$5,4,""))))</f>
        <v>3</v>
      </c>
      <c r="BA89" s="38">
        <f>IF('original data'!AY82='subscale + RBQ-2A merged 3_4'!$AR$2,1,IF('original data'!AY82='subscale + RBQ-2A merged 3_4'!$AR$3,2,IF('original data'!AY82='subscale + RBQ-2A merged 3_4'!$AR$4,3,IF('original data'!AY82='subscale + RBQ-2A merged 3_4'!$AR$5,3,""))))</f>
        <v>3</v>
      </c>
      <c r="BB89" s="38">
        <f>IF('original data'!AZ82='subscale + RBQ-2A merged 3_4'!$AR$2,1,IF('original data'!AZ82='subscale + RBQ-2A merged 3_4'!$AR$3,2,IF('original data'!AZ82='subscale + RBQ-2A merged 3_4'!$AR$4,3,IF('original data'!AZ82='subscale + RBQ-2A merged 3_4'!$AR$5,4,""))))</f>
        <v>4</v>
      </c>
      <c r="BC89" s="38">
        <f>IF('original data'!BA82='subscale + RBQ-2A merged 3_4'!$AR$2,1,IF('original data'!BA82='subscale + RBQ-2A merged 3_4'!$AR$3,2,IF('original data'!BA82='subscale + RBQ-2A merged 3_4'!$AR$4,3,IF('original data'!BA82='subscale + RBQ-2A merged 3_4'!$AR$5,4,""))))</f>
        <v>3</v>
      </c>
      <c r="BD89" s="38">
        <f>IF('original data'!BB82='subscale + RBQ-2A merged 3_4'!$AR$2,1,IF('original data'!BB82='subscale + RBQ-2A merged 3_4'!$AR$3,2,IF('original data'!BB82='subscale + RBQ-2A merged 3_4'!$AR$4,3,IF('original data'!BB82='subscale + RBQ-2A merged 3_4'!$AT$5,3,""))))</f>
        <v>3</v>
      </c>
      <c r="BE89" s="38">
        <f>IF('original data'!BC82='subscale + RBQ-2A merged 3_4'!$AV$2,1,IF('original data'!BC82='subscale + RBQ-2A merged 3_4'!$AV$3,2,IF('original data'!BC82='subscale + RBQ-2A merged 3_4'!$AV$4,3,IF('original data'!BC82='subscale + RBQ-2A merged 3_4'!$AV$5,3,""))))</f>
        <v>2</v>
      </c>
      <c r="BF89" s="38">
        <f>IF('original data'!BD82='subscale + RBQ-2A merged 3_4'!$AV$2,1,IF('original data'!BD82='subscale + RBQ-2A merged 3_4'!$AV$3,2,IF('original data'!BD82='subscale + RBQ-2A merged 3_4'!$AV$4,3,IF('original data'!BD82='subscale + RBQ-2A merged 3_4'!$AV$5,4,""))))</f>
        <v>4</v>
      </c>
      <c r="BG89" s="38">
        <f>IF('original data'!BE82='subscale + RBQ-2A merged 3_4'!$AV$2,1,IF('original data'!BE82='subscale + RBQ-2A merged 3_4'!$AV$3,2,IF('original data'!BE82='subscale + RBQ-2A merged 3_4'!$AV$4,3,IF('original data'!BE82='subscale + RBQ-2A merged 3_4'!$AV$5,4,""))))</f>
        <v>2</v>
      </c>
      <c r="BH89" s="38">
        <f>IF('original data'!BF82='subscale + RBQ-2A merged 3_4'!$BG$3,1,IF('original data'!BF82='subscale + RBQ-2A merged 3_4'!$BG$4,2,IF('original data'!BF82='subscale + RBQ-2A merged 3_4'!$BG$5,3,"")))</f>
        <v>2</v>
      </c>
      <c r="BI89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2.263157894736842</v>
      </c>
      <c r="BJ89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1.3333333333333333</v>
      </c>
      <c r="BK89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2.8181818181818183</v>
      </c>
      <c r="BL89" s="32" t="s">
        <v>105</v>
      </c>
      <c r="BM89" s="32" t="s">
        <v>400</v>
      </c>
      <c r="BN89" s="32" t="s">
        <v>105</v>
      </c>
      <c r="BO89" s="32" t="s">
        <v>401</v>
      </c>
      <c r="BP89" s="38">
        <f>IF('original data'!BK82='subscale + RBQ-2A merged 3_4'!$BR$1,1,IF('original data'!BK82='subscale + RBQ-2A merged 3_4'!$BR$2,2,IF('original data'!BK82='subscale + RBQ-2A merged 3_4'!$BR$3,3,IF('original data'!BK82='subscale + RBQ-2A merged 3_4'!$BR$4,4,IF('original data'!BK82='subscale + RBQ-2A merged 3_4'!$BR$5,5,IF('original data'!BK82='subscale + RBQ-2A merged 3_4'!$BT$1,6,IF('original data'!BK82='subscale + RBQ-2A merged 3_4'!$BT$2,7,"")))))))</f>
        <v>4</v>
      </c>
      <c r="BQ89" s="38">
        <f>IF('original data'!BL82='subscale + RBQ-2A merged 3_4'!$BR$1,1,IF('original data'!BL82='subscale + RBQ-2A merged 3_4'!$BR$2,2,IF('original data'!BL82='subscale + RBQ-2A merged 3_4'!$BR$3,3,IF('original data'!BL82='subscale + RBQ-2A merged 3_4'!$BR$4,4,IF('original data'!BL82='subscale + RBQ-2A merged 3_4'!$BR$5,5,IF('original data'!BL82='subscale + RBQ-2A merged 3_4'!$BT$1,6,IF('original data'!BL82='subscale + RBQ-2A merged 3_4'!$BT$2,7,"")))))))</f>
        <v>2</v>
      </c>
      <c r="BR89" s="38">
        <f>IF('original data'!BM82='subscale + RBQ-2A merged 3_4'!$BR$1,7,IF('original data'!BM82='subscale + RBQ-2A merged 3_4'!$BR$2,6,IF('original data'!BM82='subscale + RBQ-2A merged 3_4'!$BR$3,5,IF('original data'!BM82='subscale + RBQ-2A merged 3_4'!$BR$4,4,IF('original data'!BM82='subscale + RBQ-2A merged 3_4'!$BR$5,3,IF('original data'!BM82='subscale + RBQ-2A merged 3_4'!$BT$1,2,IF('original data'!BM82='subscale + RBQ-2A merged 3_4'!$BT$2,1,"")))))))</f>
        <v>2</v>
      </c>
      <c r="BS89" s="38">
        <f>IF('original data'!BN82='subscale + RBQ-2A merged 3_4'!$BR$1,1,IF('original data'!BN82='subscale + RBQ-2A merged 3_4'!$BR$2,2,IF('original data'!BN82='subscale + RBQ-2A merged 3_4'!$BR$3,3,IF('original data'!BN82='subscale + RBQ-2A merged 3_4'!$BR$4,4,IF('original data'!BN82='subscale + RBQ-2A merged 3_4'!$BR$5,5,IF('original data'!BN82='subscale + RBQ-2A merged 3_4'!$BT$1,6,IF('original data'!BN82='subscale + RBQ-2A merged 3_4'!$BT$2,7,"")))))))</f>
        <v>2</v>
      </c>
      <c r="BT89" s="38">
        <f>IF('original data'!BO82='subscale + RBQ-2A merged 3_4'!$BR$1,1,IF('original data'!BO82='subscale + RBQ-2A merged 3_4'!$BR$2,2,IF('original data'!BO82='subscale + RBQ-2A merged 3_4'!$BR$3,3,IF('original data'!BO82='subscale + RBQ-2A merged 3_4'!$BR$4,4,IF('original data'!BO82='subscale + RBQ-2A merged 3_4'!$BR$5,5,IF('original data'!BO82='subscale + RBQ-2A merged 3_4'!$BT$1,6,IF('original data'!BO82='subscale + RBQ-2A merged 3_4'!$BT$2,7,"")))))))</f>
        <v>3</v>
      </c>
      <c r="BU89" s="38">
        <f>IF('original data'!BP82='subscale + RBQ-2A merged 3_4'!$BR$1,1,IF('original data'!BP82='subscale + RBQ-2A merged 3_4'!$BR$2,2,IF('original data'!BP82='subscale + RBQ-2A merged 3_4'!$BR$3,3,IF('original data'!BP82='subscale + RBQ-2A merged 3_4'!$BR$4,4,IF('original data'!BP82='subscale + RBQ-2A merged 3_4'!$BR$5,5,IF('original data'!BP82='subscale + RBQ-2A merged 3_4'!$BT$1,6,IF('original data'!BP82='subscale + RBQ-2A merged 3_4'!$BT$2,7,"")))))))</f>
        <v>5</v>
      </c>
      <c r="BV89" s="38">
        <f>IF('original data'!BQ82='subscale + RBQ-2A merged 3_4'!$BR$1,1,IF('original data'!BQ82='subscale + RBQ-2A merged 3_4'!$BR$2,2,IF('original data'!BQ82='subscale + RBQ-2A merged 3_4'!$BR$3,3,IF('original data'!BQ82='subscale + RBQ-2A merged 3_4'!$BR$4,4,IF('original data'!BQ82='subscale + RBQ-2A merged 3_4'!$BR$5,5,IF('original data'!BQ82='subscale + RBQ-2A merged 3_4'!$BT$1,6,IF('original data'!BQ82='subscale + RBQ-2A merged 3_4'!$BT$2,7,"")))))))</f>
        <v>7</v>
      </c>
      <c r="BW89" s="38">
        <f>IF('original data'!BR82='subscale + RBQ-2A merged 3_4'!$BR$1,1,IF('original data'!BR82='subscale + RBQ-2A merged 3_4'!$BR$2,2,IF('original data'!BR82='subscale + RBQ-2A merged 3_4'!$BR$3,3,IF('original data'!BR82='subscale + RBQ-2A merged 3_4'!$BR$4,4,IF('original data'!BR82='subscale + RBQ-2A merged 3_4'!$BR$5,5,IF('original data'!BR82='subscale + RBQ-2A merged 3_4'!$BT$1,6,IF('original data'!BR82='subscale + RBQ-2A merged 3_4'!$BT$2,7,"")))))))</f>
        <v>6</v>
      </c>
      <c r="BX89" s="38">
        <f>IF('original data'!BS82='subscale + RBQ-2A merged 3_4'!$BR$1,1,IF('original data'!BS82='subscale + RBQ-2A merged 3_4'!$BR$2,2,IF('original data'!BS82='subscale + RBQ-2A merged 3_4'!$BR$3,3,IF('original data'!BS82='subscale + RBQ-2A merged 3_4'!$BR$4,4,IF('original data'!BS82='subscale + RBQ-2A merged 3_4'!$BR$5,5,IF('original data'!BS82='subscale + RBQ-2A merged 3_4'!$BT$1,6,IF('original data'!BS82='subscale + RBQ-2A merged 3_4'!$BT$2,7,"")))))))</f>
        <v>4</v>
      </c>
      <c r="BY89" s="38">
        <f>IF('original data'!BT82='subscale + RBQ-2A merged 3_4'!$BR$1,1,IF('original data'!BT82='subscale + RBQ-2A merged 3_4'!$BR$2,2,IF('original data'!BT82='subscale + RBQ-2A merged 3_4'!$BR$3,3,IF('original data'!BT82='subscale + RBQ-2A merged 3_4'!$BR$4,4,IF('original data'!BT82='subscale + RBQ-2A merged 3_4'!$BR$5,5,IF('original data'!BT82='subscale + RBQ-2A merged 3_4'!$BT$1,6,IF('original data'!BT82='subscale + RBQ-2A merged 3_4'!$BT$2,7,"")))))))</f>
        <v>7</v>
      </c>
      <c r="BZ89" s="38">
        <f>IF('original data'!BU82='subscale + RBQ-2A merged 3_4'!$BR$1,1,IF('original data'!BU82='subscale + RBQ-2A merged 3_4'!$BR$2,2,IF('original data'!BU82='subscale + RBQ-2A merged 3_4'!$BR$3,3,IF('original data'!BU82='subscale + RBQ-2A merged 3_4'!$BR$4,4,IF('original data'!BU82='subscale + RBQ-2A merged 3_4'!$BR$5,5,IF('original data'!BU82='subscale + RBQ-2A merged 3_4'!$BT$1,6,IF('original data'!BU82='subscale + RBQ-2A merged 3_4'!$BT$2,7,"")))))))</f>
        <v>4</v>
      </c>
      <c r="CA89" s="38">
        <f>IF('original data'!BV82='subscale + RBQ-2A merged 3_4'!$BR$1,7,IF('original data'!BV82='subscale + RBQ-2A merged 3_4'!$BR$2,6,IF('original data'!BV82='subscale + RBQ-2A merged 3_4'!$BR$3,5,IF('original data'!BV82='subscale + RBQ-2A merged 3_4'!$BR$4,4,IF('original data'!BV82='subscale + RBQ-2A merged 3_4'!$BR$5,3,IF('original data'!BV82='subscale + RBQ-2A merged 3_4'!$BT$1,2,IF('original data'!BV82='subscale + RBQ-2A merged 3_4'!$BT$2,1,"")))))))</f>
        <v>2</v>
      </c>
      <c r="CB89" s="38">
        <f>IF('original data'!BW82='subscale + RBQ-2A merged 3_4'!$BR$1,1,IF('original data'!BW82='subscale + RBQ-2A merged 3_4'!$BR$2,2,IF('original data'!BW82='subscale + RBQ-2A merged 3_4'!$BR$3,3,IF('original data'!BW82='subscale + RBQ-2A merged 3_4'!$BR$4,4,IF('original data'!BW82='subscale + RBQ-2A merged 3_4'!$BR$5,5,IF('original data'!BW82='subscale + RBQ-2A merged 3_4'!$BT$1,6,IF('original data'!BW82='subscale + RBQ-2A merged 3_4'!$BT$2,7,"")))))))</f>
        <v>6</v>
      </c>
      <c r="CC89" s="38">
        <f>IF('original data'!BX82='subscale + RBQ-2A merged 3_4'!$BR$1,1,IF('original data'!BX82='subscale + RBQ-2A merged 3_4'!$BR$2,2,IF('original data'!BX82='subscale + RBQ-2A merged 3_4'!$BR$3,3,IF('original data'!BX82='subscale + RBQ-2A merged 3_4'!$BR$4,4,IF('original data'!BX82='subscale + RBQ-2A merged 3_4'!$BR$5,5,IF('original data'!BX82='subscale + RBQ-2A merged 3_4'!$BT$1,6,IF('original data'!BX82='subscale + RBQ-2A merged 3_4'!$BT$2,7,"")))))))</f>
        <v>6</v>
      </c>
      <c r="CD89" s="38">
        <f>IF('original data'!BY82='subscale + RBQ-2A merged 3_4'!$BR$1,1,IF('original data'!BY82='subscale + RBQ-2A merged 3_4'!$BR$2,2,IF('original data'!BY82='subscale + RBQ-2A merged 3_4'!$BR$3,3,IF('original data'!BY82='subscale + RBQ-2A merged 3_4'!$BR$4,4,IF('original data'!BY82='subscale + RBQ-2A merged 3_4'!$BR$5,5,IF('original data'!BY82='subscale + RBQ-2A merged 3_4'!$BT$1,6,IF('original data'!BY82='subscale + RBQ-2A merged 3_4'!$BT$2,7,"")))))))</f>
        <v>6</v>
      </c>
      <c r="CE89" s="38">
        <f>IF('original data'!BZ82='subscale + RBQ-2A merged 3_4'!$BR$1,1,IF('original data'!BZ82='subscale + RBQ-2A merged 3_4'!$BR$2,2,IF('original data'!BZ82='subscale + RBQ-2A merged 3_4'!$BR$3,3,IF('original data'!BZ82='subscale + RBQ-2A merged 3_4'!$BR$4,4,IF('original data'!BZ82='subscale + RBQ-2A merged 3_4'!$BR$5,5,IF('original data'!BZ82='subscale + RBQ-2A merged 3_4'!$BT$1,6,IF('original data'!BZ82='subscale + RBQ-2A merged 3_4'!$BT$2,7,"")))))))</f>
        <v>6</v>
      </c>
      <c r="CF89" s="38">
        <f>IF('original data'!CA82='subscale + RBQ-2A merged 3_4'!$BR$1,1,IF('original data'!CA82='subscale + RBQ-2A merged 3_4'!$BR$2,2,IF('original data'!CA82='subscale + RBQ-2A merged 3_4'!$BR$3,3,IF('original data'!CA82='subscale + RBQ-2A merged 3_4'!$BR$4,4,IF('original data'!CA82='subscale + RBQ-2A merged 3_4'!$BR$5,5,IF('original data'!CA82='subscale + RBQ-2A merged 3_4'!$BT$1,6,IF('original data'!CA82='subscale + RBQ-2A merged 3_4'!$BT$2,7,"")))))))</f>
        <v>2</v>
      </c>
      <c r="CG89" s="38">
        <f>IF('original data'!CB82='subscale + RBQ-2A merged 3_4'!$BR$1,1,IF('original data'!CB82='subscale + RBQ-2A merged 3_4'!$BR$2,2,IF('original data'!CB82='subscale + RBQ-2A merged 3_4'!$BR$3,3,IF('original data'!CB82='subscale + RBQ-2A merged 3_4'!$BR$4,4,IF('original data'!CB82='subscale + RBQ-2A merged 3_4'!$BR$5,5,IF('original data'!CB82='subscale + RBQ-2A merged 3_4'!$BT$1,6,IF('original data'!CB82='subscale + RBQ-2A merged 3_4'!$BT$2,7,"")))))))</f>
        <v>3</v>
      </c>
      <c r="CH89" s="38">
        <f>IF('original data'!CC82='subscale + RBQ-2A merged 3_4'!$BR$1,7,IF('original data'!CC82='subscale + RBQ-2A merged 3_4'!$BR$2,6,IF('original data'!CC82='subscale + RBQ-2A merged 3_4'!$BR$3,5,IF('original data'!CC82='subscale + RBQ-2A merged 3_4'!$BR$4,4,IF('original data'!CC82='subscale + RBQ-2A merged 3_4'!$BR$5,3,IF('original data'!CC82='subscale + RBQ-2A merged 3_4'!$BT$1,2,IF('original data'!CC82='subscale + RBQ-2A merged 3_4'!$BT$2,1,"")))))))</f>
        <v>6</v>
      </c>
      <c r="CI89" s="38">
        <f>IF('original data'!CD82='subscale + RBQ-2A merged 3_4'!$BR$1,1,IF('original data'!CD82='subscale + RBQ-2A merged 3_4'!$BR$2,2,IF('original data'!CD82='subscale + RBQ-2A merged 3_4'!$BR$3,3,IF('original data'!CD82='subscale + RBQ-2A merged 3_4'!$BR$4,4,IF('original data'!CD82='subscale + RBQ-2A merged 3_4'!$BR$5,5,IF('original data'!CD82='subscale + RBQ-2A merged 3_4'!$BT$1,6,IF('original data'!CD82='subscale + RBQ-2A merged 3_4'!$BT$2,7,"")))))))</f>
        <v>2</v>
      </c>
      <c r="CJ89" s="38">
        <f>IF('original data'!CE82='subscale + RBQ-2A merged 3_4'!$BR$1,1,IF('original data'!CE82='subscale + RBQ-2A merged 3_4'!$BR$2,2,IF('original data'!CE82='subscale + RBQ-2A merged 3_4'!$BR$3,3,IF('original data'!CE82='subscale + RBQ-2A merged 3_4'!$BR$4,4,IF('original data'!CE82='subscale + RBQ-2A merged 3_4'!$BR$5,5,IF('original data'!CE82='subscale + RBQ-2A merged 3_4'!$BT$1,6,IF('original data'!CE82='subscale + RBQ-2A merged 3_4'!$BT$2,7,"")))))))</f>
        <v>4</v>
      </c>
      <c r="CK89" s="38">
        <f>IF('original data'!CF82='subscale + RBQ-2A merged 3_4'!$BR$1,7,IF('original data'!CF82='subscale + RBQ-2A merged 3_4'!$BR$2,6,IF('original data'!CF82='subscale + RBQ-2A merged 3_4'!$BR$3,5,IF('original data'!CF82='subscale + RBQ-2A merged 3_4'!$BR$4,4,IF('original data'!CF82='subscale + RBQ-2A merged 3_4'!$BR$5,3,IF('original data'!CF82='subscale + RBQ-2A merged 3_4'!$BT$1,2,IF('original data'!CF82='subscale + RBQ-2A merged 3_4'!$BT$2,1,"")))))))</f>
        <v>6</v>
      </c>
      <c r="CL89" s="38">
        <f>SUM(Table1345[[#This Row],[Column2]:[Column4]])</f>
        <v>108</v>
      </c>
      <c r="CM89" s="38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31</v>
      </c>
      <c r="CN89" s="38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32</v>
      </c>
      <c r="CO89" s="38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45</v>
      </c>
      <c r="CP89" s="38">
        <f>IF('original data'!CG82='subscale + RBQ-2A merged 3_4'!$CO$2,0,IF('original data'!CG82='subscale + RBQ-2A merged 3_4'!$CO$3,1,IF('original data'!CG82='subscale + RBQ-2A merged 3_4'!$CO$4,2,IF('original data'!CG82='subscale + RBQ-2A merged 3_4'!$CO$5,3,""))))</f>
        <v>2</v>
      </c>
      <c r="CQ89" s="38">
        <f>IF('original data'!CH82='subscale + RBQ-2A merged 3_4'!$CO$2,0,IF('original data'!CH82='subscale + RBQ-2A merged 3_4'!$CO$3,1,IF('original data'!CH82='subscale + RBQ-2A merged 3_4'!$CO$4,2,IF('original data'!CH82='subscale + RBQ-2A merged 3_4'!$CO$5,3,""))))</f>
        <v>1</v>
      </c>
      <c r="CR89" s="38">
        <f>IF('original data'!CI82='subscale + RBQ-2A merged 3_4'!$CO$2,0,IF('original data'!CI82='subscale + RBQ-2A merged 3_4'!$CO$3,1,IF('original data'!CI82='subscale + RBQ-2A merged 3_4'!$CO$4,2,IF('original data'!CI82='subscale + RBQ-2A merged 3_4'!$CO$5,3,""))))</f>
        <v>2</v>
      </c>
      <c r="CS89" s="38">
        <f>IF('original data'!CJ82='subscale + RBQ-2A merged 3_4'!$CO$2,0,IF('original data'!CJ82='subscale + RBQ-2A merged 3_4'!$CO$3,1,IF('original data'!CJ82='subscale + RBQ-2A merged 3_4'!$CO$4,2,IF('original data'!CJ82='subscale + RBQ-2A merged 3_4'!$CO$5,3,""))))</f>
        <v>3</v>
      </c>
      <c r="CT89" s="38">
        <f>IF('original data'!CK82='subscale + RBQ-2A merged 3_4'!$CO$2,0,IF('original data'!CK82='subscale + RBQ-2A merged 3_4'!$CO$3,1,IF('original data'!CK82='subscale + RBQ-2A merged 3_4'!$CO$4,2,IF('original data'!CK82='subscale + RBQ-2A merged 3_4'!$CO$5,3,""))))</f>
        <v>3</v>
      </c>
      <c r="CU89" s="38">
        <f>IF('original data'!CL82='subscale + RBQ-2A merged 3_4'!$CO$2,0,IF('original data'!CL82='subscale + RBQ-2A merged 3_4'!$CO$3,1,IF('original data'!CL82='subscale + RBQ-2A merged 3_4'!$CO$4,2,IF('original data'!CL82='subscale + RBQ-2A merged 3_4'!$CO$5,3,""))))</f>
        <v>2</v>
      </c>
      <c r="CV89" s="38">
        <f>IF('original data'!CM82='subscale + RBQ-2A merged 3_4'!$CO$2,0,IF('original data'!CM82='subscale + RBQ-2A merged 3_4'!$CO$3,1,IF('original data'!CM82='subscale + RBQ-2A merged 3_4'!$CO$4,2,IF('original data'!CM82='subscale + RBQ-2A merged 3_4'!$CO$5,3,""))))</f>
        <v>2</v>
      </c>
      <c r="CW89" s="38">
        <f>IF('original data'!CN82='subscale + RBQ-2A merged 3_4'!$CO$2,0,IF('original data'!CN82='subscale + RBQ-2A merged 3_4'!$CO$3,1,IF('original data'!CN82='subscale + RBQ-2A merged 3_4'!$CO$4,2,IF('original data'!CN82='subscale + RBQ-2A merged 3_4'!$CO$5,3,""))))</f>
        <v>2</v>
      </c>
      <c r="CX89" s="38">
        <f>IF('original data'!CO82='subscale + RBQ-2A merged 3_4'!$CO$2,0,IF('original data'!CO82='subscale + RBQ-2A merged 3_4'!$CO$3,1,IF('original data'!CO82='subscale + RBQ-2A merged 3_4'!$CO$4,2,IF('original data'!CO82='subscale + RBQ-2A merged 3_4'!$CO$5,3,""))))</f>
        <v>1</v>
      </c>
      <c r="CY89" s="38">
        <f>IF('original data'!CP82='subscale + RBQ-2A merged 3_4'!$CO$2,0,IF('original data'!CP82='subscale + RBQ-2A merged 3_4'!$CO$3,1,IF('original data'!CP82='subscale + RBQ-2A merged 3_4'!$CO$4,2,IF('original data'!CP82='subscale + RBQ-2A merged 3_4'!$CO$5,3,""))))</f>
        <v>2</v>
      </c>
      <c r="CZ89" s="38">
        <f>IF('original data'!CQ82='subscale + RBQ-2A merged 3_4'!$CO$2,0,IF('original data'!CQ82='subscale + RBQ-2A merged 3_4'!$CO$3,1,IF('original data'!CQ82='subscale + RBQ-2A merged 3_4'!$CO$4,2,IF('original data'!CQ82='subscale + RBQ-2A merged 3_4'!$CO$5,3,""))))</f>
        <v>1</v>
      </c>
      <c r="DA89" s="38">
        <f>IF('original data'!CR82='subscale + RBQ-2A merged 3_4'!$CO$2,0,IF('original data'!CR82='subscale + RBQ-2A merged 3_4'!$CO$3,1,IF('original data'!CR82='subscale + RBQ-2A merged 3_4'!$CO$4,2,IF('original data'!CR82='subscale + RBQ-2A merged 3_4'!$CO$5,3,""))))</f>
        <v>3</v>
      </c>
      <c r="DB89" s="38">
        <f>IF('original data'!CS82='subscale + RBQ-2A merged 3_4'!$CO$2,0,IF('original data'!CS82='subscale + RBQ-2A merged 3_4'!$CO$3,1,IF('original data'!CS82='subscale + RBQ-2A merged 3_4'!$CO$4,2,IF('original data'!CS82='subscale + RBQ-2A merged 3_4'!$CO$5,3,""))))</f>
        <v>2</v>
      </c>
      <c r="DC89" s="38">
        <f>IF('original data'!CT82='subscale + RBQ-2A merged 3_4'!$CO$2,0,IF('original data'!CT82='subscale + RBQ-2A merged 3_4'!$CO$3,1,IF('original data'!CT82='subscale + RBQ-2A merged 3_4'!$CO$4,2,IF('original data'!CT82='subscale + RBQ-2A merged 3_4'!$CO$5,3,""))))</f>
        <v>1</v>
      </c>
      <c r="DD89" s="38">
        <f>IF('original data'!CU82='subscale + RBQ-2A merged 3_4'!$CO$2,0,IF('original data'!CU82='subscale + RBQ-2A merged 3_4'!$CO$3,1,IF('original data'!CU82='subscale + RBQ-2A merged 3_4'!$CO$4,2,IF('original data'!CU82='subscale + RBQ-2A merged 3_4'!$CO$5,3,""))))</f>
        <v>1</v>
      </c>
      <c r="DE89" s="38">
        <f>IF('original data'!CV82='subscale + RBQ-2A merged 3_4'!$CO$2,0,IF('original data'!CV82='subscale + RBQ-2A merged 3_4'!$CO$3,1,IF('original data'!CV82='subscale + RBQ-2A merged 3_4'!$CO$4,2,IF('original data'!CV82='subscale + RBQ-2A merged 3_4'!$CO$5,3,""))))</f>
        <v>2</v>
      </c>
      <c r="DF89" s="38">
        <f>IF('original data'!CW82='subscale + RBQ-2A merged 3_4'!$CO$2,0,IF('original data'!CW82='subscale + RBQ-2A merged 3_4'!$CO$3,1,IF('original data'!CW82='subscale + RBQ-2A merged 3_4'!$CO$4,2,IF('original data'!CW82='subscale + RBQ-2A merged 3_4'!$CO$5,3,""))))</f>
        <v>2</v>
      </c>
      <c r="DG89" s="38">
        <f>IF('original data'!CX82='subscale + RBQ-2A merged 3_4'!$CO$2,0,IF('original data'!CX82='subscale + RBQ-2A merged 3_4'!$CO$3,1,IF('original data'!CX82='subscale + RBQ-2A merged 3_4'!$CO$4,2,IF('original data'!CX82='subscale + RBQ-2A merged 3_4'!$CO$5,3,""))))</f>
        <v>1</v>
      </c>
      <c r="DH89" s="38">
        <f>IF('original data'!CY82='subscale + RBQ-2A merged 3_4'!$CO$2,0,IF('original data'!CY82='subscale + RBQ-2A merged 3_4'!$CO$3,1,IF('original data'!CY82='subscale + RBQ-2A merged 3_4'!$CO$4,2,IF('original data'!CY82='subscale + RBQ-2A merged 3_4'!$CO$5,3,""))))</f>
        <v>1</v>
      </c>
      <c r="DI89" s="38">
        <f>IF('original data'!CZ82='subscale + RBQ-2A merged 3_4'!$CO$2,0,IF('original data'!CZ82='subscale + RBQ-2A merged 3_4'!$CO$3,1,IF('original data'!CZ82='subscale + RBQ-2A merged 3_4'!$CO$4,2,IF('original data'!CZ82='subscale + RBQ-2A merged 3_4'!$CO$5,3,""))))</f>
        <v>2</v>
      </c>
      <c r="DJ89" s="38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13</v>
      </c>
      <c r="DK89" s="38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16</v>
      </c>
      <c r="DL89" s="38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7</v>
      </c>
      <c r="DM89" s="38">
        <f>SUM(Table1345[[#This Row],[All of a sudden I feel really scared.]:[I suddenly shut down and become unable to think, speak or do things.]])</f>
        <v>36</v>
      </c>
      <c r="DN89" s="38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11</v>
      </c>
      <c r="DO89" s="38">
        <f>IF('original data'!V82='subscale + RBQ-2A merged 3_4'!$T$4,2,IF('original data'!V82='subscale + RBQ-2A merged 3_4'!$T$5,0,IF('original data'!V82='subscale + RBQ-2A merged 3_4'!$V$5,1,"")))</f>
        <v>1</v>
      </c>
      <c r="DP89" s="38">
        <v>0</v>
      </c>
    </row>
    <row r="90" spans="1:120" x14ac:dyDescent="0.45">
      <c r="A90" s="32">
        <v>91</v>
      </c>
      <c r="B90" s="41">
        <v>44670.320428240702</v>
      </c>
      <c r="C90" s="36">
        <v>44670.324606481503</v>
      </c>
      <c r="D90" s="32" t="s">
        <v>104</v>
      </c>
      <c r="E90" s="32"/>
      <c r="F90" s="32" t="s">
        <v>105</v>
      </c>
      <c r="G90" s="32" t="s">
        <v>105</v>
      </c>
      <c r="H90" s="32" t="s">
        <v>105</v>
      </c>
      <c r="I90" s="32" t="s">
        <v>105</v>
      </c>
      <c r="J90" s="32" t="s">
        <v>105</v>
      </c>
      <c r="K90" s="32" t="s">
        <v>105</v>
      </c>
      <c r="L90" s="32" t="s">
        <v>105</v>
      </c>
      <c r="M90" s="32" t="s">
        <v>105</v>
      </c>
      <c r="N90" s="39" t="s">
        <v>140</v>
      </c>
      <c r="O90" s="32" t="s">
        <v>107</v>
      </c>
      <c r="P90" s="32" t="s">
        <v>124</v>
      </c>
      <c r="Q90" s="32" t="s">
        <v>124</v>
      </c>
      <c r="R90" s="38">
        <f>IF('original data'!Q83='subscale + RBQ-2A merged 3_4'!$R$4,0,IF('original data'!Q83='subscale + RBQ-2A merged 3_4'!$R$5,1))</f>
        <v>0</v>
      </c>
      <c r="S90" s="32" t="s">
        <v>105</v>
      </c>
      <c r="T90" s="38">
        <v>0</v>
      </c>
      <c r="U90" s="39" t="s">
        <v>185</v>
      </c>
      <c r="V90" s="32" t="s">
        <v>192</v>
      </c>
      <c r="W90" s="32" t="s">
        <v>167</v>
      </c>
      <c r="X90" s="32" t="s">
        <v>391</v>
      </c>
      <c r="Y90" s="32"/>
      <c r="Z90" s="32"/>
      <c r="AA90" s="32"/>
      <c r="AB90" s="32"/>
      <c r="AC90" s="32"/>
      <c r="AD90" s="32"/>
      <c r="AE90" s="38">
        <f>IF('original data'!AC83='subscale + RBQ-2A merged 3_4'!$AD$2,0,IF('original data'!AC83='subscale + RBQ-2A merged 3_4'!$AD$3,1,IF('original data'!AC83='subscale + RBQ-2A merged 3_4'!$AD$4,2,"")))</f>
        <v>2</v>
      </c>
      <c r="AF90" s="38">
        <f>IF('original data'!AD83='subscale + RBQ-2A merged 3_4'!$AD$2,0,IF('original data'!AD83='subscale + RBQ-2A merged 3_4'!$AD$3,1,IF('original data'!AD83='subscale + RBQ-2A merged 3_4'!$AD$4,2,"")))</f>
        <v>2</v>
      </c>
      <c r="AG90" s="38">
        <f>IF('original data'!AE83='subscale + RBQ-2A merged 3_4'!$BR$1,1,IF('original data'!AE83='subscale + RBQ-2A merged 3_4'!$BR$2,2,IF('original data'!AE83='subscale + RBQ-2A merged 3_4'!$BR$3,3,IF('original data'!AE83='subscale + RBQ-2A merged 3_4'!$BR$4,4,IF('original data'!AE83='subscale + RBQ-2A merged 3_4'!$BR$5,5,IF('original data'!AE83='subscale + RBQ-2A merged 3_4'!$BT$1,6,IF('original data'!AE83='subscale + RBQ-2A merged 3_4'!$BT$2,7,"")))))))</f>
        <v>2</v>
      </c>
      <c r="AH90" s="38">
        <f>IF('original data'!AF83='subscale + RBQ-2A merged 3_4'!$AD$2,0,IF('original data'!AF83='subscale + RBQ-2A merged 3_4'!$AD$3,1,IF('original data'!AF83='subscale + RBQ-2A merged 3_4'!$AD$4,2,"")))</f>
        <v>2</v>
      </c>
      <c r="AI90" s="38">
        <f>IF('original data'!AG83='subscale + RBQ-2A merged 3_4'!$BR$1,7,IF('original data'!AG83='subscale + RBQ-2A merged 3_4'!$BR$2,6,IF('original data'!AG83='subscale + RBQ-2A merged 3_4'!$BR$3,5,IF('original data'!AG83='subscale + RBQ-2A merged 3_4'!$BR$4,4,IF('original data'!AG83='subscale + RBQ-2A merged 3_4'!$BR$5,5,IF('original data'!AG83='subscale + RBQ-2A merged 3_4'!$BT$1,6,IF('original data'!AG83='subscale + RBQ-2A merged 3_4'!$BT$2,7,"")))))))</f>
        <v>4</v>
      </c>
      <c r="AJ90" s="38">
        <f>IF('original data'!AH83='subscale + RBQ-2A merged 3_4'!$AD$2,0,IF('original data'!AH83='subscale + RBQ-2A merged 3_4'!$AD$3,1,IF('original data'!AH83='subscale + RBQ-2A merged 3_4'!$AD$4,2,"")))</f>
        <v>1</v>
      </c>
      <c r="AK90" s="38">
        <f>IF('original data'!AI83='subscale + RBQ-2A merged 3_4'!$AJ$2,1,IF('original data'!AI83='subscale + RBQ-2A merged 3_4'!$AJ$3,2,IF('original data'!AI83='subscale + RBQ-2A merged 3_4'!$AJ$4,3,IF('original data'!AI83='subscale + RBQ-2A merged 3_4'!$AJ$5,3,""))))</f>
        <v>2</v>
      </c>
      <c r="AL90" s="38">
        <f>IF('original data'!AJ83='subscale + RBQ-2A merged 3_4'!$AD$2,0,IF('original data'!AJ83='subscale + RBQ-2A merged 3_4'!$AD$3,1,IF('original data'!AJ83='subscale + RBQ-2A merged 3_4'!$AD$4,2,"")))</f>
        <v>1</v>
      </c>
      <c r="AM90" s="38">
        <f>IF('original data'!AK83='subscale + RBQ-2A merged 3_4'!$BR$1,1,IF('original data'!AK83='subscale + RBQ-2A merged 3_4'!$BR$2,2,IF('original data'!AK83='subscale + RBQ-2A merged 3_4'!$BR$3,3,IF('original data'!AK83='subscale + RBQ-2A merged 3_4'!$BR$4,4,IF('original data'!AK83='subscale + RBQ-2A merged 3_4'!$BR$5,5,IF('original data'!AK83='subscale + RBQ-2A merged 3_4'!$BT$1,6,IF('original data'!AK83='subscale + RBQ-2A merged 3_4'!$BT$2,7,"")))))))</f>
        <v>2</v>
      </c>
      <c r="AN90" s="38">
        <f>IF('original data'!AL83='subscale + RBQ-2A merged 3_4'!$AD$2,0,IF('original data'!AL83='subscale + RBQ-2A merged 3_4'!$AD$3,1,IF('original data'!AL83='subscale + RBQ-2A merged 3_4'!$AD$4,2,"")))</f>
        <v>2</v>
      </c>
      <c r="AO90" s="38">
        <f>IF('original data'!AM83='subscale + RBQ-2A merged 3_4'!$AJ$2,1,IF('original data'!AM83='subscale + RBQ-2A merged 3_4'!$AJ$3,2,IF('original data'!AM83='subscale + RBQ-2A merged 3_4'!$AJ$4,3,IF('original data'!AM83='subscale + RBQ-2A merged 3_4'!$AJ$5,3,""))))</f>
        <v>3</v>
      </c>
      <c r="AP90" s="38">
        <f>IF('original data'!AN83='subscale + RBQ-2A merged 3_4'!$AD$2,0,IF('original data'!AN83='subscale + RBQ-2A merged 3_4'!$AD$3,1,IF('original data'!AN83='subscale + RBQ-2A merged 3_4'!$AD$4,2,"")))</f>
        <v>0</v>
      </c>
      <c r="AQ90" s="38">
        <f>IF('original data'!AO83='subscale + RBQ-2A merged 3_4'!$AJ$2,1,IF('original data'!AO83='subscale + RBQ-2A merged 3_4'!$AJ$3,2,IF('original data'!AO83='subscale + RBQ-2A merged 3_4'!$AJ$4,3,IF('original data'!AO83='subscale + RBQ-2A merged 3_4'!$AJ$5,3,""))))</f>
        <v>1</v>
      </c>
      <c r="AR90" s="38">
        <f>IF('original data'!AP83='subscale + RBQ-2A merged 3_4'!$AJ$2,1,IF('original data'!AP83='subscale + RBQ-2A merged 3_4'!$AJ$3,2,IF('original data'!AP83='subscale + RBQ-2A merged 3_4'!$AJ$4,3,IF('original data'!AP83='subscale + RBQ-2A merged 3_4'!$AJ$5,3,""))))</f>
        <v>1</v>
      </c>
      <c r="AS90" s="38">
        <f>IF('original data'!AQ83='subscale + RBQ-2A merged 3_4'!$AJ$2,1,IF('original data'!AQ83='subscale + RBQ-2A merged 3_4'!$AJ$3,2,IF('original data'!AQ83='subscale + RBQ-2A merged 3_4'!$AJ$4,3,IF('original data'!AQ83='subscale + RBQ-2A merged 3_4'!$AJ$5,3,""))))</f>
        <v>1</v>
      </c>
      <c r="AT90" s="38">
        <f>IF('original data'!AR83='subscale + RBQ-2A merged 3_4'!$AJ$2,1,IF('original data'!AR83='subscale + RBQ-2A merged 3_4'!$AJ$3,2,IF('original data'!AR83='subscale + RBQ-2A merged 3_4'!$AJ$4,3,IF('original data'!AR83='subscale + RBQ-2A merged 3_4'!$AJ$5,3,""))))</f>
        <v>1</v>
      </c>
      <c r="AU90" s="38">
        <f>IF('original data'!AS83='subscale + RBQ-2A merged 3_4'!$AP$2,1,IF('original data'!AS83='subscale + RBQ-2A merged 3_4'!$AP$3,2,IF('original data'!AS83='subscale + RBQ-2A merged 3_4'!$AP$4,3,IF('original data'!AS83='subscale + RBQ-2A merged 3_4'!$AP$5,4,""))))</f>
        <v>1</v>
      </c>
      <c r="AV90" s="38">
        <f>IF('original data'!AT83='subscale + RBQ-2A merged 3_4'!$AP$2,1,IF('original data'!AT83='subscale + RBQ-2A merged 3_4'!$AP$3,2,IF('original data'!AT83='subscale + RBQ-2A merged 3_4'!$AP$4,3,IF('original data'!AT83='subscale + RBQ-2A merged 3_4'!$AP$5,4,""))))</f>
        <v>1</v>
      </c>
      <c r="AW90" s="38">
        <f>IF('original data'!AU83='subscale + RBQ-2A merged 3_4'!$AP$2,1,IF('original data'!AU83='subscale + RBQ-2A merged 3_4'!$AP$3,2,IF('original data'!AU83='subscale + RBQ-2A merged 3_4'!$AP$4,3,IF('original data'!AU83='subscale + RBQ-2A merged 3_4'!$AP$5,4,""))))</f>
        <v>1</v>
      </c>
      <c r="AX90" s="38">
        <f>IF('original data'!AV83='subscale + RBQ-2A merged 3_4'!$AP$2,1,IF('original data'!AV83='subscale + RBQ-2A merged 3_4'!$AP$3,2,IF('original data'!AV83='subscale + RBQ-2A merged 3_4'!$AP$4,3,IF('original data'!AV83='subscale + RBQ-2A merged 3_4'!$AP$5,4,""))))</f>
        <v>1</v>
      </c>
      <c r="AY90" s="38">
        <f>IF('original data'!AW83='subscale + RBQ-2A merged 3_4'!$AP$2,1,IF('original data'!AW83='subscale + RBQ-2A merged 3_4'!$AP$3,2,IF('original data'!AW83='subscale + RBQ-2A merged 3_4'!$AP$4,3,IF('original data'!AW83='subscale + RBQ-2A merged 3_4'!$AP$5,4,""))))</f>
        <v>2</v>
      </c>
      <c r="AZ90" s="38">
        <f>IF('original data'!AX83='subscale + RBQ-2A merged 3_4'!$AP$2,1,IF('original data'!AX83='subscale + RBQ-2A merged 3_4'!$AP$3,2,IF('original data'!AX83='subscale + RBQ-2A merged 3_4'!$AP$4,3,IF('original data'!AX83='subscale + RBQ-2A merged 3_4'!$AP$5,4,""))))</f>
        <v>1</v>
      </c>
      <c r="BA90" s="38">
        <f>IF('original data'!AY83='subscale + RBQ-2A merged 3_4'!$AR$2,1,IF('original data'!AY83='subscale + RBQ-2A merged 3_4'!$AR$3,2,IF('original data'!AY83='subscale + RBQ-2A merged 3_4'!$AR$4,3,IF('original data'!AY83='subscale + RBQ-2A merged 3_4'!$AR$5,3,""))))</f>
        <v>3</v>
      </c>
      <c r="BB90" s="38">
        <f>IF('original data'!AZ83='subscale + RBQ-2A merged 3_4'!$AR$2,1,IF('original data'!AZ83='subscale + RBQ-2A merged 3_4'!$AR$3,2,IF('original data'!AZ83='subscale + RBQ-2A merged 3_4'!$AR$4,3,IF('original data'!AZ83='subscale + RBQ-2A merged 3_4'!$AR$5,4,""))))</f>
        <v>2</v>
      </c>
      <c r="BC90" s="38">
        <f>IF('original data'!BA83='subscale + RBQ-2A merged 3_4'!$AR$2,1,IF('original data'!BA83='subscale + RBQ-2A merged 3_4'!$AR$3,2,IF('original data'!BA83='subscale + RBQ-2A merged 3_4'!$AR$4,3,IF('original data'!BA83='subscale + RBQ-2A merged 3_4'!$AR$5,4,""))))</f>
        <v>3</v>
      </c>
      <c r="BD90" s="38">
        <f>IF('original data'!BB83='subscale + RBQ-2A merged 3_4'!$AR$2,1,IF('original data'!BB83='subscale + RBQ-2A merged 3_4'!$AR$3,2,IF('original data'!BB83='subscale + RBQ-2A merged 3_4'!$AR$4,3,IF('original data'!BB83='subscale + RBQ-2A merged 3_4'!$AT$5,3,""))))</f>
        <v>3</v>
      </c>
      <c r="BE90" s="38">
        <f>IF('original data'!BC83='subscale + RBQ-2A merged 3_4'!$AV$2,1,IF('original data'!BC83='subscale + RBQ-2A merged 3_4'!$AV$3,2,IF('original data'!BC83='subscale + RBQ-2A merged 3_4'!$AV$4,3,IF('original data'!BC83='subscale + RBQ-2A merged 3_4'!$AV$5,3,""))))</f>
        <v>3</v>
      </c>
      <c r="BF90" s="38">
        <f>IF('original data'!BD83='subscale + RBQ-2A merged 3_4'!$AV$2,1,IF('original data'!BD83='subscale + RBQ-2A merged 3_4'!$AV$3,2,IF('original data'!BD83='subscale + RBQ-2A merged 3_4'!$AV$4,3,IF('original data'!BD83='subscale + RBQ-2A merged 3_4'!$AV$5,4,""))))</f>
        <v>3</v>
      </c>
      <c r="BG90" s="38">
        <f>IF('original data'!BE83='subscale + RBQ-2A merged 3_4'!$AV$2,1,IF('original data'!BE83='subscale + RBQ-2A merged 3_4'!$AV$3,2,IF('original data'!BE83='subscale + RBQ-2A merged 3_4'!$AV$4,3,IF('original data'!BE83='subscale + RBQ-2A merged 3_4'!$AV$5,4,""))))</f>
        <v>3</v>
      </c>
      <c r="BH90" s="38">
        <f>IF('original data'!BF83='subscale + RBQ-2A merged 3_4'!$BG$3,1,IF('original data'!BF83='subscale + RBQ-2A merged 3_4'!$BG$4,2,IF('original data'!BF83='subscale + RBQ-2A merged 3_4'!$BG$5,3,"")))</f>
        <v>2</v>
      </c>
      <c r="BI90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1.8947368421052631</v>
      </c>
      <c r="BJ90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1.3333333333333333</v>
      </c>
      <c r="BK90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2.3636363636363638</v>
      </c>
      <c r="BL90" s="32" t="s">
        <v>109</v>
      </c>
      <c r="BM90" s="32"/>
      <c r="BN90" s="32" t="s">
        <v>109</v>
      </c>
      <c r="BO90" s="32"/>
      <c r="BP90" s="38">
        <f>IF('original data'!BK83='subscale + RBQ-2A merged 3_4'!$BR$1,1,IF('original data'!BK83='subscale + RBQ-2A merged 3_4'!$BR$2,2,IF('original data'!BK83='subscale + RBQ-2A merged 3_4'!$BR$3,3,IF('original data'!BK83='subscale + RBQ-2A merged 3_4'!$BR$4,4,IF('original data'!BK83='subscale + RBQ-2A merged 3_4'!$BR$5,5,IF('original data'!BK83='subscale + RBQ-2A merged 3_4'!$BT$1,6,IF('original data'!BK83='subscale + RBQ-2A merged 3_4'!$BT$2,7,"")))))))</f>
        <v>2</v>
      </c>
      <c r="BQ90" s="38">
        <f>IF('original data'!BL83='subscale + RBQ-2A merged 3_4'!$BR$1,1,IF('original data'!BL83='subscale + RBQ-2A merged 3_4'!$BR$2,2,IF('original data'!BL83='subscale + RBQ-2A merged 3_4'!$BR$3,3,IF('original data'!BL83='subscale + RBQ-2A merged 3_4'!$BR$4,4,IF('original data'!BL83='subscale + RBQ-2A merged 3_4'!$BR$5,5,IF('original data'!BL83='subscale + RBQ-2A merged 3_4'!$BT$1,6,IF('original data'!BL83='subscale + RBQ-2A merged 3_4'!$BT$2,7,"")))))))</f>
        <v>4</v>
      </c>
      <c r="BR90" s="38">
        <f>IF('original data'!BM83='subscale + RBQ-2A merged 3_4'!$BR$1,7,IF('original data'!BM83='subscale + RBQ-2A merged 3_4'!$BR$2,6,IF('original data'!BM83='subscale + RBQ-2A merged 3_4'!$BR$3,5,IF('original data'!BM83='subscale + RBQ-2A merged 3_4'!$BR$4,4,IF('original data'!BM83='subscale + RBQ-2A merged 3_4'!$BR$5,3,IF('original data'!BM83='subscale + RBQ-2A merged 3_4'!$BT$1,2,IF('original data'!BM83='subscale + RBQ-2A merged 3_4'!$BT$2,1,"")))))))</f>
        <v>3</v>
      </c>
      <c r="BS90" s="38">
        <f>IF('original data'!BN83='subscale + RBQ-2A merged 3_4'!$BR$1,1,IF('original data'!BN83='subscale + RBQ-2A merged 3_4'!$BR$2,2,IF('original data'!BN83='subscale + RBQ-2A merged 3_4'!$BR$3,3,IF('original data'!BN83='subscale + RBQ-2A merged 3_4'!$BR$4,4,IF('original data'!BN83='subscale + RBQ-2A merged 3_4'!$BR$5,5,IF('original data'!BN83='subscale + RBQ-2A merged 3_4'!$BT$1,6,IF('original data'!BN83='subscale + RBQ-2A merged 3_4'!$BT$2,7,"")))))))</f>
        <v>2</v>
      </c>
      <c r="BT90" s="38">
        <f>IF('original data'!BO83='subscale + RBQ-2A merged 3_4'!$BR$1,1,IF('original data'!BO83='subscale + RBQ-2A merged 3_4'!$BR$2,2,IF('original data'!BO83='subscale + RBQ-2A merged 3_4'!$BR$3,3,IF('original data'!BO83='subscale + RBQ-2A merged 3_4'!$BR$4,4,IF('original data'!BO83='subscale + RBQ-2A merged 3_4'!$BR$5,5,IF('original data'!BO83='subscale + RBQ-2A merged 3_4'!$BT$1,6,IF('original data'!BO83='subscale + RBQ-2A merged 3_4'!$BT$2,7,"")))))))</f>
        <v>6</v>
      </c>
      <c r="BU90" s="38">
        <f>IF('original data'!BP83='subscale + RBQ-2A merged 3_4'!$BR$1,1,IF('original data'!BP83='subscale + RBQ-2A merged 3_4'!$BR$2,2,IF('original data'!BP83='subscale + RBQ-2A merged 3_4'!$BR$3,3,IF('original data'!BP83='subscale + RBQ-2A merged 3_4'!$BR$4,4,IF('original data'!BP83='subscale + RBQ-2A merged 3_4'!$BR$5,5,IF('original data'!BP83='subscale + RBQ-2A merged 3_4'!$BT$1,6,IF('original data'!BP83='subscale + RBQ-2A merged 3_4'!$BT$2,7,"")))))))</f>
        <v>5</v>
      </c>
      <c r="BV90" s="38">
        <f>IF('original data'!BQ83='subscale + RBQ-2A merged 3_4'!$BR$1,1,IF('original data'!BQ83='subscale + RBQ-2A merged 3_4'!$BR$2,2,IF('original data'!BQ83='subscale + RBQ-2A merged 3_4'!$BR$3,3,IF('original data'!BQ83='subscale + RBQ-2A merged 3_4'!$BR$4,4,IF('original data'!BQ83='subscale + RBQ-2A merged 3_4'!$BR$5,5,IF('original data'!BQ83='subscale + RBQ-2A merged 3_4'!$BT$1,6,IF('original data'!BQ83='subscale + RBQ-2A merged 3_4'!$BT$2,7,"")))))))</f>
        <v>1</v>
      </c>
      <c r="BW90" s="38">
        <f>IF('original data'!BR83='subscale + RBQ-2A merged 3_4'!$BR$1,1,IF('original data'!BR83='subscale + RBQ-2A merged 3_4'!$BR$2,2,IF('original data'!BR83='subscale + RBQ-2A merged 3_4'!$BR$3,3,IF('original data'!BR83='subscale + RBQ-2A merged 3_4'!$BR$4,4,IF('original data'!BR83='subscale + RBQ-2A merged 3_4'!$BR$5,5,IF('original data'!BR83='subscale + RBQ-2A merged 3_4'!$BT$1,6,IF('original data'!BR83='subscale + RBQ-2A merged 3_4'!$BT$2,7,"")))))))</f>
        <v>2</v>
      </c>
      <c r="BX90" s="38">
        <f>IF('original data'!BS83='subscale + RBQ-2A merged 3_4'!$BR$1,1,IF('original data'!BS83='subscale + RBQ-2A merged 3_4'!$BR$2,2,IF('original data'!BS83='subscale + RBQ-2A merged 3_4'!$BR$3,3,IF('original data'!BS83='subscale + RBQ-2A merged 3_4'!$BR$4,4,IF('original data'!BS83='subscale + RBQ-2A merged 3_4'!$BR$5,5,IF('original data'!BS83='subscale + RBQ-2A merged 3_4'!$BT$1,6,IF('original data'!BS83='subscale + RBQ-2A merged 3_4'!$BT$2,7,"")))))))</f>
        <v>2</v>
      </c>
      <c r="BY90" s="38">
        <f>IF('original data'!BT83='subscale + RBQ-2A merged 3_4'!$BR$1,1,IF('original data'!BT83='subscale + RBQ-2A merged 3_4'!$BR$2,2,IF('original data'!BT83='subscale + RBQ-2A merged 3_4'!$BR$3,3,IF('original data'!BT83='subscale + RBQ-2A merged 3_4'!$BR$4,4,IF('original data'!BT83='subscale + RBQ-2A merged 3_4'!$BR$5,5,IF('original data'!BT83='subscale + RBQ-2A merged 3_4'!$BT$1,6,IF('original data'!BT83='subscale + RBQ-2A merged 3_4'!$BT$2,7,"")))))))</f>
        <v>5</v>
      </c>
      <c r="BZ90" s="38">
        <f>IF('original data'!BU83='subscale + RBQ-2A merged 3_4'!$BR$1,1,IF('original data'!BU83='subscale + RBQ-2A merged 3_4'!$BR$2,2,IF('original data'!BU83='subscale + RBQ-2A merged 3_4'!$BR$3,3,IF('original data'!BU83='subscale + RBQ-2A merged 3_4'!$BR$4,4,IF('original data'!BU83='subscale + RBQ-2A merged 3_4'!$BR$5,5,IF('original data'!BU83='subscale + RBQ-2A merged 3_4'!$BT$1,6,IF('original data'!BU83='subscale + RBQ-2A merged 3_4'!$BT$2,7,"")))))))</f>
        <v>1</v>
      </c>
      <c r="CA90" s="38">
        <f>IF('original data'!BV83='subscale + RBQ-2A merged 3_4'!$BR$1,7,IF('original data'!BV83='subscale + RBQ-2A merged 3_4'!$BR$2,6,IF('original data'!BV83='subscale + RBQ-2A merged 3_4'!$BR$3,5,IF('original data'!BV83='subscale + RBQ-2A merged 3_4'!$BR$4,4,IF('original data'!BV83='subscale + RBQ-2A merged 3_4'!$BR$5,3,IF('original data'!BV83='subscale + RBQ-2A merged 3_4'!$BT$1,2,IF('original data'!BV83='subscale + RBQ-2A merged 3_4'!$BT$2,1,"")))))))</f>
        <v>2</v>
      </c>
      <c r="CB90" s="38">
        <f>IF('original data'!BW83='subscale + RBQ-2A merged 3_4'!$BR$1,1,IF('original data'!BW83='subscale + RBQ-2A merged 3_4'!$BR$2,2,IF('original data'!BW83='subscale + RBQ-2A merged 3_4'!$BR$3,3,IF('original data'!BW83='subscale + RBQ-2A merged 3_4'!$BR$4,4,IF('original data'!BW83='subscale + RBQ-2A merged 3_4'!$BR$5,5,IF('original data'!BW83='subscale + RBQ-2A merged 3_4'!$BT$1,6,IF('original data'!BW83='subscale + RBQ-2A merged 3_4'!$BT$2,7,"")))))))</f>
        <v>5</v>
      </c>
      <c r="CC90" s="38">
        <f>IF('original data'!BX83='subscale + RBQ-2A merged 3_4'!$BR$1,1,IF('original data'!BX83='subscale + RBQ-2A merged 3_4'!$BR$2,2,IF('original data'!BX83='subscale + RBQ-2A merged 3_4'!$BR$3,3,IF('original data'!BX83='subscale + RBQ-2A merged 3_4'!$BR$4,4,IF('original data'!BX83='subscale + RBQ-2A merged 3_4'!$BR$5,5,IF('original data'!BX83='subscale + RBQ-2A merged 3_4'!$BT$1,6,IF('original data'!BX83='subscale + RBQ-2A merged 3_4'!$BT$2,7,"")))))))</f>
        <v>4</v>
      </c>
      <c r="CD90" s="38">
        <f>IF('original data'!BY83='subscale + RBQ-2A merged 3_4'!$BR$1,1,IF('original data'!BY83='subscale + RBQ-2A merged 3_4'!$BR$2,2,IF('original data'!BY83='subscale + RBQ-2A merged 3_4'!$BR$3,3,IF('original data'!BY83='subscale + RBQ-2A merged 3_4'!$BR$4,4,IF('original data'!BY83='subscale + RBQ-2A merged 3_4'!$BR$5,5,IF('original data'!BY83='subscale + RBQ-2A merged 3_4'!$BT$1,6,IF('original data'!BY83='subscale + RBQ-2A merged 3_4'!$BT$2,7,"")))))))</f>
        <v>1</v>
      </c>
      <c r="CE90" s="38">
        <f>IF('original data'!BZ83='subscale + RBQ-2A merged 3_4'!$BR$1,1,IF('original data'!BZ83='subscale + RBQ-2A merged 3_4'!$BR$2,2,IF('original data'!BZ83='subscale + RBQ-2A merged 3_4'!$BR$3,3,IF('original data'!BZ83='subscale + RBQ-2A merged 3_4'!$BR$4,4,IF('original data'!BZ83='subscale + RBQ-2A merged 3_4'!$BR$5,5,IF('original data'!BZ83='subscale + RBQ-2A merged 3_4'!$BT$1,6,IF('original data'!BZ83='subscale + RBQ-2A merged 3_4'!$BT$2,7,"")))))))</f>
        <v>5</v>
      </c>
      <c r="CF90" s="38">
        <f>IF('original data'!CA83='subscale + RBQ-2A merged 3_4'!$BR$1,1,IF('original data'!CA83='subscale + RBQ-2A merged 3_4'!$BR$2,2,IF('original data'!CA83='subscale + RBQ-2A merged 3_4'!$BR$3,3,IF('original data'!CA83='subscale + RBQ-2A merged 3_4'!$BR$4,4,IF('original data'!CA83='subscale + RBQ-2A merged 3_4'!$BR$5,5,IF('original data'!CA83='subscale + RBQ-2A merged 3_4'!$BT$1,6,IF('original data'!CA83='subscale + RBQ-2A merged 3_4'!$BT$2,7,"")))))))</f>
        <v>1</v>
      </c>
      <c r="CG90" s="38">
        <f>IF('original data'!CB83='subscale + RBQ-2A merged 3_4'!$BR$1,1,IF('original data'!CB83='subscale + RBQ-2A merged 3_4'!$BR$2,2,IF('original data'!CB83='subscale + RBQ-2A merged 3_4'!$BR$3,3,IF('original data'!CB83='subscale + RBQ-2A merged 3_4'!$BR$4,4,IF('original data'!CB83='subscale + RBQ-2A merged 3_4'!$BR$5,5,IF('original data'!CB83='subscale + RBQ-2A merged 3_4'!$BT$1,6,IF('original data'!CB83='subscale + RBQ-2A merged 3_4'!$BT$2,7,"")))))))</f>
        <v>2</v>
      </c>
      <c r="CH90" s="38">
        <f>IF('original data'!CC83='subscale + RBQ-2A merged 3_4'!$BR$1,7,IF('original data'!CC83='subscale + RBQ-2A merged 3_4'!$BR$2,6,IF('original data'!CC83='subscale + RBQ-2A merged 3_4'!$BR$3,5,IF('original data'!CC83='subscale + RBQ-2A merged 3_4'!$BR$4,4,IF('original data'!CC83='subscale + RBQ-2A merged 3_4'!$BR$5,3,IF('original data'!CC83='subscale + RBQ-2A merged 3_4'!$BT$1,2,IF('original data'!CC83='subscale + RBQ-2A merged 3_4'!$BT$2,1,"")))))))</f>
        <v>6</v>
      </c>
      <c r="CI90" s="38">
        <f>IF('original data'!CD83='subscale + RBQ-2A merged 3_4'!$BR$1,1,IF('original data'!CD83='subscale + RBQ-2A merged 3_4'!$BR$2,2,IF('original data'!CD83='subscale + RBQ-2A merged 3_4'!$BR$3,3,IF('original data'!CD83='subscale + RBQ-2A merged 3_4'!$BR$4,4,IF('original data'!CD83='subscale + RBQ-2A merged 3_4'!$BR$5,5,IF('original data'!CD83='subscale + RBQ-2A merged 3_4'!$BT$1,6,IF('original data'!CD83='subscale + RBQ-2A merged 3_4'!$BT$2,7,"")))))))</f>
        <v>2</v>
      </c>
      <c r="CJ90" s="38">
        <f>IF('original data'!CE83='subscale + RBQ-2A merged 3_4'!$BR$1,1,IF('original data'!CE83='subscale + RBQ-2A merged 3_4'!$BR$2,2,IF('original data'!CE83='subscale + RBQ-2A merged 3_4'!$BR$3,3,IF('original data'!CE83='subscale + RBQ-2A merged 3_4'!$BR$4,4,IF('original data'!CE83='subscale + RBQ-2A merged 3_4'!$BR$5,5,IF('original data'!CE83='subscale + RBQ-2A merged 3_4'!$BT$1,6,IF('original data'!CE83='subscale + RBQ-2A merged 3_4'!$BT$2,7,"")))))))</f>
        <v>1</v>
      </c>
      <c r="CK90" s="38">
        <f>IF('original data'!CF83='subscale + RBQ-2A merged 3_4'!$BR$1,7,IF('original data'!CF83='subscale + RBQ-2A merged 3_4'!$BR$2,6,IF('original data'!CF83='subscale + RBQ-2A merged 3_4'!$BR$3,5,IF('original data'!CF83='subscale + RBQ-2A merged 3_4'!$BR$4,4,IF('original data'!CF83='subscale + RBQ-2A merged 3_4'!$BR$5,3,IF('original data'!CF83='subscale + RBQ-2A merged 3_4'!$BT$1,2,IF('original data'!CF83='subscale + RBQ-2A merged 3_4'!$BT$2,1,"")))))))</f>
        <v>4</v>
      </c>
      <c r="CL90" s="38">
        <f>SUM(Table1345[[#This Row],[Column2]:[Column4]])</f>
        <v>74</v>
      </c>
      <c r="CM90" s="38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22</v>
      </c>
      <c r="CN90" s="38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21</v>
      </c>
      <c r="CO90" s="38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31</v>
      </c>
      <c r="CP90" s="38">
        <f>IF('original data'!CG83='subscale + RBQ-2A merged 3_4'!$CO$2,0,IF('original data'!CG83='subscale + RBQ-2A merged 3_4'!$CO$3,1,IF('original data'!CG83='subscale + RBQ-2A merged 3_4'!$CO$4,2,IF('original data'!CG83='subscale + RBQ-2A merged 3_4'!$CO$5,3,""))))</f>
        <v>1</v>
      </c>
      <c r="CQ90" s="38">
        <f>IF('original data'!CH83='subscale + RBQ-2A merged 3_4'!$CO$2,0,IF('original data'!CH83='subscale + RBQ-2A merged 3_4'!$CO$3,1,IF('original data'!CH83='subscale + RBQ-2A merged 3_4'!$CO$4,2,IF('original data'!CH83='subscale + RBQ-2A merged 3_4'!$CO$5,3,""))))</f>
        <v>0</v>
      </c>
      <c r="CR90" s="38">
        <f>IF('original data'!CI83='subscale + RBQ-2A merged 3_4'!$CO$2,0,IF('original data'!CI83='subscale + RBQ-2A merged 3_4'!$CO$3,1,IF('original data'!CI83='subscale + RBQ-2A merged 3_4'!$CO$4,2,IF('original data'!CI83='subscale + RBQ-2A merged 3_4'!$CO$5,3,""))))</f>
        <v>1</v>
      </c>
      <c r="CS90" s="38">
        <f>IF('original data'!CJ83='subscale + RBQ-2A merged 3_4'!$CO$2,0,IF('original data'!CJ83='subscale + RBQ-2A merged 3_4'!$CO$3,1,IF('original data'!CJ83='subscale + RBQ-2A merged 3_4'!$CO$4,2,IF('original data'!CJ83='subscale + RBQ-2A merged 3_4'!$CO$5,3,""))))</f>
        <v>1</v>
      </c>
      <c r="CT90" s="38">
        <f>IF('original data'!CK83='subscale + RBQ-2A merged 3_4'!$CO$2,0,IF('original data'!CK83='subscale + RBQ-2A merged 3_4'!$CO$3,1,IF('original data'!CK83='subscale + RBQ-2A merged 3_4'!$CO$4,2,IF('original data'!CK83='subscale + RBQ-2A merged 3_4'!$CO$5,3,""))))</f>
        <v>2</v>
      </c>
      <c r="CU90" s="38">
        <f>IF('original data'!CL83='subscale + RBQ-2A merged 3_4'!$CO$2,0,IF('original data'!CL83='subscale + RBQ-2A merged 3_4'!$CO$3,1,IF('original data'!CL83='subscale + RBQ-2A merged 3_4'!$CO$4,2,IF('original data'!CL83='subscale + RBQ-2A merged 3_4'!$CO$5,3,""))))</f>
        <v>0</v>
      </c>
      <c r="CV90" s="38">
        <f>IF('original data'!CM83='subscale + RBQ-2A merged 3_4'!$CO$2,0,IF('original data'!CM83='subscale + RBQ-2A merged 3_4'!$CO$3,1,IF('original data'!CM83='subscale + RBQ-2A merged 3_4'!$CO$4,2,IF('original data'!CM83='subscale + RBQ-2A merged 3_4'!$CO$5,3,""))))</f>
        <v>3</v>
      </c>
      <c r="CW90" s="38">
        <f>IF('original data'!CN83='subscale + RBQ-2A merged 3_4'!$CO$2,0,IF('original data'!CN83='subscale + RBQ-2A merged 3_4'!$CO$3,1,IF('original data'!CN83='subscale + RBQ-2A merged 3_4'!$CO$4,2,IF('original data'!CN83='subscale + RBQ-2A merged 3_4'!$CO$5,3,""))))</f>
        <v>1</v>
      </c>
      <c r="CX90" s="38">
        <f>IF('original data'!CO83='subscale + RBQ-2A merged 3_4'!$CO$2,0,IF('original data'!CO83='subscale + RBQ-2A merged 3_4'!$CO$3,1,IF('original data'!CO83='subscale + RBQ-2A merged 3_4'!$CO$4,2,IF('original data'!CO83='subscale + RBQ-2A merged 3_4'!$CO$5,3,""))))</f>
        <v>3</v>
      </c>
      <c r="CY90" s="38">
        <f>IF('original data'!CP83='subscale + RBQ-2A merged 3_4'!$CO$2,0,IF('original data'!CP83='subscale + RBQ-2A merged 3_4'!$CO$3,1,IF('original data'!CP83='subscale + RBQ-2A merged 3_4'!$CO$4,2,IF('original data'!CP83='subscale + RBQ-2A merged 3_4'!$CO$5,3,""))))</f>
        <v>1</v>
      </c>
      <c r="CZ90" s="38">
        <f>IF('original data'!CQ83='subscale + RBQ-2A merged 3_4'!$CO$2,0,IF('original data'!CQ83='subscale + RBQ-2A merged 3_4'!$CO$3,1,IF('original data'!CQ83='subscale + RBQ-2A merged 3_4'!$CO$4,2,IF('original data'!CQ83='subscale + RBQ-2A merged 3_4'!$CO$5,3,""))))</f>
        <v>2</v>
      </c>
      <c r="DA90" s="38">
        <f>IF('original data'!CR83='subscale + RBQ-2A merged 3_4'!$CO$2,0,IF('original data'!CR83='subscale + RBQ-2A merged 3_4'!$CO$3,1,IF('original data'!CR83='subscale + RBQ-2A merged 3_4'!$CO$4,2,IF('original data'!CR83='subscale + RBQ-2A merged 3_4'!$CO$5,3,""))))</f>
        <v>0</v>
      </c>
      <c r="DB90" s="38">
        <f>IF('original data'!CS83='subscale + RBQ-2A merged 3_4'!$CO$2,0,IF('original data'!CS83='subscale + RBQ-2A merged 3_4'!$CO$3,1,IF('original data'!CS83='subscale + RBQ-2A merged 3_4'!$CO$4,2,IF('original data'!CS83='subscale + RBQ-2A merged 3_4'!$CO$5,3,""))))</f>
        <v>3</v>
      </c>
      <c r="DC90" s="38">
        <f>IF('original data'!CT83='subscale + RBQ-2A merged 3_4'!$CO$2,0,IF('original data'!CT83='subscale + RBQ-2A merged 3_4'!$CO$3,1,IF('original data'!CT83='subscale + RBQ-2A merged 3_4'!$CO$4,2,IF('original data'!CT83='subscale + RBQ-2A merged 3_4'!$CO$5,3,""))))</f>
        <v>0</v>
      </c>
      <c r="DD90" s="38">
        <f>IF('original data'!CU83='subscale + RBQ-2A merged 3_4'!$CO$2,0,IF('original data'!CU83='subscale + RBQ-2A merged 3_4'!$CO$3,1,IF('original data'!CU83='subscale + RBQ-2A merged 3_4'!$CO$4,2,IF('original data'!CU83='subscale + RBQ-2A merged 3_4'!$CO$5,3,""))))</f>
        <v>0</v>
      </c>
      <c r="DE90" s="38">
        <f>IF('original data'!CV83='subscale + RBQ-2A merged 3_4'!$CO$2,0,IF('original data'!CV83='subscale + RBQ-2A merged 3_4'!$CO$3,1,IF('original data'!CV83='subscale + RBQ-2A merged 3_4'!$CO$4,2,IF('original data'!CV83='subscale + RBQ-2A merged 3_4'!$CO$5,3,""))))</f>
        <v>0</v>
      </c>
      <c r="DF90" s="38">
        <f>IF('original data'!CW83='subscale + RBQ-2A merged 3_4'!$CO$2,0,IF('original data'!CW83='subscale + RBQ-2A merged 3_4'!$CO$3,1,IF('original data'!CW83='subscale + RBQ-2A merged 3_4'!$CO$4,2,IF('original data'!CW83='subscale + RBQ-2A merged 3_4'!$CO$5,3,""))))</f>
        <v>0</v>
      </c>
      <c r="DG90" s="38">
        <f>IF('original data'!CX83='subscale + RBQ-2A merged 3_4'!$CO$2,0,IF('original data'!CX83='subscale + RBQ-2A merged 3_4'!$CO$3,1,IF('original data'!CX83='subscale + RBQ-2A merged 3_4'!$CO$4,2,IF('original data'!CX83='subscale + RBQ-2A merged 3_4'!$CO$5,3,""))))</f>
        <v>3</v>
      </c>
      <c r="DH90" s="38">
        <f>IF('original data'!CY83='subscale + RBQ-2A merged 3_4'!$CO$2,0,IF('original data'!CY83='subscale + RBQ-2A merged 3_4'!$CO$3,1,IF('original data'!CY83='subscale + RBQ-2A merged 3_4'!$CO$4,2,IF('original data'!CY83='subscale + RBQ-2A merged 3_4'!$CO$5,3,""))))</f>
        <v>0</v>
      </c>
      <c r="DI90" s="38">
        <f>IF('original data'!CZ83='subscale + RBQ-2A merged 3_4'!$CO$2,0,IF('original data'!CZ83='subscale + RBQ-2A merged 3_4'!$CO$3,1,IF('original data'!CZ83='subscale + RBQ-2A merged 3_4'!$CO$4,2,IF('original data'!CZ83='subscale + RBQ-2A merged 3_4'!$CO$5,3,""))))</f>
        <v>0</v>
      </c>
      <c r="DJ90" s="38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4</v>
      </c>
      <c r="DK90" s="38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3</v>
      </c>
      <c r="DL90" s="38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14</v>
      </c>
      <c r="DM90" s="38">
        <f>SUM(Table1345[[#This Row],[All of a sudden I feel really scared.]:[I suddenly shut down and become unable to think, speak or do things.]])</f>
        <v>21</v>
      </c>
      <c r="DN90" s="38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10</v>
      </c>
      <c r="DO90" s="38">
        <f>IF('original data'!V83='subscale + RBQ-2A merged 3_4'!$T$4,2,IF('original data'!V83='subscale + RBQ-2A merged 3_4'!$T$5,0,IF('original data'!V83='subscale + RBQ-2A merged 3_4'!$V$5,1,"")))</f>
        <v>1</v>
      </c>
      <c r="DP90" s="38">
        <v>0</v>
      </c>
    </row>
    <row r="91" spans="1:120" x14ac:dyDescent="0.45">
      <c r="A91" s="32">
        <v>92</v>
      </c>
      <c r="B91" s="41">
        <v>44686.669722222199</v>
      </c>
      <c r="C91" s="36">
        <v>44686.6887152778</v>
      </c>
      <c r="D91" s="32" t="s">
        <v>104</v>
      </c>
      <c r="E91" s="32"/>
      <c r="F91" s="32" t="s">
        <v>105</v>
      </c>
      <c r="G91" s="32" t="s">
        <v>105</v>
      </c>
      <c r="H91" s="32" t="s">
        <v>105</v>
      </c>
      <c r="I91" s="32" t="s">
        <v>105</v>
      </c>
      <c r="J91" s="32" t="s">
        <v>105</v>
      </c>
      <c r="K91" s="32" t="s">
        <v>105</v>
      </c>
      <c r="L91" s="32" t="s">
        <v>105</v>
      </c>
      <c r="M91" s="32" t="s">
        <v>105</v>
      </c>
      <c r="N91" s="32" t="s">
        <v>402</v>
      </c>
      <c r="O91" s="32" t="s">
        <v>107</v>
      </c>
      <c r="P91" s="32" t="s">
        <v>124</v>
      </c>
      <c r="Q91" s="32" t="s">
        <v>124</v>
      </c>
      <c r="R91" s="38">
        <f>IF('original data'!Q84='subscale + RBQ-2A merged 3_4'!$R$4,0,IF('original data'!Q84='subscale + RBQ-2A merged 3_4'!$R$5,1))</f>
        <v>0</v>
      </c>
      <c r="S91" s="32" t="s">
        <v>105</v>
      </c>
      <c r="T91" s="38">
        <v>0</v>
      </c>
      <c r="U91" s="32" t="s">
        <v>403</v>
      </c>
      <c r="V91" s="32" t="s">
        <v>404</v>
      </c>
      <c r="W91" s="39" t="s">
        <v>194</v>
      </c>
      <c r="X91" s="32" t="s">
        <v>391</v>
      </c>
      <c r="Y91" s="32"/>
      <c r="Z91" s="32"/>
      <c r="AA91" s="32"/>
      <c r="AB91" s="32"/>
      <c r="AC91" s="32"/>
      <c r="AD91" s="32"/>
      <c r="AE91" s="38">
        <f>IF('original data'!AC84='subscale + RBQ-2A merged 3_4'!$AD$2,0,IF('original data'!AC84='subscale + RBQ-2A merged 3_4'!$AD$3,1,IF('original data'!AC84='subscale + RBQ-2A merged 3_4'!$AD$4,2,"")))</f>
        <v>1</v>
      </c>
      <c r="AF91" s="38">
        <f>IF('original data'!AD84='subscale + RBQ-2A merged 3_4'!$AD$2,0,IF('original data'!AD84='subscale + RBQ-2A merged 3_4'!$AD$3,1,IF('original data'!AD84='subscale + RBQ-2A merged 3_4'!$AD$4,2,"")))</f>
        <v>2</v>
      </c>
      <c r="AG91" s="38">
        <f>IF('original data'!AE84='subscale + RBQ-2A merged 3_4'!$BR$1,1,IF('original data'!AE84='subscale + RBQ-2A merged 3_4'!$BR$2,2,IF('original data'!AE84='subscale + RBQ-2A merged 3_4'!$BR$3,3,IF('original data'!AE84='subscale + RBQ-2A merged 3_4'!$BR$4,4,IF('original data'!AE84='subscale + RBQ-2A merged 3_4'!$BR$5,5,IF('original data'!AE84='subscale + RBQ-2A merged 3_4'!$BT$1,6,IF('original data'!AE84='subscale + RBQ-2A merged 3_4'!$BT$2,7,"")))))))</f>
        <v>7</v>
      </c>
      <c r="AH91" s="38">
        <f>IF('original data'!AF84='subscale + RBQ-2A merged 3_4'!$AD$2,0,IF('original data'!AF84='subscale + RBQ-2A merged 3_4'!$AD$3,1,IF('original data'!AF84='subscale + RBQ-2A merged 3_4'!$AD$4,2,"")))</f>
        <v>1</v>
      </c>
      <c r="AI91" s="38">
        <f>IF('original data'!AG84='subscale + RBQ-2A merged 3_4'!$BR$1,7,IF('original data'!AG84='subscale + RBQ-2A merged 3_4'!$BR$2,6,IF('original data'!AG84='subscale + RBQ-2A merged 3_4'!$BR$3,5,IF('original data'!AG84='subscale + RBQ-2A merged 3_4'!$BR$4,4,IF('original data'!AG84='subscale + RBQ-2A merged 3_4'!$BR$5,5,IF('original data'!AG84='subscale + RBQ-2A merged 3_4'!$BT$1,6,IF('original data'!AG84='subscale + RBQ-2A merged 3_4'!$BT$2,7,"")))))))</f>
        <v>6</v>
      </c>
      <c r="AJ91" s="38">
        <f>IF('original data'!AH84='subscale + RBQ-2A merged 3_4'!$AD$2,0,IF('original data'!AH84='subscale + RBQ-2A merged 3_4'!$AD$3,1,IF('original data'!AH84='subscale + RBQ-2A merged 3_4'!$AD$4,2,"")))</f>
        <v>0</v>
      </c>
      <c r="AK91" s="38">
        <f>IF('original data'!AI84='subscale + RBQ-2A merged 3_4'!$AJ$2,1,IF('original data'!AI84='subscale + RBQ-2A merged 3_4'!$AJ$3,2,IF('original data'!AI84='subscale + RBQ-2A merged 3_4'!$AJ$4,3,IF('original data'!AI84='subscale + RBQ-2A merged 3_4'!$AJ$5,3,""))))</f>
        <v>3</v>
      </c>
      <c r="AL91" s="38">
        <f>IF('original data'!AJ84='subscale + RBQ-2A merged 3_4'!$AD$2,0,IF('original data'!AJ84='subscale + RBQ-2A merged 3_4'!$AD$3,1,IF('original data'!AJ84='subscale + RBQ-2A merged 3_4'!$AD$4,2,"")))</f>
        <v>2</v>
      </c>
      <c r="AM91" s="38">
        <f>IF('original data'!AK84='subscale + RBQ-2A merged 3_4'!$BR$1,1,IF('original data'!AK84='subscale + RBQ-2A merged 3_4'!$BR$2,2,IF('original data'!AK84='subscale + RBQ-2A merged 3_4'!$BR$3,3,IF('original data'!AK84='subscale + RBQ-2A merged 3_4'!$BR$4,4,IF('original data'!AK84='subscale + RBQ-2A merged 3_4'!$BR$5,5,IF('original data'!AK84='subscale + RBQ-2A merged 3_4'!$BT$1,6,IF('original data'!AK84='subscale + RBQ-2A merged 3_4'!$BT$2,7,"")))))))</f>
        <v>2</v>
      </c>
      <c r="AN91" s="38">
        <f>IF('original data'!AL84='subscale + RBQ-2A merged 3_4'!$AD$2,0,IF('original data'!AL84='subscale + RBQ-2A merged 3_4'!$AD$3,1,IF('original data'!AL84='subscale + RBQ-2A merged 3_4'!$AD$4,2,"")))</f>
        <v>2</v>
      </c>
      <c r="AO91" s="38">
        <f>IF('original data'!AM84='subscale + RBQ-2A merged 3_4'!$AJ$2,1,IF('original data'!AM84='subscale + RBQ-2A merged 3_4'!$AJ$3,2,IF('original data'!AM84='subscale + RBQ-2A merged 3_4'!$AJ$4,3,IF('original data'!AM84='subscale + RBQ-2A merged 3_4'!$AJ$5,3,""))))</f>
        <v>3</v>
      </c>
      <c r="AP91" s="38" t="str">
        <f>IF('original data'!AN84='subscale + RBQ-2A merged 3_4'!$AD$2,0,IF('original data'!AN84='subscale + RBQ-2A merged 3_4'!$AD$3,1,IF('original data'!AN84='subscale + RBQ-2A merged 3_4'!$AD$4,2,"")))</f>
        <v/>
      </c>
      <c r="AQ91" s="38">
        <f>IF('original data'!AO84='subscale + RBQ-2A merged 3_4'!$AJ$2,1,IF('original data'!AO84='subscale + RBQ-2A merged 3_4'!$AJ$3,2,IF('original data'!AO84='subscale + RBQ-2A merged 3_4'!$AJ$4,3,IF('original data'!AO84='subscale + RBQ-2A merged 3_4'!$AJ$5,3,""))))</f>
        <v>1</v>
      </c>
      <c r="AR91" s="38">
        <f>IF('original data'!AP84='subscale + RBQ-2A merged 3_4'!$AJ$2,1,IF('original data'!AP84='subscale + RBQ-2A merged 3_4'!$AJ$3,2,IF('original data'!AP84='subscale + RBQ-2A merged 3_4'!$AJ$4,3,IF('original data'!AP84='subscale + RBQ-2A merged 3_4'!$AJ$5,3,""))))</f>
        <v>1</v>
      </c>
      <c r="AS91" s="38">
        <f>IF('original data'!AQ84='subscale + RBQ-2A merged 3_4'!$AJ$2,1,IF('original data'!AQ84='subscale + RBQ-2A merged 3_4'!$AJ$3,2,IF('original data'!AQ84='subscale + RBQ-2A merged 3_4'!$AJ$4,3,IF('original data'!AQ84='subscale + RBQ-2A merged 3_4'!$AJ$5,3,""))))</f>
        <v>2</v>
      </c>
      <c r="AT91" s="38">
        <f>IF('original data'!AR84='subscale + RBQ-2A merged 3_4'!$AJ$2,1,IF('original data'!AR84='subscale + RBQ-2A merged 3_4'!$AJ$3,2,IF('original data'!AR84='subscale + RBQ-2A merged 3_4'!$AJ$4,3,IF('original data'!AR84='subscale + RBQ-2A merged 3_4'!$AJ$5,3,""))))</f>
        <v>3</v>
      </c>
      <c r="AU91" s="38">
        <f>IF('original data'!AS84='subscale + RBQ-2A merged 3_4'!$AP$2,1,IF('original data'!AS84='subscale + RBQ-2A merged 3_4'!$AP$3,2,IF('original data'!AS84='subscale + RBQ-2A merged 3_4'!$AP$4,3,IF('original data'!AS84='subscale + RBQ-2A merged 3_4'!$AP$5,4,""))))</f>
        <v>3</v>
      </c>
      <c r="AV91" s="38">
        <f>IF('original data'!AT84='subscale + RBQ-2A merged 3_4'!$AP$2,1,IF('original data'!AT84='subscale + RBQ-2A merged 3_4'!$AP$3,2,IF('original data'!AT84='subscale + RBQ-2A merged 3_4'!$AP$4,3,IF('original data'!AT84='subscale + RBQ-2A merged 3_4'!$AP$5,4,""))))</f>
        <v>2</v>
      </c>
      <c r="AW91" s="38">
        <f>IF('original data'!AU84='subscale + RBQ-2A merged 3_4'!$AP$2,1,IF('original data'!AU84='subscale + RBQ-2A merged 3_4'!$AP$3,2,IF('original data'!AU84='subscale + RBQ-2A merged 3_4'!$AP$4,3,IF('original data'!AU84='subscale + RBQ-2A merged 3_4'!$AP$5,4,""))))</f>
        <v>1</v>
      </c>
      <c r="AX91" s="38">
        <f>IF('original data'!AV84='subscale + RBQ-2A merged 3_4'!$AP$2,1,IF('original data'!AV84='subscale + RBQ-2A merged 3_4'!$AP$3,2,IF('original data'!AV84='subscale + RBQ-2A merged 3_4'!$AP$4,3,IF('original data'!AV84='subscale + RBQ-2A merged 3_4'!$AP$5,4,""))))</f>
        <v>2</v>
      </c>
      <c r="AY91" s="38">
        <f>IF('original data'!AW84='subscale + RBQ-2A merged 3_4'!$AP$2,1,IF('original data'!AW84='subscale + RBQ-2A merged 3_4'!$AP$3,2,IF('original data'!AW84='subscale + RBQ-2A merged 3_4'!$AP$4,3,IF('original data'!AW84='subscale + RBQ-2A merged 3_4'!$AP$5,4,""))))</f>
        <v>1</v>
      </c>
      <c r="AZ91" s="38">
        <f>IF('original data'!AX84='subscale + RBQ-2A merged 3_4'!$AP$2,1,IF('original data'!AX84='subscale + RBQ-2A merged 3_4'!$AP$3,2,IF('original data'!AX84='subscale + RBQ-2A merged 3_4'!$AP$4,3,IF('original data'!AX84='subscale + RBQ-2A merged 3_4'!$AP$5,4,""))))</f>
        <v>3</v>
      </c>
      <c r="BA91" s="38">
        <f>IF('original data'!AY84='subscale + RBQ-2A merged 3_4'!$AR$2,1,IF('original data'!AY84='subscale + RBQ-2A merged 3_4'!$AR$3,2,IF('original data'!AY84='subscale + RBQ-2A merged 3_4'!$AR$4,3,IF('original data'!AY84='subscale + RBQ-2A merged 3_4'!$AR$5,3,""))))</f>
        <v>3</v>
      </c>
      <c r="BB91" s="38">
        <f>IF('original data'!AZ84='subscale + RBQ-2A merged 3_4'!$AR$2,1,IF('original data'!AZ84='subscale + RBQ-2A merged 3_4'!$AR$3,2,IF('original data'!AZ84='subscale + RBQ-2A merged 3_4'!$AR$4,3,IF('original data'!AZ84='subscale + RBQ-2A merged 3_4'!$AR$5,4,""))))</f>
        <v>2</v>
      </c>
      <c r="BC91" s="38">
        <f>IF('original data'!BA84='subscale + RBQ-2A merged 3_4'!$AR$2,1,IF('original data'!BA84='subscale + RBQ-2A merged 3_4'!$AR$3,2,IF('original data'!BA84='subscale + RBQ-2A merged 3_4'!$AR$4,3,IF('original data'!BA84='subscale + RBQ-2A merged 3_4'!$AR$5,4,""))))</f>
        <v>4</v>
      </c>
      <c r="BD91" s="38">
        <f>IF('original data'!BB84='subscale + RBQ-2A merged 3_4'!$AR$2,1,IF('original data'!BB84='subscale + RBQ-2A merged 3_4'!$AR$3,2,IF('original data'!BB84='subscale + RBQ-2A merged 3_4'!$AR$4,3,IF('original data'!BB84='subscale + RBQ-2A merged 3_4'!$AT$5,3,""))))</f>
        <v>3</v>
      </c>
      <c r="BE91" s="38">
        <f>IF('original data'!BC84='subscale + RBQ-2A merged 3_4'!$AV$2,1,IF('original data'!BC84='subscale + RBQ-2A merged 3_4'!$AV$3,2,IF('original data'!BC84='subscale + RBQ-2A merged 3_4'!$AV$4,3,IF('original data'!BC84='subscale + RBQ-2A merged 3_4'!$AV$5,3,""))))</f>
        <v>2</v>
      </c>
      <c r="BF91" s="38">
        <f>IF('original data'!BD84='subscale + RBQ-2A merged 3_4'!$AV$2,1,IF('original data'!BD84='subscale + RBQ-2A merged 3_4'!$AV$3,2,IF('original data'!BD84='subscale + RBQ-2A merged 3_4'!$AV$4,3,IF('original data'!BD84='subscale + RBQ-2A merged 3_4'!$AV$5,4,""))))</f>
        <v>3</v>
      </c>
      <c r="BG91" s="38">
        <f>IF('original data'!BE84='subscale + RBQ-2A merged 3_4'!$AV$2,1,IF('original data'!BE84='subscale + RBQ-2A merged 3_4'!$AV$3,2,IF('original data'!BE84='subscale + RBQ-2A merged 3_4'!$AV$4,3,IF('original data'!BE84='subscale + RBQ-2A merged 3_4'!$AV$5,4,""))))</f>
        <v>4</v>
      </c>
      <c r="BH91" s="38">
        <f>IF('original data'!BF84='subscale + RBQ-2A merged 3_4'!$BG$3,1,IF('original data'!BF84='subscale + RBQ-2A merged 3_4'!$BG$4,2,IF('original data'!BF84='subscale + RBQ-2A merged 3_4'!$BG$5,3,"")))</f>
        <v>3</v>
      </c>
      <c r="BI91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2.4210526315789473</v>
      </c>
      <c r="BJ91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2</v>
      </c>
      <c r="BK91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2.8181818181818183</v>
      </c>
      <c r="BL91" s="32" t="s">
        <v>109</v>
      </c>
      <c r="BM91" s="32"/>
      <c r="BN91" s="32" t="s">
        <v>109</v>
      </c>
      <c r="BO91" s="32"/>
      <c r="BP91" s="38">
        <f>IF('original data'!BK84='subscale + RBQ-2A merged 3_4'!$BR$1,1,IF('original data'!BK84='subscale + RBQ-2A merged 3_4'!$BR$2,2,IF('original data'!BK84='subscale + RBQ-2A merged 3_4'!$BR$3,3,IF('original data'!BK84='subscale + RBQ-2A merged 3_4'!$BR$4,4,IF('original data'!BK84='subscale + RBQ-2A merged 3_4'!$BR$5,5,IF('original data'!BK84='subscale + RBQ-2A merged 3_4'!$BT$1,6,IF('original data'!BK84='subscale + RBQ-2A merged 3_4'!$BT$2,7,"")))))))</f>
        <v>2</v>
      </c>
      <c r="BQ91" s="38">
        <f>IF('original data'!BL84='subscale + RBQ-2A merged 3_4'!$BR$1,1,IF('original data'!BL84='subscale + RBQ-2A merged 3_4'!$BR$2,2,IF('original data'!BL84='subscale + RBQ-2A merged 3_4'!$BR$3,3,IF('original data'!BL84='subscale + RBQ-2A merged 3_4'!$BR$4,4,IF('original data'!BL84='subscale + RBQ-2A merged 3_4'!$BR$5,5,IF('original data'!BL84='subscale + RBQ-2A merged 3_4'!$BT$1,6,IF('original data'!BL84='subscale + RBQ-2A merged 3_4'!$BT$2,7,"")))))))</f>
        <v>6</v>
      </c>
      <c r="BR91" s="38">
        <f>IF('original data'!BM84='subscale + RBQ-2A merged 3_4'!$BR$1,7,IF('original data'!BM84='subscale + RBQ-2A merged 3_4'!$BR$2,6,IF('original data'!BM84='subscale + RBQ-2A merged 3_4'!$BR$3,5,IF('original data'!BM84='subscale + RBQ-2A merged 3_4'!$BR$4,4,IF('original data'!BM84='subscale + RBQ-2A merged 3_4'!$BR$5,3,IF('original data'!BM84='subscale + RBQ-2A merged 3_4'!$BT$1,2,IF('original data'!BM84='subscale + RBQ-2A merged 3_4'!$BT$2,1,"")))))))</f>
        <v>6</v>
      </c>
      <c r="BS91" s="38">
        <f>IF('original data'!BN84='subscale + RBQ-2A merged 3_4'!$BR$1,1,IF('original data'!BN84='subscale + RBQ-2A merged 3_4'!$BR$2,2,IF('original data'!BN84='subscale + RBQ-2A merged 3_4'!$BR$3,3,IF('original data'!BN84='subscale + RBQ-2A merged 3_4'!$BR$4,4,IF('original data'!BN84='subscale + RBQ-2A merged 3_4'!$BR$5,5,IF('original data'!BN84='subscale + RBQ-2A merged 3_4'!$BT$1,6,IF('original data'!BN84='subscale + RBQ-2A merged 3_4'!$BT$2,7,"")))))))</f>
        <v>5</v>
      </c>
      <c r="BT91" s="38">
        <f>IF('original data'!BO84='subscale + RBQ-2A merged 3_4'!$BR$1,1,IF('original data'!BO84='subscale + RBQ-2A merged 3_4'!$BR$2,2,IF('original data'!BO84='subscale + RBQ-2A merged 3_4'!$BR$3,3,IF('original data'!BO84='subscale + RBQ-2A merged 3_4'!$BR$4,4,IF('original data'!BO84='subscale + RBQ-2A merged 3_4'!$BR$5,5,IF('original data'!BO84='subscale + RBQ-2A merged 3_4'!$BT$1,6,IF('original data'!BO84='subscale + RBQ-2A merged 3_4'!$BT$2,7,"")))))))</f>
        <v>6</v>
      </c>
      <c r="BU91" s="38">
        <f>IF('original data'!BP84='subscale + RBQ-2A merged 3_4'!$BR$1,1,IF('original data'!BP84='subscale + RBQ-2A merged 3_4'!$BR$2,2,IF('original data'!BP84='subscale + RBQ-2A merged 3_4'!$BR$3,3,IF('original data'!BP84='subscale + RBQ-2A merged 3_4'!$BR$4,4,IF('original data'!BP84='subscale + RBQ-2A merged 3_4'!$BR$5,5,IF('original data'!BP84='subscale + RBQ-2A merged 3_4'!$BT$1,6,IF('original data'!BP84='subscale + RBQ-2A merged 3_4'!$BT$2,7,"")))))))</f>
        <v>5</v>
      </c>
      <c r="BV91" s="38">
        <f>IF('original data'!BQ84='subscale + RBQ-2A merged 3_4'!$BR$1,1,IF('original data'!BQ84='subscale + RBQ-2A merged 3_4'!$BR$2,2,IF('original data'!BQ84='subscale + RBQ-2A merged 3_4'!$BR$3,3,IF('original data'!BQ84='subscale + RBQ-2A merged 3_4'!$BR$4,4,IF('original data'!BQ84='subscale + RBQ-2A merged 3_4'!$BR$5,5,IF('original data'!BQ84='subscale + RBQ-2A merged 3_4'!$BT$1,6,IF('original data'!BQ84='subscale + RBQ-2A merged 3_4'!$BT$2,7,"")))))))</f>
        <v>2</v>
      </c>
      <c r="BW91" s="38">
        <f>IF('original data'!BR84='subscale + RBQ-2A merged 3_4'!$BR$1,1,IF('original data'!BR84='subscale + RBQ-2A merged 3_4'!$BR$2,2,IF('original data'!BR84='subscale + RBQ-2A merged 3_4'!$BR$3,3,IF('original data'!BR84='subscale + RBQ-2A merged 3_4'!$BR$4,4,IF('original data'!BR84='subscale + RBQ-2A merged 3_4'!$BR$5,5,IF('original data'!BR84='subscale + RBQ-2A merged 3_4'!$BT$1,6,IF('original data'!BR84='subscale + RBQ-2A merged 3_4'!$BT$2,7,"")))))))</f>
        <v>6</v>
      </c>
      <c r="BX91" s="38">
        <f>IF('original data'!BS84='subscale + RBQ-2A merged 3_4'!$BR$1,1,IF('original data'!BS84='subscale + RBQ-2A merged 3_4'!$BR$2,2,IF('original data'!BS84='subscale + RBQ-2A merged 3_4'!$BR$3,3,IF('original data'!BS84='subscale + RBQ-2A merged 3_4'!$BR$4,4,IF('original data'!BS84='subscale + RBQ-2A merged 3_4'!$BR$5,5,IF('original data'!BS84='subscale + RBQ-2A merged 3_4'!$BT$1,6,IF('original data'!BS84='subscale + RBQ-2A merged 3_4'!$BT$2,7,"")))))))</f>
        <v>7</v>
      </c>
      <c r="BY91" s="38">
        <f>IF('original data'!BT84='subscale + RBQ-2A merged 3_4'!$BR$1,1,IF('original data'!BT84='subscale + RBQ-2A merged 3_4'!$BR$2,2,IF('original data'!BT84='subscale + RBQ-2A merged 3_4'!$BR$3,3,IF('original data'!BT84='subscale + RBQ-2A merged 3_4'!$BR$4,4,IF('original data'!BT84='subscale + RBQ-2A merged 3_4'!$BR$5,5,IF('original data'!BT84='subscale + RBQ-2A merged 3_4'!$BT$1,6,IF('original data'!BT84='subscale + RBQ-2A merged 3_4'!$BT$2,7,"")))))))</f>
        <v>5</v>
      </c>
      <c r="BZ91" s="38">
        <f>IF('original data'!BU84='subscale + RBQ-2A merged 3_4'!$BR$1,1,IF('original data'!BU84='subscale + RBQ-2A merged 3_4'!$BR$2,2,IF('original data'!BU84='subscale + RBQ-2A merged 3_4'!$BR$3,3,IF('original data'!BU84='subscale + RBQ-2A merged 3_4'!$BR$4,4,IF('original data'!BU84='subscale + RBQ-2A merged 3_4'!$BR$5,5,IF('original data'!BU84='subscale + RBQ-2A merged 3_4'!$BT$1,6,IF('original data'!BU84='subscale + RBQ-2A merged 3_4'!$BT$2,7,"")))))))</f>
        <v>5</v>
      </c>
      <c r="CA91" s="38">
        <f>IF('original data'!BV84='subscale + RBQ-2A merged 3_4'!$BR$1,7,IF('original data'!BV84='subscale + RBQ-2A merged 3_4'!$BR$2,6,IF('original data'!BV84='subscale + RBQ-2A merged 3_4'!$BR$3,5,IF('original data'!BV84='subscale + RBQ-2A merged 3_4'!$BR$4,4,IF('original data'!BV84='subscale + RBQ-2A merged 3_4'!$BR$5,3,IF('original data'!BV84='subscale + RBQ-2A merged 3_4'!$BT$1,2,IF('original data'!BV84='subscale + RBQ-2A merged 3_4'!$BT$2,1,"")))))))</f>
        <v>2</v>
      </c>
      <c r="CB91" s="38">
        <f>IF('original data'!BW84='subscale + RBQ-2A merged 3_4'!$BR$1,1,IF('original data'!BW84='subscale + RBQ-2A merged 3_4'!$BR$2,2,IF('original data'!BW84='subscale + RBQ-2A merged 3_4'!$BR$3,3,IF('original data'!BW84='subscale + RBQ-2A merged 3_4'!$BR$4,4,IF('original data'!BW84='subscale + RBQ-2A merged 3_4'!$BR$5,5,IF('original data'!BW84='subscale + RBQ-2A merged 3_4'!$BT$1,6,IF('original data'!BW84='subscale + RBQ-2A merged 3_4'!$BT$2,7,"")))))))</f>
        <v>2</v>
      </c>
      <c r="CC91" s="38">
        <f>IF('original data'!BX84='subscale + RBQ-2A merged 3_4'!$BR$1,1,IF('original data'!BX84='subscale + RBQ-2A merged 3_4'!$BR$2,2,IF('original data'!BX84='subscale + RBQ-2A merged 3_4'!$BR$3,3,IF('original data'!BX84='subscale + RBQ-2A merged 3_4'!$BR$4,4,IF('original data'!BX84='subscale + RBQ-2A merged 3_4'!$BR$5,5,IF('original data'!BX84='subscale + RBQ-2A merged 3_4'!$BT$1,6,IF('original data'!BX84='subscale + RBQ-2A merged 3_4'!$BT$2,7,"")))))))</f>
        <v>6</v>
      </c>
      <c r="CD91" s="38">
        <f>IF('original data'!BY84='subscale + RBQ-2A merged 3_4'!$BR$1,1,IF('original data'!BY84='subscale + RBQ-2A merged 3_4'!$BR$2,2,IF('original data'!BY84='subscale + RBQ-2A merged 3_4'!$BR$3,3,IF('original data'!BY84='subscale + RBQ-2A merged 3_4'!$BR$4,4,IF('original data'!BY84='subscale + RBQ-2A merged 3_4'!$BR$5,5,IF('original data'!BY84='subscale + RBQ-2A merged 3_4'!$BT$1,6,IF('original data'!BY84='subscale + RBQ-2A merged 3_4'!$BT$2,7,"")))))))</f>
        <v>5</v>
      </c>
      <c r="CE91" s="38">
        <f>IF('original data'!BZ84='subscale + RBQ-2A merged 3_4'!$BR$1,1,IF('original data'!BZ84='subscale + RBQ-2A merged 3_4'!$BR$2,2,IF('original data'!BZ84='subscale + RBQ-2A merged 3_4'!$BR$3,3,IF('original data'!BZ84='subscale + RBQ-2A merged 3_4'!$BR$4,4,IF('original data'!BZ84='subscale + RBQ-2A merged 3_4'!$BR$5,5,IF('original data'!BZ84='subscale + RBQ-2A merged 3_4'!$BT$1,6,IF('original data'!BZ84='subscale + RBQ-2A merged 3_4'!$BT$2,7,"")))))))</f>
        <v>5</v>
      </c>
      <c r="CF91" s="38">
        <f>IF('original data'!CA84='subscale + RBQ-2A merged 3_4'!$BR$1,1,IF('original data'!CA84='subscale + RBQ-2A merged 3_4'!$BR$2,2,IF('original data'!CA84='subscale + RBQ-2A merged 3_4'!$BR$3,3,IF('original data'!CA84='subscale + RBQ-2A merged 3_4'!$BR$4,4,IF('original data'!CA84='subscale + RBQ-2A merged 3_4'!$BR$5,5,IF('original data'!CA84='subscale + RBQ-2A merged 3_4'!$BT$1,6,IF('original data'!CA84='subscale + RBQ-2A merged 3_4'!$BT$2,7,"")))))))</f>
        <v>5</v>
      </c>
      <c r="CG91" s="38">
        <f>IF('original data'!CB84='subscale + RBQ-2A merged 3_4'!$BR$1,1,IF('original data'!CB84='subscale + RBQ-2A merged 3_4'!$BR$2,2,IF('original data'!CB84='subscale + RBQ-2A merged 3_4'!$BR$3,3,IF('original data'!CB84='subscale + RBQ-2A merged 3_4'!$BR$4,4,IF('original data'!CB84='subscale + RBQ-2A merged 3_4'!$BR$5,5,IF('original data'!CB84='subscale + RBQ-2A merged 3_4'!$BT$1,6,IF('original data'!CB84='subscale + RBQ-2A merged 3_4'!$BT$2,7,"")))))))</f>
        <v>7</v>
      </c>
      <c r="CH91" s="38">
        <f>IF('original data'!CC84='subscale + RBQ-2A merged 3_4'!$BR$1,7,IF('original data'!CC84='subscale + RBQ-2A merged 3_4'!$BR$2,6,IF('original data'!CC84='subscale + RBQ-2A merged 3_4'!$BR$3,5,IF('original data'!CC84='subscale + RBQ-2A merged 3_4'!$BR$4,4,IF('original data'!CC84='subscale + RBQ-2A merged 3_4'!$BR$5,3,IF('original data'!CC84='subscale + RBQ-2A merged 3_4'!$BT$1,2,IF('original data'!CC84='subscale + RBQ-2A merged 3_4'!$BT$2,1,"")))))))</f>
        <v>2</v>
      </c>
      <c r="CI91" s="38">
        <f>IF('original data'!CD84='subscale + RBQ-2A merged 3_4'!$BR$1,1,IF('original data'!CD84='subscale + RBQ-2A merged 3_4'!$BR$2,2,IF('original data'!CD84='subscale + RBQ-2A merged 3_4'!$BR$3,3,IF('original data'!CD84='subscale + RBQ-2A merged 3_4'!$BR$4,4,IF('original data'!CD84='subscale + RBQ-2A merged 3_4'!$BR$5,5,IF('original data'!CD84='subscale + RBQ-2A merged 3_4'!$BT$1,6,IF('original data'!CD84='subscale + RBQ-2A merged 3_4'!$BT$2,7,"")))))))</f>
        <v>7</v>
      </c>
      <c r="CJ91" s="38">
        <f>IF('original data'!CE84='subscale + RBQ-2A merged 3_4'!$BR$1,1,IF('original data'!CE84='subscale + RBQ-2A merged 3_4'!$BR$2,2,IF('original data'!CE84='subscale + RBQ-2A merged 3_4'!$BR$3,3,IF('original data'!CE84='subscale + RBQ-2A merged 3_4'!$BR$4,4,IF('original data'!CE84='subscale + RBQ-2A merged 3_4'!$BR$5,5,IF('original data'!CE84='subscale + RBQ-2A merged 3_4'!$BT$1,6,IF('original data'!CE84='subscale + RBQ-2A merged 3_4'!$BT$2,7,"")))))))</f>
        <v>5</v>
      </c>
      <c r="CK91" s="38">
        <f>IF('original data'!CF84='subscale + RBQ-2A merged 3_4'!$BR$1,7,IF('original data'!CF84='subscale + RBQ-2A merged 3_4'!$BR$2,6,IF('original data'!CF84='subscale + RBQ-2A merged 3_4'!$BR$3,5,IF('original data'!CF84='subscale + RBQ-2A merged 3_4'!$BR$4,4,IF('original data'!CF84='subscale + RBQ-2A merged 3_4'!$BR$5,3,IF('original data'!CF84='subscale + RBQ-2A merged 3_4'!$BT$1,2,IF('original data'!CF84='subscale + RBQ-2A merged 3_4'!$BT$2,1,"")))))))</f>
        <v>2</v>
      </c>
      <c r="CL91" s="38">
        <f>SUM(Table1345[[#This Row],[Column2]:[Column4]])</f>
        <v>118</v>
      </c>
      <c r="CM91" s="38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49</v>
      </c>
      <c r="CN91" s="38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43</v>
      </c>
      <c r="CO91" s="38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26</v>
      </c>
      <c r="CP91" s="38">
        <f>IF('original data'!CG84='subscale + RBQ-2A merged 3_4'!$CO$2,0,IF('original data'!CG84='subscale + RBQ-2A merged 3_4'!$CO$3,1,IF('original data'!CG84='subscale + RBQ-2A merged 3_4'!$CO$4,2,IF('original data'!CG84='subscale + RBQ-2A merged 3_4'!$CO$5,3,""))))</f>
        <v>1</v>
      </c>
      <c r="CQ91" s="38">
        <f>IF('original data'!CH84='subscale + RBQ-2A merged 3_4'!$CO$2,0,IF('original data'!CH84='subscale + RBQ-2A merged 3_4'!$CO$3,1,IF('original data'!CH84='subscale + RBQ-2A merged 3_4'!$CO$4,2,IF('original data'!CH84='subscale + RBQ-2A merged 3_4'!$CO$5,3,""))))</f>
        <v>2</v>
      </c>
      <c r="CR91" s="38">
        <f>IF('original data'!CI84='subscale + RBQ-2A merged 3_4'!$CO$2,0,IF('original data'!CI84='subscale + RBQ-2A merged 3_4'!$CO$3,1,IF('original data'!CI84='subscale + RBQ-2A merged 3_4'!$CO$4,2,IF('original data'!CI84='subscale + RBQ-2A merged 3_4'!$CO$5,3,""))))</f>
        <v>3</v>
      </c>
      <c r="CS91" s="38">
        <f>IF('original data'!CJ84='subscale + RBQ-2A merged 3_4'!$CO$2,0,IF('original data'!CJ84='subscale + RBQ-2A merged 3_4'!$CO$3,1,IF('original data'!CJ84='subscale + RBQ-2A merged 3_4'!$CO$4,2,IF('original data'!CJ84='subscale + RBQ-2A merged 3_4'!$CO$5,3,""))))</f>
        <v>2</v>
      </c>
      <c r="CT91" s="38">
        <f>IF('original data'!CK84='subscale + RBQ-2A merged 3_4'!$CO$2,0,IF('original data'!CK84='subscale + RBQ-2A merged 3_4'!$CO$3,1,IF('original data'!CK84='subscale + RBQ-2A merged 3_4'!$CO$4,2,IF('original data'!CK84='subscale + RBQ-2A merged 3_4'!$CO$5,3,""))))</f>
        <v>3</v>
      </c>
      <c r="CU91" s="38">
        <f>IF('original data'!CL84='subscale + RBQ-2A merged 3_4'!$CO$2,0,IF('original data'!CL84='subscale + RBQ-2A merged 3_4'!$CO$3,1,IF('original data'!CL84='subscale + RBQ-2A merged 3_4'!$CO$4,2,IF('original data'!CL84='subscale + RBQ-2A merged 3_4'!$CO$5,3,""))))</f>
        <v>0</v>
      </c>
      <c r="CV91" s="38">
        <f>IF('original data'!CM84='subscale + RBQ-2A merged 3_4'!$CO$2,0,IF('original data'!CM84='subscale + RBQ-2A merged 3_4'!$CO$3,1,IF('original data'!CM84='subscale + RBQ-2A merged 3_4'!$CO$4,2,IF('original data'!CM84='subscale + RBQ-2A merged 3_4'!$CO$5,3,""))))</f>
        <v>2</v>
      </c>
      <c r="CW91" s="38">
        <f>IF('original data'!CN84='subscale + RBQ-2A merged 3_4'!$CO$2,0,IF('original data'!CN84='subscale + RBQ-2A merged 3_4'!$CO$3,1,IF('original data'!CN84='subscale + RBQ-2A merged 3_4'!$CO$4,2,IF('original data'!CN84='subscale + RBQ-2A merged 3_4'!$CO$5,3,""))))</f>
        <v>0</v>
      </c>
      <c r="CX91" s="38">
        <f>IF('original data'!CO84='subscale + RBQ-2A merged 3_4'!$CO$2,0,IF('original data'!CO84='subscale + RBQ-2A merged 3_4'!$CO$3,1,IF('original data'!CO84='subscale + RBQ-2A merged 3_4'!$CO$4,2,IF('original data'!CO84='subscale + RBQ-2A merged 3_4'!$CO$5,3,""))))</f>
        <v>3</v>
      </c>
      <c r="CY91" s="38">
        <f>IF('original data'!CP84='subscale + RBQ-2A merged 3_4'!$CO$2,0,IF('original data'!CP84='subscale + RBQ-2A merged 3_4'!$CO$3,1,IF('original data'!CP84='subscale + RBQ-2A merged 3_4'!$CO$4,2,IF('original data'!CP84='subscale + RBQ-2A merged 3_4'!$CO$5,3,""))))</f>
        <v>3</v>
      </c>
      <c r="CZ91" s="38">
        <f>IF('original data'!CQ84='subscale + RBQ-2A merged 3_4'!$CO$2,0,IF('original data'!CQ84='subscale + RBQ-2A merged 3_4'!$CO$3,1,IF('original data'!CQ84='subscale + RBQ-2A merged 3_4'!$CO$4,2,IF('original data'!CQ84='subscale + RBQ-2A merged 3_4'!$CO$5,3,""))))</f>
        <v>2</v>
      </c>
      <c r="DA91" s="38">
        <f>IF('original data'!CR84='subscale + RBQ-2A merged 3_4'!$CO$2,0,IF('original data'!CR84='subscale + RBQ-2A merged 3_4'!$CO$3,1,IF('original data'!CR84='subscale + RBQ-2A merged 3_4'!$CO$4,2,IF('original data'!CR84='subscale + RBQ-2A merged 3_4'!$CO$5,3,""))))</f>
        <v>3</v>
      </c>
      <c r="DB91" s="38">
        <f>IF('original data'!CS84='subscale + RBQ-2A merged 3_4'!$CO$2,0,IF('original data'!CS84='subscale + RBQ-2A merged 3_4'!$CO$3,1,IF('original data'!CS84='subscale + RBQ-2A merged 3_4'!$CO$4,2,IF('original data'!CS84='subscale + RBQ-2A merged 3_4'!$CO$5,3,""))))</f>
        <v>3</v>
      </c>
      <c r="DC91" s="38">
        <f>IF('original data'!CT84='subscale + RBQ-2A merged 3_4'!$CO$2,0,IF('original data'!CT84='subscale + RBQ-2A merged 3_4'!$CO$3,1,IF('original data'!CT84='subscale + RBQ-2A merged 3_4'!$CO$4,2,IF('original data'!CT84='subscale + RBQ-2A merged 3_4'!$CO$5,3,""))))</f>
        <v>3</v>
      </c>
      <c r="DD91" s="38">
        <f>IF('original data'!CU84='subscale + RBQ-2A merged 3_4'!$CO$2,0,IF('original data'!CU84='subscale + RBQ-2A merged 3_4'!$CO$3,1,IF('original data'!CU84='subscale + RBQ-2A merged 3_4'!$CO$4,2,IF('original data'!CU84='subscale + RBQ-2A merged 3_4'!$CO$5,3,""))))</f>
        <v>2</v>
      </c>
      <c r="DE91" s="38">
        <f>IF('original data'!CV84='subscale + RBQ-2A merged 3_4'!$CO$2,0,IF('original data'!CV84='subscale + RBQ-2A merged 3_4'!$CO$3,1,IF('original data'!CV84='subscale + RBQ-2A merged 3_4'!$CO$4,2,IF('original data'!CV84='subscale + RBQ-2A merged 3_4'!$CO$5,3,""))))</f>
        <v>0</v>
      </c>
      <c r="DF91" s="38">
        <f>IF('original data'!CW84='subscale + RBQ-2A merged 3_4'!$CO$2,0,IF('original data'!CW84='subscale + RBQ-2A merged 3_4'!$CO$3,1,IF('original data'!CW84='subscale + RBQ-2A merged 3_4'!$CO$4,2,IF('original data'!CW84='subscale + RBQ-2A merged 3_4'!$CO$5,3,""))))</f>
        <v>0</v>
      </c>
      <c r="DG91" s="38">
        <f>IF('original data'!CX84='subscale + RBQ-2A merged 3_4'!$CO$2,0,IF('original data'!CX84='subscale + RBQ-2A merged 3_4'!$CO$3,1,IF('original data'!CX84='subscale + RBQ-2A merged 3_4'!$CO$4,2,IF('original data'!CX84='subscale + RBQ-2A merged 3_4'!$CO$5,3,""))))</f>
        <v>1</v>
      </c>
      <c r="DH91" s="38">
        <f>IF('original data'!CY84='subscale + RBQ-2A merged 3_4'!$CO$2,0,IF('original data'!CY84='subscale + RBQ-2A merged 3_4'!$CO$3,1,IF('original data'!CY84='subscale + RBQ-2A merged 3_4'!$CO$4,2,IF('original data'!CY84='subscale + RBQ-2A merged 3_4'!$CO$5,3,""))))</f>
        <v>1</v>
      </c>
      <c r="DI91" s="38">
        <f>IF('original data'!CZ84='subscale + RBQ-2A merged 3_4'!$CO$2,0,IF('original data'!CZ84='subscale + RBQ-2A merged 3_4'!$CO$3,1,IF('original data'!CZ84='subscale + RBQ-2A merged 3_4'!$CO$4,2,IF('original data'!CZ84='subscale + RBQ-2A merged 3_4'!$CO$5,3,""))))</f>
        <v>2</v>
      </c>
      <c r="DJ91" s="38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16</v>
      </c>
      <c r="DK91" s="38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9</v>
      </c>
      <c r="DL91" s="38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11</v>
      </c>
      <c r="DM91" s="38">
        <f>SUM(Table1345[[#This Row],[All of a sudden I feel really scared.]:[I suddenly shut down and become unable to think, speak or do things.]])</f>
        <v>36</v>
      </c>
      <c r="DN91" s="38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8</v>
      </c>
      <c r="DO91" s="38">
        <f>IF('original data'!V84='subscale + RBQ-2A merged 3_4'!$T$4,2,IF('original data'!V84='subscale + RBQ-2A merged 3_4'!$T$5,0,IF('original data'!V84='subscale + RBQ-2A merged 3_4'!$V$5,1,"")))</f>
        <v>1</v>
      </c>
      <c r="DP91" s="38">
        <v>0</v>
      </c>
    </row>
    <row r="92" spans="1:120" x14ac:dyDescent="0.45">
      <c r="A92" s="32">
        <v>93</v>
      </c>
      <c r="B92" s="41">
        <v>44687.342361111099</v>
      </c>
      <c r="C92" s="36">
        <v>44687.346956018497</v>
      </c>
      <c r="D92" s="32" t="s">
        <v>104</v>
      </c>
      <c r="E92" s="32"/>
      <c r="F92" s="32" t="s">
        <v>105</v>
      </c>
      <c r="G92" s="32" t="s">
        <v>105</v>
      </c>
      <c r="H92" s="32" t="s">
        <v>105</v>
      </c>
      <c r="I92" s="32" t="s">
        <v>105</v>
      </c>
      <c r="J92" s="32" t="s">
        <v>105</v>
      </c>
      <c r="K92" s="32" t="s">
        <v>105</v>
      </c>
      <c r="L92" s="32" t="s">
        <v>105</v>
      </c>
      <c r="M92" s="32" t="s">
        <v>105</v>
      </c>
      <c r="N92" s="39" t="s">
        <v>405</v>
      </c>
      <c r="O92" s="32" t="s">
        <v>107</v>
      </c>
      <c r="P92" s="32" t="s">
        <v>124</v>
      </c>
      <c r="Q92" s="32" t="s">
        <v>124</v>
      </c>
      <c r="R92" s="38">
        <f>IF('original data'!Q85='subscale + RBQ-2A merged 3_4'!$R$4,0,IF('original data'!Q85='subscale + RBQ-2A merged 3_4'!$R$5,1))</f>
        <v>0</v>
      </c>
      <c r="S92" s="32" t="s">
        <v>109</v>
      </c>
      <c r="T92" s="38">
        <f>IF('original data'!V85='subscale + RBQ-2A merged 3_4'!$T$4,0,IF('original data'!V85='subscale + RBQ-2A merged 3_4'!$T$5,1,IF('original data'!V85='subscale + RBQ-2A merged 3_4'!$V$5,0,"")))</f>
        <v>0</v>
      </c>
      <c r="U92" s="32"/>
      <c r="V92" s="32"/>
      <c r="W92" s="32"/>
      <c r="X92" s="32" t="s">
        <v>105</v>
      </c>
      <c r="Y92" s="32" t="s">
        <v>109</v>
      </c>
      <c r="Z92" s="32"/>
      <c r="AA92" s="32"/>
      <c r="AB92" s="32"/>
      <c r="AC92" s="32" t="s">
        <v>109</v>
      </c>
      <c r="AD92" s="32"/>
      <c r="AE92" s="38">
        <f>IF('original data'!AC85='subscale + RBQ-2A merged 3_4'!$AD$2,0,IF('original data'!AC85='subscale + RBQ-2A merged 3_4'!$AD$3,1,IF('original data'!AC85='subscale + RBQ-2A merged 3_4'!$AD$4,2,"")))</f>
        <v>1</v>
      </c>
      <c r="AF92" s="38">
        <f>IF('original data'!AD85='subscale + RBQ-2A merged 3_4'!$AD$2,0,IF('original data'!AD85='subscale + RBQ-2A merged 3_4'!$AD$3,1,IF('original data'!AD85='subscale + RBQ-2A merged 3_4'!$AD$4,2,"")))</f>
        <v>2</v>
      </c>
      <c r="AG92" s="38">
        <f>IF('original data'!AE85='subscale + RBQ-2A merged 3_4'!$BR$1,1,IF('original data'!AE85='subscale + RBQ-2A merged 3_4'!$BR$2,2,IF('original data'!AE85='subscale + RBQ-2A merged 3_4'!$BR$3,3,IF('original data'!AE85='subscale + RBQ-2A merged 3_4'!$BR$4,4,IF('original data'!AE85='subscale + RBQ-2A merged 3_4'!$BR$5,5,IF('original data'!AE85='subscale + RBQ-2A merged 3_4'!$BT$1,6,IF('original data'!AE85='subscale + RBQ-2A merged 3_4'!$BT$2,7,"")))))))</f>
        <v>2</v>
      </c>
      <c r="AH92" s="38">
        <f>IF('original data'!AF85='subscale + RBQ-2A merged 3_4'!$AD$2,0,IF('original data'!AF85='subscale + RBQ-2A merged 3_4'!$AD$3,1,IF('original data'!AF85='subscale + RBQ-2A merged 3_4'!$AD$4,2,"")))</f>
        <v>0</v>
      </c>
      <c r="AI92" s="38">
        <f>IF('original data'!AG85='subscale + RBQ-2A merged 3_4'!$BR$1,7,IF('original data'!AG85='subscale + RBQ-2A merged 3_4'!$BR$2,6,IF('original data'!AG85='subscale + RBQ-2A merged 3_4'!$BR$3,5,IF('original data'!AG85='subscale + RBQ-2A merged 3_4'!$BR$4,4,IF('original data'!AG85='subscale + RBQ-2A merged 3_4'!$BR$5,5,IF('original data'!AG85='subscale + RBQ-2A merged 3_4'!$BT$1,6,IF('original data'!AG85='subscale + RBQ-2A merged 3_4'!$BT$2,7,"")))))))</f>
        <v>5</v>
      </c>
      <c r="AJ92" s="38">
        <f>IF('original data'!AH85='subscale + RBQ-2A merged 3_4'!$AD$2,0,IF('original data'!AH85='subscale + RBQ-2A merged 3_4'!$AD$3,1,IF('original data'!AH85='subscale + RBQ-2A merged 3_4'!$AD$4,2,"")))</f>
        <v>0</v>
      </c>
      <c r="AK92" s="38">
        <f>IF('original data'!AI85='subscale + RBQ-2A merged 3_4'!$AJ$2,1,IF('original data'!AI85='subscale + RBQ-2A merged 3_4'!$AJ$3,2,IF('original data'!AI85='subscale + RBQ-2A merged 3_4'!$AJ$4,3,IF('original data'!AI85='subscale + RBQ-2A merged 3_4'!$AJ$5,3,""))))</f>
        <v>2</v>
      </c>
      <c r="AL92" s="38">
        <f>IF('original data'!AJ85='subscale + RBQ-2A merged 3_4'!$AD$2,0,IF('original data'!AJ85='subscale + RBQ-2A merged 3_4'!$AD$3,1,IF('original data'!AJ85='subscale + RBQ-2A merged 3_4'!$AD$4,2,"")))</f>
        <v>2</v>
      </c>
      <c r="AM92" s="38">
        <f>IF('original data'!AK85='subscale + RBQ-2A merged 3_4'!$BR$1,1,IF('original data'!AK85='subscale + RBQ-2A merged 3_4'!$BR$2,2,IF('original data'!AK85='subscale + RBQ-2A merged 3_4'!$BR$3,3,IF('original data'!AK85='subscale + RBQ-2A merged 3_4'!$BR$4,4,IF('original data'!AK85='subscale + RBQ-2A merged 3_4'!$BR$5,5,IF('original data'!AK85='subscale + RBQ-2A merged 3_4'!$BT$1,6,IF('original data'!AK85='subscale + RBQ-2A merged 3_4'!$BT$2,7,"")))))))</f>
        <v>5</v>
      </c>
      <c r="AN92" s="38">
        <f>IF('original data'!AL85='subscale + RBQ-2A merged 3_4'!$AD$2,0,IF('original data'!AL85='subscale + RBQ-2A merged 3_4'!$AD$3,1,IF('original data'!AL85='subscale + RBQ-2A merged 3_4'!$AD$4,2,"")))</f>
        <v>2</v>
      </c>
      <c r="AO92" s="38">
        <f>IF('original data'!AM85='subscale + RBQ-2A merged 3_4'!$AJ$2,1,IF('original data'!AM85='subscale + RBQ-2A merged 3_4'!$AJ$3,2,IF('original data'!AM85='subscale + RBQ-2A merged 3_4'!$AJ$4,3,IF('original data'!AM85='subscale + RBQ-2A merged 3_4'!$AJ$5,3,""))))</f>
        <v>3</v>
      </c>
      <c r="AP92" s="38">
        <f>IF('original data'!AN85='subscale + RBQ-2A merged 3_4'!$AD$2,0,IF('original data'!AN85='subscale + RBQ-2A merged 3_4'!$AD$3,1,IF('original data'!AN85='subscale + RBQ-2A merged 3_4'!$AD$4,2,"")))</f>
        <v>1</v>
      </c>
      <c r="AQ92" s="38">
        <f>IF('original data'!AO85='subscale + RBQ-2A merged 3_4'!$AJ$2,1,IF('original data'!AO85='subscale + RBQ-2A merged 3_4'!$AJ$3,2,IF('original data'!AO85='subscale + RBQ-2A merged 3_4'!$AJ$4,3,IF('original data'!AO85='subscale + RBQ-2A merged 3_4'!$AJ$5,3,""))))</f>
        <v>1</v>
      </c>
      <c r="AR92" s="38">
        <f>IF('original data'!AP85='subscale + RBQ-2A merged 3_4'!$AJ$2,1,IF('original data'!AP85='subscale + RBQ-2A merged 3_4'!$AJ$3,2,IF('original data'!AP85='subscale + RBQ-2A merged 3_4'!$AJ$4,3,IF('original data'!AP85='subscale + RBQ-2A merged 3_4'!$AJ$5,3,""))))</f>
        <v>1</v>
      </c>
      <c r="AS92" s="38">
        <f>IF('original data'!AQ85='subscale + RBQ-2A merged 3_4'!$AJ$2,1,IF('original data'!AQ85='subscale + RBQ-2A merged 3_4'!$AJ$3,2,IF('original data'!AQ85='subscale + RBQ-2A merged 3_4'!$AJ$4,3,IF('original data'!AQ85='subscale + RBQ-2A merged 3_4'!$AJ$5,3,""))))</f>
        <v>1</v>
      </c>
      <c r="AT92" s="38">
        <f>IF('original data'!AR85='subscale + RBQ-2A merged 3_4'!$AJ$2,1,IF('original data'!AR85='subscale + RBQ-2A merged 3_4'!$AJ$3,2,IF('original data'!AR85='subscale + RBQ-2A merged 3_4'!$AJ$4,3,IF('original data'!AR85='subscale + RBQ-2A merged 3_4'!$AJ$5,3,""))))</f>
        <v>1</v>
      </c>
      <c r="AU92" s="38">
        <f>IF('original data'!AS85='subscale + RBQ-2A merged 3_4'!$AP$2,1,IF('original data'!AS85='subscale + RBQ-2A merged 3_4'!$AP$3,2,IF('original data'!AS85='subscale + RBQ-2A merged 3_4'!$AP$4,3,IF('original data'!AS85='subscale + RBQ-2A merged 3_4'!$AP$5,4,""))))</f>
        <v>1</v>
      </c>
      <c r="AV92" s="38">
        <f>IF('original data'!AT85='subscale + RBQ-2A merged 3_4'!$AP$2,1,IF('original data'!AT85='subscale + RBQ-2A merged 3_4'!$AP$3,2,IF('original data'!AT85='subscale + RBQ-2A merged 3_4'!$AP$4,3,IF('original data'!AT85='subscale + RBQ-2A merged 3_4'!$AP$5,4,""))))</f>
        <v>1</v>
      </c>
      <c r="AW92" s="38">
        <f>IF('original data'!AU85='subscale + RBQ-2A merged 3_4'!$AP$2,1,IF('original data'!AU85='subscale + RBQ-2A merged 3_4'!$AP$3,2,IF('original data'!AU85='subscale + RBQ-2A merged 3_4'!$AP$4,3,IF('original data'!AU85='subscale + RBQ-2A merged 3_4'!$AP$5,4,""))))</f>
        <v>1</v>
      </c>
      <c r="AX92" s="38">
        <f>IF('original data'!AV85='subscale + RBQ-2A merged 3_4'!$AP$2,1,IF('original data'!AV85='subscale + RBQ-2A merged 3_4'!$AP$3,2,IF('original data'!AV85='subscale + RBQ-2A merged 3_4'!$AP$4,3,IF('original data'!AV85='subscale + RBQ-2A merged 3_4'!$AP$5,4,""))))</f>
        <v>1</v>
      </c>
      <c r="AY92" s="38">
        <f>IF('original data'!AW85='subscale + RBQ-2A merged 3_4'!$AP$2,1,IF('original data'!AW85='subscale + RBQ-2A merged 3_4'!$AP$3,2,IF('original data'!AW85='subscale + RBQ-2A merged 3_4'!$AP$4,3,IF('original data'!AW85='subscale + RBQ-2A merged 3_4'!$AP$5,4,""))))</f>
        <v>1</v>
      </c>
      <c r="AZ92" s="38">
        <f>IF('original data'!AX85='subscale + RBQ-2A merged 3_4'!$AP$2,1,IF('original data'!AX85='subscale + RBQ-2A merged 3_4'!$AP$3,2,IF('original data'!AX85='subscale + RBQ-2A merged 3_4'!$AP$4,3,IF('original data'!AX85='subscale + RBQ-2A merged 3_4'!$AP$5,4,""))))</f>
        <v>2</v>
      </c>
      <c r="BA92" s="38">
        <f>IF('original data'!AY85='subscale + RBQ-2A merged 3_4'!$AR$2,1,IF('original data'!AY85='subscale + RBQ-2A merged 3_4'!$AR$3,2,IF('original data'!AY85='subscale + RBQ-2A merged 3_4'!$AR$4,3,IF('original data'!AY85='subscale + RBQ-2A merged 3_4'!$AR$5,3,""))))</f>
        <v>2</v>
      </c>
      <c r="BB92" s="38">
        <f>IF('original data'!AZ85='subscale + RBQ-2A merged 3_4'!$AR$2,1,IF('original data'!AZ85='subscale + RBQ-2A merged 3_4'!$AR$3,2,IF('original data'!AZ85='subscale + RBQ-2A merged 3_4'!$AR$4,3,IF('original data'!AZ85='subscale + RBQ-2A merged 3_4'!$AR$5,4,""))))</f>
        <v>1</v>
      </c>
      <c r="BC92" s="38">
        <f>IF('original data'!BA85='subscale + RBQ-2A merged 3_4'!$AR$2,1,IF('original data'!BA85='subscale + RBQ-2A merged 3_4'!$AR$3,2,IF('original data'!BA85='subscale + RBQ-2A merged 3_4'!$AR$4,3,IF('original data'!BA85='subscale + RBQ-2A merged 3_4'!$AR$5,4,""))))</f>
        <v>2</v>
      </c>
      <c r="BD92" s="38">
        <f>IF('original data'!BB85='subscale + RBQ-2A merged 3_4'!$AR$2,1,IF('original data'!BB85='subscale + RBQ-2A merged 3_4'!$AR$3,2,IF('original data'!BB85='subscale + RBQ-2A merged 3_4'!$AR$4,3,IF('original data'!BB85='subscale + RBQ-2A merged 3_4'!$AT$5,3,""))))</f>
        <v>2</v>
      </c>
      <c r="BE92" s="38">
        <f>IF('original data'!BC85='subscale + RBQ-2A merged 3_4'!$AV$2,1,IF('original data'!BC85='subscale + RBQ-2A merged 3_4'!$AV$3,2,IF('original data'!BC85='subscale + RBQ-2A merged 3_4'!$AV$4,3,IF('original data'!BC85='subscale + RBQ-2A merged 3_4'!$AV$5,3,""))))</f>
        <v>3</v>
      </c>
      <c r="BF92" s="38">
        <f>IF('original data'!BD85='subscale + RBQ-2A merged 3_4'!$AV$2,1,IF('original data'!BD85='subscale + RBQ-2A merged 3_4'!$AV$3,2,IF('original data'!BD85='subscale + RBQ-2A merged 3_4'!$AV$4,3,IF('original data'!BD85='subscale + RBQ-2A merged 3_4'!$AV$5,4,""))))</f>
        <v>1</v>
      </c>
      <c r="BG92" s="38">
        <f>IF('original data'!BE85='subscale + RBQ-2A merged 3_4'!$AV$2,1,IF('original data'!BE85='subscale + RBQ-2A merged 3_4'!$AV$3,2,IF('original data'!BE85='subscale + RBQ-2A merged 3_4'!$AV$4,3,IF('original data'!BE85='subscale + RBQ-2A merged 3_4'!$AV$5,4,""))))</f>
        <v>2</v>
      </c>
      <c r="BH92" s="38">
        <f>IF('original data'!BF85='subscale + RBQ-2A merged 3_4'!$BG$3,1,IF('original data'!BF85='subscale + RBQ-2A merged 3_4'!$BG$4,2,IF('original data'!BF85='subscale + RBQ-2A merged 3_4'!$BG$5,3,"")))</f>
        <v>3</v>
      </c>
      <c r="BI92" s="40">
        <f>AVERAGE(Table1345[[#This Row],[Do you spin yourself around and around?]:[Do you insist on eating the same foods, or a very small range of foods, at every meal?]],Table1345[[#This Row],[Do you repetitively fiddle with items? (e.g. spin, twiddle, bang, tap, twist, or flick anything repeatedly?)]],Table1345[[#This Row],[Do you like to arrange items in rows or patterns?]])</f>
        <v>1.5263157894736843</v>
      </c>
      <c r="BJ92" s="40">
        <f>AVERAGE(Table1345[[#This Row],[Do you repetitively fiddle with items? (e.g. spin, twiddle, bang, tap, twist, or flick anything repeatedly?)]],Table1345[[#This Row],[Do you spin yourself around and around?]],Table1345[[#This Row],[Do you rock backwards and forwards, or side to side, either when sitting or when
standing?]],Table1345[[#This Row],[Do you pace or move around repetitively? (e.g. walk to and fro across a room, or around the same path in the garden?)]],Table1345[[#This Row],[Do you make repetitive hand and/or finger movements? (e.g. flap, wave, or flick your hands or fingers repetitively?)]],Table1345[[#This Row],[Do you have a special interest in the feel of different surfaces?]])</f>
        <v>1.3333333333333333</v>
      </c>
      <c r="BK92" s="40">
        <f>AVERAGE(Table1345[[#This Row],[Do you like to arrange items in rows or patterns?]],Table1345[[#This Row],[Do you have a fascination with specific objects? (e.g. trains, road signs or other things?)]],Table1345[[#This Row],[Do you have any special objects you like to carry around?]],Table1345[[#This Row],[Do you collect or hoard items of any sort?]],Table1345[[#This Row],[Do you insist on things at home remaining the same? (e.g. furniture staying in the same place, things being kept in certain places, or arranged in certain ways?)]],Table1345[[#This Row],[Do you get upset about minor changes to objects? (e.g. flecks of dirt on your clothes, minor scratches on objects?)]],Table1345[[#This Row],[Do you insist that aspects of daily routine must remain the same?]],Table1345[[#This Row],[Do you insist on doing things in a certain way or re-doing things until they are “just right”?]],Table1345[[#This Row],[Do you play the same music, game or video, or read the same book repeatedly?]],Table1345[[#This Row],[Do you insist on wearing the same clothes or refuse to wear new clothes?]],Table1345[[#This Row],[Do you insist on eating the same foods, or a very small range of foods, at every meal?]])</f>
        <v>1.7272727272727273</v>
      </c>
      <c r="BL92" s="32" t="s">
        <v>109</v>
      </c>
      <c r="BM92" s="32"/>
      <c r="BN92" s="32" t="s">
        <v>109</v>
      </c>
      <c r="BO92" s="32"/>
      <c r="BP92" s="38">
        <f>IF('original data'!BK85='subscale + RBQ-2A merged 3_4'!$BR$1,1,IF('original data'!BK85='subscale + RBQ-2A merged 3_4'!$BR$2,2,IF('original data'!BK85='subscale + RBQ-2A merged 3_4'!$BR$3,3,IF('original data'!BK85='subscale + RBQ-2A merged 3_4'!$BR$4,4,IF('original data'!BK85='subscale + RBQ-2A merged 3_4'!$BR$5,5,IF('original data'!BK85='subscale + RBQ-2A merged 3_4'!$BT$1,6,IF('original data'!BK85='subscale + RBQ-2A merged 3_4'!$BT$2,7,"")))))))</f>
        <v>2</v>
      </c>
      <c r="BQ92" s="38">
        <f>IF('original data'!BL85='subscale + RBQ-2A merged 3_4'!$BR$1,1,IF('original data'!BL85='subscale + RBQ-2A merged 3_4'!$BR$2,2,IF('original data'!BL85='subscale + RBQ-2A merged 3_4'!$BR$3,3,IF('original data'!BL85='subscale + RBQ-2A merged 3_4'!$BR$4,4,IF('original data'!BL85='subscale + RBQ-2A merged 3_4'!$BR$5,5,IF('original data'!BL85='subscale + RBQ-2A merged 3_4'!$BT$1,6,IF('original data'!BL85='subscale + RBQ-2A merged 3_4'!$BT$2,7,"")))))))</f>
        <v>5</v>
      </c>
      <c r="BR92" s="38">
        <f>IF('original data'!BM85='subscale + RBQ-2A merged 3_4'!$BR$1,7,IF('original data'!BM85='subscale + RBQ-2A merged 3_4'!$BR$2,6,IF('original data'!BM85='subscale + RBQ-2A merged 3_4'!$BR$3,5,IF('original data'!BM85='subscale + RBQ-2A merged 3_4'!$BR$4,4,IF('original data'!BM85='subscale + RBQ-2A merged 3_4'!$BR$5,3,IF('original data'!BM85='subscale + RBQ-2A merged 3_4'!$BT$1,2,IF('original data'!BM85='subscale + RBQ-2A merged 3_4'!$BT$2,1,"")))))))</f>
        <v>5</v>
      </c>
      <c r="BS92" s="38">
        <f>IF('original data'!BN85='subscale + RBQ-2A merged 3_4'!$BR$1,1,IF('original data'!BN85='subscale + RBQ-2A merged 3_4'!$BR$2,2,IF('original data'!BN85='subscale + RBQ-2A merged 3_4'!$BR$3,3,IF('original data'!BN85='subscale + RBQ-2A merged 3_4'!$BR$4,4,IF('original data'!BN85='subscale + RBQ-2A merged 3_4'!$BR$5,5,IF('original data'!BN85='subscale + RBQ-2A merged 3_4'!$BT$1,6,IF('original data'!BN85='subscale + RBQ-2A merged 3_4'!$BT$2,7,"")))))))</f>
        <v>5</v>
      </c>
      <c r="BT92" s="38">
        <f>IF('original data'!BO85='subscale + RBQ-2A merged 3_4'!$BR$1,1,IF('original data'!BO85='subscale + RBQ-2A merged 3_4'!$BR$2,2,IF('original data'!BO85='subscale + RBQ-2A merged 3_4'!$BR$3,3,IF('original data'!BO85='subscale + RBQ-2A merged 3_4'!$BR$4,4,IF('original data'!BO85='subscale + RBQ-2A merged 3_4'!$BR$5,5,IF('original data'!BO85='subscale + RBQ-2A merged 3_4'!$BT$1,6,IF('original data'!BO85='subscale + RBQ-2A merged 3_4'!$BT$2,7,"")))))))</f>
        <v>1</v>
      </c>
      <c r="BU92" s="38">
        <f>IF('original data'!BP85='subscale + RBQ-2A merged 3_4'!$BR$1,1,IF('original data'!BP85='subscale + RBQ-2A merged 3_4'!$BR$2,2,IF('original data'!BP85='subscale + RBQ-2A merged 3_4'!$BR$3,3,IF('original data'!BP85='subscale + RBQ-2A merged 3_4'!$BR$4,4,IF('original data'!BP85='subscale + RBQ-2A merged 3_4'!$BR$5,5,IF('original data'!BP85='subscale + RBQ-2A merged 3_4'!$BT$1,6,IF('original data'!BP85='subscale + RBQ-2A merged 3_4'!$BT$2,7,"")))))))</f>
        <v>5</v>
      </c>
      <c r="BV92" s="38">
        <f>IF('original data'!BQ85='subscale + RBQ-2A merged 3_4'!$BR$1,1,IF('original data'!BQ85='subscale + RBQ-2A merged 3_4'!$BR$2,2,IF('original data'!BQ85='subscale + RBQ-2A merged 3_4'!$BR$3,3,IF('original data'!BQ85='subscale + RBQ-2A merged 3_4'!$BR$4,4,IF('original data'!BQ85='subscale + RBQ-2A merged 3_4'!$BR$5,5,IF('original data'!BQ85='subscale + RBQ-2A merged 3_4'!$BT$1,6,IF('original data'!BQ85='subscale + RBQ-2A merged 3_4'!$BT$2,7,"")))))))</f>
        <v>5</v>
      </c>
      <c r="BW92" s="38">
        <f>IF('original data'!BR85='subscale + RBQ-2A merged 3_4'!$BR$1,1,IF('original data'!BR85='subscale + RBQ-2A merged 3_4'!$BR$2,2,IF('original data'!BR85='subscale + RBQ-2A merged 3_4'!$BR$3,3,IF('original data'!BR85='subscale + RBQ-2A merged 3_4'!$BR$4,4,IF('original data'!BR85='subscale + RBQ-2A merged 3_4'!$BR$5,5,IF('original data'!BR85='subscale + RBQ-2A merged 3_4'!$BT$1,6,IF('original data'!BR85='subscale + RBQ-2A merged 3_4'!$BT$2,7,"")))))))</f>
        <v>4</v>
      </c>
      <c r="BX92" s="38">
        <f>IF('original data'!BS85='subscale + RBQ-2A merged 3_4'!$BR$1,1,IF('original data'!BS85='subscale + RBQ-2A merged 3_4'!$BR$2,2,IF('original data'!BS85='subscale + RBQ-2A merged 3_4'!$BR$3,3,IF('original data'!BS85='subscale + RBQ-2A merged 3_4'!$BR$4,4,IF('original data'!BS85='subscale + RBQ-2A merged 3_4'!$BR$5,5,IF('original data'!BS85='subscale + RBQ-2A merged 3_4'!$BT$1,6,IF('original data'!BS85='subscale + RBQ-2A merged 3_4'!$BT$2,7,"")))))))</f>
        <v>5</v>
      </c>
      <c r="BY92" s="38">
        <f>IF('original data'!BT85='subscale + RBQ-2A merged 3_4'!$BR$1,1,IF('original data'!BT85='subscale + RBQ-2A merged 3_4'!$BR$2,2,IF('original data'!BT85='subscale + RBQ-2A merged 3_4'!$BR$3,3,IF('original data'!BT85='subscale + RBQ-2A merged 3_4'!$BR$4,4,IF('original data'!BT85='subscale + RBQ-2A merged 3_4'!$BR$5,5,IF('original data'!BT85='subscale + RBQ-2A merged 3_4'!$BT$1,6,IF('original data'!BT85='subscale + RBQ-2A merged 3_4'!$BT$2,7,"")))))))</f>
        <v>1</v>
      </c>
      <c r="BZ92" s="38">
        <f>IF('original data'!BU85='subscale + RBQ-2A merged 3_4'!$BR$1,1,IF('original data'!BU85='subscale + RBQ-2A merged 3_4'!$BR$2,2,IF('original data'!BU85='subscale + RBQ-2A merged 3_4'!$BR$3,3,IF('original data'!BU85='subscale + RBQ-2A merged 3_4'!$BR$4,4,IF('original data'!BU85='subscale + RBQ-2A merged 3_4'!$BR$5,5,IF('original data'!BU85='subscale + RBQ-2A merged 3_4'!$BT$1,6,IF('original data'!BU85='subscale + RBQ-2A merged 3_4'!$BT$2,7,"")))))))</f>
        <v>1</v>
      </c>
      <c r="CA92" s="38">
        <f>IF('original data'!BV85='subscale + RBQ-2A merged 3_4'!$BR$1,7,IF('original data'!BV85='subscale + RBQ-2A merged 3_4'!$BR$2,6,IF('original data'!BV85='subscale + RBQ-2A merged 3_4'!$BR$3,5,IF('original data'!BV85='subscale + RBQ-2A merged 3_4'!$BR$4,4,IF('original data'!BV85='subscale + RBQ-2A merged 3_4'!$BR$5,3,IF('original data'!BV85='subscale + RBQ-2A merged 3_4'!$BT$1,2,IF('original data'!BV85='subscale + RBQ-2A merged 3_4'!$BT$2,1,"")))))))</f>
        <v>3</v>
      </c>
      <c r="CB92" s="38">
        <f>IF('original data'!BW85='subscale + RBQ-2A merged 3_4'!$BR$1,1,IF('original data'!BW85='subscale + RBQ-2A merged 3_4'!$BR$2,2,IF('original data'!BW85='subscale + RBQ-2A merged 3_4'!$BR$3,3,IF('original data'!BW85='subscale + RBQ-2A merged 3_4'!$BR$4,4,IF('original data'!BW85='subscale + RBQ-2A merged 3_4'!$BR$5,5,IF('original data'!BW85='subscale + RBQ-2A merged 3_4'!$BT$1,6,IF('original data'!BW85='subscale + RBQ-2A merged 3_4'!$BT$2,7,"")))))))</f>
        <v>5</v>
      </c>
      <c r="CC92" s="38">
        <f>IF('original data'!BX85='subscale + RBQ-2A merged 3_4'!$BR$1,1,IF('original data'!BX85='subscale + RBQ-2A merged 3_4'!$BR$2,2,IF('original data'!BX85='subscale + RBQ-2A merged 3_4'!$BR$3,3,IF('original data'!BX85='subscale + RBQ-2A merged 3_4'!$BR$4,4,IF('original data'!BX85='subscale + RBQ-2A merged 3_4'!$BR$5,5,IF('original data'!BX85='subscale + RBQ-2A merged 3_4'!$BT$1,6,IF('original data'!BX85='subscale + RBQ-2A merged 3_4'!$BT$2,7,"")))))))</f>
        <v>5</v>
      </c>
      <c r="CD92" s="38">
        <f>IF('original data'!BY85='subscale + RBQ-2A merged 3_4'!$BR$1,1,IF('original data'!BY85='subscale + RBQ-2A merged 3_4'!$BR$2,2,IF('original data'!BY85='subscale + RBQ-2A merged 3_4'!$BR$3,3,IF('original data'!BY85='subscale + RBQ-2A merged 3_4'!$BR$4,4,IF('original data'!BY85='subscale + RBQ-2A merged 3_4'!$BR$5,5,IF('original data'!BY85='subscale + RBQ-2A merged 3_4'!$BT$1,6,IF('original data'!BY85='subscale + RBQ-2A merged 3_4'!$BT$2,7,"")))))))</f>
        <v>5</v>
      </c>
      <c r="CE92" s="38">
        <f>IF('original data'!BZ85='subscale + RBQ-2A merged 3_4'!$BR$1,1,IF('original data'!BZ85='subscale + RBQ-2A merged 3_4'!$BR$2,2,IF('original data'!BZ85='subscale + RBQ-2A merged 3_4'!$BR$3,3,IF('original data'!BZ85='subscale + RBQ-2A merged 3_4'!$BR$4,4,IF('original data'!BZ85='subscale + RBQ-2A merged 3_4'!$BR$5,5,IF('original data'!BZ85='subscale + RBQ-2A merged 3_4'!$BT$1,6,IF('original data'!BZ85='subscale + RBQ-2A merged 3_4'!$BT$2,7,"")))))))</f>
        <v>2</v>
      </c>
      <c r="CF92" s="38">
        <f>IF('original data'!CA85='subscale + RBQ-2A merged 3_4'!$BR$1,1,IF('original data'!CA85='subscale + RBQ-2A merged 3_4'!$BR$2,2,IF('original data'!CA85='subscale + RBQ-2A merged 3_4'!$BR$3,3,IF('original data'!CA85='subscale + RBQ-2A merged 3_4'!$BR$4,4,IF('original data'!CA85='subscale + RBQ-2A merged 3_4'!$BR$5,5,IF('original data'!CA85='subscale + RBQ-2A merged 3_4'!$BT$1,6,IF('original data'!CA85='subscale + RBQ-2A merged 3_4'!$BT$2,7,"")))))))</f>
        <v>5</v>
      </c>
      <c r="CG92" s="38">
        <f>IF('original data'!CB85='subscale + RBQ-2A merged 3_4'!$BR$1,1,IF('original data'!CB85='subscale + RBQ-2A merged 3_4'!$BR$2,2,IF('original data'!CB85='subscale + RBQ-2A merged 3_4'!$BR$3,3,IF('original data'!CB85='subscale + RBQ-2A merged 3_4'!$BR$4,4,IF('original data'!CB85='subscale + RBQ-2A merged 3_4'!$BR$5,5,IF('original data'!CB85='subscale + RBQ-2A merged 3_4'!$BT$1,6,IF('original data'!CB85='subscale + RBQ-2A merged 3_4'!$BT$2,7,"")))))))</f>
        <v>5</v>
      </c>
      <c r="CH92" s="38">
        <f>IF('original data'!CC85='subscale + RBQ-2A merged 3_4'!$BR$1,7,IF('original data'!CC85='subscale + RBQ-2A merged 3_4'!$BR$2,6,IF('original data'!CC85='subscale + RBQ-2A merged 3_4'!$BR$3,5,IF('original data'!CC85='subscale + RBQ-2A merged 3_4'!$BR$4,4,IF('original data'!CC85='subscale + RBQ-2A merged 3_4'!$BR$5,3,IF('original data'!CC85='subscale + RBQ-2A merged 3_4'!$BT$1,2,IF('original data'!CC85='subscale + RBQ-2A merged 3_4'!$BT$2,1,"")))))))</f>
        <v>4</v>
      </c>
      <c r="CI92" s="38">
        <f>IF('original data'!CD85='subscale + RBQ-2A merged 3_4'!$BR$1,1,IF('original data'!CD85='subscale + RBQ-2A merged 3_4'!$BR$2,2,IF('original data'!CD85='subscale + RBQ-2A merged 3_4'!$BR$3,3,IF('original data'!CD85='subscale + RBQ-2A merged 3_4'!$BR$4,4,IF('original data'!CD85='subscale + RBQ-2A merged 3_4'!$BR$5,5,IF('original data'!CD85='subscale + RBQ-2A merged 3_4'!$BT$1,6,IF('original data'!CD85='subscale + RBQ-2A merged 3_4'!$BT$2,7,"")))))))</f>
        <v>2</v>
      </c>
      <c r="CJ92" s="38">
        <f>IF('original data'!CE85='subscale + RBQ-2A merged 3_4'!$BR$1,1,IF('original data'!CE85='subscale + RBQ-2A merged 3_4'!$BR$2,2,IF('original data'!CE85='subscale + RBQ-2A merged 3_4'!$BR$3,3,IF('original data'!CE85='subscale + RBQ-2A merged 3_4'!$BR$4,4,IF('original data'!CE85='subscale + RBQ-2A merged 3_4'!$BR$5,5,IF('original data'!CE85='subscale + RBQ-2A merged 3_4'!$BT$1,6,IF('original data'!CE85='subscale + RBQ-2A merged 3_4'!$BT$2,7,"")))))))</f>
        <v>5</v>
      </c>
      <c r="CK92" s="38">
        <f>IF('original data'!CF85='subscale + RBQ-2A merged 3_4'!$BR$1,7,IF('original data'!CF85='subscale + RBQ-2A merged 3_4'!$BR$2,6,IF('original data'!CF85='subscale + RBQ-2A merged 3_4'!$BR$3,5,IF('original data'!CF85='subscale + RBQ-2A merged 3_4'!$BR$4,4,IF('original data'!CF85='subscale + RBQ-2A merged 3_4'!$BR$5,3,IF('original data'!CF85='subscale + RBQ-2A merged 3_4'!$BT$1,2,IF('original data'!CF85='subscale + RBQ-2A merged 3_4'!$BT$2,1,"")))))))</f>
        <v>5</v>
      </c>
      <c r="CL92" s="38">
        <f>SUM(Table1345[[#This Row],[Column2]:[Column4]])</f>
        <v>97</v>
      </c>
      <c r="CM92" s="38">
        <f>SUM(Table1345[[#This Row],[When I am interacting with someone, I deliberately copy their body language or facial expressions.]],Table1345[[#This Row],[I have developed a script to follow in social situations (for example, a list of questions or topics of conversation).]],Table1345[[#This Row],[I will repeat phrases that I have heard others say in the exact same way that I first heard them.]],Table1345[[#This Row],[In my own social interactions, I use behaviours that I have learned from watching other people interacting.]],Table1345[[#This Row],[I practice my facial expressions and body language to make sure they look natural.]],Table1345[[#This Row],[I have tried to improve my understanding of social skills by watching other people.]],Table1345[[#This Row],[I have researched the rules of social interactions (for example, by studying psychology or reading books on human behaviour) to improve my own social skills.]],Table1345[[#This Row],[I learn how people use their bodies and faces to interact by watching television or films, or by reading fiction.]],Table1345[[#This Row],[I have spent time learning social skills from television shows and films, and try to use these in my interactions.]])</f>
        <v>27</v>
      </c>
      <c r="CN92" s="38">
        <f>SUM(Table1345[[#This Row],[I monitor my body language or facial expressions so that I appear relaxed.]],Table1345[[#This Row],[I adjust my body language or facial expressions so that I appear interested by the person I am interacting with.]],Table1345[[#This Row],[I always think about the impression I make on other people.]],Table1345[[#This Row],[I don’t feel the need to make eye contact with other people if I don’t want to.]],Table1345[[#This Row],[I monitor my body language or facial expressions so that I appear interested by the person I am interacting with.]],Table1345[[#This Row],[I am always aware of the impression I make on other people.]],Table1345[[#This Row],[I adjust my body language or facial expressions so that I appear relaxed.
]],Table1345[[#This Row],[In social interactions, I do not pay attention to what my face or body are doing.]])</f>
        <v>38</v>
      </c>
      <c r="CO92" s="38">
        <f>SUM(Table1345[[#This Row],[I rarely feel the need to put on an act in order to get through a social situation.]],Table1345[[#This Row],[In social situations, I feel like I’m ‘performing’ rather than being myself.]],Table1345[[#This Row],[I need the support of other people in order to socialise.]],Table1345[[#This Row],[I have to force myself to interact with people when I am in social situations.]],Table1345[[#This Row],[When in social situations, I try to find ways to avoid interacting with others.]],Table1345[[#This Row],[I feel free to be myself when I am with other people.]],Table1345[[#This Row],[When talking to other people, I feel like the conversation flows naturally.]],Table1345[[#This Row],[In social situations, I feel like I am pretending to be ‘normal’.]])</f>
        <v>32</v>
      </c>
      <c r="CP92" s="38">
        <f>IF('original data'!CG85='subscale + RBQ-2A merged 3_4'!$CO$2,0,IF('original data'!CG85='subscale + RBQ-2A merged 3_4'!$CO$3,1,IF('original data'!CG85='subscale + RBQ-2A merged 3_4'!$CO$4,2,IF('original data'!CG85='subscale + RBQ-2A merged 3_4'!$CO$5,3,""))))</f>
        <v>0</v>
      </c>
      <c r="CQ92" s="38">
        <f>IF('original data'!CH85='subscale + RBQ-2A merged 3_4'!$CO$2,0,IF('original data'!CH85='subscale + RBQ-2A merged 3_4'!$CO$3,1,IF('original data'!CH85='subscale + RBQ-2A merged 3_4'!$CO$4,2,IF('original data'!CH85='subscale + RBQ-2A merged 3_4'!$CO$5,3,""))))</f>
        <v>1</v>
      </c>
      <c r="CR92" s="38">
        <f>IF('original data'!CI85='subscale + RBQ-2A merged 3_4'!$CO$2,0,IF('original data'!CI85='subscale + RBQ-2A merged 3_4'!$CO$3,1,IF('original data'!CI85='subscale + RBQ-2A merged 3_4'!$CO$4,2,IF('original data'!CI85='subscale + RBQ-2A merged 3_4'!$CO$5,3,""))))</f>
        <v>0</v>
      </c>
      <c r="CS92" s="38">
        <f>IF('original data'!CJ85='subscale + RBQ-2A merged 3_4'!$CO$2,0,IF('original data'!CJ85='subscale + RBQ-2A merged 3_4'!$CO$3,1,IF('original data'!CJ85='subscale + RBQ-2A merged 3_4'!$CO$4,2,IF('original data'!CJ85='subscale + RBQ-2A merged 3_4'!$CO$5,3,""))))</f>
        <v>1</v>
      </c>
      <c r="CT92" s="38">
        <f>IF('original data'!CK85='subscale + RBQ-2A merged 3_4'!$CO$2,0,IF('original data'!CK85='subscale + RBQ-2A merged 3_4'!$CO$3,1,IF('original data'!CK85='subscale + RBQ-2A merged 3_4'!$CO$4,2,IF('original data'!CK85='subscale + RBQ-2A merged 3_4'!$CO$5,3,""))))</f>
        <v>2</v>
      </c>
      <c r="CU92" s="38">
        <f>IF('original data'!CL85='subscale + RBQ-2A merged 3_4'!$CO$2,0,IF('original data'!CL85='subscale + RBQ-2A merged 3_4'!$CO$3,1,IF('original data'!CL85='subscale + RBQ-2A merged 3_4'!$CO$4,2,IF('original data'!CL85='subscale + RBQ-2A merged 3_4'!$CO$5,3,""))))</f>
        <v>0</v>
      </c>
      <c r="CV92" s="38">
        <f>IF('original data'!CM85='subscale + RBQ-2A merged 3_4'!$CO$2,0,IF('original data'!CM85='subscale + RBQ-2A merged 3_4'!$CO$3,1,IF('original data'!CM85='subscale + RBQ-2A merged 3_4'!$CO$4,2,IF('original data'!CM85='subscale + RBQ-2A merged 3_4'!$CO$5,3,""))))</f>
        <v>2</v>
      </c>
      <c r="CW92" s="38">
        <f>IF('original data'!CN85='subscale + RBQ-2A merged 3_4'!$CO$2,0,IF('original data'!CN85='subscale + RBQ-2A merged 3_4'!$CO$3,1,IF('original data'!CN85='subscale + RBQ-2A merged 3_4'!$CO$4,2,IF('original data'!CN85='subscale + RBQ-2A merged 3_4'!$CO$5,3,""))))</f>
        <v>0</v>
      </c>
      <c r="CX92" s="38">
        <f>IF('original data'!CO85='subscale + RBQ-2A merged 3_4'!$CO$2,0,IF('original data'!CO85='subscale + RBQ-2A merged 3_4'!$CO$3,1,IF('original data'!CO85='subscale + RBQ-2A merged 3_4'!$CO$4,2,IF('original data'!CO85='subscale + RBQ-2A merged 3_4'!$CO$5,3,""))))</f>
        <v>2</v>
      </c>
      <c r="CY92" s="38">
        <f>IF('original data'!CP85='subscale + RBQ-2A merged 3_4'!$CO$2,0,IF('original data'!CP85='subscale + RBQ-2A merged 3_4'!$CO$3,1,IF('original data'!CP85='subscale + RBQ-2A merged 3_4'!$CO$4,2,IF('original data'!CP85='subscale + RBQ-2A merged 3_4'!$CO$5,3,""))))</f>
        <v>1</v>
      </c>
      <c r="CZ92" s="38">
        <f>IF('original data'!CQ85='subscale + RBQ-2A merged 3_4'!$CO$2,0,IF('original data'!CQ85='subscale + RBQ-2A merged 3_4'!$CO$3,1,IF('original data'!CQ85='subscale + RBQ-2A merged 3_4'!$CO$4,2,IF('original data'!CQ85='subscale + RBQ-2A merged 3_4'!$CO$5,3,""))))</f>
        <v>2</v>
      </c>
      <c r="DA92" s="38">
        <f>IF('original data'!CR85='subscale + RBQ-2A merged 3_4'!$CO$2,0,IF('original data'!CR85='subscale + RBQ-2A merged 3_4'!$CO$3,1,IF('original data'!CR85='subscale + RBQ-2A merged 3_4'!$CO$4,2,IF('original data'!CR85='subscale + RBQ-2A merged 3_4'!$CO$5,3,""))))</f>
        <v>2</v>
      </c>
      <c r="DB92" s="38">
        <f>IF('original data'!CS85='subscale + RBQ-2A merged 3_4'!$CO$2,0,IF('original data'!CS85='subscale + RBQ-2A merged 3_4'!$CO$3,1,IF('original data'!CS85='subscale + RBQ-2A merged 3_4'!$CO$4,2,IF('original data'!CS85='subscale + RBQ-2A merged 3_4'!$CO$5,3,""))))</f>
        <v>2</v>
      </c>
      <c r="DC92" s="38">
        <f>IF('original data'!CT85='subscale + RBQ-2A merged 3_4'!$CO$2,0,IF('original data'!CT85='subscale + RBQ-2A merged 3_4'!$CO$3,1,IF('original data'!CT85='subscale + RBQ-2A merged 3_4'!$CO$4,2,IF('original data'!CT85='subscale + RBQ-2A merged 3_4'!$CO$5,3,""))))</f>
        <v>1</v>
      </c>
      <c r="DD92" s="38">
        <f>IF('original data'!CU85='subscale + RBQ-2A merged 3_4'!$CO$2,0,IF('original data'!CU85='subscale + RBQ-2A merged 3_4'!$CO$3,1,IF('original data'!CU85='subscale + RBQ-2A merged 3_4'!$CO$4,2,IF('original data'!CU85='subscale + RBQ-2A merged 3_4'!$CO$5,3,""))))</f>
        <v>0</v>
      </c>
      <c r="DE92" s="38">
        <f>IF('original data'!CV85='subscale + RBQ-2A merged 3_4'!$CO$2,0,IF('original data'!CV85='subscale + RBQ-2A merged 3_4'!$CO$3,1,IF('original data'!CV85='subscale + RBQ-2A merged 3_4'!$CO$4,2,IF('original data'!CV85='subscale + RBQ-2A merged 3_4'!$CO$5,3,""))))</f>
        <v>0</v>
      </c>
      <c r="DF92" s="38">
        <f>IF('original data'!CW85='subscale + RBQ-2A merged 3_4'!$CO$2,0,IF('original data'!CW85='subscale + RBQ-2A merged 3_4'!$CO$3,1,IF('original data'!CW85='subscale + RBQ-2A merged 3_4'!$CO$4,2,IF('original data'!CW85='subscale + RBQ-2A merged 3_4'!$CO$5,3,""))))</f>
        <v>0</v>
      </c>
      <c r="DG92" s="38">
        <f>IF('original data'!CX85='subscale + RBQ-2A merged 3_4'!$CO$2,0,IF('original data'!CX85='subscale + RBQ-2A merged 3_4'!$CO$3,1,IF('original data'!CX85='subscale + RBQ-2A merged 3_4'!$CO$4,2,IF('original data'!CX85='subscale + RBQ-2A merged 3_4'!$CO$5,3,""))))</f>
        <v>2</v>
      </c>
      <c r="DH92" s="38">
        <f>IF('original data'!CY85='subscale + RBQ-2A merged 3_4'!$CO$2,0,IF('original data'!CY85='subscale + RBQ-2A merged 3_4'!$CO$3,1,IF('original data'!CY85='subscale + RBQ-2A merged 3_4'!$CO$4,2,IF('original data'!CY85='subscale + RBQ-2A merged 3_4'!$CO$5,3,""))))</f>
        <v>0</v>
      </c>
      <c r="DI92" s="38">
        <f>IF('original data'!CZ85='subscale + RBQ-2A merged 3_4'!$CO$2,0,IF('original data'!CZ85='subscale + RBQ-2A merged 3_4'!$CO$3,1,IF('original data'!CZ85='subscale + RBQ-2A merged 3_4'!$CO$4,2,IF('original data'!CZ85='subscale + RBQ-2A merged 3_4'!$CO$5,3,""))))</f>
        <v>0</v>
      </c>
      <c r="DJ92" s="38">
        <f>SUM(Table1345[[#This Row],[I worry what other people think of me.]],Table1345[[#This Row],[I feel anxious in situations where I could make a mistake.]],Table1345[[#This Row],[I worry that I will do badly when I am being assessed (like work, college, interviews).]],Table1345[[#This Row],[I worry about making mistakes during social interactions.]],Table1345[[#This Row],[I worry when I think I have not done as well as I hoped.]],Table1345[[#This Row],[I feel anxious that I will make a fool of myself in front of people.]])</f>
        <v>8</v>
      </c>
      <c r="DK92" s="38">
        <f>SUM(Table1345[[#This Row],[All of a sudden I feel really scared.]],Table1345[[#This Row],[My heart suddenly starts to beat too quickly.]],Table1345[[#This Row],[I suddenly feel as if I can’t breathe.]],Table1345[[#This Row],[When I have a problem, I feel physically shaky.]],Table1345[[#This Row],[I worry that something awful will happen to someone I am familiar with.]],Table1345[[#This Row],[I suddenly start to physically shake or tremble.]],Table1345[[#This Row],[I suddenly become dizzy or faint.]],Table1345[[#This Row],[I worry that something bad will happen to me.]],Table1345[[#This Row],[I suddenly shut down and become unable to think, speak or do things.]])</f>
        <v>0</v>
      </c>
      <c r="DL92" s="38">
        <f>SUM(Table1345[[#This Row],[I am anxious about unfamiliar things, people or places.]],Table1345[[#This Row],[I worry about changes to my surroundings or my routine.]],Table1345[[#This Row],[When I don’t know what will happen, I can’t do things.]],Table1345[[#This Row],[I need to be prepared before things happen.]],Table1345[[#This Row],[I worry if I don’t know what will happen, e.g. if plans change.]])</f>
        <v>10</v>
      </c>
      <c r="DM92" s="38">
        <f>SUM(Table1345[[#This Row],[All of a sudden I feel really scared.]:[I suddenly shut down and become unable to think, speak or do things.]])</f>
        <v>18</v>
      </c>
      <c r="DN92" s="38">
        <f>SUM(Table1345[[#This Row],[Do you find it difficult to socialise with, or to get in touch with people, especially people your own age? ]],Table1345[[#This Row],[Do you prefer to be alone rather than being together with other people?]],Table1345[[#This Row],[Do you have difficulties perceiving social cues? ]],Table1345[[#This Row],[Do other people tell you that your behaviour or your emotional responses are inappropriate or hurtful? ]],Table1345[[#This Row],[Do you have a strong interest or hobby that absorbs so much of your time that it hampers other activities? ]],Table1345[[#This Row],[Do you or do other people feel that you have very set routines or that you are very immersed in your own interests?]],Table1345[[#This Row],[Do you or do other people feel that you impose your routines or interests on others? ]])</f>
        <v>8</v>
      </c>
      <c r="DO92" s="38">
        <f>IF('original data'!V85='subscale + RBQ-2A merged 3_4'!$T$4,2,IF('original data'!V85='subscale + RBQ-2A merged 3_4'!$T$5,0,IF('original data'!V85='subscale + RBQ-2A merged 3_4'!$V$5,1,"")))</f>
        <v>2</v>
      </c>
      <c r="DP92" s="38">
        <v>1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 data</vt:lpstr>
      <vt:lpstr>coded</vt:lpstr>
      <vt:lpstr>coded with subscale calculation</vt:lpstr>
      <vt:lpstr>subscale + RBQ-2A merged 3_4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Edwards</dc:creator>
  <cp:lastModifiedBy>Hanna Edwards</cp:lastModifiedBy>
  <dcterms:created xsi:type="dcterms:W3CDTF">2022-03-25T08:02:55Z</dcterms:created>
  <dcterms:modified xsi:type="dcterms:W3CDTF">2022-10-10T19:33:15Z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