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aj1g19_soton_ac_uk/Documents/PhD/Written Work/Year 2/NBIC_PhD_SandpaperReplicas_OEpaper/DOI/"/>
    </mc:Choice>
  </mc:AlternateContent>
  <xr:revisionPtr revIDLastSave="1550" documentId="13_ncr:1_{16009069-F958-4BAF-83AD-C0BE55E9C946}" xr6:coauthVersionLast="45" xr6:coauthVersionMax="45" xr10:uidLastSave="{14F3EC0B-939B-45AD-9CF3-F27C5568301C}"/>
  <bookViews>
    <workbookView xWindow="-110" yWindow="-110" windowWidth="19420" windowHeight="10420" xr2:uid="{00000000-000D-0000-FFFF-FFFF00000000}"/>
  </bookViews>
  <sheets>
    <sheet name="README" sheetId="11" r:id="rId1"/>
    <sheet name="Summary" sheetId="10" r:id="rId2"/>
    <sheet name="Microhardness" sheetId="2" r:id="rId3"/>
    <sheet name="Tensile Testing" sheetId="3" r:id="rId4"/>
    <sheet name="Contact angle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3" l="1"/>
  <c r="C23" i="4"/>
  <c r="B23" i="4"/>
  <c r="C22" i="4"/>
  <c r="B22" i="4"/>
  <c r="C19" i="2"/>
  <c r="C22" i="3"/>
  <c r="F22" i="3"/>
  <c r="G22" i="3"/>
  <c r="D22" i="3"/>
  <c r="E22" i="3"/>
  <c r="H22" i="3"/>
  <c r="I22" i="3"/>
  <c r="B22" i="3"/>
  <c r="C21" i="3"/>
  <c r="F21" i="3"/>
  <c r="G21" i="3"/>
  <c r="D21" i="3"/>
  <c r="E21" i="3"/>
  <c r="H21" i="3"/>
  <c r="B21" i="3"/>
  <c r="G20" i="2"/>
  <c r="G19" i="2"/>
  <c r="E20" i="2"/>
  <c r="E19" i="2"/>
  <c r="C20" i="2"/>
  <c r="D20" i="2"/>
  <c r="B20" i="2"/>
  <c r="F20" i="2"/>
  <c r="I20" i="2"/>
  <c r="I19" i="2"/>
  <c r="G13" i="2"/>
  <c r="G14" i="2"/>
  <c r="G15" i="2"/>
  <c r="G16" i="2"/>
  <c r="G17" i="2"/>
  <c r="G12" i="2"/>
  <c r="F19" i="2"/>
  <c r="D19" i="2"/>
  <c r="B19" i="2"/>
</calcChain>
</file>

<file path=xl/sharedStrings.xml><?xml version="1.0" encoding="utf-8"?>
<sst xmlns="http://schemas.openxmlformats.org/spreadsheetml/2006/main" count="113" uniqueCount="73">
  <si>
    <t>MMHSE</t>
  </si>
  <si>
    <t>Tensile Strength (MPa)</t>
  </si>
  <si>
    <t>Elastomer</t>
  </si>
  <si>
    <t>Test Material</t>
  </si>
  <si>
    <r>
      <t>Modulus of Indentation (E</t>
    </r>
    <r>
      <rPr>
        <b/>
        <i/>
        <sz val="11"/>
        <color theme="1"/>
        <rFont val="Times New Roman"/>
        <family val="1"/>
      </rPr>
      <t>IT</t>
    </r>
    <r>
      <rPr>
        <b/>
        <sz val="11"/>
        <color theme="1"/>
        <rFont val="Times New Roman"/>
        <family val="1"/>
      </rPr>
      <t>) (MPa)</t>
    </r>
  </si>
  <si>
    <t>Contact Angle (o)</t>
  </si>
  <si>
    <t>EF25</t>
  </si>
  <si>
    <t>63.23 ± 12.06</t>
  </si>
  <si>
    <t>2.91 ± 0.14</t>
  </si>
  <si>
    <t>1.04 ± 0.15</t>
  </si>
  <si>
    <t>Elastic Modulus (MPa) (Tensile Testing)</t>
  </si>
  <si>
    <t>Ultimate Tensile Strain (%)</t>
  </si>
  <si>
    <t>135.3 ± 23.3</t>
  </si>
  <si>
    <t>320 ± 102</t>
  </si>
  <si>
    <t>&lt; 1</t>
  </si>
  <si>
    <t>Microhardness Testing</t>
  </si>
  <si>
    <t>Data collletcion</t>
  </si>
  <si>
    <t>Equipment</t>
  </si>
  <si>
    <t>Fischerscope H100C (Helmut Fischer, GMBH, Germany)</t>
  </si>
  <si>
    <t>2019 - 2020</t>
  </si>
  <si>
    <t>Indentation energy attributable to elastic dermation (η IT) [%]</t>
  </si>
  <si>
    <t>Marten's hardness (HM) [N/mm^2]</t>
  </si>
  <si>
    <t>Indentation modulus [Mpa]</t>
  </si>
  <si>
    <t>x</t>
  </si>
  <si>
    <t>Key</t>
  </si>
  <si>
    <t>mean</t>
  </si>
  <si>
    <t>sd</t>
  </si>
  <si>
    <t>Indentation energy attributable to plastic dermation (η plast) [%]</t>
  </si>
  <si>
    <t>Tensile Testing</t>
  </si>
  <si>
    <t>load cell = 1 kN; gauge length = 87.5 mm</t>
  </si>
  <si>
    <t>Filler</t>
  </si>
  <si>
    <t xml:space="preserve">Elastomer </t>
  </si>
  <si>
    <t>4 replicates</t>
  </si>
  <si>
    <t>6 replicates</t>
  </si>
  <si>
    <t>Strain at maximum load [%]</t>
  </si>
  <si>
    <t>Elastic Modulus [Mpa]</t>
  </si>
  <si>
    <t>Tensile stress at max load [MPa]</t>
  </si>
  <si>
    <t>Maximum load [N]</t>
  </si>
  <si>
    <t>Test pieces</t>
  </si>
  <si>
    <t>Equipment Settings</t>
  </si>
  <si>
    <t>dog bones, 15 mm width</t>
  </si>
  <si>
    <t>Elastomer Info</t>
  </si>
  <si>
    <t>Filler Info</t>
  </si>
  <si>
    <t>6 replicates, loading rate = 25 mm/min, humidity = 45.8 %, temperature = 20.6 oC</t>
  </si>
  <si>
    <t>NA</t>
  </si>
  <si>
    <t>5 replicates, loading rate = 25 mm/min, humidity = 51.9 %, temperature = 20.3 oC</t>
  </si>
  <si>
    <t>DataPhysics Optical Contact Angle instrument with SCA 20 software (DataPhysics Instrumbers, GmBH, Germany)</t>
  </si>
  <si>
    <t>6" x 4" glass panel coated using a 400 um draw-down of replica materials</t>
  </si>
  <si>
    <t>Sessile drop testing method, droplet medium = deionised water, droplet volume = 4 ul</t>
  </si>
  <si>
    <t>Data colletcion</t>
  </si>
  <si>
    <t>Method</t>
  </si>
  <si>
    <t>Test running time = 2 minutes, two measurements per second, measurements taken at the middle of the droplet, the value at 60 seconds was used for analysis</t>
  </si>
  <si>
    <t>Contact angle at 60 seconds (o)</t>
  </si>
  <si>
    <t>Intstron 5969 Material test instrument with Bluehill Universal software (Instron, Massachusetts, US)</t>
  </si>
  <si>
    <t>5 replicates</t>
  </si>
  <si>
    <t>red - Errors with some data points; x - elastmer material was too soft to record the indentation modulus (&lt; 1MPa); blank - not collected</t>
  </si>
  <si>
    <t>1.54 ± 0.26</t>
  </si>
  <si>
    <t>Martens Headness (HM) [N/mm2)</t>
  </si>
  <si>
    <t>14.14 ± 2.2</t>
  </si>
  <si>
    <t>78.1 ± 12.8</t>
  </si>
  <si>
    <t>87.8 ± 15.1</t>
  </si>
  <si>
    <t>1.52 ± 0.28</t>
  </si>
  <si>
    <t>21.07 ± 6.03</t>
  </si>
  <si>
    <r>
      <t>Indention energy attributed to elastic deformation (</t>
    </r>
    <r>
      <rPr>
        <b/>
        <sz val="11"/>
        <color theme="1"/>
        <rFont val="Arial"/>
        <family val="2"/>
      </rPr>
      <t>η</t>
    </r>
    <r>
      <rPr>
        <b/>
        <sz val="11"/>
        <color theme="1"/>
        <rFont val="Times New Roman"/>
        <family val="1"/>
      </rPr>
      <t xml:space="preserve"> </t>
    </r>
    <r>
      <rPr>
        <b/>
        <i/>
        <sz val="11"/>
        <color theme="1"/>
        <rFont val="Times New Roman"/>
        <family val="1"/>
      </rPr>
      <t>IT</t>
    </r>
    <r>
      <rPr>
        <b/>
        <sz val="11"/>
        <color theme="1"/>
        <rFont val="Times New Roman"/>
        <family val="1"/>
      </rPr>
      <t>) (MPa)</t>
    </r>
  </si>
  <si>
    <t>57.7 ± 1.1</t>
  </si>
  <si>
    <t>37.4 ±  9.1</t>
  </si>
  <si>
    <t>Summary of mechanics for the 2 materials used to create replicas: epoxy filler and PDMS-based elastomer</t>
  </si>
  <si>
    <t xml:space="preserve">Author: Alexandra Jackson </t>
  </si>
  <si>
    <t>Data collected: 2019 - 2020</t>
  </si>
  <si>
    <t>14th April 2021</t>
  </si>
  <si>
    <t>This workbook contains results from mechanical testing methods used to characterise the two replica materials used: epoxy filler and a PDMS-based elastomer</t>
  </si>
  <si>
    <t xml:space="preserve">Each worksheet includes details on testing equipment used, conditions of testing and replicates. </t>
  </si>
  <si>
    <t xml:space="preserve">The Summay worksheet shows a table summarising the mechanical properties, it is what table 1 in the paper was based off.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</si>
</sst>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name val="Arial"/>
      <family val="2"/>
    </font>
    <font>
      <b/>
      <sz val="11"/>
      <color theme="1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9"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Border="1"/>
    <xf numFmtId="0" fontId="0" fillId="0" borderId="0" xfId="0" applyFill="1" applyBorder="1"/>
    <xf numFmtId="0" fontId="5" fillId="0" borderId="0" xfId="0" applyFont="1"/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8" fillId="0" borderId="5" xfId="0" applyFont="1" applyBorder="1"/>
    <xf numFmtId="0" fontId="8" fillId="0" borderId="6" xfId="0" applyFont="1" applyBorder="1"/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center"/>
    </xf>
    <xf numFmtId="0" fontId="2" fillId="0" borderId="0" xfId="0" applyFont="1"/>
    <xf numFmtId="0" fontId="5" fillId="0" borderId="0" xfId="0" applyFont="1" applyBorder="1"/>
    <xf numFmtId="0" fontId="1" fillId="0" borderId="0" xfId="0" applyFont="1" applyBorder="1" applyAlignment="1"/>
    <xf numFmtId="0" fontId="5" fillId="0" borderId="0" xfId="0" applyFont="1" applyFill="1" applyBorder="1"/>
    <xf numFmtId="0" fontId="0" fillId="0" borderId="0" xfId="0" applyFill="1" applyBorder="1" applyAlignment="1">
      <alignment vertical="center"/>
    </xf>
    <xf numFmtId="0" fontId="1" fillId="0" borderId="0" xfId="0" applyFont="1" applyBorder="1"/>
    <xf numFmtId="0" fontId="1" fillId="0" borderId="0" xfId="0" applyFont="1" applyFill="1" applyBorder="1"/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0" xfId="0" applyFont="1" applyFill="1"/>
    <xf numFmtId="0" fontId="5" fillId="0" borderId="0" xfId="0" applyFont="1" applyFill="1"/>
    <xf numFmtId="15" fontId="11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'Tensile Testing'!$B$21:$C$21</c:f>
                <c:numCache>
                  <c:formatCode>General</c:formatCode>
                  <c:ptCount val="2"/>
                  <c:pt idx="0">
                    <c:v>1.5399999999999998</c:v>
                  </c:pt>
                  <c:pt idx="1">
                    <c:v>63.236666666666657</c:v>
                  </c:pt>
                </c:numCache>
              </c:numRef>
            </c:plus>
            <c:minus>
              <c:numRef>
                <c:f>'Tensile Testing'!$B$22:$C$22</c:f>
                <c:numCache>
                  <c:formatCode>General</c:formatCode>
                  <c:ptCount val="2"/>
                  <c:pt idx="0">
                    <c:v>0.25816661286851189</c:v>
                  </c:pt>
                  <c:pt idx="1">
                    <c:v>11.06304599405909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'Tensile Testing'!$B$13:$C$13</c:f>
              <c:strCache>
                <c:ptCount val="2"/>
                <c:pt idx="0">
                  <c:v>Elastomer</c:v>
                </c:pt>
                <c:pt idx="1">
                  <c:v>Filler</c:v>
                </c:pt>
              </c:strCache>
            </c:strRef>
          </c:cat>
          <c:val>
            <c:numRef>
              <c:f>'Tensile Testing'!$B$21:$C$21</c:f>
              <c:numCache>
                <c:formatCode>General</c:formatCode>
                <c:ptCount val="2"/>
                <c:pt idx="0">
                  <c:v>1.5399999999999998</c:v>
                </c:pt>
                <c:pt idx="1">
                  <c:v>63.236666666666657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1D-4C23-9106-AFD878744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88231312"/>
        <c:axId val="1708541584"/>
      </c:barChart>
      <c:catAx>
        <c:axId val="148823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8541584"/>
        <c:crosses val="autoZero"/>
        <c:auto val="1"/>
        <c:lblAlgn val="ctr"/>
        <c:lblOffset val="100"/>
        <c:noMultiLvlLbl val="0"/>
      </c:catAx>
      <c:valAx>
        <c:axId val="170854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Elastic Moduls [Mpa]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823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Elastomer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Ref>
                <c:f>'Tensile Testing'!$H$22</c:f>
                <c:numCache>
                  <c:formatCode>General</c:formatCode>
                  <c:ptCount val="1"/>
                  <c:pt idx="0">
                    <c:v>23.344540689420231</c:v>
                  </c:pt>
                </c:numCache>
              </c:numRef>
            </c:plus>
            <c:minus>
              <c:numRef>
                <c:f>'Tensile Testing'!$H$22</c:f>
                <c:numCache>
                  <c:formatCode>General</c:formatCode>
                  <c:ptCount val="1"/>
                  <c:pt idx="0">
                    <c:v>23.344540689420231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'Tensile Testing'!$F$22</c:f>
                <c:numCache>
                  <c:formatCode>General</c:formatCode>
                  <c:ptCount val="1"/>
                  <c:pt idx="0">
                    <c:v>0.15306861206661415</c:v>
                  </c:pt>
                </c:numCache>
              </c:numRef>
            </c:plus>
            <c:minus>
              <c:numRef>
                <c:f>'Tensile Testing'!$F$22</c:f>
                <c:numCache>
                  <c:formatCode>General</c:formatCode>
                  <c:ptCount val="1"/>
                  <c:pt idx="0">
                    <c:v>0.15306861206661415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'Tensile Testing'!$H$21</c:f>
              <c:numCache>
                <c:formatCode>General</c:formatCode>
                <c:ptCount val="1"/>
                <c:pt idx="0">
                  <c:v>135.24600000000001</c:v>
                </c:pt>
              </c:numCache>
            </c:numRef>
          </c:xVal>
          <c:yVal>
            <c:numRef>
              <c:f>'Tensile Testing'!$F$21</c:f>
              <c:numCache>
                <c:formatCode>General</c:formatCode>
                <c:ptCount val="1"/>
                <c:pt idx="0">
                  <c:v>1.044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6D4-489C-AF81-3546174C59DC}"/>
            </c:ext>
          </c:extLst>
        </c:ser>
        <c:ser>
          <c:idx val="1"/>
          <c:order val="1"/>
          <c:tx>
            <c:v>Filler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Ref>
                <c:f>'Tensile Testing'!$I$22</c:f>
                <c:numCache>
                  <c:formatCode>General</c:formatCode>
                  <c:ptCount val="1"/>
                  <c:pt idx="0">
                    <c:v>2.199658306798264</c:v>
                  </c:pt>
                </c:numCache>
              </c:numRef>
            </c:plus>
            <c:minus>
              <c:numRef>
                <c:f>'Tensile Testing'!$I$22</c:f>
                <c:numCache>
                  <c:formatCode>General</c:formatCode>
                  <c:ptCount val="1"/>
                  <c:pt idx="0">
                    <c:v>2.199658306798264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'Tensile Testing'!$G$22</c:f>
                <c:numCache>
                  <c:formatCode>General</c:formatCode>
                  <c:ptCount val="1"/>
                  <c:pt idx="0">
                    <c:v>0.13991664185030547</c:v>
                  </c:pt>
                </c:numCache>
              </c:numRef>
            </c:plus>
            <c:minus>
              <c:numRef>
                <c:f>'Tensile Testing'!$G$22</c:f>
                <c:numCache>
                  <c:formatCode>General</c:formatCode>
                  <c:ptCount val="1"/>
                  <c:pt idx="0">
                    <c:v>0.13991664185030547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'Tensile Testing'!$I$21</c:f>
              <c:numCache>
                <c:formatCode>General</c:formatCode>
                <c:ptCount val="1"/>
                <c:pt idx="0">
                  <c:v>14.138333333333334</c:v>
                </c:pt>
              </c:numCache>
            </c:numRef>
          </c:xVal>
          <c:yVal>
            <c:numRef>
              <c:f>'Tensile Testing'!$G$21</c:f>
              <c:numCache>
                <c:formatCode>General</c:formatCode>
                <c:ptCount val="1"/>
                <c:pt idx="0">
                  <c:v>2.9083333333333337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6D4-489C-AF81-3546174C5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7782928"/>
        <c:axId val="1707578720"/>
      </c:scatterChart>
      <c:valAx>
        <c:axId val="1757782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Tensile Strain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7578720"/>
        <c:crosses val="autoZero"/>
        <c:crossBetween val="midCat"/>
      </c:valAx>
      <c:valAx>
        <c:axId val="170757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Tensile Stress [MPa]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77829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290284</xdr:colOff>
      <xdr:row>1</xdr:row>
      <xdr:rowOff>134257</xdr:rowOff>
    </xdr:from>
    <xdr:to>
      <xdr:col>14</xdr:col>
      <xdr:colOff>1487714</xdr:colOff>
      <xdr:row>12</xdr:row>
      <xdr:rowOff>344714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60D88AD-5B44-4E47-BA1F-CEC1650DB3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480783</xdr:colOff>
      <xdr:row>12</xdr:row>
      <xdr:rowOff>442687</xdr:rowOff>
    </xdr:from>
    <xdr:to>
      <xdr:col>14</xdr:col>
      <xdr:colOff>1886855</xdr:colOff>
      <xdr:row>28</xdr:row>
      <xdr:rowOff>108859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45FBDAC-065B-4ED6-B20F-B1E686435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CCDA8-857F-441B-8DD4-CE1ABD996802}">
  <dimension ref="A1:A19"/>
  <sheetViews>
    <sheetView tabSelected="1" workbookViewId="0">
      <selection activeCell="A14" sqref="A13:A14"/>
    </sheetView>
  </sheetViews>
  <sheetFormatPr defaultRowHeight="15.5" x14ac:dyDescent="0.25"/>
  <cols>
    <col min="1" max="1" width="91.81640625" style="37" customWidth="1"/>
    <col min="2" max="16384" width="8.7265625" style="36"/>
  </cols>
  <sheetData>
    <row r="1" spans="1:1" x14ac:dyDescent="0.25">
      <c r="A1" s="35" t="s">
        <v>69</v>
      </c>
    </row>
    <row r="2" spans="1:1" x14ac:dyDescent="0.25">
      <c r="A2" s="35" t="s">
        <v>67</v>
      </c>
    </row>
    <row r="3" spans="1:1" x14ac:dyDescent="0.25">
      <c r="A3" s="35" t="s">
        <v>68</v>
      </c>
    </row>
    <row r="5" spans="1:1" ht="31" x14ac:dyDescent="0.25">
      <c r="A5" s="37" t="s">
        <v>70</v>
      </c>
    </row>
    <row r="6" spans="1:1" x14ac:dyDescent="0.25">
      <c r="A6" s="37" t="s">
        <v>71</v>
      </c>
    </row>
    <row r="8" spans="1:1" ht="31" x14ac:dyDescent="0.25">
      <c r="A8" s="37" t="s">
        <v>72</v>
      </c>
    </row>
    <row r="15" spans="1:1" x14ac:dyDescent="0.25">
      <c r="A15" s="38"/>
    </row>
    <row r="17" spans="1:1" x14ac:dyDescent="0.25">
      <c r="A17" s="38"/>
    </row>
    <row r="19" spans="1:1" x14ac:dyDescent="0.25">
      <c r="A19" s="3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E9DD3-6FCB-4AB5-872B-31A5577E9714}">
  <dimension ref="A1:H5"/>
  <sheetViews>
    <sheetView workbookViewId="0"/>
  </sheetViews>
  <sheetFormatPr defaultRowHeight="12.5" x14ac:dyDescent="0.25"/>
  <cols>
    <col min="1" max="1" width="8.08984375" bestFit="1" customWidth="1"/>
    <col min="2" max="2" width="17.1796875" customWidth="1"/>
    <col min="3" max="3" width="13.1796875" bestFit="1" customWidth="1"/>
    <col min="4" max="4" width="11.08984375" bestFit="1" customWidth="1"/>
    <col min="5" max="5" width="12.81640625" style="3" customWidth="1"/>
    <col min="6" max="6" width="16.1796875" bestFit="1" customWidth="1"/>
    <col min="7" max="7" width="20.7265625" style="3" customWidth="1"/>
    <col min="8" max="8" width="12.08984375" bestFit="1" customWidth="1"/>
  </cols>
  <sheetData>
    <row r="1" spans="1:8" x14ac:dyDescent="0.25">
      <c r="A1" t="s">
        <v>66</v>
      </c>
    </row>
    <row r="2" spans="1:8" ht="13" thickBot="1" x14ac:dyDescent="0.3"/>
    <row r="3" spans="1:8" ht="56.5" thickBot="1" x14ac:dyDescent="0.3">
      <c r="A3" s="12" t="s">
        <v>3</v>
      </c>
      <c r="B3" s="13" t="s">
        <v>10</v>
      </c>
      <c r="C3" s="13" t="s">
        <v>11</v>
      </c>
      <c r="D3" s="13" t="s">
        <v>1</v>
      </c>
      <c r="E3" s="13" t="s">
        <v>57</v>
      </c>
      <c r="F3" s="13" t="s">
        <v>4</v>
      </c>
      <c r="G3" s="13" t="s">
        <v>63</v>
      </c>
      <c r="H3" s="14" t="s">
        <v>5</v>
      </c>
    </row>
    <row r="4" spans="1:8" ht="14" x14ac:dyDescent="0.3">
      <c r="A4" s="15" t="s">
        <v>6</v>
      </c>
      <c r="B4" s="11" t="s">
        <v>7</v>
      </c>
      <c r="C4" s="11" t="s">
        <v>58</v>
      </c>
      <c r="D4" s="11" t="s">
        <v>8</v>
      </c>
      <c r="E4" s="11" t="s">
        <v>62</v>
      </c>
      <c r="F4" s="11" t="s">
        <v>13</v>
      </c>
      <c r="G4" s="11" t="s">
        <v>65</v>
      </c>
      <c r="H4" s="16" t="s">
        <v>59</v>
      </c>
    </row>
    <row r="5" spans="1:8" ht="14" x14ac:dyDescent="0.3">
      <c r="A5" s="15" t="s">
        <v>0</v>
      </c>
      <c r="B5" s="11" t="s">
        <v>56</v>
      </c>
      <c r="C5" s="11" t="s">
        <v>12</v>
      </c>
      <c r="D5" s="11" t="s">
        <v>9</v>
      </c>
      <c r="E5" s="11" t="s">
        <v>61</v>
      </c>
      <c r="F5" s="11" t="s">
        <v>14</v>
      </c>
      <c r="G5" s="11" t="s">
        <v>64</v>
      </c>
      <c r="H5" s="16" t="s">
        <v>60</v>
      </c>
    </row>
  </sheetData>
  <phoneticPr fontId="9" type="noConversion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3"/>
  <sheetViews>
    <sheetView zoomScale="60" zoomScaleNormal="60" workbookViewId="0">
      <selection activeCell="E28" sqref="E28"/>
    </sheetView>
  </sheetViews>
  <sheetFormatPr defaultRowHeight="12.5" x14ac:dyDescent="0.25"/>
  <cols>
    <col min="1" max="1" width="19.08984375" bestFit="1" customWidth="1"/>
    <col min="2" max="2" width="11.7265625" customWidth="1"/>
    <col min="3" max="3" width="11.7265625" style="3" customWidth="1"/>
    <col min="4" max="4" width="13.453125" customWidth="1"/>
    <col min="5" max="7" width="20.36328125" style="3" customWidth="1"/>
    <col min="8" max="8" width="14.7265625" customWidth="1"/>
    <col min="9" max="9" width="20.1796875" customWidth="1"/>
    <col min="11" max="11" width="16.453125" customWidth="1"/>
    <col min="12" max="12" width="22" customWidth="1"/>
  </cols>
  <sheetData>
    <row r="1" spans="1:12" s="3" customFormat="1" x14ac:dyDescent="0.25">
      <c r="A1" s="3" t="s">
        <v>15</v>
      </c>
    </row>
    <row r="2" spans="1:12" s="3" customFormat="1" x14ac:dyDescent="0.25"/>
    <row r="3" spans="1:12" s="3" customFormat="1" x14ac:dyDescent="0.25">
      <c r="A3" s="3" t="s">
        <v>17</v>
      </c>
      <c r="B3" s="3" t="s">
        <v>18</v>
      </c>
    </row>
    <row r="4" spans="1:12" x14ac:dyDescent="0.25">
      <c r="A4" t="s">
        <v>16</v>
      </c>
      <c r="B4" t="s">
        <v>19</v>
      </c>
      <c r="H4" s="10"/>
      <c r="I4" s="10"/>
      <c r="K4" s="27"/>
      <c r="L4" s="27"/>
    </row>
    <row r="5" spans="1:12" s="3" customFormat="1" x14ac:dyDescent="0.25">
      <c r="A5" s="3" t="s">
        <v>31</v>
      </c>
      <c r="B5" s="3" t="s">
        <v>32</v>
      </c>
      <c r="H5" s="10"/>
      <c r="I5" s="10"/>
      <c r="K5" s="27"/>
      <c r="L5" s="27"/>
    </row>
    <row r="6" spans="1:12" ht="12.5" customHeight="1" x14ac:dyDescent="0.25">
      <c r="A6" t="s">
        <v>30</v>
      </c>
      <c r="B6" t="s">
        <v>33</v>
      </c>
      <c r="D6" s="1"/>
      <c r="H6" s="10"/>
      <c r="I6" s="10"/>
      <c r="J6" s="2"/>
      <c r="K6" s="27"/>
      <c r="L6" s="27"/>
    </row>
    <row r="7" spans="1:12" x14ac:dyDescent="0.25">
      <c r="D7" s="1"/>
      <c r="H7" s="1"/>
      <c r="I7" s="1"/>
      <c r="J7" s="1"/>
      <c r="K7" s="1"/>
      <c r="L7" s="1"/>
    </row>
    <row r="8" spans="1:12" x14ac:dyDescent="0.25">
      <c r="A8" s="30" t="s">
        <v>24</v>
      </c>
      <c r="B8" s="30" t="s">
        <v>55</v>
      </c>
      <c r="C8" s="30"/>
      <c r="D8" s="30"/>
      <c r="E8" s="30"/>
      <c r="F8" s="30"/>
      <c r="G8" s="30"/>
      <c r="H8" s="30"/>
      <c r="I8" s="30"/>
      <c r="L8" s="6"/>
    </row>
    <row r="9" spans="1:12" x14ac:dyDescent="0.25">
      <c r="A9" s="30"/>
      <c r="B9" s="30"/>
      <c r="C9" s="30"/>
      <c r="D9" s="30"/>
      <c r="E9" s="30"/>
      <c r="F9" s="30"/>
      <c r="G9" s="30"/>
      <c r="H9" s="30"/>
      <c r="I9" s="30"/>
      <c r="L9" s="6"/>
    </row>
    <row r="10" spans="1:12" ht="28" customHeight="1" x14ac:dyDescent="0.25">
      <c r="A10" s="30"/>
      <c r="B10" s="31" t="s">
        <v>21</v>
      </c>
      <c r="C10" s="31"/>
      <c r="D10" s="31" t="s">
        <v>20</v>
      </c>
      <c r="E10" s="31"/>
      <c r="F10" s="31" t="s">
        <v>27</v>
      </c>
      <c r="G10" s="31"/>
      <c r="H10" s="31" t="s">
        <v>22</v>
      </c>
      <c r="I10" s="31"/>
      <c r="L10" s="6"/>
    </row>
    <row r="11" spans="1:12" s="3" customFormat="1" x14ac:dyDescent="0.25">
      <c r="A11" s="30"/>
      <c r="B11" s="32" t="s">
        <v>2</v>
      </c>
      <c r="C11" s="32" t="s">
        <v>30</v>
      </c>
      <c r="D11" s="32" t="s">
        <v>2</v>
      </c>
      <c r="E11" s="32" t="s">
        <v>30</v>
      </c>
      <c r="F11" s="32" t="s">
        <v>2</v>
      </c>
      <c r="G11" s="32" t="s">
        <v>30</v>
      </c>
      <c r="H11" s="32" t="s">
        <v>2</v>
      </c>
      <c r="I11" s="32" t="s">
        <v>30</v>
      </c>
      <c r="L11" s="6"/>
    </row>
    <row r="12" spans="1:12" s="19" customFormat="1" x14ac:dyDescent="0.25">
      <c r="A12" s="33">
        <v>1</v>
      </c>
      <c r="B12" s="33">
        <v>0.8</v>
      </c>
      <c r="C12" s="34">
        <v>10.48</v>
      </c>
      <c r="D12" s="33">
        <v>126.48</v>
      </c>
      <c r="E12" s="34">
        <v>37.96</v>
      </c>
      <c r="F12" s="33">
        <v>0</v>
      </c>
      <c r="G12" s="34">
        <f>100-E12</f>
        <v>62.04</v>
      </c>
      <c r="H12" s="33" t="s">
        <v>23</v>
      </c>
      <c r="I12" s="34">
        <v>199.6</v>
      </c>
    </row>
    <row r="13" spans="1:12" s="19" customFormat="1" x14ac:dyDescent="0.25">
      <c r="A13" s="33">
        <v>2</v>
      </c>
      <c r="B13" s="33">
        <v>0.86</v>
      </c>
      <c r="C13" s="34">
        <v>19.88</v>
      </c>
      <c r="D13" s="33">
        <v>119.31</v>
      </c>
      <c r="E13" s="34">
        <v>31.31</v>
      </c>
      <c r="F13" s="33">
        <v>0</v>
      </c>
      <c r="G13" s="34">
        <f t="shared" ref="G13:G17" si="0">100-E13</f>
        <v>68.69</v>
      </c>
      <c r="H13" s="33" t="s">
        <v>23</v>
      </c>
      <c r="I13" s="34">
        <v>307.27</v>
      </c>
    </row>
    <row r="14" spans="1:12" x14ac:dyDescent="0.25">
      <c r="A14" s="30">
        <v>3</v>
      </c>
      <c r="B14" s="30">
        <v>1.32</v>
      </c>
      <c r="C14" s="34">
        <v>21.38</v>
      </c>
      <c r="D14" s="34">
        <v>56.95</v>
      </c>
      <c r="E14" s="34">
        <v>28.54</v>
      </c>
      <c r="F14" s="34">
        <v>43.05</v>
      </c>
      <c r="G14" s="34">
        <f t="shared" si="0"/>
        <v>71.460000000000008</v>
      </c>
      <c r="H14" s="34" t="s">
        <v>23</v>
      </c>
      <c r="I14" s="34">
        <v>400.75</v>
      </c>
      <c r="J14" s="6"/>
      <c r="K14" s="6"/>
      <c r="L14" s="6"/>
    </row>
    <row r="15" spans="1:12" x14ac:dyDescent="0.25">
      <c r="A15" s="30">
        <v>4</v>
      </c>
      <c r="B15" s="30">
        <v>1.72</v>
      </c>
      <c r="C15" s="34">
        <v>23.88</v>
      </c>
      <c r="D15" s="34">
        <v>58.51</v>
      </c>
      <c r="E15" s="34">
        <v>47.87</v>
      </c>
      <c r="F15" s="34">
        <v>41.49</v>
      </c>
      <c r="G15" s="34">
        <f t="shared" si="0"/>
        <v>52.13</v>
      </c>
      <c r="H15" s="34" t="s">
        <v>23</v>
      </c>
      <c r="I15" s="34">
        <v>274.58999999999997</v>
      </c>
      <c r="J15" s="6"/>
      <c r="K15" s="6"/>
      <c r="L15" s="6"/>
    </row>
    <row r="16" spans="1:12" s="3" customFormat="1" x14ac:dyDescent="0.25">
      <c r="A16" s="30">
        <v>5</v>
      </c>
      <c r="B16" s="30"/>
      <c r="C16" s="34">
        <v>22.05</v>
      </c>
      <c r="D16" s="34"/>
      <c r="E16" s="34">
        <v>48.71</v>
      </c>
      <c r="F16" s="34"/>
      <c r="G16" s="34">
        <f t="shared" si="0"/>
        <v>51.29</v>
      </c>
      <c r="H16" s="34"/>
      <c r="I16" s="34">
        <v>257.75</v>
      </c>
      <c r="J16" s="6"/>
      <c r="K16" s="6"/>
      <c r="L16" s="6"/>
    </row>
    <row r="17" spans="1:12" s="3" customFormat="1" x14ac:dyDescent="0.25">
      <c r="A17" s="30">
        <v>6</v>
      </c>
      <c r="B17" s="30"/>
      <c r="C17" s="34">
        <v>28.76</v>
      </c>
      <c r="D17" s="34"/>
      <c r="E17" s="34">
        <v>29.84</v>
      </c>
      <c r="F17" s="34"/>
      <c r="G17" s="34">
        <f t="shared" si="0"/>
        <v>70.16</v>
      </c>
      <c r="H17" s="34"/>
      <c r="I17" s="34">
        <v>478.66</v>
      </c>
      <c r="J17" s="6"/>
      <c r="K17" s="6"/>
      <c r="L17" s="6"/>
    </row>
    <row r="18" spans="1:12" x14ac:dyDescent="0.25">
      <c r="A18" s="30"/>
      <c r="B18" s="30"/>
      <c r="C18" s="34"/>
      <c r="D18" s="34"/>
      <c r="E18" s="34"/>
      <c r="F18" s="34"/>
      <c r="G18" s="34"/>
      <c r="H18" s="34"/>
      <c r="I18" s="30"/>
      <c r="J18" s="6"/>
      <c r="K18" s="6"/>
      <c r="L18" s="6"/>
    </row>
    <row r="19" spans="1:12" x14ac:dyDescent="0.25">
      <c r="A19" s="30" t="s">
        <v>25</v>
      </c>
      <c r="B19" s="30">
        <f>AVERAGEA(B14:B15)</f>
        <v>1.52</v>
      </c>
      <c r="C19" s="34">
        <f>AVERAGEA(C12:C17)</f>
        <v>21.071666666666665</v>
      </c>
      <c r="D19" s="30">
        <f>AVERAGEA(D14:D15)</f>
        <v>57.730000000000004</v>
      </c>
      <c r="E19" s="34">
        <f>AVERAGEA(E12:E17)</f>
        <v>37.37166666666667</v>
      </c>
      <c r="F19" s="30">
        <f>AVERAGEA(F14:F15)</f>
        <v>42.269999999999996</v>
      </c>
      <c r="G19" s="34">
        <f>AVERAGEA(G12:G17)</f>
        <v>62.62833333333333</v>
      </c>
      <c r="H19" s="34" t="s">
        <v>23</v>
      </c>
      <c r="I19" s="34">
        <f>AVERAGEA(I12:I17)</f>
        <v>319.77000000000004</v>
      </c>
    </row>
    <row r="20" spans="1:12" x14ac:dyDescent="0.25">
      <c r="A20" s="30" t="s">
        <v>26</v>
      </c>
      <c r="B20" s="30">
        <f>_xlfn.STDEV.S(B14:B15)</f>
        <v>0.28284271247461912</v>
      </c>
      <c r="C20" s="30">
        <f>_xlfn.STDEV.S(C12:C17)</f>
        <v>6.0274851029817347</v>
      </c>
      <c r="D20" s="30">
        <f>_xlfn.STDEV.S(D14:D15)</f>
        <v>1.1030865786510107</v>
      </c>
      <c r="E20" s="34">
        <f>_xlfn.STDEV.S(E12:E17)</f>
        <v>9.0618660697820079</v>
      </c>
      <c r="F20" s="30">
        <f>_xlfn.STDEV.S(F14:F15)</f>
        <v>1.1030865786510107</v>
      </c>
      <c r="G20" s="34">
        <f>_xlfn.STDEV.S(G12:G17)</f>
        <v>9.061866069782047</v>
      </c>
      <c r="H20" s="34" t="s">
        <v>23</v>
      </c>
      <c r="I20" s="34">
        <f>_xlfn.STDEV.S(I12:I17)</f>
        <v>102.2629788339846</v>
      </c>
    </row>
    <row r="21" spans="1:12" x14ac:dyDescent="0.25">
      <c r="A21" s="30"/>
      <c r="B21" s="30"/>
      <c r="C21" s="30"/>
      <c r="D21" s="30"/>
      <c r="E21" s="30"/>
      <c r="F21" s="30"/>
      <c r="G21" s="30"/>
      <c r="H21" s="30"/>
      <c r="I21" s="30"/>
    </row>
    <row r="22" spans="1:12" x14ac:dyDescent="0.25">
      <c r="A22" s="30"/>
      <c r="B22" s="30"/>
      <c r="C22" s="30"/>
      <c r="D22" s="30"/>
      <c r="E22" s="30"/>
      <c r="F22" s="30"/>
      <c r="G22" s="30"/>
      <c r="H22" s="30"/>
      <c r="I22" s="30"/>
    </row>
    <row r="23" spans="1:12" x14ac:dyDescent="0.25">
      <c r="A23" s="30"/>
      <c r="B23" s="30"/>
      <c r="C23" s="30"/>
      <c r="D23" s="30"/>
      <c r="E23" s="30"/>
      <c r="F23" s="30"/>
      <c r="G23" s="30"/>
      <c r="H23" s="30"/>
      <c r="I23" s="30"/>
    </row>
  </sheetData>
  <mergeCells count="5">
    <mergeCell ref="K4:L6"/>
    <mergeCell ref="B10:C10"/>
    <mergeCell ref="D10:E10"/>
    <mergeCell ref="F10:G10"/>
    <mergeCell ref="H10:I10"/>
  </mergeCells>
  <pageMargins left="0.7" right="0.7" top="0.75" bottom="0.75" header="0.3" footer="0.3"/>
  <pageSetup paperSize="9" scale="9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55"/>
  <sheetViews>
    <sheetView zoomScale="70" zoomScaleNormal="70" workbookViewId="0">
      <selection activeCell="F13" sqref="F13"/>
    </sheetView>
  </sheetViews>
  <sheetFormatPr defaultRowHeight="12.5" x14ac:dyDescent="0.25"/>
  <cols>
    <col min="1" max="1" width="19.1796875" bestFit="1" customWidth="1"/>
    <col min="2" max="2" width="11.08984375" customWidth="1"/>
    <col min="3" max="3" width="12.453125" customWidth="1"/>
    <col min="4" max="5" width="11.90625" customWidth="1"/>
    <col min="6" max="7" width="11.26953125" style="3" customWidth="1"/>
    <col min="8" max="8" width="9.453125" customWidth="1"/>
    <col min="9" max="9" width="9.26953125" customWidth="1"/>
    <col min="10" max="10" width="8.1796875" style="3" customWidth="1"/>
    <col min="15" max="15" width="32.7265625" style="3" customWidth="1"/>
    <col min="16" max="16" width="9.1796875" style="3"/>
    <col min="17" max="20" width="20.54296875" bestFit="1" customWidth="1"/>
    <col min="21" max="21" width="12" bestFit="1" customWidth="1"/>
    <col min="27" max="27" width="9.1796875" style="3"/>
  </cols>
  <sheetData>
    <row r="1" spans="1:30" ht="13" x14ac:dyDescent="0.3">
      <c r="A1" s="3" t="s">
        <v>28</v>
      </c>
      <c r="B1" s="3"/>
      <c r="C1" s="3"/>
      <c r="D1" s="3"/>
      <c r="E1" s="3"/>
      <c r="H1" s="3"/>
      <c r="I1" s="21"/>
      <c r="J1" s="21"/>
      <c r="K1" s="21"/>
      <c r="L1" s="21"/>
      <c r="M1" s="28"/>
      <c r="N1" s="28"/>
      <c r="O1" s="28"/>
      <c r="P1" s="28"/>
      <c r="Q1" s="28"/>
      <c r="R1" s="28"/>
      <c r="S1" s="28"/>
      <c r="T1" s="4"/>
      <c r="U1" s="4"/>
      <c r="V1" s="28"/>
      <c r="W1" s="28"/>
      <c r="X1" s="28"/>
      <c r="Y1" s="28"/>
      <c r="Z1" s="28"/>
      <c r="AA1" s="7"/>
      <c r="AB1" s="3"/>
      <c r="AC1" s="4"/>
    </row>
    <row r="2" spans="1:30" x14ac:dyDescent="0.25">
      <c r="A2" s="3"/>
      <c r="B2" s="3"/>
      <c r="C2" s="3"/>
      <c r="D2" s="3"/>
      <c r="E2" s="3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x14ac:dyDescent="0.25">
      <c r="A3" s="3" t="s">
        <v>17</v>
      </c>
      <c r="B3" s="3" t="s">
        <v>53</v>
      </c>
      <c r="C3" s="3"/>
      <c r="D3" s="3"/>
      <c r="E3" s="3"/>
      <c r="H3" s="3"/>
      <c r="I3" s="20"/>
      <c r="J3" s="20"/>
      <c r="K3" s="20"/>
      <c r="L3" s="20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4"/>
    </row>
    <row r="4" spans="1:30" s="3" customFormat="1" x14ac:dyDescent="0.25">
      <c r="A4" s="3" t="s">
        <v>38</v>
      </c>
      <c r="B4" s="3" t="s">
        <v>40</v>
      </c>
      <c r="I4" s="20"/>
      <c r="J4" s="20"/>
      <c r="K4" s="20"/>
      <c r="L4" s="20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4"/>
    </row>
    <row r="5" spans="1:30" s="3" customFormat="1" x14ac:dyDescent="0.25">
      <c r="A5" s="3" t="s">
        <v>39</v>
      </c>
      <c r="B5" s="3" t="s">
        <v>29</v>
      </c>
      <c r="I5" s="20"/>
      <c r="J5" s="20"/>
      <c r="K5" s="20"/>
      <c r="L5" s="20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4"/>
    </row>
    <row r="6" spans="1:30" x14ac:dyDescent="0.25">
      <c r="A6" s="3" t="s">
        <v>16</v>
      </c>
      <c r="B6" s="3" t="s">
        <v>19</v>
      </c>
      <c r="C6" s="3"/>
      <c r="D6" s="3"/>
      <c r="E6" s="10"/>
      <c r="H6" s="10"/>
      <c r="I6" s="4"/>
      <c r="J6" s="4"/>
      <c r="K6" s="4"/>
      <c r="L6" s="4"/>
      <c r="M6" s="4"/>
      <c r="N6" s="4"/>
      <c r="O6" s="4"/>
      <c r="P6" s="4"/>
      <c r="Q6" s="4"/>
      <c r="R6" s="5"/>
      <c r="S6" s="4"/>
      <c r="T6" s="4"/>
      <c r="U6" s="4"/>
      <c r="V6" s="4"/>
      <c r="W6" s="4"/>
      <c r="X6" s="4"/>
      <c r="Y6" s="5"/>
      <c r="Z6" s="4"/>
      <c r="AA6" s="4"/>
      <c r="AB6" s="4"/>
      <c r="AC6" s="4"/>
    </row>
    <row r="7" spans="1:30" x14ac:dyDescent="0.25">
      <c r="A7" s="3" t="s">
        <v>41</v>
      </c>
      <c r="B7" s="3" t="s">
        <v>45</v>
      </c>
      <c r="C7" s="3"/>
      <c r="D7" s="3"/>
      <c r="E7" s="10"/>
      <c r="H7" s="10"/>
      <c r="I7" s="4"/>
      <c r="J7" s="4"/>
      <c r="K7" s="4"/>
      <c r="L7" s="4"/>
      <c r="M7" s="4"/>
      <c r="N7" s="5"/>
      <c r="O7" s="5"/>
      <c r="P7" s="5"/>
      <c r="Q7" s="5"/>
      <c r="R7" s="5"/>
      <c r="S7" s="4"/>
      <c r="T7" s="4"/>
      <c r="U7" s="4"/>
      <c r="V7" s="4"/>
      <c r="W7" s="5"/>
      <c r="X7" s="5"/>
      <c r="Y7" s="5"/>
      <c r="Z7" s="4"/>
      <c r="AA7" s="4"/>
      <c r="AB7" s="4"/>
      <c r="AC7" s="4"/>
    </row>
    <row r="8" spans="1:30" x14ac:dyDescent="0.25">
      <c r="A8" s="3" t="s">
        <v>42</v>
      </c>
      <c r="B8" s="3" t="s">
        <v>43</v>
      </c>
      <c r="C8" s="3"/>
      <c r="D8" s="3"/>
      <c r="E8" s="3"/>
      <c r="H8" s="3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30" s="3" customFormat="1" x14ac:dyDescent="0.25"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30" s="3" customFormat="1" x14ac:dyDescent="0.25">
      <c r="A10" s="3" t="s">
        <v>24</v>
      </c>
      <c r="B10" s="3" t="s">
        <v>44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x14ac:dyDescent="0.25">
      <c r="A11" s="3"/>
      <c r="B11" s="9"/>
      <c r="C11" s="9"/>
      <c r="D11" s="9"/>
      <c r="E11" s="9"/>
      <c r="F11" s="9"/>
      <c r="G11" s="9"/>
      <c r="H11" s="9"/>
      <c r="I11" s="23"/>
      <c r="J11" s="5"/>
      <c r="K11" s="5"/>
      <c r="L11" s="5"/>
      <c r="M11" s="4"/>
      <c r="N11" s="4"/>
      <c r="O11" s="4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C11" s="4"/>
    </row>
    <row r="12" spans="1:30" ht="36.5" customHeight="1" x14ac:dyDescent="0.25">
      <c r="A12" s="3"/>
      <c r="B12" s="29" t="s">
        <v>35</v>
      </c>
      <c r="C12" s="29"/>
      <c r="D12" s="29" t="s">
        <v>37</v>
      </c>
      <c r="E12" s="29"/>
      <c r="F12" s="29" t="s">
        <v>36</v>
      </c>
      <c r="G12" s="29"/>
      <c r="H12" s="29" t="s">
        <v>34</v>
      </c>
      <c r="I12" s="29"/>
      <c r="J12" s="4"/>
      <c r="K12" s="4"/>
      <c r="L12" s="4"/>
      <c r="M12" s="4"/>
      <c r="N12" s="4"/>
      <c r="O12" s="4"/>
      <c r="P12" s="5"/>
      <c r="Q12" s="5"/>
      <c r="R12" s="5"/>
      <c r="S12" s="5"/>
      <c r="T12" s="5"/>
      <c r="U12" s="5"/>
      <c r="V12" s="4"/>
      <c r="W12" s="4"/>
      <c r="X12" s="4"/>
      <c r="Y12" s="5"/>
      <c r="Z12" s="5"/>
      <c r="AA12" s="5"/>
      <c r="AC12" s="4"/>
    </row>
    <row r="13" spans="1:30" s="3" customFormat="1" ht="39.5" customHeight="1" x14ac:dyDescent="0.25">
      <c r="B13" s="17" t="s">
        <v>2</v>
      </c>
      <c r="C13" s="17" t="s">
        <v>30</v>
      </c>
      <c r="D13" s="17" t="s">
        <v>2</v>
      </c>
      <c r="E13" s="17" t="s">
        <v>30</v>
      </c>
      <c r="F13" s="17" t="s">
        <v>2</v>
      </c>
      <c r="G13" s="17" t="s">
        <v>30</v>
      </c>
      <c r="H13" s="17" t="s">
        <v>2</v>
      </c>
      <c r="I13" s="17" t="s">
        <v>30</v>
      </c>
      <c r="J13" s="4"/>
      <c r="K13" s="4"/>
      <c r="L13" s="4"/>
      <c r="M13" s="4"/>
      <c r="N13" s="4"/>
      <c r="O13" s="4"/>
      <c r="P13" s="5"/>
      <c r="Q13" s="5"/>
      <c r="R13" s="5"/>
      <c r="S13" s="5"/>
      <c r="T13" s="5"/>
      <c r="U13" s="5"/>
      <c r="V13" s="4"/>
      <c r="W13" s="4"/>
      <c r="X13" s="4"/>
      <c r="Y13" s="5"/>
      <c r="Z13" s="5"/>
      <c r="AA13" s="5"/>
      <c r="AC13" s="4"/>
    </row>
    <row r="14" spans="1:30" s="6" customFormat="1" x14ac:dyDescent="0.25">
      <c r="A14" s="6">
        <v>1</v>
      </c>
      <c r="B14" s="6">
        <v>1.54</v>
      </c>
      <c r="C14" s="6">
        <v>44.2</v>
      </c>
      <c r="D14" s="6">
        <v>9.7200000000000006</v>
      </c>
      <c r="E14" s="6">
        <v>193.31</v>
      </c>
      <c r="F14" s="6">
        <v>0.94</v>
      </c>
      <c r="G14" s="6">
        <v>2.8</v>
      </c>
      <c r="H14" s="6">
        <v>118.6</v>
      </c>
      <c r="I14" s="20">
        <v>15.98</v>
      </c>
      <c r="J14" s="20"/>
      <c r="K14" s="20"/>
      <c r="L14" s="20"/>
      <c r="M14" s="20"/>
      <c r="O14" s="20"/>
      <c r="P14" s="22"/>
      <c r="Q14" s="22"/>
      <c r="R14" s="22"/>
      <c r="S14" s="22"/>
      <c r="T14" s="22"/>
      <c r="U14" s="22"/>
      <c r="V14" s="20"/>
      <c r="W14" s="20"/>
      <c r="X14" s="20"/>
      <c r="Y14" s="22"/>
      <c r="Z14" s="22"/>
      <c r="AC14" s="20"/>
    </row>
    <row r="15" spans="1:30" s="6" customFormat="1" x14ac:dyDescent="0.25">
      <c r="A15" s="6">
        <v>2</v>
      </c>
      <c r="B15" s="6">
        <v>1.5</v>
      </c>
      <c r="C15" s="6">
        <v>72.23</v>
      </c>
      <c r="D15" s="6">
        <v>11.13</v>
      </c>
      <c r="E15" s="6">
        <v>187.95</v>
      </c>
      <c r="F15" s="6">
        <v>1.1200000000000001</v>
      </c>
      <c r="G15" s="6">
        <v>2.85</v>
      </c>
      <c r="H15" s="6">
        <v>165.72</v>
      </c>
      <c r="I15" s="20">
        <v>16.52</v>
      </c>
      <c r="J15" s="20"/>
      <c r="K15" s="20"/>
      <c r="L15" s="20"/>
      <c r="M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AC15" s="20"/>
    </row>
    <row r="16" spans="1:30" x14ac:dyDescent="0.25">
      <c r="A16" s="3">
        <v>3</v>
      </c>
      <c r="B16" s="3">
        <v>1.97</v>
      </c>
      <c r="C16" s="6">
        <v>70.8</v>
      </c>
      <c r="D16" s="6">
        <v>10.49</v>
      </c>
      <c r="E16" s="6">
        <v>193.85</v>
      </c>
      <c r="F16" s="6">
        <v>1.26</v>
      </c>
      <c r="G16" s="6">
        <v>3.04</v>
      </c>
      <c r="H16" s="6">
        <v>124.74</v>
      </c>
      <c r="I16" s="20">
        <v>14.03</v>
      </c>
      <c r="J16" s="4"/>
      <c r="K16" s="4"/>
      <c r="L16" s="4"/>
      <c r="M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AC16" s="4"/>
    </row>
    <row r="17" spans="1:29" s="3" customFormat="1" x14ac:dyDescent="0.25">
      <c r="A17" s="3">
        <v>4</v>
      </c>
      <c r="B17" s="3">
        <v>1.3</v>
      </c>
      <c r="C17" s="6">
        <v>62.37</v>
      </c>
      <c r="D17" s="6">
        <v>8.27</v>
      </c>
      <c r="E17" s="6">
        <v>152.49</v>
      </c>
      <c r="F17" s="6">
        <v>0.87</v>
      </c>
      <c r="G17" s="6">
        <v>2.72</v>
      </c>
      <c r="H17" s="6">
        <v>112.87</v>
      </c>
      <c r="I17" s="22">
        <v>15.08</v>
      </c>
      <c r="J17" s="5"/>
      <c r="K17" s="5"/>
      <c r="L17" s="5"/>
      <c r="T17" s="4"/>
      <c r="AC17" s="4"/>
    </row>
    <row r="18" spans="1:29" s="3" customFormat="1" x14ac:dyDescent="0.25">
      <c r="A18" s="3">
        <v>5</v>
      </c>
      <c r="B18" s="3">
        <v>1.39</v>
      </c>
      <c r="C18" s="6">
        <v>72.16</v>
      </c>
      <c r="D18" s="6">
        <v>10.07</v>
      </c>
      <c r="E18" s="6">
        <v>191.02</v>
      </c>
      <c r="F18" s="6">
        <v>1.03</v>
      </c>
      <c r="G18" s="6">
        <v>3.07</v>
      </c>
      <c r="H18" s="6">
        <v>154.30000000000001</v>
      </c>
      <c r="I18" s="22">
        <v>12.46</v>
      </c>
      <c r="J18" s="5"/>
      <c r="K18" s="5"/>
      <c r="L18" s="5"/>
      <c r="T18" s="4"/>
      <c r="AC18" s="4"/>
    </row>
    <row r="19" spans="1:29" s="3" customFormat="1" x14ac:dyDescent="0.25">
      <c r="A19" s="3">
        <v>6</v>
      </c>
      <c r="C19" s="6">
        <v>57.66</v>
      </c>
      <c r="D19" s="6"/>
      <c r="E19" s="6">
        <v>188.58</v>
      </c>
      <c r="F19" s="6"/>
      <c r="G19" s="6">
        <v>2.97</v>
      </c>
      <c r="H19" s="6"/>
      <c r="I19" s="22">
        <v>10.76</v>
      </c>
      <c r="J19" s="5"/>
      <c r="K19" s="5"/>
      <c r="L19" s="5"/>
      <c r="T19" s="4"/>
      <c r="AC19" s="4"/>
    </row>
    <row r="20" spans="1:29" s="3" customFormat="1" x14ac:dyDescent="0.25">
      <c r="C20" s="6"/>
      <c r="D20" s="6"/>
      <c r="E20" s="6"/>
      <c r="F20" s="6"/>
      <c r="G20" s="6"/>
      <c r="H20" s="6"/>
      <c r="I20" s="5"/>
      <c r="J20" s="5"/>
      <c r="K20" s="5"/>
      <c r="L20" s="5"/>
      <c r="T20" s="4"/>
      <c r="AC20" s="4"/>
    </row>
    <row r="21" spans="1:29" x14ac:dyDescent="0.25">
      <c r="A21" s="3" t="s">
        <v>25</v>
      </c>
      <c r="B21" s="3">
        <f>AVERAGEA(B14:B19)</f>
        <v>1.5399999999999998</v>
      </c>
      <c r="C21" s="3">
        <f t="shared" ref="C21:H21" si="0">AVERAGEA(C14:C19)</f>
        <v>63.236666666666657</v>
      </c>
      <c r="D21" s="3">
        <f>AVERAGEA(D14:D19)</f>
        <v>9.9359999999999999</v>
      </c>
      <c r="E21" s="3">
        <f>AVERAGEA(E14:E19)</f>
        <v>184.53333333333333</v>
      </c>
      <c r="F21" s="3">
        <f t="shared" si="0"/>
        <v>1.044</v>
      </c>
      <c r="G21" s="3">
        <f t="shared" si="0"/>
        <v>2.9083333333333337</v>
      </c>
      <c r="H21" s="3">
        <f t="shared" si="0"/>
        <v>135.24600000000001</v>
      </c>
      <c r="I21" s="3">
        <f>AVERAGEA(I14:I19)</f>
        <v>14.138333333333334</v>
      </c>
      <c r="J21" s="4"/>
      <c r="K21" s="5"/>
      <c r="L21" s="5"/>
      <c r="T21" s="4"/>
    </row>
    <row r="22" spans="1:29" s="3" customFormat="1" x14ac:dyDescent="0.25">
      <c r="A22" s="3" t="s">
        <v>26</v>
      </c>
      <c r="B22" s="3">
        <f>_xlfn.STDEV.S(B14:B19)</f>
        <v>0.25816661286851189</v>
      </c>
      <c r="C22" s="3">
        <f t="shared" ref="C22:I22" si="1">_xlfn.STDEV.S(C14:C19)</f>
        <v>11.06304599405909</v>
      </c>
      <c r="D22" s="3">
        <f>_xlfn.STDEV.S(D14:D19)</f>
        <v>1.0691959595883258</v>
      </c>
      <c r="E22" s="3">
        <f>_xlfn.STDEV.S(E14:E19)</f>
        <v>15.879114165049213</v>
      </c>
      <c r="F22" s="3">
        <f t="shared" si="1"/>
        <v>0.15306861206661415</v>
      </c>
      <c r="G22" s="3">
        <f t="shared" si="1"/>
        <v>0.13991664185030547</v>
      </c>
      <c r="H22" s="3">
        <f t="shared" si="1"/>
        <v>23.344540689420231</v>
      </c>
      <c r="I22" s="3">
        <f t="shared" si="1"/>
        <v>2.199658306798264</v>
      </c>
      <c r="J22" s="4"/>
      <c r="K22" s="4"/>
      <c r="L22" s="4"/>
      <c r="T22" s="4"/>
    </row>
    <row r="23" spans="1:29" s="3" customFormat="1" x14ac:dyDescent="0.25">
      <c r="T23" s="4"/>
    </row>
    <row r="24" spans="1:29" s="3" customFormat="1" x14ac:dyDescent="0.25">
      <c r="T24" s="4"/>
    </row>
    <row r="25" spans="1:29" s="3" customFormat="1" x14ac:dyDescent="0.25">
      <c r="O25" s="4"/>
      <c r="P25" s="4"/>
      <c r="Q25" s="4"/>
      <c r="R25" s="4"/>
      <c r="S25" s="4"/>
      <c r="T25" s="4"/>
      <c r="U25" s="4"/>
      <c r="V25" s="4"/>
    </row>
    <row r="26" spans="1:29" s="3" customFormat="1" x14ac:dyDescent="0.25">
      <c r="O26" s="4"/>
      <c r="P26" s="4"/>
      <c r="Q26" s="4"/>
      <c r="R26" s="4"/>
      <c r="S26" s="4"/>
      <c r="T26" s="4"/>
      <c r="U26" s="4"/>
      <c r="V26" s="4"/>
    </row>
    <row r="27" spans="1:29" x14ac:dyDescent="0.25">
      <c r="O27" s="4"/>
      <c r="P27" s="4"/>
      <c r="Q27" s="4"/>
      <c r="R27" s="4"/>
      <c r="S27" s="4"/>
      <c r="T27" s="4"/>
      <c r="U27" s="4"/>
      <c r="V27" s="4"/>
    </row>
    <row r="28" spans="1:29" s="3" customFormat="1" x14ac:dyDescent="0.25">
      <c r="O28" s="4"/>
      <c r="P28" s="4"/>
      <c r="Q28" s="4"/>
      <c r="R28" s="4"/>
      <c r="S28" s="4"/>
      <c r="T28" s="4"/>
      <c r="U28" s="4"/>
      <c r="V28" s="4"/>
    </row>
    <row r="29" spans="1:29" s="3" customFormat="1" ht="13" x14ac:dyDescent="0.3">
      <c r="O29" s="4"/>
      <c r="P29" s="4"/>
      <c r="Q29" s="24"/>
      <c r="R29" s="24"/>
      <c r="S29" s="24"/>
      <c r="T29" s="4"/>
      <c r="U29" s="4"/>
      <c r="V29" s="4"/>
    </row>
    <row r="30" spans="1:29" s="3" customFormat="1" ht="13" x14ac:dyDescent="0.3">
      <c r="O30" s="4"/>
      <c r="P30" s="4"/>
      <c r="Q30" s="24"/>
      <c r="R30" s="4"/>
      <c r="S30" s="4"/>
      <c r="T30" s="4"/>
      <c r="U30" s="4"/>
      <c r="V30" s="4"/>
    </row>
    <row r="31" spans="1:29" ht="13" x14ac:dyDescent="0.3">
      <c r="O31" s="4"/>
      <c r="P31" s="4"/>
      <c r="Q31" s="24"/>
      <c r="R31" s="4"/>
      <c r="S31" s="4"/>
      <c r="T31" s="4"/>
      <c r="U31" s="4"/>
      <c r="V31" s="4"/>
    </row>
    <row r="32" spans="1:29" ht="13" x14ac:dyDescent="0.3">
      <c r="O32" s="4"/>
      <c r="P32" s="4"/>
      <c r="Q32" s="24"/>
      <c r="R32" s="4"/>
      <c r="S32" s="4"/>
      <c r="T32" s="4"/>
      <c r="U32" s="4"/>
      <c r="V32" s="4"/>
    </row>
    <row r="33" spans="15:22" ht="13" x14ac:dyDescent="0.3">
      <c r="O33" s="4"/>
      <c r="P33" s="4"/>
      <c r="Q33" s="24"/>
      <c r="R33" s="4"/>
      <c r="S33" s="4"/>
      <c r="T33" s="4"/>
      <c r="U33" s="4"/>
      <c r="V33" s="4"/>
    </row>
    <row r="34" spans="15:22" ht="13" x14ac:dyDescent="0.3">
      <c r="O34" s="4"/>
      <c r="P34" s="4"/>
      <c r="Q34" s="25"/>
      <c r="R34" s="5"/>
      <c r="S34" s="4"/>
      <c r="T34" s="4"/>
      <c r="U34" s="4"/>
      <c r="V34" s="4"/>
    </row>
    <row r="35" spans="15:22" ht="13" x14ac:dyDescent="0.3">
      <c r="O35" s="4"/>
      <c r="P35" s="4"/>
      <c r="Q35" s="25"/>
      <c r="R35" s="5"/>
      <c r="S35" s="4"/>
      <c r="T35" s="4"/>
      <c r="U35" s="4"/>
      <c r="V35" s="4"/>
    </row>
    <row r="36" spans="15:22" ht="13" x14ac:dyDescent="0.3">
      <c r="O36" s="4"/>
      <c r="P36" s="4"/>
      <c r="Q36" s="25"/>
      <c r="R36" s="5"/>
      <c r="S36" s="4"/>
      <c r="T36" s="4"/>
      <c r="U36" s="4"/>
      <c r="V36" s="4"/>
    </row>
    <row r="37" spans="15:22" ht="13" x14ac:dyDescent="0.3">
      <c r="O37" s="4"/>
      <c r="P37" s="4"/>
      <c r="Q37" s="25"/>
      <c r="R37" s="4"/>
      <c r="S37" s="4"/>
      <c r="T37" s="4"/>
      <c r="U37" s="4"/>
      <c r="V37" s="4"/>
    </row>
    <row r="38" spans="15:22" ht="13" x14ac:dyDescent="0.3">
      <c r="O38" s="4"/>
      <c r="P38" s="4"/>
      <c r="Q38" s="25"/>
      <c r="R38" s="4"/>
      <c r="S38" s="4"/>
      <c r="T38" s="4"/>
      <c r="U38" s="4"/>
      <c r="V38" s="4"/>
    </row>
    <row r="39" spans="15:22" x14ac:dyDescent="0.25">
      <c r="O39" s="4"/>
      <c r="P39" s="4"/>
      <c r="Q39" s="4"/>
      <c r="R39" s="4"/>
      <c r="S39" s="4"/>
      <c r="T39" s="4"/>
      <c r="U39" s="4"/>
      <c r="V39" s="4"/>
    </row>
    <row r="40" spans="15:22" x14ac:dyDescent="0.25">
      <c r="O40" s="4"/>
      <c r="P40" s="4"/>
      <c r="Q40" s="4"/>
      <c r="R40" s="4"/>
      <c r="S40" s="4"/>
      <c r="T40" s="4"/>
      <c r="U40" s="4"/>
      <c r="V40" s="4"/>
    </row>
    <row r="41" spans="15:22" x14ac:dyDescent="0.25">
      <c r="O41" s="4"/>
      <c r="P41" s="4"/>
      <c r="Q41" s="4"/>
      <c r="R41" s="4"/>
      <c r="S41" s="4"/>
      <c r="T41" s="4"/>
      <c r="U41" s="4"/>
      <c r="V41" s="4"/>
    </row>
    <row r="42" spans="15:22" x14ac:dyDescent="0.25">
      <c r="O42" s="4"/>
      <c r="P42" s="4"/>
      <c r="Q42" s="4"/>
      <c r="R42" s="4"/>
      <c r="S42" s="4"/>
      <c r="T42" s="4"/>
      <c r="U42" s="4"/>
      <c r="V42" s="4"/>
    </row>
    <row r="43" spans="15:22" x14ac:dyDescent="0.25">
      <c r="O43" s="4"/>
      <c r="P43" s="4"/>
      <c r="Q43" s="5"/>
      <c r="R43" s="4"/>
      <c r="S43" s="4"/>
      <c r="T43" s="4"/>
      <c r="U43" s="4"/>
      <c r="V43" s="4"/>
    </row>
    <row r="44" spans="15:22" ht="13" x14ac:dyDescent="0.3">
      <c r="O44" s="4"/>
      <c r="P44" s="4"/>
      <c r="Q44" s="24"/>
      <c r="R44" s="4"/>
      <c r="S44" s="4"/>
      <c r="T44" s="4"/>
      <c r="U44" s="4"/>
      <c r="V44" s="4"/>
    </row>
    <row r="45" spans="15:22" ht="13" x14ac:dyDescent="0.3">
      <c r="O45" s="4"/>
      <c r="P45" s="4"/>
      <c r="Q45" s="24"/>
      <c r="R45" s="4"/>
      <c r="S45" s="4"/>
      <c r="T45" s="4"/>
      <c r="U45" s="4"/>
      <c r="V45" s="4"/>
    </row>
    <row r="46" spans="15:22" ht="13" x14ac:dyDescent="0.3">
      <c r="O46" s="4"/>
      <c r="P46" s="4"/>
      <c r="Q46" s="24"/>
      <c r="R46" s="4"/>
      <c r="S46" s="4"/>
      <c r="T46" s="4"/>
      <c r="U46" s="4"/>
      <c r="V46" s="4"/>
    </row>
    <row r="47" spans="15:22" ht="13" x14ac:dyDescent="0.3">
      <c r="O47" s="4"/>
      <c r="P47" s="4"/>
      <c r="Q47" s="24"/>
      <c r="R47" s="4"/>
      <c r="S47" s="4"/>
      <c r="T47" s="4"/>
      <c r="U47" s="4"/>
      <c r="V47" s="4"/>
    </row>
    <row r="48" spans="15:22" ht="13" x14ac:dyDescent="0.3">
      <c r="O48" s="4"/>
      <c r="P48" s="4"/>
      <c r="Q48" s="25"/>
      <c r="R48" s="5"/>
      <c r="S48" s="4"/>
      <c r="T48" s="4"/>
      <c r="U48" s="4"/>
      <c r="V48" s="4"/>
    </row>
    <row r="49" spans="15:22" ht="13" x14ac:dyDescent="0.3">
      <c r="O49" s="4"/>
      <c r="P49" s="4"/>
      <c r="Q49" s="25"/>
      <c r="R49" s="5"/>
      <c r="S49" s="4"/>
      <c r="T49" s="4"/>
      <c r="U49" s="4"/>
      <c r="V49" s="4"/>
    </row>
    <row r="50" spans="15:22" ht="13" x14ac:dyDescent="0.3">
      <c r="O50" s="4"/>
      <c r="P50" s="4"/>
      <c r="Q50" s="25"/>
      <c r="R50" s="5"/>
      <c r="S50" s="4"/>
      <c r="T50" s="4"/>
      <c r="U50" s="4"/>
      <c r="V50" s="4"/>
    </row>
    <row r="51" spans="15:22" ht="13" x14ac:dyDescent="0.3">
      <c r="O51" s="4"/>
      <c r="P51" s="4"/>
      <c r="Q51" s="25"/>
      <c r="R51" s="4"/>
      <c r="S51" s="4"/>
      <c r="T51" s="4"/>
      <c r="U51" s="4"/>
      <c r="V51" s="4"/>
    </row>
    <row r="52" spans="15:22" ht="13" x14ac:dyDescent="0.3">
      <c r="O52" s="4"/>
      <c r="P52" s="4"/>
      <c r="Q52" s="25"/>
      <c r="R52" s="4"/>
      <c r="S52" s="4"/>
      <c r="T52" s="4"/>
      <c r="U52" s="4"/>
      <c r="V52" s="4"/>
    </row>
    <row r="53" spans="15:22" x14ac:dyDescent="0.25">
      <c r="O53" s="4"/>
      <c r="P53" s="4"/>
      <c r="Q53" s="4"/>
      <c r="R53" s="4"/>
      <c r="S53" s="4"/>
      <c r="T53" s="4"/>
      <c r="U53" s="4"/>
      <c r="V53" s="4"/>
    </row>
    <row r="54" spans="15:22" x14ac:dyDescent="0.25">
      <c r="O54" s="4"/>
      <c r="P54" s="4"/>
      <c r="Q54" s="4"/>
      <c r="R54" s="4"/>
      <c r="S54" s="4"/>
      <c r="T54" s="4"/>
      <c r="U54" s="4"/>
      <c r="V54" s="4"/>
    </row>
    <row r="55" spans="15:22" x14ac:dyDescent="0.25">
      <c r="O55" s="4"/>
      <c r="P55" s="4"/>
      <c r="Q55" s="4"/>
      <c r="R55" s="4"/>
      <c r="S55" s="4"/>
      <c r="T55" s="4"/>
      <c r="U55" s="4"/>
      <c r="V55" s="4"/>
    </row>
  </sheetData>
  <mergeCells count="6">
    <mergeCell ref="M1:S1"/>
    <mergeCell ref="V1:Z1"/>
    <mergeCell ref="B12:C12"/>
    <mergeCell ref="D12:E12"/>
    <mergeCell ref="H12:I12"/>
    <mergeCell ref="F12:G12"/>
  </mergeCells>
  <pageMargins left="0.7" right="0.7" top="0.75" bottom="0.75" header="0.3" footer="0.3"/>
  <pageSetup paperSize="9" scale="95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56"/>
  <sheetViews>
    <sheetView zoomScale="70" zoomScaleNormal="70" workbookViewId="0">
      <selection activeCell="N16" sqref="M15:N16"/>
    </sheetView>
  </sheetViews>
  <sheetFormatPr defaultRowHeight="12.5" x14ac:dyDescent="0.25"/>
  <cols>
    <col min="1" max="1" width="19.1796875" style="3" bestFit="1" customWidth="1"/>
    <col min="2" max="2" width="11.08984375" style="3" customWidth="1"/>
    <col min="3" max="3" width="12.453125" style="3" customWidth="1"/>
    <col min="4" max="5" width="11.90625" style="3" customWidth="1"/>
    <col min="6" max="7" width="11.26953125" style="3" customWidth="1"/>
    <col min="8" max="8" width="9.453125" style="3" customWidth="1"/>
    <col min="9" max="9" width="9.26953125" style="3" customWidth="1"/>
    <col min="10" max="10" width="8.1796875" style="3" customWidth="1"/>
    <col min="11" max="14" width="8.7265625" style="3"/>
    <col min="15" max="15" width="32.7265625" style="3" customWidth="1"/>
    <col min="16" max="16" width="8.7265625" style="3"/>
    <col min="17" max="20" width="20.54296875" style="3" bestFit="1" customWidth="1"/>
    <col min="21" max="21" width="12" style="3" bestFit="1" customWidth="1"/>
    <col min="22" max="16384" width="8.7265625" style="3"/>
  </cols>
  <sheetData>
    <row r="1" spans="1:30" ht="13" x14ac:dyDescent="0.3">
      <c r="A1" s="3" t="s">
        <v>28</v>
      </c>
      <c r="I1" s="21"/>
      <c r="J1" s="21"/>
      <c r="K1" s="21"/>
      <c r="L1" s="21"/>
      <c r="M1" s="28"/>
      <c r="N1" s="28"/>
      <c r="O1" s="28"/>
      <c r="P1" s="28"/>
      <c r="Q1" s="28"/>
      <c r="R1" s="28"/>
      <c r="S1" s="28"/>
      <c r="T1" s="4"/>
      <c r="U1" s="4"/>
      <c r="V1" s="28"/>
      <c r="W1" s="28"/>
      <c r="X1" s="28"/>
      <c r="Y1" s="28"/>
      <c r="Z1" s="28"/>
      <c r="AA1" s="18"/>
      <c r="AC1" s="4"/>
    </row>
    <row r="2" spans="1:30" x14ac:dyDescent="0.25"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x14ac:dyDescent="0.25">
      <c r="A3" s="3" t="s">
        <v>17</v>
      </c>
      <c r="B3" s="3" t="s">
        <v>46</v>
      </c>
      <c r="I3" s="20"/>
      <c r="J3" s="20"/>
      <c r="K3" s="20"/>
      <c r="L3" s="20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4"/>
    </row>
    <row r="4" spans="1:30" x14ac:dyDescent="0.25">
      <c r="A4" s="3" t="s">
        <v>38</v>
      </c>
      <c r="B4" s="3" t="s">
        <v>47</v>
      </c>
      <c r="I4" s="20"/>
      <c r="J4" s="20"/>
      <c r="K4" s="20"/>
      <c r="L4" s="20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4"/>
    </row>
    <row r="5" spans="1:30" x14ac:dyDescent="0.25">
      <c r="A5" s="3" t="s">
        <v>39</v>
      </c>
      <c r="B5" s="3" t="s">
        <v>48</v>
      </c>
      <c r="I5" s="20"/>
      <c r="J5" s="20"/>
      <c r="K5" s="20"/>
      <c r="L5" s="20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4"/>
    </row>
    <row r="6" spans="1:30" x14ac:dyDescent="0.25">
      <c r="A6" s="3" t="s">
        <v>50</v>
      </c>
      <c r="B6" s="3" t="s">
        <v>51</v>
      </c>
      <c r="I6" s="20"/>
      <c r="J6" s="20"/>
      <c r="K6" s="20"/>
      <c r="L6" s="20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4"/>
    </row>
    <row r="7" spans="1:30" x14ac:dyDescent="0.25">
      <c r="A7" s="3" t="s">
        <v>49</v>
      </c>
      <c r="B7" s="3" t="s">
        <v>19</v>
      </c>
      <c r="E7" s="10"/>
      <c r="H7" s="10"/>
      <c r="I7" s="4"/>
      <c r="J7" s="4"/>
      <c r="K7" s="4"/>
      <c r="L7" s="4"/>
      <c r="M7" s="4"/>
      <c r="N7" s="4"/>
      <c r="O7" s="4"/>
      <c r="P7" s="4"/>
      <c r="Q7" s="4"/>
      <c r="R7" s="5"/>
      <c r="S7" s="4"/>
      <c r="T7" s="4"/>
      <c r="U7" s="4"/>
      <c r="V7" s="4"/>
      <c r="W7" s="4"/>
      <c r="X7" s="4"/>
      <c r="Y7" s="5"/>
      <c r="Z7" s="4"/>
      <c r="AA7" s="4"/>
      <c r="AB7" s="4"/>
      <c r="AC7" s="4"/>
    </row>
    <row r="8" spans="1:30" x14ac:dyDescent="0.25">
      <c r="A8" s="3" t="s">
        <v>41</v>
      </c>
      <c r="B8" s="3" t="s">
        <v>33</v>
      </c>
      <c r="E8" s="10"/>
      <c r="H8" s="10"/>
      <c r="I8" s="4"/>
      <c r="J8" s="4"/>
      <c r="K8" s="4"/>
      <c r="L8" s="4"/>
      <c r="M8" s="4"/>
      <c r="N8" s="5"/>
      <c r="O8" s="5"/>
      <c r="P8" s="5"/>
      <c r="Q8" s="5"/>
      <c r="R8" s="5"/>
      <c r="S8" s="4"/>
      <c r="T8" s="4"/>
      <c r="U8" s="4"/>
      <c r="V8" s="4"/>
      <c r="W8" s="5"/>
      <c r="X8" s="5"/>
      <c r="Y8" s="5"/>
      <c r="Z8" s="4"/>
      <c r="AA8" s="4"/>
      <c r="AB8" s="4"/>
      <c r="AC8" s="4"/>
    </row>
    <row r="9" spans="1:30" x14ac:dyDescent="0.25">
      <c r="A9" s="3" t="s">
        <v>42</v>
      </c>
      <c r="B9" s="3" t="s">
        <v>54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30" x14ac:dyDescent="0.25"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30" x14ac:dyDescent="0.25">
      <c r="A11" s="3" t="s">
        <v>24</v>
      </c>
      <c r="B11" s="3" t="s">
        <v>44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x14ac:dyDescent="0.25">
      <c r="B12" s="9"/>
      <c r="C12" s="9"/>
      <c r="D12" s="9"/>
      <c r="E12" s="9"/>
      <c r="F12" s="9"/>
      <c r="G12" s="9"/>
      <c r="H12" s="9"/>
      <c r="I12" s="23"/>
      <c r="J12" s="5"/>
      <c r="K12" s="5"/>
      <c r="L12" s="5"/>
      <c r="M12" s="4"/>
      <c r="N12" s="4"/>
      <c r="O12" s="4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C12" s="4"/>
    </row>
    <row r="13" spans="1:30" ht="36.5" customHeight="1" x14ac:dyDescent="0.25">
      <c r="B13" s="29" t="s">
        <v>52</v>
      </c>
      <c r="C13" s="29"/>
      <c r="D13" s="26"/>
      <c r="E13" s="26"/>
      <c r="F13" s="26"/>
      <c r="G13" s="26"/>
      <c r="H13" s="26"/>
      <c r="I13" s="26"/>
      <c r="J13" s="4"/>
      <c r="K13" s="4"/>
      <c r="L13" s="4"/>
      <c r="M13" s="4"/>
      <c r="N13" s="4"/>
      <c r="O13" s="4"/>
      <c r="P13" s="5"/>
      <c r="Q13" s="5"/>
      <c r="R13" s="5"/>
      <c r="S13" s="5"/>
      <c r="T13" s="5"/>
      <c r="U13" s="5"/>
      <c r="V13" s="4"/>
      <c r="W13" s="4"/>
      <c r="X13" s="4"/>
      <c r="Y13" s="5"/>
      <c r="Z13" s="5"/>
      <c r="AA13" s="5"/>
      <c r="AC13" s="4"/>
    </row>
    <row r="14" spans="1:30" ht="39.5" customHeight="1" x14ac:dyDescent="0.25">
      <c r="B14" s="17" t="s">
        <v>2</v>
      </c>
      <c r="C14" s="17" t="s">
        <v>30</v>
      </c>
      <c r="D14" s="17"/>
      <c r="E14" s="17"/>
      <c r="F14" s="17"/>
      <c r="G14" s="17"/>
      <c r="H14" s="17"/>
      <c r="I14" s="17"/>
      <c r="J14" s="4"/>
      <c r="K14" s="4"/>
      <c r="L14" s="4"/>
      <c r="M14" s="4"/>
      <c r="N14" s="4"/>
      <c r="O14" s="4"/>
      <c r="P14" s="5"/>
      <c r="Q14" s="5"/>
      <c r="R14" s="5"/>
      <c r="S14" s="5"/>
      <c r="T14" s="5"/>
      <c r="U14" s="5"/>
      <c r="V14" s="4"/>
      <c r="W14" s="4"/>
      <c r="X14" s="4"/>
      <c r="Y14" s="5"/>
      <c r="Z14" s="5"/>
      <c r="AA14" s="5"/>
      <c r="AC14" s="4"/>
    </row>
    <row r="15" spans="1:30" s="6" customFormat="1" x14ac:dyDescent="0.25">
      <c r="A15" s="6">
        <v>1</v>
      </c>
      <c r="B15" s="3">
        <v>63.84</v>
      </c>
      <c r="C15" s="6">
        <v>63.41</v>
      </c>
      <c r="I15" s="20"/>
      <c r="J15" s="20"/>
      <c r="K15" s="20"/>
      <c r="L15" s="20"/>
      <c r="M15" s="20"/>
      <c r="O15" s="20"/>
      <c r="P15" s="22"/>
      <c r="Q15" s="22"/>
      <c r="R15" s="22"/>
      <c r="S15" s="22"/>
      <c r="T15" s="22"/>
      <c r="U15" s="22"/>
      <c r="V15" s="20"/>
      <c r="W15" s="20"/>
      <c r="X15" s="20"/>
      <c r="Y15" s="22"/>
      <c r="Z15" s="22"/>
      <c r="AC15" s="20"/>
    </row>
    <row r="16" spans="1:30" s="6" customFormat="1" x14ac:dyDescent="0.25">
      <c r="A16" s="6">
        <v>2</v>
      </c>
      <c r="B16" s="6">
        <v>74.5</v>
      </c>
      <c r="C16" s="6">
        <v>97.49</v>
      </c>
      <c r="I16" s="20"/>
      <c r="J16" s="20"/>
      <c r="K16" s="20"/>
      <c r="L16" s="20"/>
      <c r="M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AC16" s="20"/>
    </row>
    <row r="17" spans="1:29" x14ac:dyDescent="0.25">
      <c r="A17" s="3">
        <v>3</v>
      </c>
      <c r="B17" s="3">
        <v>99</v>
      </c>
      <c r="C17" s="6">
        <v>75.2</v>
      </c>
      <c r="D17" s="6"/>
      <c r="E17" s="6"/>
      <c r="F17" s="6"/>
      <c r="G17" s="6"/>
      <c r="H17" s="6"/>
      <c r="I17" s="20"/>
      <c r="J17" s="4"/>
      <c r="K17" s="4"/>
      <c r="L17" s="4"/>
      <c r="M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AC17" s="4"/>
    </row>
    <row r="18" spans="1:29" x14ac:dyDescent="0.25">
      <c r="A18" s="3">
        <v>4</v>
      </c>
      <c r="B18" s="3">
        <v>90.7</v>
      </c>
      <c r="C18" s="6">
        <v>71.790000000000006</v>
      </c>
      <c r="D18" s="6"/>
      <c r="E18" s="6"/>
      <c r="F18" s="6"/>
      <c r="G18" s="6"/>
      <c r="H18" s="6"/>
      <c r="I18" s="22"/>
      <c r="J18" s="5"/>
      <c r="K18" s="5"/>
      <c r="L18" s="5"/>
      <c r="T18" s="4"/>
      <c r="AC18" s="4"/>
    </row>
    <row r="19" spans="1:29" x14ac:dyDescent="0.25">
      <c r="A19" s="3">
        <v>5</v>
      </c>
      <c r="B19" s="3">
        <v>98.74</v>
      </c>
      <c r="C19" s="6">
        <v>82.38</v>
      </c>
      <c r="D19" s="6"/>
      <c r="E19" s="6"/>
      <c r="F19" s="6"/>
      <c r="G19" s="6"/>
      <c r="H19" s="6"/>
      <c r="I19" s="22"/>
      <c r="J19" s="5"/>
      <c r="K19" s="5"/>
      <c r="L19" s="5"/>
      <c r="T19" s="4"/>
      <c r="AC19" s="4"/>
    </row>
    <row r="20" spans="1:29" x14ac:dyDescent="0.25">
      <c r="A20" s="3">
        <v>6</v>
      </c>
      <c r="B20" s="3">
        <v>99.74</v>
      </c>
      <c r="C20" s="6"/>
      <c r="D20" s="6"/>
      <c r="E20" s="6"/>
      <c r="F20" s="6"/>
      <c r="G20" s="6"/>
      <c r="H20" s="6"/>
      <c r="I20" s="22"/>
      <c r="J20" s="5"/>
      <c r="K20" s="5"/>
      <c r="L20" s="5"/>
      <c r="T20" s="4"/>
      <c r="AC20" s="4"/>
    </row>
    <row r="21" spans="1:29" x14ac:dyDescent="0.25">
      <c r="C21" s="6"/>
      <c r="D21" s="6"/>
      <c r="E21" s="6"/>
      <c r="F21" s="6"/>
      <c r="G21" s="6"/>
      <c r="H21" s="6"/>
      <c r="I21" s="5"/>
      <c r="J21" s="5"/>
      <c r="K21" s="5"/>
      <c r="L21" s="5"/>
      <c r="T21" s="4"/>
      <c r="AC21" s="4"/>
    </row>
    <row r="22" spans="1:29" x14ac:dyDescent="0.25">
      <c r="A22" s="3" t="s">
        <v>25</v>
      </c>
      <c r="B22" s="3">
        <f>AVERAGEA(B15:B20)</f>
        <v>87.75333333333333</v>
      </c>
      <c r="C22" s="3">
        <f t="shared" ref="C22" si="0">AVERAGEA(C15:C20)</f>
        <v>78.054000000000002</v>
      </c>
      <c r="J22" s="4"/>
      <c r="K22" s="5"/>
      <c r="L22" s="5"/>
      <c r="T22" s="4"/>
    </row>
    <row r="23" spans="1:29" x14ac:dyDescent="0.25">
      <c r="A23" s="3" t="s">
        <v>26</v>
      </c>
      <c r="B23" s="3">
        <f>_xlfn.STDEV.S(B15:B20)</f>
        <v>15.146324526652229</v>
      </c>
      <c r="C23" s="3">
        <f t="shared" ref="C23" si="1">_xlfn.STDEV.S(C15:C20)</f>
        <v>12.828699466430765</v>
      </c>
      <c r="J23" s="4"/>
      <c r="K23" s="4"/>
      <c r="L23" s="4"/>
      <c r="T23" s="4"/>
    </row>
    <row r="24" spans="1:29" x14ac:dyDescent="0.25">
      <c r="T24" s="4"/>
    </row>
    <row r="25" spans="1:29" x14ac:dyDescent="0.25">
      <c r="T25" s="4"/>
    </row>
    <row r="26" spans="1:29" x14ac:dyDescent="0.25">
      <c r="O26" s="4"/>
      <c r="P26" s="4"/>
      <c r="Q26" s="4"/>
      <c r="R26" s="4"/>
      <c r="S26" s="4"/>
      <c r="T26" s="4"/>
      <c r="U26" s="4"/>
      <c r="V26" s="4"/>
    </row>
    <row r="27" spans="1:29" x14ac:dyDescent="0.25">
      <c r="O27" s="4"/>
      <c r="P27" s="4"/>
      <c r="Q27" s="4"/>
      <c r="R27" s="4"/>
      <c r="S27" s="4"/>
      <c r="T27" s="4"/>
      <c r="U27" s="4"/>
      <c r="V27" s="4"/>
    </row>
    <row r="28" spans="1:29" x14ac:dyDescent="0.25">
      <c r="O28" s="4"/>
      <c r="P28" s="4"/>
      <c r="Q28" s="4"/>
      <c r="R28" s="4"/>
      <c r="S28" s="4"/>
      <c r="T28" s="4"/>
      <c r="U28" s="4"/>
      <c r="V28" s="4"/>
    </row>
    <row r="29" spans="1:29" x14ac:dyDescent="0.25">
      <c r="O29" s="4"/>
      <c r="P29" s="4"/>
      <c r="Q29" s="4"/>
      <c r="R29" s="4"/>
      <c r="S29" s="4"/>
      <c r="T29" s="4"/>
      <c r="U29" s="4"/>
      <c r="V29" s="4"/>
    </row>
    <row r="30" spans="1:29" ht="13" x14ac:dyDescent="0.3">
      <c r="O30" s="4"/>
      <c r="P30" s="4"/>
      <c r="Q30" s="24"/>
      <c r="R30" s="24"/>
      <c r="S30" s="24"/>
      <c r="T30" s="4"/>
      <c r="U30" s="4"/>
      <c r="V30" s="4"/>
    </row>
    <row r="31" spans="1:29" ht="13" x14ac:dyDescent="0.3">
      <c r="O31" s="4"/>
      <c r="P31" s="4"/>
      <c r="Q31" s="24"/>
      <c r="R31" s="4"/>
      <c r="S31" s="4"/>
      <c r="T31" s="4"/>
      <c r="U31" s="4"/>
      <c r="V31" s="4"/>
    </row>
    <row r="32" spans="1:29" ht="13" x14ac:dyDescent="0.3">
      <c r="O32" s="4"/>
      <c r="P32" s="4"/>
      <c r="Q32" s="24"/>
      <c r="R32" s="4"/>
      <c r="S32" s="4"/>
      <c r="T32" s="4"/>
      <c r="U32" s="4"/>
      <c r="V32" s="4"/>
    </row>
    <row r="33" spans="15:22" ht="13" x14ac:dyDescent="0.3">
      <c r="O33" s="4"/>
      <c r="P33" s="4"/>
      <c r="Q33" s="24"/>
      <c r="R33" s="4"/>
      <c r="S33" s="4"/>
      <c r="T33" s="4"/>
      <c r="U33" s="4"/>
      <c r="V33" s="4"/>
    </row>
    <row r="34" spans="15:22" ht="13" x14ac:dyDescent="0.3">
      <c r="O34" s="4"/>
      <c r="P34" s="4"/>
      <c r="Q34" s="24"/>
      <c r="R34" s="4"/>
      <c r="S34" s="4"/>
      <c r="T34" s="4"/>
      <c r="U34" s="4"/>
      <c r="V34" s="4"/>
    </row>
    <row r="35" spans="15:22" ht="13" x14ac:dyDescent="0.3">
      <c r="O35" s="4"/>
      <c r="P35" s="4"/>
      <c r="Q35" s="25"/>
      <c r="R35" s="5"/>
      <c r="S35" s="4"/>
      <c r="T35" s="4"/>
      <c r="U35" s="4"/>
      <c r="V35" s="4"/>
    </row>
    <row r="36" spans="15:22" ht="13" x14ac:dyDescent="0.3">
      <c r="O36" s="4"/>
      <c r="P36" s="4"/>
      <c r="Q36" s="25"/>
      <c r="R36" s="5"/>
      <c r="S36" s="4"/>
      <c r="T36" s="4"/>
      <c r="U36" s="4"/>
      <c r="V36" s="4"/>
    </row>
    <row r="37" spans="15:22" ht="13" x14ac:dyDescent="0.3">
      <c r="O37" s="4"/>
      <c r="P37" s="4"/>
      <c r="Q37" s="25"/>
      <c r="R37" s="5"/>
      <c r="S37" s="4"/>
      <c r="T37" s="4"/>
      <c r="U37" s="4"/>
      <c r="V37" s="4"/>
    </row>
    <row r="38" spans="15:22" ht="13" x14ac:dyDescent="0.3">
      <c r="O38" s="4"/>
      <c r="P38" s="4"/>
      <c r="Q38" s="25"/>
      <c r="R38" s="4"/>
      <c r="S38" s="4"/>
      <c r="T38" s="4"/>
      <c r="U38" s="4"/>
      <c r="V38" s="4"/>
    </row>
    <row r="39" spans="15:22" ht="13" x14ac:dyDescent="0.3">
      <c r="O39" s="4"/>
      <c r="P39" s="4"/>
      <c r="Q39" s="25"/>
      <c r="R39" s="4"/>
      <c r="S39" s="4"/>
      <c r="T39" s="4"/>
      <c r="U39" s="4"/>
      <c r="V39" s="4"/>
    </row>
    <row r="40" spans="15:22" x14ac:dyDescent="0.25">
      <c r="O40" s="4"/>
      <c r="P40" s="4"/>
      <c r="Q40" s="4"/>
      <c r="R40" s="4"/>
      <c r="S40" s="4"/>
      <c r="T40" s="4"/>
      <c r="U40" s="4"/>
      <c r="V40" s="4"/>
    </row>
    <row r="41" spans="15:22" x14ac:dyDescent="0.25">
      <c r="O41" s="4"/>
      <c r="P41" s="4"/>
      <c r="Q41" s="4"/>
      <c r="R41" s="4"/>
      <c r="S41" s="4"/>
      <c r="T41" s="4"/>
      <c r="U41" s="4"/>
      <c r="V41" s="4"/>
    </row>
    <row r="42" spans="15:22" x14ac:dyDescent="0.25">
      <c r="O42" s="4"/>
      <c r="P42" s="4"/>
      <c r="Q42" s="4"/>
      <c r="R42" s="4"/>
      <c r="S42" s="4"/>
      <c r="T42" s="4"/>
      <c r="U42" s="4"/>
      <c r="V42" s="4"/>
    </row>
    <row r="43" spans="15:22" x14ac:dyDescent="0.25">
      <c r="O43" s="4"/>
      <c r="P43" s="4"/>
      <c r="Q43" s="4"/>
      <c r="R43" s="4"/>
      <c r="S43" s="4"/>
      <c r="T43" s="4"/>
      <c r="U43" s="4"/>
      <c r="V43" s="4"/>
    </row>
    <row r="44" spans="15:22" x14ac:dyDescent="0.25">
      <c r="O44" s="4"/>
      <c r="P44" s="4"/>
      <c r="Q44" s="5"/>
      <c r="R44" s="4"/>
      <c r="S44" s="4"/>
      <c r="T44" s="4"/>
      <c r="U44" s="4"/>
      <c r="V44" s="4"/>
    </row>
    <row r="45" spans="15:22" ht="13" x14ac:dyDescent="0.3">
      <c r="O45" s="4"/>
      <c r="P45" s="4"/>
      <c r="Q45" s="24"/>
      <c r="R45" s="4"/>
      <c r="S45" s="4"/>
      <c r="T45" s="4"/>
      <c r="U45" s="4"/>
      <c r="V45" s="4"/>
    </row>
    <row r="46" spans="15:22" ht="13" x14ac:dyDescent="0.3">
      <c r="O46" s="4"/>
      <c r="P46" s="4"/>
      <c r="Q46" s="24"/>
      <c r="R46" s="4"/>
      <c r="S46" s="4"/>
      <c r="T46" s="4"/>
      <c r="U46" s="4"/>
      <c r="V46" s="4"/>
    </row>
    <row r="47" spans="15:22" ht="13" x14ac:dyDescent="0.3">
      <c r="O47" s="4"/>
      <c r="P47" s="4"/>
      <c r="Q47" s="24"/>
      <c r="R47" s="4"/>
      <c r="S47" s="4"/>
      <c r="T47" s="4"/>
      <c r="U47" s="4"/>
      <c r="V47" s="4"/>
    </row>
    <row r="48" spans="15:22" ht="13" x14ac:dyDescent="0.3">
      <c r="O48" s="4"/>
      <c r="P48" s="4"/>
      <c r="Q48" s="24"/>
      <c r="R48" s="4"/>
      <c r="S48" s="4"/>
      <c r="T48" s="4"/>
      <c r="U48" s="4"/>
      <c r="V48" s="4"/>
    </row>
    <row r="49" spans="15:22" ht="13" x14ac:dyDescent="0.3">
      <c r="O49" s="4"/>
      <c r="P49" s="4"/>
      <c r="Q49" s="25"/>
      <c r="R49" s="5"/>
      <c r="S49" s="4"/>
      <c r="T49" s="4"/>
      <c r="U49" s="4"/>
      <c r="V49" s="4"/>
    </row>
    <row r="50" spans="15:22" ht="13" x14ac:dyDescent="0.3">
      <c r="O50" s="4"/>
      <c r="P50" s="4"/>
      <c r="Q50" s="25"/>
      <c r="R50" s="5"/>
      <c r="S50" s="4"/>
      <c r="T50" s="4"/>
      <c r="U50" s="4"/>
      <c r="V50" s="4"/>
    </row>
    <row r="51" spans="15:22" ht="13" x14ac:dyDescent="0.3">
      <c r="O51" s="4"/>
      <c r="P51" s="4"/>
      <c r="Q51" s="25"/>
      <c r="R51" s="5"/>
      <c r="S51" s="4"/>
      <c r="T51" s="4"/>
      <c r="U51" s="4"/>
      <c r="V51" s="4"/>
    </row>
    <row r="52" spans="15:22" ht="13" x14ac:dyDescent="0.3">
      <c r="O52" s="4"/>
      <c r="P52" s="4"/>
      <c r="Q52" s="25"/>
      <c r="R52" s="4"/>
      <c r="S52" s="4"/>
      <c r="T52" s="4"/>
      <c r="U52" s="4"/>
      <c r="V52" s="4"/>
    </row>
    <row r="53" spans="15:22" ht="13" x14ac:dyDescent="0.3">
      <c r="O53" s="4"/>
      <c r="P53" s="4"/>
      <c r="Q53" s="25"/>
      <c r="R53" s="4"/>
      <c r="S53" s="4"/>
      <c r="T53" s="4"/>
      <c r="U53" s="4"/>
      <c r="V53" s="4"/>
    </row>
    <row r="54" spans="15:22" x14ac:dyDescent="0.25">
      <c r="O54" s="4"/>
      <c r="P54" s="4"/>
      <c r="Q54" s="4"/>
      <c r="R54" s="4"/>
      <c r="S54" s="4"/>
      <c r="T54" s="4"/>
      <c r="U54" s="4"/>
      <c r="V54" s="4"/>
    </row>
    <row r="55" spans="15:22" x14ac:dyDescent="0.25">
      <c r="O55" s="4"/>
      <c r="P55" s="4"/>
      <c r="Q55" s="4"/>
      <c r="R55" s="4"/>
      <c r="S55" s="4"/>
      <c r="T55" s="4"/>
      <c r="U55" s="4"/>
      <c r="V55" s="4"/>
    </row>
    <row r="56" spans="15:22" x14ac:dyDescent="0.25">
      <c r="O56" s="4"/>
      <c r="P56" s="4"/>
      <c r="Q56" s="4"/>
      <c r="R56" s="4"/>
      <c r="S56" s="4"/>
      <c r="T56" s="4"/>
      <c r="U56" s="4"/>
      <c r="V56" s="4"/>
    </row>
  </sheetData>
  <mergeCells count="3">
    <mergeCell ref="M1:S1"/>
    <mergeCell ref="V1:Z1"/>
    <mergeCell ref="B13:C13"/>
  </mergeCells>
  <phoneticPr fontId="9" type="noConversion"/>
  <pageMargins left="0.7" right="0.7" top="0.75" bottom="0.75" header="0.3" footer="0.3"/>
  <pageSetup paperSize="9" scale="95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README</vt:lpstr>
      <vt:lpstr>Summary</vt:lpstr>
      <vt:lpstr>Microhardness</vt:lpstr>
      <vt:lpstr>Tensile Testing</vt:lpstr>
      <vt:lpstr>Contact angle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Jackson, A. (Alex)</dc:creator>
  <cp:lastModifiedBy>Alexandra Jackson</cp:lastModifiedBy>
  <cp:lastPrinted>2019-07-17T10:10:59Z</cp:lastPrinted>
  <dcterms:created xsi:type="dcterms:W3CDTF">2018-09-05T06:47:52Z</dcterms:created>
  <dcterms:modified xsi:type="dcterms:W3CDTF">2021-04-16T13:39:05Z</dcterms:modified>
</cp:coreProperties>
</file>