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5bb28766530fe87/Desktop/"/>
    </mc:Choice>
  </mc:AlternateContent>
  <xr:revisionPtr revIDLastSave="0" documentId="8_{13F130A8-33FE-48B9-A92E-68638F3935DE}" xr6:coauthVersionLast="46" xr6:coauthVersionMax="46" xr10:uidLastSave="{00000000-0000-0000-0000-000000000000}"/>
  <bookViews>
    <workbookView xWindow="3720" yWindow="1764" windowWidth="17280" windowHeight="8964" xr2:uid="{012796E3-2721-4BCD-934B-3427C625E3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1" l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D8" i="1"/>
  <c r="D7" i="1"/>
  <c r="D6" i="1"/>
  <c r="D5" i="1"/>
  <c r="D4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</calcChain>
</file>

<file path=xl/sharedStrings.xml><?xml version="1.0" encoding="utf-8"?>
<sst xmlns="http://schemas.openxmlformats.org/spreadsheetml/2006/main" count="12" uniqueCount="6">
  <si>
    <t>TEST-3</t>
  </si>
  <si>
    <t>T/C</t>
  </si>
  <si>
    <t>IR</t>
  </si>
  <si>
    <t>Fit</t>
  </si>
  <si>
    <t>TEST-2</t>
  </si>
  <si>
    <t xml:space="preserve">TEST 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</si>
</sst>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E5F1-3CF9-4A23-AD8E-20E6A5EF0734}">
  <dimension ref="A1:R11"/>
  <sheetViews>
    <sheetView tabSelected="1" workbookViewId="0">
      <selection activeCell="E14" sqref="E14"/>
    </sheetView>
  </sheetViews>
  <sheetFormatPr defaultRowHeight="14.4" x14ac:dyDescent="0.3"/>
  <sheetData>
    <row r="1" spans="1:18" ht="14.4" customHeight="1" x14ac:dyDescent="0.3">
      <c r="A1" s="4" t="s">
        <v>5</v>
      </c>
      <c r="B1" s="5"/>
      <c r="C1" s="5"/>
      <c r="D1" s="5"/>
      <c r="E1" s="5"/>
      <c r="F1" s="5"/>
      <c r="G1" s="2" t="s">
        <v>4</v>
      </c>
      <c r="H1" s="3"/>
      <c r="I1" s="3"/>
      <c r="J1" s="3"/>
      <c r="K1" s="3"/>
      <c r="L1" s="3"/>
      <c r="M1" s="1" t="s">
        <v>0</v>
      </c>
      <c r="N1" s="1"/>
      <c r="O1" s="1"/>
      <c r="P1" s="1"/>
      <c r="Q1" s="1"/>
      <c r="R1" s="1"/>
    </row>
    <row r="2" spans="1:18" ht="14.4" customHeight="1" x14ac:dyDescent="0.3">
      <c r="A2" s="5"/>
      <c r="B2" s="5"/>
      <c r="C2" s="5"/>
      <c r="D2" s="5"/>
      <c r="E2" s="5"/>
      <c r="F2" s="5"/>
      <c r="G2" s="3"/>
      <c r="H2" s="3"/>
      <c r="I2" s="3"/>
      <c r="J2" s="3"/>
      <c r="K2" s="3"/>
      <c r="L2" s="3"/>
      <c r="M2" s="1"/>
      <c r="N2" s="1"/>
      <c r="O2" s="1"/>
      <c r="P2" s="1"/>
      <c r="Q2" s="1"/>
      <c r="R2" s="1"/>
    </row>
    <row r="3" spans="1:18" x14ac:dyDescent="0.3">
      <c r="B3" t="s">
        <v>1</v>
      </c>
      <c r="C3" t="s">
        <v>2</v>
      </c>
      <c r="D3" t="s">
        <v>3</v>
      </c>
      <c r="H3" t="s">
        <v>1</v>
      </c>
      <c r="I3" t="s">
        <v>2</v>
      </c>
      <c r="J3" t="s">
        <v>3</v>
      </c>
      <c r="O3" t="s">
        <v>1</v>
      </c>
      <c r="P3" t="s">
        <v>2</v>
      </c>
      <c r="Q3" t="s">
        <v>3</v>
      </c>
    </row>
    <row r="4" spans="1:18" x14ac:dyDescent="0.3">
      <c r="B4">
        <v>20.7</v>
      </c>
      <c r="C4">
        <v>0.24329501915708815</v>
      </c>
      <c r="D4">
        <f>-0.00000052864*B4^2+0.00124198445*B4+0.21755698791</f>
        <v>0.24303954907139999</v>
      </c>
      <c r="H4">
        <v>20.7</v>
      </c>
      <c r="I4">
        <f>1.25/5.19</f>
        <v>0.24084778420038533</v>
      </c>
      <c r="J4">
        <f>-0.00000046751*H4^2+0.00123919668*H4+0.21630393686</f>
        <v>0.2417549847761</v>
      </c>
      <c r="O4">
        <v>20.3</v>
      </c>
      <c r="P4">
        <f>1.27/5.2</f>
        <v>0.24423076923076922</v>
      </c>
      <c r="Q4">
        <f>-0.00000047552*O4^2+O4*0.0012367148+0.22012568053</f>
        <v>0.2450350339332</v>
      </c>
    </row>
    <row r="5" spans="1:18" x14ac:dyDescent="0.3">
      <c r="B5">
        <v>70</v>
      </c>
      <c r="C5">
        <v>0.30060120240480959</v>
      </c>
      <c r="D5">
        <f t="shared" ref="D5:D8" si="0">-0.00000052864*B5^2+0.00124198445*B5+0.21755698791</f>
        <v>0.30190556340999997</v>
      </c>
      <c r="H5">
        <v>50.2</v>
      </c>
      <c r="I5">
        <f>1.61/5.79</f>
        <v>0.27806563039723664</v>
      </c>
      <c r="J5">
        <f t="shared" ref="J5:J10" si="1">-0.00000046751*H5^2+0.00123919668*H5+0.21630393686</f>
        <v>0.27733346629560002</v>
      </c>
      <c r="O5">
        <v>52</v>
      </c>
      <c r="P5">
        <f>1.4/4.91</f>
        <v>0.285132382892057</v>
      </c>
      <c r="Q5">
        <f t="shared" ref="Q5:Q11" si="2">-0.00000047552*O5^2+O5*0.0012367148+0.22012568053</f>
        <v>0.28314904404999997</v>
      </c>
    </row>
    <row r="6" spans="1:18" x14ac:dyDescent="0.3">
      <c r="B6">
        <v>100.5</v>
      </c>
      <c r="C6">
        <v>0.33858267716535434</v>
      </c>
      <c r="D6">
        <f t="shared" si="0"/>
        <v>0.33703702897499999</v>
      </c>
      <c r="H6">
        <v>75</v>
      </c>
      <c r="I6">
        <f>1.84/5.98</f>
        <v>0.30769230769230771</v>
      </c>
      <c r="J6">
        <f t="shared" si="1"/>
        <v>0.30661394410999998</v>
      </c>
      <c r="O6">
        <v>75.5</v>
      </c>
      <c r="P6">
        <f>1.56/5.01</f>
        <v>0.31137724550898205</v>
      </c>
      <c r="Q6">
        <f t="shared" si="2"/>
        <v>0.31078706504999998</v>
      </c>
    </row>
    <row r="7" spans="1:18" x14ac:dyDescent="0.3">
      <c r="B7">
        <v>151</v>
      </c>
      <c r="C7">
        <v>0.39243027888446219</v>
      </c>
      <c r="D7">
        <f t="shared" si="0"/>
        <v>0.39304311922000001</v>
      </c>
      <c r="H7">
        <v>100</v>
      </c>
      <c r="I7">
        <f>2.03/6.04</f>
        <v>0.33609271523178802</v>
      </c>
      <c r="J7">
        <f t="shared" si="1"/>
        <v>0.33554850485999999</v>
      </c>
      <c r="O7">
        <v>100</v>
      </c>
      <c r="P7">
        <f>1.74/5.17</f>
        <v>0.3365570599613153</v>
      </c>
      <c r="Q7">
        <f t="shared" si="2"/>
        <v>0.33904196053000002</v>
      </c>
    </row>
    <row r="8" spans="1:18" x14ac:dyDescent="0.3">
      <c r="B8">
        <v>200</v>
      </c>
      <c r="C8">
        <v>0.44492440604751621</v>
      </c>
      <c r="D8">
        <f t="shared" si="0"/>
        <v>0.44480827790999999</v>
      </c>
      <c r="H8">
        <v>125.2</v>
      </c>
      <c r="I8">
        <f>2.19/6.03</f>
        <v>0.36318407960199001</v>
      </c>
      <c r="J8">
        <f t="shared" si="1"/>
        <v>0.36412312324560003</v>
      </c>
      <c r="O8">
        <v>125</v>
      </c>
      <c r="P8">
        <f>1.86/5.06</f>
        <v>0.36758893280632415</v>
      </c>
      <c r="Q8">
        <f t="shared" si="2"/>
        <v>0.36728503053</v>
      </c>
    </row>
    <row r="9" spans="1:18" x14ac:dyDescent="0.3">
      <c r="H9">
        <v>150.30000000000001</v>
      </c>
      <c r="I9">
        <f>2.3/5.9</f>
        <v>0.38983050847457623</v>
      </c>
      <c r="J9">
        <f t="shared" si="1"/>
        <v>0.39199410488810005</v>
      </c>
      <c r="O9">
        <v>149</v>
      </c>
      <c r="P9">
        <f>1.89/4.83</f>
        <v>0.39130434782608692</v>
      </c>
      <c r="Q9">
        <f t="shared" si="2"/>
        <v>0.39383916621000004</v>
      </c>
    </row>
    <row r="10" spans="1:18" x14ac:dyDescent="0.3">
      <c r="H10">
        <v>174.9</v>
      </c>
      <c r="I10">
        <f>2.35/5.59</f>
        <v>0.42039355992844368</v>
      </c>
      <c r="J10">
        <f t="shared" si="1"/>
        <v>0.41873830061689998</v>
      </c>
      <c r="O10">
        <v>175.4</v>
      </c>
      <c r="P10">
        <f>1.95/4.56</f>
        <v>0.42763157894736847</v>
      </c>
      <c r="Q10">
        <f t="shared" si="2"/>
        <v>0.42241600756679998</v>
      </c>
    </row>
    <row r="11" spans="1:18" x14ac:dyDescent="0.3">
      <c r="O11">
        <v>202</v>
      </c>
      <c r="P11">
        <f>2.08/4.64</f>
        <v>0.44827586206896558</v>
      </c>
      <c r="Q11">
        <f t="shared" si="2"/>
        <v>0.45053895205</v>
      </c>
    </row>
  </sheetData>
  <mergeCells count="3">
    <mergeCell ref="A1:F2"/>
    <mergeCell ref="G1:L2"/>
    <mergeCell ref="M1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Nicolo' Pisani</dc:creator>
  <cp:lastModifiedBy>Nicolo' Pisani</cp:lastModifiedBy>
  <dcterms:created xsi:type="dcterms:W3CDTF">2021-11-09T19:46:49Z</dcterms:created>
  <dcterms:modified xsi:type="dcterms:W3CDTF">2021-11-09T19:54:43Z</dcterms:modified>
</cp:coreProperties>
</file>