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rtishowell/Desktop/Copies of Updated Data Submission Files/"/>
    </mc:Choice>
  </mc:AlternateContent>
  <xr:revisionPtr revIDLastSave="0" documentId="13_ncr:1_{95E9AC03-EAAA-2940-B5FF-46BF53D0570A}" xr6:coauthVersionLast="47" xr6:coauthVersionMax="47" xr10:uidLastSave="{00000000-0000-0000-0000-000000000000}"/>
  <bookViews>
    <workbookView xWindow="0" yWindow="500" windowWidth="38400" windowHeight="19500" activeTab="1" xr2:uid="{FAD3729E-D78A-C646-94FD-58B82432E135}"/>
  </bookViews>
  <sheets>
    <sheet name="Calibration Front Sheet" sheetId="3" r:id="rId1"/>
    <sheet name="Pressure Calibration" sheetId="2" r:id="rId2"/>
    <sheet name="Temperature Calibration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6" l="1"/>
  <c r="U8" i="6" s="1"/>
  <c r="T7" i="6"/>
  <c r="U7" i="6" s="1"/>
  <c r="T6" i="6"/>
  <c r="U6" i="6" s="1"/>
  <c r="T14" i="6"/>
  <c r="T13" i="6"/>
  <c r="U13" i="6" s="1"/>
  <c r="T12" i="6"/>
  <c r="U12" i="6" s="1"/>
  <c r="AJ8" i="2"/>
  <c r="AK8" i="2"/>
  <c r="AI8" i="2"/>
  <c r="U14" i="6"/>
  <c r="AK4" i="6"/>
  <c r="U9" i="6" l="1"/>
  <c r="U15" i="6"/>
  <c r="S14" i="6"/>
  <c r="S13" i="6"/>
  <c r="S12" i="6"/>
  <c r="S8" i="6"/>
  <c r="S7" i="6"/>
  <c r="S6" i="6"/>
  <c r="C17" i="6"/>
  <c r="AJ7" i="2"/>
  <c r="AK7" i="2"/>
  <c r="AJ6" i="2"/>
  <c r="AK6" i="2"/>
  <c r="AJ5" i="2"/>
  <c r="AK5" i="2"/>
  <c r="AI7" i="2"/>
  <c r="AI6" i="2"/>
  <c r="AI5" i="2"/>
  <c r="O36" i="6"/>
  <c r="N36" i="6"/>
  <c r="M36" i="6"/>
  <c r="J36" i="6"/>
  <c r="I36" i="6"/>
  <c r="H36" i="6"/>
  <c r="E36" i="6"/>
  <c r="D36" i="6"/>
  <c r="C36" i="6"/>
  <c r="O17" i="6"/>
  <c r="N17" i="6"/>
  <c r="M17" i="6"/>
  <c r="J17" i="6"/>
  <c r="I17" i="6"/>
  <c r="H17" i="6"/>
  <c r="D17" i="6"/>
  <c r="E17" i="6"/>
  <c r="Y7" i="2"/>
  <c r="Z7" i="2"/>
  <c r="X7" i="2"/>
  <c r="Y6" i="2"/>
  <c r="Z6" i="2"/>
  <c r="X6" i="2"/>
  <c r="Z5" i="2"/>
  <c r="Y5" i="2"/>
  <c r="X5" i="2"/>
  <c r="O78" i="2" l="1"/>
  <c r="N78" i="2"/>
  <c r="M78" i="2"/>
  <c r="J78" i="2"/>
  <c r="I78" i="2"/>
  <c r="H78" i="2"/>
  <c r="E78" i="2"/>
  <c r="D78" i="2"/>
  <c r="C78" i="2"/>
  <c r="O51" i="2"/>
  <c r="N51" i="2"/>
  <c r="M51" i="2"/>
  <c r="J51" i="2"/>
  <c r="I51" i="2"/>
  <c r="H51" i="2"/>
  <c r="E51" i="2"/>
  <c r="D51" i="2"/>
  <c r="C51" i="2"/>
  <c r="N24" i="2"/>
  <c r="O24" i="2"/>
  <c r="M24" i="2"/>
  <c r="I24" i="2"/>
  <c r="J24" i="2"/>
  <c r="H24" i="2"/>
  <c r="D24" i="2"/>
  <c r="E24" i="2"/>
  <c r="C24" i="2"/>
</calcChain>
</file>

<file path=xl/sharedStrings.xml><?xml version="1.0" encoding="utf-8"?>
<sst xmlns="http://schemas.openxmlformats.org/spreadsheetml/2006/main" count="140" uniqueCount="56">
  <si>
    <t>Thermometer</t>
  </si>
  <si>
    <t>Calculations used in the code:</t>
  </si>
  <si>
    <t>float get_voltage(int raw_adc) {</t>
  </si>
  <si>
    <t xml:space="preserve">  return raw_adc * (AREF / ADC_RESOLUTION);  </t>
  </si>
  <si>
    <t>}</t>
  </si>
  <si>
    <t>float get_temperature(float voltage) {</t>
  </si>
  <si>
    <t xml:space="preserve">  return (voltage - 1.25) / 0.005;</t>
  </si>
  <si>
    <t>float get_pressure(float voltage) {</t>
  </si>
  <si>
    <t xml:space="preserve">  return ((2 * voltage) - 1);</t>
  </si>
  <si>
    <t xml:space="preserve">} </t>
  </si>
  <si>
    <t>AVERAGE</t>
  </si>
  <si>
    <t>Pressure (barg)</t>
  </si>
  <si>
    <t>Analogue/Known</t>
  </si>
  <si>
    <t>Calibration Data: -0.5 barg test 1</t>
  </si>
  <si>
    <t>Calibration Data: -0.5 barg test 2</t>
  </si>
  <si>
    <t>Calibration Data: -0.5 barg test 3</t>
  </si>
  <si>
    <t>Calibration Data: -0.2 barg test 1</t>
  </si>
  <si>
    <t>Calibration Data: -0.2 barg test 2</t>
  </si>
  <si>
    <t>Calibration Data: -0.2 barg test 3</t>
  </si>
  <si>
    <t>Calibration Data: -0.8 barg test 1</t>
  </si>
  <si>
    <t>Calibration Data: -0.8 barg test 2</t>
  </si>
  <si>
    <t>Calibration Data: -0.8 barg test 3</t>
  </si>
  <si>
    <t>Test 1</t>
  </si>
  <si>
    <t>Test 2</t>
  </si>
  <si>
    <t>Test 3</t>
  </si>
  <si>
    <t>Heater</t>
  </si>
  <si>
    <t>Repeat 1</t>
  </si>
  <si>
    <t>Repeat 2</t>
  </si>
  <si>
    <t>Repeat 3</t>
  </si>
  <si>
    <t>Thermocouple Calibration:</t>
  </si>
  <si>
    <t>Pressure calibration data was recorded for varying sub-atmosheric pressures.</t>
  </si>
  <si>
    <t>This data is available in the separate calibration raw data Excel document.</t>
  </si>
  <si>
    <t>Further atmospheric calibration data is taken from actual heat recovery rig tests for further analysis.</t>
  </si>
  <si>
    <t>Temperature calibration data was also taken, available in the raw data document.</t>
  </si>
  <si>
    <t>Between 10 and 20 data points were used to take averages.</t>
  </si>
  <si>
    <t>This was chosen as sufficient to give good average values to proeprly understand the system accuracy.</t>
  </si>
  <si>
    <t>Greater data points were limited by the method of data reporting making analysis time-consuming.</t>
  </si>
  <si>
    <t>bar</t>
  </si>
  <si>
    <t>Transducer manufacturer given accuracy:</t>
  </si>
  <si>
    <t>Analogue gauge precision:</t>
  </si>
  <si>
    <t>Pressure Difference (barg)</t>
  </si>
  <si>
    <t>T1</t>
  </si>
  <si>
    <t>T2</t>
  </si>
  <si>
    <t>T3</t>
  </si>
  <si>
    <t>Thermocouple 1:</t>
  </si>
  <si>
    <t>Thermocouple 2:</t>
  </si>
  <si>
    <t>TC2</t>
  </si>
  <si>
    <t>TC1</t>
  </si>
  <si>
    <t>Thermocouple accuracy:</t>
  </si>
  <si>
    <t>Conditioner accuracy:</t>
  </si>
  <si>
    <t>Sous vide heater precision:</t>
  </si>
  <si>
    <t>Thermometer precision:</t>
  </si>
  <si>
    <t>degC</t>
  </si>
  <si>
    <t>Combined accuracy:</t>
  </si>
  <si>
    <t>Difference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</si>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</sst>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/>
    <xf numFmtId="2" fontId="3" fillId="0" borderId="1" xfId="0" applyNumberFormat="1" applyFont="1" applyBorder="1"/>
    <xf numFmtId="0" fontId="3" fillId="0" borderId="0" xfId="0" applyFont="1"/>
    <xf numFmtId="2" fontId="3" fillId="0" borderId="0" xfId="0" applyNumberFormat="1" applyFont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64" fontId="0" fillId="0" borderId="1" xfId="0" applyNumberFormat="1" applyBorder="1"/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Transducer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1"/>
                </a:solidFill>
                <a:prstDash val="lgDash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8817795544522715"/>
                  <c:y val="2.60129475343738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20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T1: y = 1.009x - 0.0003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x"/>
            <c:errBarType val="both"/>
            <c:errValType val="cust"/>
            <c:noEndCap val="0"/>
            <c:plus>
              <c:numRef>
                <c:f>'Pressure Calibration'!$AF$4</c:f>
                <c:numCache>
                  <c:formatCode>General</c:formatCode>
                  <c:ptCount val="1"/>
                  <c:pt idx="0">
                    <c:v>2.5000000000000001E-3</c:v>
                  </c:pt>
                </c:numCache>
              </c:numRef>
            </c:plus>
            <c:minus>
              <c:numRef>
                <c:f>'Pressure Calibration'!$AF$4</c:f>
                <c:numCache>
                  <c:formatCode>General</c:formatCode>
                  <c:ptCount val="1"/>
                  <c:pt idx="0">
                    <c:v>2.5000000000000001E-3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'Pressure Calibration'!$AF$5</c:f>
                <c:numCache>
                  <c:formatCode>General</c:formatCode>
                  <c:ptCount val="1"/>
                  <c:pt idx="0">
                    <c:v>0.01</c:v>
                  </c:pt>
                </c:numCache>
              </c:numRef>
            </c:plus>
            <c:minus>
              <c:numRef>
                <c:f>'Pressure Calibration'!$AF$5</c:f>
                <c:numCache>
                  <c:formatCode>General</c:formatCode>
                  <c:ptCount val="1"/>
                  <c:pt idx="0">
                    <c:v>0.01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'Pressure Calibration'!$X$5:$X$7</c:f>
              <c:numCache>
                <c:formatCode>0.00</c:formatCode>
                <c:ptCount val="3"/>
                <c:pt idx="0">
                  <c:v>-0.219</c:v>
                </c:pt>
                <c:pt idx="1">
                  <c:v>-0.51016666666666655</c:v>
                </c:pt>
                <c:pt idx="2">
                  <c:v>-0.80000000000000016</c:v>
                </c:pt>
              </c:numCache>
            </c:numRef>
          </c:xVal>
          <c:yVal>
            <c:numRef>
              <c:f>'Pressure Calibration'!$AA$5:$AA$7</c:f>
              <c:numCache>
                <c:formatCode>General</c:formatCode>
                <c:ptCount val="3"/>
                <c:pt idx="0">
                  <c:v>-0.2</c:v>
                </c:pt>
                <c:pt idx="1">
                  <c:v>-0.5</c:v>
                </c:pt>
                <c:pt idx="2">
                  <c:v>-0.8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82-FF40-A01B-9580CD27AAF4}"/>
            </c:ext>
          </c:extLst>
        </c:ser>
        <c:ser>
          <c:idx val="1"/>
          <c:order val="1"/>
          <c:tx>
            <c:v>Transducer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2"/>
                </a:solidFill>
                <a:prstDash val="dash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761039295419355"/>
                  <c:y val="6.2414246011381992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20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T2: y = 0.9862x - 0.0161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x"/>
            <c:errBarType val="both"/>
            <c:errValType val="cust"/>
            <c:noEndCap val="0"/>
            <c:plus>
              <c:numRef>
                <c:f>'Pressure Calibration'!$AF$4</c:f>
                <c:numCache>
                  <c:formatCode>General</c:formatCode>
                  <c:ptCount val="1"/>
                  <c:pt idx="0">
                    <c:v>2.5000000000000001E-3</c:v>
                  </c:pt>
                </c:numCache>
              </c:numRef>
            </c:plus>
            <c:minus>
              <c:numRef>
                <c:f>'Pressure Calibration'!$AF$4</c:f>
                <c:numCache>
                  <c:formatCode>General</c:formatCode>
                  <c:ptCount val="1"/>
                  <c:pt idx="0">
                    <c:v>2.5000000000000001E-3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'Pressure Calibration'!$AF$5</c:f>
                <c:numCache>
                  <c:formatCode>General</c:formatCode>
                  <c:ptCount val="1"/>
                  <c:pt idx="0">
                    <c:v>0.01</c:v>
                  </c:pt>
                </c:numCache>
              </c:numRef>
            </c:plus>
            <c:minus>
              <c:numRef>
                <c:f>'Pressure Calibration'!$AF$5</c:f>
                <c:numCache>
                  <c:formatCode>General</c:formatCode>
                  <c:ptCount val="1"/>
                  <c:pt idx="0">
                    <c:v>0.01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'Pressure Calibration'!$Y$5:$Y$7</c:f>
              <c:numCache>
                <c:formatCode>0.00</c:formatCode>
                <c:ptCount val="3"/>
                <c:pt idx="0">
                  <c:v>-0.223</c:v>
                </c:pt>
                <c:pt idx="1">
                  <c:v>-0.51199999999999979</c:v>
                </c:pt>
                <c:pt idx="2">
                  <c:v>-0.8008333333333334</c:v>
                </c:pt>
              </c:numCache>
            </c:numRef>
          </c:xVal>
          <c:yVal>
            <c:numRef>
              <c:f>'Pressure Calibration'!$AA$5:$AA$7</c:f>
              <c:numCache>
                <c:formatCode>General</c:formatCode>
                <c:ptCount val="3"/>
                <c:pt idx="0">
                  <c:v>-0.2</c:v>
                </c:pt>
                <c:pt idx="1">
                  <c:v>-0.5</c:v>
                </c:pt>
                <c:pt idx="2">
                  <c:v>-0.8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82-FF40-A01B-9580CD27AAF4}"/>
            </c:ext>
          </c:extLst>
        </c:ser>
        <c:ser>
          <c:idx val="2"/>
          <c:order val="2"/>
          <c:tx>
            <c:v>Transducer 3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28575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9005955250514895"/>
                  <c:y val="9.725668496667970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20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T3: y = 0.9945x + 0.0028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x"/>
            <c:errBarType val="both"/>
            <c:errValType val="cust"/>
            <c:noEndCap val="0"/>
            <c:plus>
              <c:numRef>
                <c:f>'Pressure Calibration'!$AF$4</c:f>
                <c:numCache>
                  <c:formatCode>General</c:formatCode>
                  <c:ptCount val="1"/>
                  <c:pt idx="0">
                    <c:v>2.5000000000000001E-3</c:v>
                  </c:pt>
                </c:numCache>
              </c:numRef>
            </c:plus>
            <c:minus>
              <c:numRef>
                <c:f>'Pressure Calibration'!$AF$4</c:f>
                <c:numCache>
                  <c:formatCode>General</c:formatCode>
                  <c:ptCount val="1"/>
                  <c:pt idx="0">
                    <c:v>2.5000000000000001E-3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'Pressure Calibration'!$AF$5</c:f>
                <c:numCache>
                  <c:formatCode>General</c:formatCode>
                  <c:ptCount val="1"/>
                  <c:pt idx="0">
                    <c:v>0.01</c:v>
                  </c:pt>
                </c:numCache>
              </c:numRef>
            </c:plus>
            <c:minus>
              <c:numRef>
                <c:f>'Pressure Calibration'!$AF$5</c:f>
                <c:numCache>
                  <c:formatCode>General</c:formatCode>
                  <c:ptCount val="1"/>
                  <c:pt idx="0">
                    <c:v>0.01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'Pressure Calibration'!$Z$5:$Z$7</c:f>
              <c:numCache>
                <c:formatCode>0.00</c:formatCode>
                <c:ptCount val="3"/>
                <c:pt idx="0">
                  <c:v>-0.20500000000000004</c:v>
                </c:pt>
                <c:pt idx="1">
                  <c:v>-0.496</c:v>
                </c:pt>
                <c:pt idx="2">
                  <c:v>-0.78966666666666629</c:v>
                </c:pt>
              </c:numCache>
            </c:numRef>
          </c:xVal>
          <c:yVal>
            <c:numRef>
              <c:f>'Pressure Calibration'!$AA$5:$AA$7</c:f>
              <c:numCache>
                <c:formatCode>General</c:formatCode>
                <c:ptCount val="3"/>
                <c:pt idx="0">
                  <c:v>-0.2</c:v>
                </c:pt>
                <c:pt idx="1">
                  <c:v>-0.5</c:v>
                </c:pt>
                <c:pt idx="2">
                  <c:v>-0.8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82-FF40-A01B-9580CD27A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664255"/>
        <c:axId val="191983855"/>
      </c:scatterChart>
      <c:valAx>
        <c:axId val="192664255"/>
        <c:scaling>
          <c:orientation val="minMax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Pressure Transducer Pressure (barg)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83855"/>
        <c:crosses val="autoZero"/>
        <c:crossBetween val="midCat"/>
        <c:majorUnit val="0.2"/>
      </c:valAx>
      <c:valAx>
        <c:axId val="191983855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Analogue Pressure (barg)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4255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Thermocouple 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lgDash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5.5430028898690781E-2"/>
                  <c:y val="2.646173228346456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T1: y = 1.0017x - 2.1981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x"/>
            <c:errBarType val="both"/>
            <c:errValType val="cust"/>
            <c:noEndCap val="0"/>
            <c:plus>
              <c:numRef>
                <c:f>'Temperature Calibration'!$AK$4</c:f>
                <c:numCache>
                  <c:formatCode>General</c:formatCode>
                  <c:ptCount val="1"/>
                  <c:pt idx="0">
                    <c:v>2.5</c:v>
                  </c:pt>
                </c:numCache>
              </c:numRef>
            </c:plus>
            <c:minus>
              <c:numRef>
                <c:f>'Temperature Calibration'!$AK$4</c:f>
                <c:numCache>
                  <c:formatCode>General</c:formatCode>
                  <c:ptCount val="1"/>
                  <c:pt idx="0">
                    <c:v>2.5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'Temperature Calibration'!$AK$6</c:f>
                <c:numCache>
                  <c:formatCode>General</c:formatCode>
                  <c:ptCount val="1"/>
                  <c:pt idx="0">
                    <c:v>0.05</c:v>
                  </c:pt>
                </c:numCache>
              </c:numRef>
            </c:plus>
            <c:minus>
              <c:numRef>
                <c:f>'Temperature Calibration'!$AK$7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'Temperature Calibration'!$S$6:$S$8</c:f>
              <c:numCache>
                <c:formatCode>0.00</c:formatCode>
                <c:ptCount val="3"/>
                <c:pt idx="0">
                  <c:v>49.153333333333329</c:v>
                </c:pt>
                <c:pt idx="1">
                  <c:v>58.688666666666677</c:v>
                </c:pt>
                <c:pt idx="2">
                  <c:v>68.78433333333335</c:v>
                </c:pt>
              </c:numCache>
            </c:numRef>
          </c:xVal>
          <c:yVal>
            <c:numRef>
              <c:f>'Temperature Calibration'!$T$6:$T$8</c:f>
              <c:numCache>
                <c:formatCode>0.00</c:formatCode>
                <c:ptCount val="3"/>
                <c:pt idx="0">
                  <c:v>50.06666666666667</c:v>
                </c:pt>
                <c:pt idx="1">
                  <c:v>60.033333333333331</c:v>
                </c:pt>
                <c:pt idx="2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AF-A342-81C0-6B4DCDF1C1AC}"/>
            </c:ext>
          </c:extLst>
        </c:ser>
        <c:ser>
          <c:idx val="1"/>
          <c:order val="1"/>
          <c:tx>
            <c:v>Thermocouple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1847375133086076"/>
                  <c:y val="6.704395950506186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T2: y = 0.9641x + 1.5091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x"/>
            <c:errBarType val="both"/>
            <c:errValType val="cust"/>
            <c:noEndCap val="0"/>
            <c:plus>
              <c:numRef>
                <c:f>'Temperature Calibration'!$AK$4</c:f>
                <c:numCache>
                  <c:formatCode>General</c:formatCode>
                  <c:ptCount val="1"/>
                  <c:pt idx="0">
                    <c:v>2.5</c:v>
                  </c:pt>
                </c:numCache>
              </c:numRef>
            </c:plus>
            <c:minus>
              <c:numRef>
                <c:f>'Temperature Calibration'!$AK$4</c:f>
                <c:numCache>
                  <c:formatCode>General</c:formatCode>
                  <c:ptCount val="1"/>
                  <c:pt idx="0">
                    <c:v>2.5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'Temperature Calibration'!$AK$6</c:f>
                <c:numCache>
                  <c:formatCode>General</c:formatCode>
                  <c:ptCount val="1"/>
                  <c:pt idx="0">
                    <c:v>0.05</c:v>
                  </c:pt>
                </c:numCache>
              </c:numRef>
            </c:plus>
            <c:minus>
              <c:numRef>
                <c:f>'Temperature Calibration'!$AK$6</c:f>
                <c:numCache>
                  <c:formatCode>General</c:formatCode>
                  <c:ptCount val="1"/>
                  <c:pt idx="0">
                    <c:v>0.05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'Temperature Calibration'!$S$12:$S$14</c:f>
              <c:numCache>
                <c:formatCode>0.00</c:formatCode>
                <c:ptCount val="3"/>
                <c:pt idx="0">
                  <c:v>23.340666666666664</c:v>
                </c:pt>
                <c:pt idx="1">
                  <c:v>33.332666666666668</c:v>
                </c:pt>
                <c:pt idx="2">
                  <c:v>43.394333333333329</c:v>
                </c:pt>
              </c:numCache>
            </c:numRef>
          </c:xVal>
          <c:yVal>
            <c:numRef>
              <c:f>'Temperature Calibration'!$T$12:$T$14</c:f>
              <c:numCache>
                <c:formatCode>0.00</c:formatCode>
                <c:ptCount val="3"/>
                <c:pt idx="0" formatCode="General">
                  <c:v>25.3</c:v>
                </c:pt>
                <c:pt idx="1">
                  <c:v>35.133333333333333</c:v>
                </c:pt>
                <c:pt idx="2">
                  <c:v>45.133333333333333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AF-A342-81C0-6B4DCDF1C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20943"/>
        <c:axId val="303258959"/>
      </c:scatterChart>
      <c:valAx>
        <c:axId val="176420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Thermocouple Average Temperature (deg 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258959"/>
        <c:crosses val="autoZero"/>
        <c:crossBetween val="midCat"/>
      </c:valAx>
      <c:valAx>
        <c:axId val="303258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Thermometer Average Temperature (degC)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209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69848</xdr:colOff>
      <xdr:row>9</xdr:row>
      <xdr:rowOff>184149</xdr:rowOff>
    </xdr:from>
    <xdr:to>
      <xdr:col>41</xdr:col>
      <xdr:colOff>47624</xdr:colOff>
      <xdr:row>57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2BEB73-5593-7145-92E3-DFE5FB559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711199</xdr:colOff>
      <xdr:row>0</xdr:row>
      <xdr:rowOff>137583</xdr:rowOff>
    </xdr:from>
    <xdr:to>
      <xdr:col>32</xdr:col>
      <xdr:colOff>751416</xdr:colOff>
      <xdr:row>28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04BD50-D274-D349-AA04-786332B9D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A595-9EAA-814E-93F1-61C9B0EED15D}">
  <dimension ref="B3:C24"/>
  <sheetViews>
    <sheetView workbookViewId="0">
      <selection activeCell="I27" sqref="I27"/>
    </sheetView>
  </sheetViews>
  <sheetFormatPr baseColWidth="10" defaultRowHeight="16" x14ac:dyDescent="0.2"/>
  <sheetData>
    <row r="3" spans="2:3" x14ac:dyDescent="0.2">
      <c r="B3" t="s">
        <v>1</v>
      </c>
    </row>
    <row r="5" spans="2:3" x14ac:dyDescent="0.2">
      <c r="B5" s="3" t="s">
        <v>2</v>
      </c>
      <c r="C5" s="2"/>
    </row>
    <row r="6" spans="2:3" x14ac:dyDescent="0.2">
      <c r="B6" s="3" t="s">
        <v>3</v>
      </c>
      <c r="C6" s="2"/>
    </row>
    <row r="7" spans="2:3" x14ac:dyDescent="0.2">
      <c r="B7" s="3" t="s">
        <v>4</v>
      </c>
      <c r="C7" s="2"/>
    </row>
    <row r="8" spans="2:3" x14ac:dyDescent="0.2">
      <c r="B8" s="3"/>
      <c r="C8" s="2"/>
    </row>
    <row r="9" spans="2:3" x14ac:dyDescent="0.2">
      <c r="B9" s="3" t="s">
        <v>5</v>
      </c>
      <c r="C9" s="2"/>
    </row>
    <row r="10" spans="2:3" x14ac:dyDescent="0.2">
      <c r="B10" s="3" t="s">
        <v>6</v>
      </c>
      <c r="C10" s="2"/>
    </row>
    <row r="11" spans="2:3" x14ac:dyDescent="0.2">
      <c r="B11" s="3" t="s">
        <v>4</v>
      </c>
      <c r="C11" s="2"/>
    </row>
    <row r="12" spans="2:3" x14ac:dyDescent="0.2">
      <c r="B12" s="3"/>
      <c r="C12" s="2"/>
    </row>
    <row r="13" spans="2:3" x14ac:dyDescent="0.2">
      <c r="B13" s="3" t="s">
        <v>7</v>
      </c>
      <c r="C13" s="2"/>
    </row>
    <row r="14" spans="2:3" x14ac:dyDescent="0.2">
      <c r="B14" s="3" t="s">
        <v>8</v>
      </c>
      <c r="C14" s="2"/>
    </row>
    <row r="15" spans="2:3" x14ac:dyDescent="0.2">
      <c r="B15" s="3" t="s">
        <v>9</v>
      </c>
      <c r="C15" s="2"/>
    </row>
    <row r="18" spans="2:2" x14ac:dyDescent="0.2">
      <c r="B18" t="s">
        <v>30</v>
      </c>
    </row>
    <row r="19" spans="2:2" x14ac:dyDescent="0.2">
      <c r="B19" t="s">
        <v>31</v>
      </c>
    </row>
    <row r="20" spans="2:2" x14ac:dyDescent="0.2">
      <c r="B20" t="s">
        <v>32</v>
      </c>
    </row>
    <row r="21" spans="2:2" x14ac:dyDescent="0.2">
      <c r="B21" t="s">
        <v>33</v>
      </c>
    </row>
    <row r="22" spans="2:2" x14ac:dyDescent="0.2">
      <c r="B22" t="s">
        <v>34</v>
      </c>
    </row>
    <row r="23" spans="2:2" x14ac:dyDescent="0.2">
      <c r="B23" t="s">
        <v>35</v>
      </c>
    </row>
    <row r="24" spans="2:2" x14ac:dyDescent="0.2">
      <c r="B24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B7D1-C2D2-D94B-B8B1-5EE72B08CC77}">
  <dimension ref="B1:AL119"/>
  <sheetViews>
    <sheetView tabSelected="1" zoomScale="80" zoomScaleNormal="80" workbookViewId="0">
      <selection activeCell="V25" sqref="V25"/>
    </sheetView>
  </sheetViews>
  <sheetFormatPr baseColWidth="10" defaultRowHeight="16" x14ac:dyDescent="0.2"/>
  <cols>
    <col min="21" max="21" width="10.83203125" style="10"/>
    <col min="22" max="22" width="15.1640625" bestFit="1" customWidth="1"/>
    <col min="27" max="27" width="15.1640625" bestFit="1" customWidth="1"/>
    <col min="38" max="38" width="15.83203125" bestFit="1" customWidth="1"/>
  </cols>
  <sheetData>
    <row r="1" spans="2:38" x14ac:dyDescent="0.2">
      <c r="B1" s="20" t="s">
        <v>19</v>
      </c>
      <c r="C1" s="20"/>
      <c r="D1" s="20"/>
      <c r="E1" s="20"/>
      <c r="G1" s="20" t="s">
        <v>20</v>
      </c>
      <c r="H1" s="20"/>
      <c r="I1" s="20"/>
      <c r="J1" s="20"/>
      <c r="L1" s="20" t="s">
        <v>21</v>
      </c>
      <c r="M1" s="20"/>
      <c r="N1" s="20"/>
      <c r="O1" s="20"/>
    </row>
    <row r="3" spans="2:38" x14ac:dyDescent="0.2">
      <c r="C3" s="1" t="s">
        <v>41</v>
      </c>
      <c r="D3" s="1" t="s">
        <v>42</v>
      </c>
      <c r="E3" s="1" t="s">
        <v>43</v>
      </c>
      <c r="H3" s="1" t="s">
        <v>41</v>
      </c>
      <c r="I3" s="1" t="s">
        <v>42</v>
      </c>
      <c r="J3" s="1" t="s">
        <v>43</v>
      </c>
      <c r="M3" s="1" t="s">
        <v>41</v>
      </c>
      <c r="N3" s="1" t="s">
        <v>42</v>
      </c>
      <c r="O3" s="1" t="s">
        <v>43</v>
      </c>
      <c r="X3" t="s">
        <v>11</v>
      </c>
      <c r="AI3" t="s">
        <v>40</v>
      </c>
    </row>
    <row r="4" spans="2:38" x14ac:dyDescent="0.2">
      <c r="B4" s="1">
        <v>1</v>
      </c>
      <c r="C4" s="1">
        <v>-0.78</v>
      </c>
      <c r="D4" s="1">
        <v>-0.79</v>
      </c>
      <c r="E4" s="1">
        <v>-0.79</v>
      </c>
      <c r="G4" s="1">
        <v>1</v>
      </c>
      <c r="H4" s="1">
        <v>-0.79</v>
      </c>
      <c r="I4" s="1">
        <v>-0.8</v>
      </c>
      <c r="J4" s="1">
        <v>-0.79</v>
      </c>
      <c r="L4" s="1">
        <v>1</v>
      </c>
      <c r="M4" s="1">
        <v>-0.8</v>
      </c>
      <c r="N4" s="1">
        <v>-0.79</v>
      </c>
      <c r="O4" s="1">
        <v>-0.79</v>
      </c>
      <c r="X4" s="1" t="s">
        <v>41</v>
      </c>
      <c r="Y4" s="1" t="s">
        <v>42</v>
      </c>
      <c r="Z4" s="1" t="s">
        <v>43</v>
      </c>
      <c r="AA4" s="1" t="s">
        <v>12</v>
      </c>
      <c r="AC4" t="s">
        <v>38</v>
      </c>
      <c r="AF4">
        <v>2.5000000000000001E-3</v>
      </c>
      <c r="AG4" t="s">
        <v>37</v>
      </c>
      <c r="AI4" s="1" t="s">
        <v>41</v>
      </c>
      <c r="AJ4" s="1" t="s">
        <v>42</v>
      </c>
      <c r="AK4" s="1" t="s">
        <v>43</v>
      </c>
      <c r="AL4" s="1" t="s">
        <v>12</v>
      </c>
    </row>
    <row r="5" spans="2:38" x14ac:dyDescent="0.2">
      <c r="B5" s="1">
        <v>2</v>
      </c>
      <c r="C5" s="1">
        <v>-0.81</v>
      </c>
      <c r="D5" s="1">
        <v>-0.8</v>
      </c>
      <c r="E5" s="1">
        <v>-0.79</v>
      </c>
      <c r="G5" s="1">
        <v>2</v>
      </c>
      <c r="H5" s="1">
        <v>-0.8</v>
      </c>
      <c r="I5" s="1">
        <v>-0.8</v>
      </c>
      <c r="J5" s="1">
        <v>-0.79</v>
      </c>
      <c r="L5" s="1">
        <v>2</v>
      </c>
      <c r="M5" s="1">
        <v>-0.79</v>
      </c>
      <c r="N5" s="1">
        <v>-0.79</v>
      </c>
      <c r="O5" s="1">
        <v>-0.79</v>
      </c>
      <c r="X5" s="5">
        <f>AVERAGE(C78,H78,M78)</f>
        <v>-0.219</v>
      </c>
      <c r="Y5" s="5">
        <f>AVERAGE(D78,I78,N78)</f>
        <v>-0.223</v>
      </c>
      <c r="Z5" s="5">
        <f>AVERAGE(E78,J78,O78)</f>
        <v>-0.20500000000000004</v>
      </c>
      <c r="AA5" s="1">
        <v>-0.2</v>
      </c>
      <c r="AC5" t="s">
        <v>39</v>
      </c>
      <c r="AF5">
        <v>0.01</v>
      </c>
      <c r="AG5" t="s">
        <v>37</v>
      </c>
      <c r="AI5" s="18">
        <f>X5-$AA$5</f>
        <v>-1.8999999999999989E-2</v>
      </c>
      <c r="AJ5" s="18">
        <f>Y5-$AA$5</f>
        <v>-2.2999999999999993E-2</v>
      </c>
      <c r="AK5" s="18">
        <f>Z5-$AA$5</f>
        <v>-5.0000000000000322E-3</v>
      </c>
      <c r="AL5" s="1">
        <v>-0.2</v>
      </c>
    </row>
    <row r="6" spans="2:38" x14ac:dyDescent="0.2">
      <c r="B6" s="1">
        <v>3</v>
      </c>
      <c r="C6" s="1">
        <v>-0.82</v>
      </c>
      <c r="D6" s="1">
        <v>-0.8</v>
      </c>
      <c r="E6" s="1">
        <v>-0.79</v>
      </c>
      <c r="G6" s="1">
        <v>3</v>
      </c>
      <c r="H6" s="1">
        <v>-0.8</v>
      </c>
      <c r="I6" s="1">
        <v>-0.81</v>
      </c>
      <c r="J6" s="1">
        <v>-0.79</v>
      </c>
      <c r="L6" s="1">
        <v>3</v>
      </c>
      <c r="M6" s="1">
        <v>-0.81</v>
      </c>
      <c r="N6" s="1">
        <v>-0.8</v>
      </c>
      <c r="O6" s="1">
        <v>-0.79</v>
      </c>
      <c r="X6" s="5">
        <f>AVERAGE(C51,H51,M51)</f>
        <v>-0.51016666666666655</v>
      </c>
      <c r="Y6" s="5">
        <f>AVERAGE(D51,I51,N51)</f>
        <v>-0.51199999999999979</v>
      </c>
      <c r="Z6" s="5">
        <f>AVERAGE(E51,J51,O51)</f>
        <v>-0.496</v>
      </c>
      <c r="AA6" s="1">
        <v>-0.5</v>
      </c>
      <c r="AI6" s="18">
        <f>X6-$AA$6</f>
        <v>-1.0166666666666546E-2</v>
      </c>
      <c r="AJ6" s="18">
        <f>Y6-$AA$6</f>
        <v>-1.1999999999999789E-2</v>
      </c>
      <c r="AK6" s="18">
        <f>Z6-$AA$6</f>
        <v>4.0000000000000036E-3</v>
      </c>
      <c r="AL6" s="1">
        <v>-0.5</v>
      </c>
    </row>
    <row r="7" spans="2:38" x14ac:dyDescent="0.2">
      <c r="B7" s="1">
        <v>4</v>
      </c>
      <c r="C7" s="1">
        <v>-0.8</v>
      </c>
      <c r="D7" s="1">
        <v>-0.8</v>
      </c>
      <c r="E7" s="1">
        <v>-0.79</v>
      </c>
      <c r="G7" s="1">
        <v>4</v>
      </c>
      <c r="H7" s="1">
        <v>-0.79</v>
      </c>
      <c r="I7" s="1">
        <v>-0.8</v>
      </c>
      <c r="J7" s="1">
        <v>-0.79</v>
      </c>
      <c r="L7" s="1">
        <v>4</v>
      </c>
      <c r="M7" s="1">
        <v>-0.81</v>
      </c>
      <c r="N7" s="1">
        <v>-0.8</v>
      </c>
      <c r="O7" s="1">
        <v>-0.79</v>
      </c>
      <c r="X7" s="5">
        <f>AVERAGE(C24,H24,M24)</f>
        <v>-0.80000000000000016</v>
      </c>
      <c r="Y7" s="5">
        <f>AVERAGE(D24,I24,N24)</f>
        <v>-0.8008333333333334</v>
      </c>
      <c r="Z7" s="5">
        <f>AVERAGE(E24,J24,O24)</f>
        <v>-0.78966666666666629</v>
      </c>
      <c r="AA7" s="1">
        <v>-0.8</v>
      </c>
      <c r="AI7" s="18">
        <f>X7-$AA$7</f>
        <v>0</v>
      </c>
      <c r="AJ7" s="18">
        <f>Y7-$AA$7</f>
        <v>-8.3333333333335258E-4</v>
      </c>
      <c r="AK7" s="18">
        <f>Z7-$AA$7</f>
        <v>1.033333333333375E-2</v>
      </c>
      <c r="AL7" s="1">
        <v>-0.8</v>
      </c>
    </row>
    <row r="8" spans="2:38" x14ac:dyDescent="0.2">
      <c r="B8" s="1">
        <v>5</v>
      </c>
      <c r="C8" s="1">
        <v>-0.79</v>
      </c>
      <c r="D8" s="1">
        <v>-0.8</v>
      </c>
      <c r="E8" s="1">
        <v>-0.79</v>
      </c>
      <c r="G8" s="1">
        <v>5</v>
      </c>
      <c r="H8" s="1">
        <v>-0.8</v>
      </c>
      <c r="I8" s="1">
        <v>-0.8</v>
      </c>
      <c r="J8" s="1">
        <v>-0.79</v>
      </c>
      <c r="L8" s="1">
        <v>5</v>
      </c>
      <c r="M8" s="1">
        <v>-0.79</v>
      </c>
      <c r="N8" s="1">
        <v>-0.8</v>
      </c>
      <c r="O8" s="1">
        <v>-0.78</v>
      </c>
      <c r="AH8" t="s">
        <v>55</v>
      </c>
      <c r="AI8" s="18">
        <f>AVERAGE(AI5:AI7)</f>
        <v>-9.722222222222179E-3</v>
      </c>
      <c r="AJ8" s="18">
        <f t="shared" ref="AJ8:AK8" si="0">AVERAGE(AJ5:AJ7)</f>
        <v>-1.1944444444444377E-2</v>
      </c>
      <c r="AK8" s="18">
        <f t="shared" si="0"/>
        <v>3.1111111111112402E-3</v>
      </c>
    </row>
    <row r="9" spans="2:38" x14ac:dyDescent="0.2">
      <c r="B9" s="1">
        <v>6</v>
      </c>
      <c r="C9" s="1">
        <v>-0.8</v>
      </c>
      <c r="D9" s="1">
        <v>-0.8</v>
      </c>
      <c r="E9" s="1">
        <v>-0.79</v>
      </c>
      <c r="G9" s="1">
        <v>6</v>
      </c>
      <c r="H9" s="1">
        <v>-0.79</v>
      </c>
      <c r="I9" s="1">
        <v>-0.8</v>
      </c>
      <c r="J9" s="1">
        <v>-0.79</v>
      </c>
      <c r="L9" s="1">
        <v>6</v>
      </c>
      <c r="M9" s="1">
        <v>-0.8</v>
      </c>
      <c r="N9" s="1">
        <v>-0.81</v>
      </c>
      <c r="O9" s="1">
        <v>-0.79</v>
      </c>
    </row>
    <row r="10" spans="2:38" x14ac:dyDescent="0.2">
      <c r="B10" s="1">
        <v>7</v>
      </c>
      <c r="C10" s="1">
        <v>-0.8</v>
      </c>
      <c r="D10" s="1">
        <v>-0.8</v>
      </c>
      <c r="E10" s="1">
        <v>-0.79</v>
      </c>
      <c r="G10" s="1">
        <v>7</v>
      </c>
      <c r="H10" s="1">
        <v>-0.8</v>
      </c>
      <c r="I10" s="1">
        <v>-0.81</v>
      </c>
      <c r="J10" s="1">
        <v>-0.79</v>
      </c>
      <c r="L10" s="1">
        <v>7</v>
      </c>
      <c r="M10" s="1">
        <v>-0.8</v>
      </c>
      <c r="N10" s="1">
        <v>-0.81</v>
      </c>
      <c r="O10" s="1">
        <v>-0.79</v>
      </c>
    </row>
    <row r="11" spans="2:38" x14ac:dyDescent="0.2">
      <c r="B11" s="1">
        <v>8</v>
      </c>
      <c r="C11" s="1">
        <v>-0.79</v>
      </c>
      <c r="D11" s="1">
        <v>-0.8</v>
      </c>
      <c r="E11" s="1">
        <v>-0.79</v>
      </c>
      <c r="G11" s="1">
        <v>8</v>
      </c>
      <c r="H11" s="1">
        <v>-0.81</v>
      </c>
      <c r="I11" s="1">
        <v>-0.81</v>
      </c>
      <c r="J11" s="1">
        <v>-0.79</v>
      </c>
      <c r="L11" s="1">
        <v>8</v>
      </c>
      <c r="M11" s="1">
        <v>-0.8</v>
      </c>
      <c r="N11" s="1">
        <v>-0.81</v>
      </c>
      <c r="O11" s="1">
        <v>-0.79</v>
      </c>
    </row>
    <row r="12" spans="2:38" x14ac:dyDescent="0.2">
      <c r="B12" s="1">
        <v>9</v>
      </c>
      <c r="C12" s="1">
        <v>-0.81</v>
      </c>
      <c r="D12" s="1">
        <v>-0.8</v>
      </c>
      <c r="E12" s="1">
        <v>-0.78</v>
      </c>
      <c r="G12" s="1">
        <v>9</v>
      </c>
      <c r="H12" s="1">
        <v>-0.8</v>
      </c>
      <c r="I12" s="1">
        <v>-0.79</v>
      </c>
      <c r="J12" s="1">
        <v>-0.79</v>
      </c>
      <c r="L12" s="1">
        <v>9</v>
      </c>
      <c r="M12" s="1">
        <v>-0.8</v>
      </c>
      <c r="N12" s="1">
        <v>-0.8</v>
      </c>
      <c r="O12" s="1">
        <v>-0.79</v>
      </c>
    </row>
    <row r="13" spans="2:38" x14ac:dyDescent="0.2">
      <c r="B13" s="1">
        <v>10</v>
      </c>
      <c r="C13" s="1">
        <v>-0.81</v>
      </c>
      <c r="D13" s="1">
        <v>-0.8</v>
      </c>
      <c r="E13" s="1">
        <v>-0.79</v>
      </c>
      <c r="G13" s="1">
        <v>10</v>
      </c>
      <c r="H13" s="1">
        <v>-0.82</v>
      </c>
      <c r="I13" s="1">
        <v>-0.8</v>
      </c>
      <c r="J13" s="1">
        <v>-0.79</v>
      </c>
      <c r="L13" s="1">
        <v>10</v>
      </c>
      <c r="M13" s="1">
        <v>-0.8</v>
      </c>
      <c r="N13" s="1">
        <v>-0.8</v>
      </c>
      <c r="O13" s="1">
        <v>-0.79</v>
      </c>
    </row>
    <row r="14" spans="2:38" x14ac:dyDescent="0.2">
      <c r="B14" s="1">
        <v>11</v>
      </c>
      <c r="C14" s="1">
        <v>-0.8</v>
      </c>
      <c r="D14" s="1">
        <v>-0.81</v>
      </c>
      <c r="E14" s="1">
        <v>-0.8</v>
      </c>
      <c r="G14" s="1">
        <v>11</v>
      </c>
      <c r="H14" s="1">
        <v>-0.79</v>
      </c>
      <c r="I14" s="1">
        <v>-0.8</v>
      </c>
      <c r="J14" s="1">
        <v>-0.79</v>
      </c>
      <c r="L14" s="1">
        <v>11</v>
      </c>
      <c r="M14" s="1">
        <v>-0.82</v>
      </c>
      <c r="N14" s="1">
        <v>-0.81</v>
      </c>
      <c r="O14" s="1">
        <v>-0.79</v>
      </c>
    </row>
    <row r="15" spans="2:38" x14ac:dyDescent="0.2">
      <c r="B15" s="1">
        <v>12</v>
      </c>
      <c r="C15" s="1">
        <v>-0.79</v>
      </c>
      <c r="D15" s="1">
        <v>-0.8</v>
      </c>
      <c r="E15" s="1">
        <v>-0.79</v>
      </c>
      <c r="G15" s="1">
        <v>12</v>
      </c>
      <c r="H15" s="1">
        <v>-0.81</v>
      </c>
      <c r="I15" s="1">
        <v>-0.8</v>
      </c>
      <c r="J15" s="1">
        <v>-0.79</v>
      </c>
      <c r="L15" s="1">
        <v>12</v>
      </c>
      <c r="M15" s="1">
        <v>-0.8</v>
      </c>
      <c r="N15" s="1">
        <v>-0.79</v>
      </c>
      <c r="O15" s="1">
        <v>-0.79</v>
      </c>
    </row>
    <row r="16" spans="2:38" x14ac:dyDescent="0.2">
      <c r="B16" s="1">
        <v>13</v>
      </c>
      <c r="C16" s="1">
        <v>-0.8</v>
      </c>
      <c r="D16" s="1">
        <v>-0.8</v>
      </c>
      <c r="E16" s="1">
        <v>-0.79</v>
      </c>
      <c r="G16" s="1">
        <v>13</v>
      </c>
      <c r="H16" s="1">
        <v>-0.81</v>
      </c>
      <c r="I16" s="1">
        <v>-0.79</v>
      </c>
      <c r="J16" s="1">
        <v>-0.79</v>
      </c>
      <c r="L16" s="1">
        <v>13</v>
      </c>
      <c r="M16" s="1">
        <v>-0.79</v>
      </c>
      <c r="N16" s="1">
        <v>-0.81</v>
      </c>
      <c r="O16" s="1">
        <v>-0.79</v>
      </c>
    </row>
    <row r="17" spans="2:15" x14ac:dyDescent="0.2">
      <c r="B17" s="1">
        <v>14</v>
      </c>
      <c r="C17" s="1">
        <v>-0.79</v>
      </c>
      <c r="D17" s="1">
        <v>-0.8</v>
      </c>
      <c r="E17" s="1">
        <v>-0.79</v>
      </c>
      <c r="G17" s="1">
        <v>14</v>
      </c>
      <c r="H17" s="1">
        <v>-0.79</v>
      </c>
      <c r="I17" s="1">
        <v>-0.8</v>
      </c>
      <c r="J17" s="1">
        <v>-0.79</v>
      </c>
      <c r="L17" s="1">
        <v>14</v>
      </c>
      <c r="M17" s="1">
        <v>-0.8</v>
      </c>
      <c r="N17" s="1">
        <v>-0.8</v>
      </c>
      <c r="O17" s="1">
        <v>-0.79</v>
      </c>
    </row>
    <row r="18" spans="2:15" x14ac:dyDescent="0.2">
      <c r="B18" s="1">
        <v>15</v>
      </c>
      <c r="C18" s="1">
        <v>-0.79</v>
      </c>
      <c r="D18" s="1">
        <v>-0.81</v>
      </c>
      <c r="E18" s="1">
        <v>-0.79</v>
      </c>
      <c r="G18" s="1">
        <v>15</v>
      </c>
      <c r="H18" s="1">
        <v>-0.79</v>
      </c>
      <c r="I18" s="1">
        <v>-0.8</v>
      </c>
      <c r="J18" s="1">
        <v>-0.79</v>
      </c>
      <c r="L18" s="1">
        <v>15</v>
      </c>
      <c r="M18" s="1">
        <v>-0.79</v>
      </c>
      <c r="N18" s="1">
        <v>-0.81</v>
      </c>
      <c r="O18" s="1">
        <v>-0.79</v>
      </c>
    </row>
    <row r="19" spans="2:15" x14ac:dyDescent="0.2">
      <c r="B19" s="1">
        <v>16</v>
      </c>
      <c r="C19" s="1">
        <v>-0.8</v>
      </c>
      <c r="D19" s="1">
        <v>-0.8</v>
      </c>
      <c r="E19" s="1">
        <v>-0.78</v>
      </c>
      <c r="G19" s="1">
        <v>16</v>
      </c>
      <c r="H19" s="1">
        <v>-0.8</v>
      </c>
      <c r="I19" s="1">
        <v>-0.79</v>
      </c>
      <c r="J19" s="1">
        <v>-0.79</v>
      </c>
      <c r="L19" s="1">
        <v>16</v>
      </c>
      <c r="M19" s="1">
        <v>-0.8</v>
      </c>
      <c r="N19" s="1">
        <v>-0.8</v>
      </c>
      <c r="O19" s="1">
        <v>-0.79</v>
      </c>
    </row>
    <row r="20" spans="2:15" x14ac:dyDescent="0.2">
      <c r="B20" s="1">
        <v>17</v>
      </c>
      <c r="C20" s="1">
        <v>-0.8</v>
      </c>
      <c r="D20" s="1">
        <v>-0.81</v>
      </c>
      <c r="E20" s="1">
        <v>-0.79</v>
      </c>
      <c r="G20" s="1">
        <v>17</v>
      </c>
      <c r="H20" s="1">
        <v>-0.79</v>
      </c>
      <c r="I20" s="1">
        <v>-0.8</v>
      </c>
      <c r="J20" s="1">
        <v>-0.79</v>
      </c>
      <c r="L20" s="1">
        <v>17</v>
      </c>
      <c r="M20" s="1">
        <v>-0.82</v>
      </c>
      <c r="N20" s="1">
        <v>-0.8</v>
      </c>
      <c r="O20" s="1">
        <v>-0.79</v>
      </c>
    </row>
    <row r="21" spans="2:15" x14ac:dyDescent="0.2">
      <c r="B21" s="1">
        <v>18</v>
      </c>
      <c r="C21" s="1">
        <v>-0.8</v>
      </c>
      <c r="D21" s="1">
        <v>-0.81</v>
      </c>
      <c r="E21" s="1">
        <v>-0.79</v>
      </c>
      <c r="G21" s="1">
        <v>18</v>
      </c>
      <c r="H21" s="1">
        <v>-0.8</v>
      </c>
      <c r="I21" s="1">
        <v>-0.8</v>
      </c>
      <c r="J21" s="1">
        <v>-0.79</v>
      </c>
      <c r="L21" s="1">
        <v>18</v>
      </c>
      <c r="M21" s="1">
        <v>-0.81</v>
      </c>
      <c r="N21" s="1">
        <v>-0.8</v>
      </c>
      <c r="O21" s="1">
        <v>-0.79</v>
      </c>
    </row>
    <row r="22" spans="2:15" x14ac:dyDescent="0.2">
      <c r="B22" s="1">
        <v>19</v>
      </c>
      <c r="C22" s="1">
        <v>-0.79</v>
      </c>
      <c r="D22" s="1">
        <v>-0.79</v>
      </c>
      <c r="E22" s="1">
        <v>-0.79</v>
      </c>
      <c r="G22" s="1">
        <v>19</v>
      </c>
      <c r="H22" s="1">
        <v>-0.81</v>
      </c>
      <c r="I22" s="1">
        <v>-0.8</v>
      </c>
      <c r="J22" s="1">
        <v>-0.79</v>
      </c>
      <c r="L22" s="1">
        <v>19</v>
      </c>
      <c r="M22" s="1">
        <v>-0.8</v>
      </c>
      <c r="N22" s="1">
        <v>-0.8</v>
      </c>
      <c r="O22" s="1">
        <v>-0.79</v>
      </c>
    </row>
    <row r="23" spans="2:15" x14ac:dyDescent="0.2">
      <c r="B23" s="1">
        <v>20</v>
      </c>
      <c r="C23" s="1">
        <v>-0.8</v>
      </c>
      <c r="D23" s="1">
        <v>-0.81</v>
      </c>
      <c r="E23" s="1">
        <v>-0.79</v>
      </c>
      <c r="G23" s="1">
        <v>20</v>
      </c>
      <c r="H23" s="1">
        <v>-0.8</v>
      </c>
      <c r="I23" s="1">
        <v>-0.8</v>
      </c>
      <c r="J23" s="1">
        <v>-0.79</v>
      </c>
      <c r="L23" s="1">
        <v>20</v>
      </c>
      <c r="M23" s="1">
        <v>-0.81</v>
      </c>
      <c r="N23" s="1">
        <v>-0.79</v>
      </c>
      <c r="O23" s="1">
        <v>-0.79</v>
      </c>
    </row>
    <row r="24" spans="2:15" x14ac:dyDescent="0.2">
      <c r="B24" s="6" t="s">
        <v>10</v>
      </c>
      <c r="C24" s="7">
        <f>AVERAGE(C4:C23)</f>
        <v>-0.7985000000000001</v>
      </c>
      <c r="D24" s="7">
        <f t="shared" ref="D24:E24" si="1">AVERAGE(D4:D23)</f>
        <v>-0.8015000000000001</v>
      </c>
      <c r="E24" s="7">
        <f t="shared" si="1"/>
        <v>-0.78949999999999976</v>
      </c>
      <c r="G24" s="6" t="s">
        <v>10</v>
      </c>
      <c r="H24" s="7">
        <f>AVERAGE(H4:H23)</f>
        <v>-0.79949999999999999</v>
      </c>
      <c r="I24" s="7">
        <f t="shared" ref="I24:J24" si="2">AVERAGE(I4:I23)</f>
        <v>-0.80000000000000016</v>
      </c>
      <c r="J24" s="7">
        <f t="shared" si="2"/>
        <v>-0.7899999999999997</v>
      </c>
      <c r="L24" s="6" t="s">
        <v>10</v>
      </c>
      <c r="M24" s="7">
        <f>AVERAGE(M4:M23)</f>
        <v>-0.80200000000000016</v>
      </c>
      <c r="N24" s="7">
        <f t="shared" ref="N24:O24" si="3">AVERAGE(N4:N23)</f>
        <v>-0.80100000000000016</v>
      </c>
      <c r="O24" s="7">
        <f t="shared" si="3"/>
        <v>-0.78949999999999965</v>
      </c>
    </row>
    <row r="28" spans="2:15" x14ac:dyDescent="0.2">
      <c r="B28" s="20" t="s">
        <v>13</v>
      </c>
      <c r="C28" s="20"/>
      <c r="D28" s="20"/>
      <c r="E28" s="20"/>
      <c r="G28" s="20" t="s">
        <v>14</v>
      </c>
      <c r="H28" s="20"/>
      <c r="I28" s="20"/>
      <c r="J28" s="20"/>
      <c r="L28" s="20" t="s">
        <v>15</v>
      </c>
      <c r="M28" s="20"/>
      <c r="N28" s="20"/>
      <c r="O28" s="20"/>
    </row>
    <row r="30" spans="2:15" x14ac:dyDescent="0.2">
      <c r="C30" s="1" t="s">
        <v>41</v>
      </c>
      <c r="D30" s="1" t="s">
        <v>42</v>
      </c>
      <c r="E30" s="1" t="s">
        <v>43</v>
      </c>
      <c r="H30" s="1" t="s">
        <v>41</v>
      </c>
      <c r="I30" s="1" t="s">
        <v>42</v>
      </c>
      <c r="J30" s="1" t="s">
        <v>43</v>
      </c>
      <c r="M30" s="1" t="s">
        <v>41</v>
      </c>
      <c r="N30" s="1" t="s">
        <v>42</v>
      </c>
      <c r="O30" s="1" t="s">
        <v>43</v>
      </c>
    </row>
    <row r="31" spans="2:15" x14ac:dyDescent="0.2">
      <c r="B31" s="1">
        <v>1</v>
      </c>
      <c r="C31" s="1">
        <v>-0.51</v>
      </c>
      <c r="D31" s="1">
        <v>-0.52</v>
      </c>
      <c r="E31" s="1">
        <v>-0.51</v>
      </c>
      <c r="G31" s="1">
        <v>1</v>
      </c>
      <c r="H31" s="1">
        <v>-0.5</v>
      </c>
      <c r="I31" s="1">
        <v>-0.52</v>
      </c>
      <c r="J31" s="1">
        <v>-0.49</v>
      </c>
      <c r="L31" s="1">
        <v>1</v>
      </c>
      <c r="M31" s="1">
        <v>-0.51</v>
      </c>
      <c r="N31" s="1">
        <v>-0.51</v>
      </c>
      <c r="O31" s="1">
        <v>-0.49</v>
      </c>
    </row>
    <row r="32" spans="2:15" x14ac:dyDescent="0.2">
      <c r="B32" s="1">
        <v>2</v>
      </c>
      <c r="C32" s="1">
        <v>-0.5</v>
      </c>
      <c r="D32" s="1">
        <v>-0.51</v>
      </c>
      <c r="E32" s="1">
        <v>-0.5</v>
      </c>
      <c r="G32" s="1">
        <v>2</v>
      </c>
      <c r="H32" s="1">
        <v>-0.51</v>
      </c>
      <c r="I32" s="1">
        <v>-0.52</v>
      </c>
      <c r="J32" s="1">
        <v>-0.5</v>
      </c>
      <c r="L32" s="1">
        <v>2</v>
      </c>
      <c r="M32" s="1">
        <v>-0.49</v>
      </c>
      <c r="N32" s="1">
        <v>-0.5</v>
      </c>
      <c r="O32" s="1">
        <v>-0.5</v>
      </c>
    </row>
    <row r="33" spans="2:15" x14ac:dyDescent="0.2">
      <c r="B33" s="1">
        <v>3</v>
      </c>
      <c r="C33" s="1">
        <v>-0.51</v>
      </c>
      <c r="D33" s="1">
        <v>-0.51</v>
      </c>
      <c r="E33" s="1">
        <v>-0.5</v>
      </c>
      <c r="G33" s="1">
        <v>3</v>
      </c>
      <c r="H33" s="1">
        <v>-0.51</v>
      </c>
      <c r="I33" s="1">
        <v>-0.51</v>
      </c>
      <c r="J33" s="1">
        <v>-0.49</v>
      </c>
      <c r="L33" s="1">
        <v>3</v>
      </c>
      <c r="M33" s="1">
        <v>-0.5</v>
      </c>
      <c r="N33" s="1">
        <v>-0.51</v>
      </c>
      <c r="O33" s="1">
        <v>-0.5</v>
      </c>
    </row>
    <row r="34" spans="2:15" x14ac:dyDescent="0.2">
      <c r="B34" s="1">
        <v>4</v>
      </c>
      <c r="C34" s="1">
        <v>-0.51</v>
      </c>
      <c r="D34" s="1">
        <v>-0.51</v>
      </c>
      <c r="E34" s="1">
        <v>-0.5</v>
      </c>
      <c r="G34" s="1">
        <v>4</v>
      </c>
      <c r="H34" s="1">
        <v>-0.52</v>
      </c>
      <c r="I34" s="1">
        <v>-0.51</v>
      </c>
      <c r="J34" s="1">
        <v>-0.5</v>
      </c>
      <c r="L34" s="1">
        <v>4</v>
      </c>
      <c r="M34" s="1">
        <v>-0.49</v>
      </c>
      <c r="N34" s="1">
        <v>-0.52</v>
      </c>
      <c r="O34" s="1">
        <v>-0.49</v>
      </c>
    </row>
    <row r="35" spans="2:15" x14ac:dyDescent="0.2">
      <c r="B35" s="1">
        <v>5</v>
      </c>
      <c r="C35" s="1">
        <v>-0.52</v>
      </c>
      <c r="D35" s="1">
        <v>-0.52</v>
      </c>
      <c r="E35" s="1">
        <v>-0.49</v>
      </c>
      <c r="G35" s="1">
        <v>5</v>
      </c>
      <c r="H35" s="1">
        <v>-0.5</v>
      </c>
      <c r="I35" s="1">
        <v>-0.5</v>
      </c>
      <c r="J35" s="1">
        <v>-0.5</v>
      </c>
      <c r="L35" s="1">
        <v>5</v>
      </c>
      <c r="M35" s="1">
        <v>-0.52</v>
      </c>
      <c r="N35" s="1">
        <v>-0.51</v>
      </c>
      <c r="O35" s="1">
        <v>-0.5</v>
      </c>
    </row>
    <row r="36" spans="2:15" x14ac:dyDescent="0.2">
      <c r="B36" s="1">
        <v>6</v>
      </c>
      <c r="C36" s="1">
        <v>-0.5</v>
      </c>
      <c r="D36" s="1">
        <v>-0.51</v>
      </c>
      <c r="E36" s="1">
        <v>-0.49</v>
      </c>
      <c r="G36" s="1">
        <v>6</v>
      </c>
      <c r="H36" s="1">
        <v>-0.5</v>
      </c>
      <c r="I36" s="1">
        <v>-0.51</v>
      </c>
      <c r="J36" s="1">
        <v>-0.5</v>
      </c>
      <c r="L36" s="1">
        <v>6</v>
      </c>
      <c r="M36" s="1">
        <v>-0.53</v>
      </c>
      <c r="N36" s="1">
        <v>-0.51</v>
      </c>
      <c r="O36" s="1">
        <v>-0.49</v>
      </c>
    </row>
    <row r="37" spans="2:15" x14ac:dyDescent="0.2">
      <c r="B37" s="1">
        <v>7</v>
      </c>
      <c r="C37" s="1">
        <v>-0.51</v>
      </c>
      <c r="D37" s="1">
        <v>-0.52</v>
      </c>
      <c r="E37" s="1">
        <v>-0.5</v>
      </c>
      <c r="G37" s="1">
        <v>7</v>
      </c>
      <c r="H37" s="1">
        <v>-0.51</v>
      </c>
      <c r="I37" s="1">
        <v>-0.51</v>
      </c>
      <c r="J37" s="1">
        <v>-0.5</v>
      </c>
      <c r="L37" s="1">
        <v>7</v>
      </c>
      <c r="M37" s="1">
        <v>-0.49</v>
      </c>
      <c r="N37" s="1">
        <v>-0.52</v>
      </c>
      <c r="O37" s="1">
        <v>-0.49</v>
      </c>
    </row>
    <row r="38" spans="2:15" x14ac:dyDescent="0.2">
      <c r="B38" s="1">
        <v>8</v>
      </c>
      <c r="C38" s="1">
        <v>-0.52</v>
      </c>
      <c r="D38" s="1">
        <v>-0.5</v>
      </c>
      <c r="E38" s="1">
        <v>-0.49</v>
      </c>
      <c r="G38" s="1">
        <v>8</v>
      </c>
      <c r="H38" s="1">
        <v>-0.53</v>
      </c>
      <c r="I38" s="1">
        <v>-0.51</v>
      </c>
      <c r="J38" s="1">
        <v>-0.48</v>
      </c>
      <c r="L38" s="1">
        <v>8</v>
      </c>
      <c r="M38" s="1">
        <v>-0.52</v>
      </c>
      <c r="N38" s="1">
        <v>-0.51</v>
      </c>
      <c r="O38" s="1">
        <v>-0.5</v>
      </c>
    </row>
    <row r="39" spans="2:15" x14ac:dyDescent="0.2">
      <c r="B39" s="1">
        <v>9</v>
      </c>
      <c r="C39" s="1">
        <v>-0.51</v>
      </c>
      <c r="D39" s="1">
        <v>-0.52</v>
      </c>
      <c r="E39" s="1">
        <v>-0.5</v>
      </c>
      <c r="G39" s="1">
        <v>9</v>
      </c>
      <c r="H39" s="1">
        <v>-0.5</v>
      </c>
      <c r="I39" s="1">
        <v>-0.51</v>
      </c>
      <c r="J39" s="1">
        <v>-0.49</v>
      </c>
      <c r="L39" s="1">
        <v>9</v>
      </c>
      <c r="M39" s="1">
        <v>-0.52</v>
      </c>
      <c r="N39" s="1">
        <v>-0.51</v>
      </c>
      <c r="O39" s="1">
        <v>-0.49</v>
      </c>
    </row>
    <row r="40" spans="2:15" x14ac:dyDescent="0.2">
      <c r="B40" s="1">
        <v>10</v>
      </c>
      <c r="C40" s="1">
        <v>-0.5</v>
      </c>
      <c r="D40" s="1">
        <v>-0.52</v>
      </c>
      <c r="E40" s="1">
        <v>-0.5</v>
      </c>
      <c r="G40" s="1">
        <v>10</v>
      </c>
      <c r="H40" s="1">
        <v>-0.49</v>
      </c>
      <c r="I40" s="1">
        <v>-0.52</v>
      </c>
      <c r="J40" s="1">
        <v>-0.5</v>
      </c>
      <c r="L40" s="1">
        <v>10</v>
      </c>
      <c r="M40" s="1">
        <v>-0.51</v>
      </c>
      <c r="N40" s="1">
        <v>-0.51</v>
      </c>
      <c r="O40" s="1">
        <v>-0.5</v>
      </c>
    </row>
    <row r="41" spans="2:15" x14ac:dyDescent="0.2">
      <c r="B41" s="1">
        <v>11</v>
      </c>
      <c r="C41" s="1">
        <v>-0.51</v>
      </c>
      <c r="D41" s="1">
        <v>-0.51</v>
      </c>
      <c r="E41" s="1">
        <v>-0.5</v>
      </c>
      <c r="G41" s="1">
        <v>11</v>
      </c>
      <c r="H41" s="1">
        <v>-0.51</v>
      </c>
      <c r="I41" s="1">
        <v>-0.51</v>
      </c>
      <c r="J41" s="1">
        <v>-0.49</v>
      </c>
      <c r="L41" s="1">
        <v>11</v>
      </c>
      <c r="M41" s="1">
        <v>-0.52</v>
      </c>
      <c r="N41" s="1">
        <v>-0.51</v>
      </c>
      <c r="O41" s="1">
        <v>-0.5</v>
      </c>
    </row>
    <row r="42" spans="2:15" x14ac:dyDescent="0.2">
      <c r="B42" s="1">
        <v>12</v>
      </c>
      <c r="C42" s="1">
        <v>-0.51</v>
      </c>
      <c r="D42" s="1">
        <v>-0.51</v>
      </c>
      <c r="E42" s="1">
        <v>-0.5</v>
      </c>
      <c r="G42" s="1">
        <v>12</v>
      </c>
      <c r="H42" s="1">
        <v>-0.51</v>
      </c>
      <c r="I42" s="1">
        <v>-0.5</v>
      </c>
      <c r="J42" s="1">
        <v>-0.49</v>
      </c>
      <c r="L42" s="1">
        <v>12</v>
      </c>
      <c r="M42" s="1">
        <v>-0.51</v>
      </c>
      <c r="N42" s="1">
        <v>-0.52</v>
      </c>
      <c r="O42" s="1">
        <v>-0.5</v>
      </c>
    </row>
    <row r="43" spans="2:15" x14ac:dyDescent="0.2">
      <c r="B43" s="1">
        <v>13</v>
      </c>
      <c r="C43" s="1">
        <v>-0.52</v>
      </c>
      <c r="D43" s="1">
        <v>-0.51</v>
      </c>
      <c r="E43" s="1">
        <v>-0.51</v>
      </c>
      <c r="G43" s="1">
        <v>13</v>
      </c>
      <c r="H43" s="1">
        <v>-0.5</v>
      </c>
      <c r="I43" s="1">
        <v>-0.51</v>
      </c>
      <c r="J43" s="1">
        <v>-0.5</v>
      </c>
      <c r="L43" s="1">
        <v>13</v>
      </c>
      <c r="M43" s="1">
        <v>-0.52</v>
      </c>
      <c r="N43" s="1">
        <v>-0.51</v>
      </c>
      <c r="O43" s="1">
        <v>-0.49</v>
      </c>
    </row>
    <row r="44" spans="2:15" x14ac:dyDescent="0.2">
      <c r="B44" s="1">
        <v>14</v>
      </c>
      <c r="C44" s="1">
        <v>-0.51</v>
      </c>
      <c r="D44" s="1">
        <v>-0.51</v>
      </c>
      <c r="E44" s="1">
        <v>-0.49</v>
      </c>
      <c r="G44" s="1">
        <v>14</v>
      </c>
      <c r="H44" s="1">
        <v>-0.52</v>
      </c>
      <c r="I44" s="1">
        <v>-0.51</v>
      </c>
      <c r="J44" s="1">
        <v>-0.5</v>
      </c>
      <c r="L44" s="1">
        <v>14</v>
      </c>
      <c r="M44" s="1">
        <v>-0.53</v>
      </c>
      <c r="N44" s="1">
        <v>-0.51</v>
      </c>
      <c r="O44" s="1">
        <v>-0.49</v>
      </c>
    </row>
    <row r="45" spans="2:15" x14ac:dyDescent="0.2">
      <c r="B45" s="1">
        <v>15</v>
      </c>
      <c r="C45" s="1">
        <v>-0.51</v>
      </c>
      <c r="D45" s="1">
        <v>-0.51</v>
      </c>
      <c r="E45" s="1">
        <v>-0.49</v>
      </c>
      <c r="G45" s="1">
        <v>15</v>
      </c>
      <c r="H45" s="1">
        <v>-0.51</v>
      </c>
      <c r="I45" s="1">
        <v>-0.52</v>
      </c>
      <c r="J45" s="1">
        <v>-0.5</v>
      </c>
      <c r="L45" s="1">
        <v>15</v>
      </c>
      <c r="M45" s="1">
        <v>-0.51</v>
      </c>
      <c r="N45" s="1">
        <v>-0.51</v>
      </c>
      <c r="O45" s="1">
        <v>-0.5</v>
      </c>
    </row>
    <row r="46" spans="2:15" x14ac:dyDescent="0.2">
      <c r="B46" s="1">
        <v>16</v>
      </c>
      <c r="C46" s="1">
        <v>-0.5</v>
      </c>
      <c r="D46" s="1">
        <v>-0.51</v>
      </c>
      <c r="E46" s="1">
        <v>-0.49</v>
      </c>
      <c r="G46" s="1">
        <v>16</v>
      </c>
      <c r="H46" s="1">
        <v>-0.51</v>
      </c>
      <c r="I46" s="1">
        <v>-0.52</v>
      </c>
      <c r="J46" s="1">
        <v>-0.51</v>
      </c>
      <c r="L46" s="1">
        <v>16</v>
      </c>
      <c r="M46" s="1">
        <v>-0.51</v>
      </c>
      <c r="N46" s="1">
        <v>-0.51</v>
      </c>
      <c r="O46" s="1">
        <v>-0.5</v>
      </c>
    </row>
    <row r="47" spans="2:15" x14ac:dyDescent="0.2">
      <c r="B47" s="1">
        <v>17</v>
      </c>
      <c r="C47" s="1">
        <v>-0.52</v>
      </c>
      <c r="D47" s="1">
        <v>-0.51</v>
      </c>
      <c r="E47" s="1">
        <v>-0.49</v>
      </c>
      <c r="G47" s="1">
        <v>17</v>
      </c>
      <c r="H47" s="1">
        <v>-0.52</v>
      </c>
      <c r="I47" s="1">
        <v>-0.52</v>
      </c>
      <c r="J47" s="1">
        <v>-0.5</v>
      </c>
      <c r="L47" s="1">
        <v>17</v>
      </c>
      <c r="M47" s="1">
        <v>-0.51</v>
      </c>
      <c r="N47" s="1">
        <v>-0.51</v>
      </c>
      <c r="O47" s="1">
        <v>-0.49</v>
      </c>
    </row>
    <row r="48" spans="2:15" x14ac:dyDescent="0.2">
      <c r="B48" s="1">
        <v>18</v>
      </c>
      <c r="C48" s="1">
        <v>-0.5</v>
      </c>
      <c r="D48" s="1">
        <v>-0.5</v>
      </c>
      <c r="E48" s="1">
        <v>-0.49</v>
      </c>
      <c r="G48" s="1">
        <v>18</v>
      </c>
      <c r="H48" s="1">
        <v>-0.54</v>
      </c>
      <c r="I48" s="1">
        <v>-0.51</v>
      </c>
      <c r="J48" s="1">
        <v>-0.51</v>
      </c>
      <c r="L48" s="1">
        <v>18</v>
      </c>
      <c r="M48" s="1">
        <v>-0.53</v>
      </c>
      <c r="N48" s="1">
        <v>-0.51</v>
      </c>
      <c r="O48" s="1">
        <v>-0.49</v>
      </c>
    </row>
    <row r="49" spans="2:15" x14ac:dyDescent="0.2">
      <c r="B49" s="1">
        <v>19</v>
      </c>
      <c r="C49" s="1">
        <v>-0.51</v>
      </c>
      <c r="D49" s="1">
        <v>-0.52</v>
      </c>
      <c r="E49" s="1">
        <v>-0.49</v>
      </c>
      <c r="G49" s="1">
        <v>19</v>
      </c>
      <c r="H49" s="1">
        <v>-0.49</v>
      </c>
      <c r="I49" s="1">
        <v>-0.52</v>
      </c>
      <c r="J49" s="1">
        <v>-0.49</v>
      </c>
      <c r="L49" s="1">
        <v>19</v>
      </c>
      <c r="M49" s="1">
        <v>-0.51</v>
      </c>
      <c r="N49" s="1">
        <v>-0.51</v>
      </c>
      <c r="O49" s="1">
        <v>-0.48</v>
      </c>
    </row>
    <row r="50" spans="2:15" x14ac:dyDescent="0.2">
      <c r="B50" s="1">
        <v>20</v>
      </c>
      <c r="C50" s="1">
        <v>-0.51</v>
      </c>
      <c r="D50" s="1">
        <v>-0.51</v>
      </c>
      <c r="E50" s="1">
        <v>-0.5</v>
      </c>
      <c r="G50" s="1">
        <v>20</v>
      </c>
      <c r="H50" s="1">
        <v>-0.51</v>
      </c>
      <c r="I50" s="1">
        <v>-0.52</v>
      </c>
      <c r="J50" s="1">
        <v>-0.5</v>
      </c>
      <c r="L50" s="1">
        <v>20</v>
      </c>
      <c r="M50" s="1">
        <v>-0.5</v>
      </c>
      <c r="N50" s="1">
        <v>-0.51</v>
      </c>
      <c r="O50" s="1">
        <v>-0.5</v>
      </c>
    </row>
    <row r="51" spans="2:15" x14ac:dyDescent="0.2">
      <c r="B51" s="6" t="s">
        <v>10</v>
      </c>
      <c r="C51" s="7">
        <f>AVERAGE(C31:C50)</f>
        <v>-0.50949999999999984</v>
      </c>
      <c r="D51" s="7">
        <f>AVERAGE(D31:D50)</f>
        <v>-0.51199999999999979</v>
      </c>
      <c r="E51" s="7">
        <f>AVERAGE(E31:E50)</f>
        <v>-0.49650000000000005</v>
      </c>
      <c r="G51" s="6" t="s">
        <v>10</v>
      </c>
      <c r="H51" s="7">
        <f>AVERAGE(H31:H50)</f>
        <v>-0.50949999999999984</v>
      </c>
      <c r="I51" s="7">
        <f>AVERAGE(I31:I50)</f>
        <v>-0.51299999999999979</v>
      </c>
      <c r="J51" s="7">
        <f>AVERAGE(J31:J50)</f>
        <v>-0.49700000000000005</v>
      </c>
      <c r="L51" s="6" t="s">
        <v>10</v>
      </c>
      <c r="M51" s="7">
        <f>AVERAGE(M31:M50)</f>
        <v>-0.51149999999999995</v>
      </c>
      <c r="N51" s="7">
        <f>AVERAGE(N31:N50)</f>
        <v>-0.5109999999999999</v>
      </c>
      <c r="O51" s="7">
        <f>AVERAGE(O31:O50)</f>
        <v>-0.49450000000000005</v>
      </c>
    </row>
    <row r="55" spans="2:15" x14ac:dyDescent="0.2">
      <c r="B55" s="20" t="s">
        <v>16</v>
      </c>
      <c r="C55" s="20"/>
      <c r="D55" s="20"/>
      <c r="E55" s="20"/>
      <c r="G55" s="20" t="s">
        <v>17</v>
      </c>
      <c r="H55" s="20"/>
      <c r="I55" s="20"/>
      <c r="J55" s="20"/>
      <c r="L55" s="20" t="s">
        <v>18</v>
      </c>
      <c r="M55" s="20"/>
      <c r="N55" s="20"/>
      <c r="O55" s="20"/>
    </row>
    <row r="57" spans="2:15" x14ac:dyDescent="0.2">
      <c r="C57" s="1" t="s">
        <v>41</v>
      </c>
      <c r="D57" s="1" t="s">
        <v>42</v>
      </c>
      <c r="E57" s="1" t="s">
        <v>43</v>
      </c>
      <c r="H57" s="1" t="s">
        <v>41</v>
      </c>
      <c r="I57" s="1" t="s">
        <v>42</v>
      </c>
      <c r="J57" s="1" t="s">
        <v>43</v>
      </c>
      <c r="M57" s="1" t="s">
        <v>41</v>
      </c>
      <c r="N57" s="1" t="s">
        <v>42</v>
      </c>
      <c r="O57" s="1" t="s">
        <v>43</v>
      </c>
    </row>
    <row r="58" spans="2:15" x14ac:dyDescent="0.2">
      <c r="B58" s="1">
        <v>1</v>
      </c>
      <c r="C58" s="1">
        <v>-0.21</v>
      </c>
      <c r="D58" s="1">
        <v>-0.22</v>
      </c>
      <c r="E58" s="1">
        <v>-0.2</v>
      </c>
      <c r="G58" s="1">
        <v>1</v>
      </c>
      <c r="H58" s="1">
        <v>-0.23</v>
      </c>
      <c r="I58" s="1">
        <v>-0.22</v>
      </c>
      <c r="J58" s="1">
        <v>-0.21</v>
      </c>
      <c r="L58" s="1">
        <v>1</v>
      </c>
      <c r="M58" s="1">
        <v>-0.2</v>
      </c>
      <c r="N58" s="1">
        <v>-0.22</v>
      </c>
      <c r="O58" s="1">
        <v>-0.2</v>
      </c>
    </row>
    <row r="59" spans="2:15" x14ac:dyDescent="0.2">
      <c r="B59" s="1">
        <v>2</v>
      </c>
      <c r="C59" s="1">
        <v>-0.22</v>
      </c>
      <c r="D59" s="1">
        <v>-0.22</v>
      </c>
      <c r="E59" s="1">
        <v>-0.2</v>
      </c>
      <c r="G59" s="1">
        <v>2</v>
      </c>
      <c r="H59" s="1">
        <v>-0.22</v>
      </c>
      <c r="I59" s="1">
        <v>-0.22</v>
      </c>
      <c r="J59" s="1">
        <v>-0.2</v>
      </c>
      <c r="L59" s="1">
        <v>2</v>
      </c>
      <c r="M59" s="1">
        <v>-0.2</v>
      </c>
      <c r="N59" s="1">
        <v>-0.23</v>
      </c>
      <c r="O59" s="1">
        <v>-0.2</v>
      </c>
    </row>
    <row r="60" spans="2:15" x14ac:dyDescent="0.2">
      <c r="B60" s="1">
        <v>3</v>
      </c>
      <c r="C60" s="1">
        <v>-0.23</v>
      </c>
      <c r="D60" s="1">
        <v>-0.23</v>
      </c>
      <c r="E60" s="1">
        <v>-0.2</v>
      </c>
      <c r="G60" s="1">
        <v>3</v>
      </c>
      <c r="H60" s="1">
        <v>-0.23</v>
      </c>
      <c r="I60" s="1">
        <v>-0.22</v>
      </c>
      <c r="J60" s="1">
        <v>-0.2</v>
      </c>
      <c r="L60" s="1">
        <v>3</v>
      </c>
      <c r="M60" s="1">
        <v>-0.23</v>
      </c>
      <c r="N60" s="1">
        <v>-0.23</v>
      </c>
      <c r="O60" s="1">
        <v>-0.21</v>
      </c>
    </row>
    <row r="61" spans="2:15" x14ac:dyDescent="0.2">
      <c r="B61" s="1">
        <v>4</v>
      </c>
      <c r="C61" s="1">
        <v>-0.22</v>
      </c>
      <c r="D61" s="1">
        <v>-0.22</v>
      </c>
      <c r="E61" s="1">
        <v>-0.2</v>
      </c>
      <c r="G61" s="1">
        <v>4</v>
      </c>
      <c r="H61" s="1">
        <v>-0.22</v>
      </c>
      <c r="I61" s="1">
        <v>-0.22</v>
      </c>
      <c r="J61" s="1">
        <v>-0.2</v>
      </c>
      <c r="L61" s="1">
        <v>4</v>
      </c>
      <c r="M61" s="1">
        <v>-0.24</v>
      </c>
      <c r="N61" s="1">
        <v>-0.23</v>
      </c>
      <c r="O61" s="1">
        <v>-0.21</v>
      </c>
    </row>
    <row r="62" spans="2:15" x14ac:dyDescent="0.2">
      <c r="B62" s="1">
        <v>5</v>
      </c>
      <c r="C62" s="1">
        <v>-0.22</v>
      </c>
      <c r="D62" s="1">
        <v>-0.22</v>
      </c>
      <c r="E62" s="1">
        <v>-0.21</v>
      </c>
      <c r="G62" s="1">
        <v>5</v>
      </c>
      <c r="H62" s="1">
        <v>-0.21</v>
      </c>
      <c r="I62" s="1">
        <v>-0.23</v>
      </c>
      <c r="J62" s="1">
        <v>-0.19</v>
      </c>
      <c r="L62" s="1">
        <v>5</v>
      </c>
      <c r="M62" s="1">
        <v>-0.21</v>
      </c>
      <c r="N62" s="1">
        <v>-0.22</v>
      </c>
      <c r="O62" s="1">
        <v>-0.21</v>
      </c>
    </row>
    <row r="63" spans="2:15" x14ac:dyDescent="0.2">
      <c r="B63" s="1">
        <v>6</v>
      </c>
      <c r="C63" s="1">
        <v>-0.21</v>
      </c>
      <c r="D63" s="1">
        <v>-0.23</v>
      </c>
      <c r="E63" s="1">
        <v>-0.22</v>
      </c>
      <c r="G63" s="1">
        <v>6</v>
      </c>
      <c r="H63" s="1">
        <v>-0.21</v>
      </c>
      <c r="I63" s="1">
        <v>-0.22</v>
      </c>
      <c r="J63" s="1">
        <v>-0.2</v>
      </c>
      <c r="L63" s="1">
        <v>6</v>
      </c>
      <c r="M63" s="1">
        <v>-0.2</v>
      </c>
      <c r="N63" s="1">
        <v>-0.21</v>
      </c>
      <c r="O63" s="1">
        <v>-0.21</v>
      </c>
    </row>
    <row r="64" spans="2:15" x14ac:dyDescent="0.2">
      <c r="B64" s="1">
        <v>7</v>
      </c>
      <c r="C64" s="1">
        <v>-0.21</v>
      </c>
      <c r="D64" s="1">
        <v>-0.22</v>
      </c>
      <c r="E64" s="1">
        <v>-0.21</v>
      </c>
      <c r="G64" s="1">
        <v>7</v>
      </c>
      <c r="H64" s="1">
        <v>-0.21</v>
      </c>
      <c r="I64" s="1">
        <v>-0.21</v>
      </c>
      <c r="J64" s="1">
        <v>-0.2</v>
      </c>
      <c r="L64" s="1">
        <v>7</v>
      </c>
      <c r="M64" s="1">
        <v>-0.21</v>
      </c>
      <c r="N64" s="1">
        <v>-0.24</v>
      </c>
      <c r="O64" s="1">
        <v>-0.22</v>
      </c>
    </row>
    <row r="65" spans="2:15" x14ac:dyDescent="0.2">
      <c r="B65" s="1">
        <v>8</v>
      </c>
      <c r="C65" s="1">
        <v>-0.22</v>
      </c>
      <c r="D65" s="1">
        <v>-0.23</v>
      </c>
      <c r="E65" s="1">
        <v>-0.21</v>
      </c>
      <c r="G65" s="1">
        <v>8</v>
      </c>
      <c r="H65" s="1">
        <v>-0.23</v>
      </c>
      <c r="I65" s="1">
        <v>-0.21</v>
      </c>
      <c r="J65" s="1">
        <v>-0.21</v>
      </c>
      <c r="L65" s="1">
        <v>8</v>
      </c>
      <c r="M65" s="1">
        <v>-0.22</v>
      </c>
      <c r="N65" s="1">
        <v>-0.22</v>
      </c>
      <c r="O65" s="1">
        <v>-0.2</v>
      </c>
    </row>
    <row r="66" spans="2:15" x14ac:dyDescent="0.2">
      <c r="B66" s="1">
        <v>9</v>
      </c>
      <c r="C66" s="1">
        <v>-0.23</v>
      </c>
      <c r="D66" s="1">
        <v>-0.23</v>
      </c>
      <c r="E66" s="1">
        <v>-0.22</v>
      </c>
      <c r="G66" s="1">
        <v>9</v>
      </c>
      <c r="H66" s="1">
        <v>-0.22</v>
      </c>
      <c r="I66" s="1">
        <v>-0.22</v>
      </c>
      <c r="J66" s="1">
        <v>-0.19</v>
      </c>
      <c r="L66" s="1">
        <v>9</v>
      </c>
      <c r="M66" s="1">
        <v>-0.23</v>
      </c>
      <c r="N66" s="1">
        <v>-0.23</v>
      </c>
      <c r="O66" s="1">
        <v>-0.2</v>
      </c>
    </row>
    <row r="67" spans="2:15" x14ac:dyDescent="0.2">
      <c r="B67" s="1">
        <v>10</v>
      </c>
      <c r="C67" s="1">
        <v>-0.21</v>
      </c>
      <c r="D67" s="1">
        <v>-0.23</v>
      </c>
      <c r="E67" s="1">
        <v>-0.19</v>
      </c>
      <c r="G67" s="1">
        <v>10</v>
      </c>
      <c r="H67" s="1">
        <v>-0.24</v>
      </c>
      <c r="I67" s="1">
        <v>-0.23</v>
      </c>
      <c r="J67" s="1">
        <v>-0.2</v>
      </c>
      <c r="L67" s="1">
        <v>10</v>
      </c>
      <c r="M67" s="1">
        <v>-0.23</v>
      </c>
      <c r="N67" s="1">
        <v>-0.22</v>
      </c>
      <c r="O67" s="1">
        <v>-0.2</v>
      </c>
    </row>
    <row r="68" spans="2:15" x14ac:dyDescent="0.2">
      <c r="B68" s="1">
        <v>11</v>
      </c>
      <c r="C68" s="1">
        <v>-0.24</v>
      </c>
      <c r="D68" s="1">
        <v>-0.22</v>
      </c>
      <c r="E68" s="1">
        <v>-0.2</v>
      </c>
      <c r="G68" s="1">
        <v>11</v>
      </c>
      <c r="H68" s="1">
        <v>-0.24</v>
      </c>
      <c r="I68" s="1">
        <v>-0.22</v>
      </c>
      <c r="J68" s="1">
        <v>-0.21</v>
      </c>
      <c r="L68" s="1">
        <v>11</v>
      </c>
      <c r="M68" s="1">
        <v>-0.21</v>
      </c>
      <c r="N68" s="1">
        <v>-0.23</v>
      </c>
      <c r="O68" s="1">
        <v>-0.2</v>
      </c>
    </row>
    <row r="69" spans="2:15" x14ac:dyDescent="0.2">
      <c r="B69" s="1">
        <v>12</v>
      </c>
      <c r="C69" s="1">
        <v>-0.22</v>
      </c>
      <c r="D69" s="1">
        <v>-0.22</v>
      </c>
      <c r="E69" s="1">
        <v>-0.2</v>
      </c>
      <c r="G69" s="1">
        <v>12</v>
      </c>
      <c r="H69" s="1">
        <v>-0.22</v>
      </c>
      <c r="I69" s="1">
        <v>-0.23</v>
      </c>
      <c r="J69" s="1">
        <v>-0.21</v>
      </c>
      <c r="L69" s="1">
        <v>12</v>
      </c>
      <c r="M69" s="1">
        <v>-0.22</v>
      </c>
      <c r="N69" s="1">
        <v>-0.23</v>
      </c>
      <c r="O69" s="1">
        <v>-0.2</v>
      </c>
    </row>
    <row r="70" spans="2:15" x14ac:dyDescent="0.2">
      <c r="B70" s="1">
        <v>13</v>
      </c>
      <c r="C70" s="1">
        <v>-0.21</v>
      </c>
      <c r="D70" s="1">
        <v>-0.22</v>
      </c>
      <c r="E70" s="1">
        <v>-0.21</v>
      </c>
      <c r="G70" s="1">
        <v>13</v>
      </c>
      <c r="H70" s="1">
        <v>-0.2</v>
      </c>
      <c r="I70" s="1">
        <v>-0.23</v>
      </c>
      <c r="J70" s="1">
        <v>-0.2</v>
      </c>
      <c r="L70" s="1">
        <v>13</v>
      </c>
      <c r="M70" s="1">
        <v>-0.2</v>
      </c>
      <c r="N70" s="1">
        <v>-0.22</v>
      </c>
      <c r="O70" s="1">
        <v>-0.22</v>
      </c>
    </row>
    <row r="71" spans="2:15" x14ac:dyDescent="0.2">
      <c r="B71" s="1">
        <v>14</v>
      </c>
      <c r="C71" s="1">
        <v>-0.23</v>
      </c>
      <c r="D71" s="1">
        <v>-0.22</v>
      </c>
      <c r="E71" s="1">
        <v>-0.21</v>
      </c>
      <c r="G71" s="1">
        <v>14</v>
      </c>
      <c r="H71" s="1">
        <v>-0.22</v>
      </c>
      <c r="I71" s="1">
        <v>-0.22</v>
      </c>
      <c r="J71" s="1">
        <v>-0.21</v>
      </c>
      <c r="L71" s="1">
        <v>14</v>
      </c>
      <c r="M71" s="1">
        <v>-0.23</v>
      </c>
      <c r="N71" s="1">
        <v>-0.23</v>
      </c>
      <c r="O71" s="1">
        <v>-0.21</v>
      </c>
    </row>
    <row r="72" spans="2:15" x14ac:dyDescent="0.2">
      <c r="B72" s="1">
        <v>15</v>
      </c>
      <c r="C72" s="1">
        <v>-0.21</v>
      </c>
      <c r="D72" s="1">
        <v>-0.23</v>
      </c>
      <c r="E72" s="1">
        <v>-0.23</v>
      </c>
      <c r="G72" s="1">
        <v>15</v>
      </c>
      <c r="H72" s="1">
        <v>-0.24</v>
      </c>
      <c r="I72" s="1">
        <v>-0.22</v>
      </c>
      <c r="J72" s="1">
        <v>-0.21</v>
      </c>
      <c r="L72" s="1">
        <v>15</v>
      </c>
      <c r="M72" s="1">
        <v>-0.22</v>
      </c>
      <c r="N72" s="1">
        <v>-0.21</v>
      </c>
      <c r="O72" s="1">
        <v>-0.21</v>
      </c>
    </row>
    <row r="73" spans="2:15" x14ac:dyDescent="0.2">
      <c r="B73" s="1">
        <v>16</v>
      </c>
      <c r="C73" s="1">
        <v>-0.22</v>
      </c>
      <c r="D73" s="1">
        <v>-0.21</v>
      </c>
      <c r="E73" s="1">
        <v>-0.22</v>
      </c>
      <c r="G73" s="1">
        <v>16</v>
      </c>
      <c r="H73" s="1">
        <v>-0.23</v>
      </c>
      <c r="I73" s="1">
        <v>-0.22</v>
      </c>
      <c r="J73" s="1">
        <v>-0.19</v>
      </c>
      <c r="L73" s="1">
        <v>16</v>
      </c>
      <c r="M73" s="1">
        <v>-0.21</v>
      </c>
      <c r="N73" s="1">
        <v>-0.23</v>
      </c>
      <c r="O73" s="1">
        <v>-0.2</v>
      </c>
    </row>
    <row r="74" spans="2:15" x14ac:dyDescent="0.2">
      <c r="B74" s="1">
        <v>17</v>
      </c>
      <c r="C74" s="1">
        <v>-0.21</v>
      </c>
      <c r="D74" s="1">
        <v>-0.22</v>
      </c>
      <c r="E74" s="1">
        <v>-0.2</v>
      </c>
      <c r="G74" s="1">
        <v>17</v>
      </c>
      <c r="H74" s="1">
        <v>-0.22</v>
      </c>
      <c r="I74" s="1">
        <v>-0.22</v>
      </c>
      <c r="J74" s="1">
        <v>-0.21</v>
      </c>
      <c r="L74" s="1">
        <v>17</v>
      </c>
      <c r="M74" s="1">
        <v>-0.22</v>
      </c>
      <c r="N74" s="1">
        <v>-0.22</v>
      </c>
      <c r="O74" s="1">
        <v>-0.21</v>
      </c>
    </row>
    <row r="75" spans="2:15" x14ac:dyDescent="0.2">
      <c r="B75" s="1">
        <v>18</v>
      </c>
      <c r="C75" s="1">
        <v>-0.22</v>
      </c>
      <c r="D75" s="1">
        <v>-0.23</v>
      </c>
      <c r="E75" s="1">
        <v>-0.21</v>
      </c>
      <c r="G75" s="1">
        <v>18</v>
      </c>
      <c r="H75" s="1">
        <v>-0.21</v>
      </c>
      <c r="I75" s="1">
        <v>-0.23</v>
      </c>
      <c r="J75" s="1">
        <v>-0.2</v>
      </c>
      <c r="L75" s="1">
        <v>18</v>
      </c>
      <c r="M75" s="1">
        <v>-0.23</v>
      </c>
      <c r="N75" s="1">
        <v>-0.22</v>
      </c>
      <c r="O75" s="1">
        <v>-0.2</v>
      </c>
    </row>
    <row r="76" spans="2:15" x14ac:dyDescent="0.2">
      <c r="B76" s="1">
        <v>19</v>
      </c>
      <c r="C76" s="1">
        <v>-0.22</v>
      </c>
      <c r="D76" s="1">
        <v>-0.22</v>
      </c>
      <c r="E76" s="1">
        <v>-0.2</v>
      </c>
      <c r="G76" s="1">
        <v>19</v>
      </c>
      <c r="H76" s="1">
        <v>-0.21</v>
      </c>
      <c r="I76" s="1">
        <v>-0.22</v>
      </c>
      <c r="J76" s="1">
        <v>-0.2</v>
      </c>
      <c r="L76" s="1">
        <v>19</v>
      </c>
      <c r="M76" s="1">
        <v>-0.19</v>
      </c>
      <c r="N76" s="1">
        <v>-0.22</v>
      </c>
      <c r="O76" s="1">
        <v>-0.22</v>
      </c>
    </row>
    <row r="77" spans="2:15" x14ac:dyDescent="0.2">
      <c r="B77" s="1">
        <v>20</v>
      </c>
      <c r="C77" s="1">
        <v>-0.22</v>
      </c>
      <c r="D77" s="1">
        <v>-0.22</v>
      </c>
      <c r="E77" s="1">
        <v>-0.19</v>
      </c>
      <c r="G77" s="1">
        <v>20</v>
      </c>
      <c r="H77" s="1">
        <v>-0.23</v>
      </c>
      <c r="I77" s="1">
        <v>-0.23</v>
      </c>
      <c r="J77" s="1">
        <v>-0.2</v>
      </c>
      <c r="L77" s="1">
        <v>20</v>
      </c>
      <c r="M77" s="1">
        <v>-0.22</v>
      </c>
      <c r="N77" s="1">
        <v>-0.22</v>
      </c>
      <c r="O77" s="1">
        <v>-0.2</v>
      </c>
    </row>
    <row r="78" spans="2:15" x14ac:dyDescent="0.2">
      <c r="B78" s="6" t="s">
        <v>10</v>
      </c>
      <c r="C78" s="7">
        <f>AVERAGE(C58:C77)</f>
        <v>-0.219</v>
      </c>
      <c r="D78" s="7">
        <f>AVERAGE(D58:D77)</f>
        <v>-0.22300000000000003</v>
      </c>
      <c r="E78" s="7">
        <f>AVERAGE(E58:E77)</f>
        <v>-0.20650000000000004</v>
      </c>
      <c r="G78" s="6" t="s">
        <v>10</v>
      </c>
      <c r="H78" s="7">
        <f>AVERAGE(H58:H77)</f>
        <v>-0.22200000000000006</v>
      </c>
      <c r="I78" s="7">
        <f>AVERAGE(I58:I77)</f>
        <v>-0.22200000000000006</v>
      </c>
      <c r="J78" s="7">
        <f>AVERAGE(J58:J77)</f>
        <v>-0.20200000000000001</v>
      </c>
      <c r="L78" s="6" t="s">
        <v>10</v>
      </c>
      <c r="M78" s="7">
        <f>AVERAGE(M58:M77)</f>
        <v>-0.21600000000000003</v>
      </c>
      <c r="N78" s="7">
        <f>AVERAGE(N58:N77)</f>
        <v>-0.22400000000000003</v>
      </c>
      <c r="O78" s="7">
        <f>AVERAGE(O58:O77)</f>
        <v>-0.20650000000000004</v>
      </c>
    </row>
    <row r="84" spans="8:20" x14ac:dyDescent="0.2">
      <c r="H84" s="14"/>
      <c r="K84" s="14"/>
      <c r="N84" s="14"/>
      <c r="Q84" s="14"/>
      <c r="T84" s="14"/>
    </row>
    <row r="85" spans="8:20" x14ac:dyDescent="0.2">
      <c r="H85" s="14"/>
      <c r="K85" s="14"/>
      <c r="N85" s="14"/>
      <c r="Q85" s="14"/>
      <c r="T85" s="14"/>
    </row>
    <row r="86" spans="8:20" x14ac:dyDescent="0.2">
      <c r="H86" s="14"/>
      <c r="K86" s="14"/>
      <c r="N86" s="14"/>
      <c r="Q86" s="14"/>
      <c r="T86" s="14"/>
    </row>
    <row r="87" spans="8:20" x14ac:dyDescent="0.2">
      <c r="H87" s="14"/>
      <c r="K87" s="14"/>
      <c r="N87" s="14"/>
      <c r="Q87" s="14"/>
      <c r="T87" s="14"/>
    </row>
    <row r="88" spans="8:20" x14ac:dyDescent="0.2">
      <c r="H88" s="14"/>
      <c r="K88" s="14"/>
      <c r="N88" s="14"/>
      <c r="Q88" s="14"/>
      <c r="T88" s="14"/>
    </row>
    <row r="89" spans="8:20" x14ac:dyDescent="0.2">
      <c r="H89" s="14"/>
      <c r="K89" s="14"/>
      <c r="N89" s="14"/>
      <c r="Q89" s="14"/>
      <c r="T89" s="14"/>
    </row>
    <row r="90" spans="8:20" x14ac:dyDescent="0.2">
      <c r="H90" s="14"/>
      <c r="K90" s="14"/>
      <c r="N90" s="14"/>
      <c r="Q90" s="14"/>
      <c r="T90" s="14"/>
    </row>
    <row r="91" spans="8:20" x14ac:dyDescent="0.2">
      <c r="H91" s="14"/>
      <c r="K91" s="14"/>
      <c r="N91" s="14"/>
      <c r="Q91" s="14"/>
      <c r="T91" s="14"/>
    </row>
    <row r="92" spans="8:20" x14ac:dyDescent="0.2">
      <c r="H92" s="14"/>
      <c r="K92" s="14"/>
      <c r="N92" s="14"/>
      <c r="Q92" s="14"/>
      <c r="T92" s="14"/>
    </row>
    <row r="93" spans="8:20" x14ac:dyDescent="0.2">
      <c r="H93" s="14"/>
      <c r="K93" s="14"/>
      <c r="N93" s="14"/>
      <c r="Q93" s="14"/>
      <c r="T93" s="14"/>
    </row>
    <row r="94" spans="8:20" x14ac:dyDescent="0.2">
      <c r="H94" s="14"/>
      <c r="K94" s="14"/>
      <c r="N94" s="14"/>
      <c r="Q94" s="14"/>
      <c r="T94" s="14"/>
    </row>
    <row r="95" spans="8:20" x14ac:dyDescent="0.2">
      <c r="H95" s="14"/>
      <c r="K95" s="14"/>
      <c r="N95" s="14"/>
      <c r="Q95" s="14"/>
      <c r="T95" s="14"/>
    </row>
    <row r="96" spans="8:20" x14ac:dyDescent="0.2">
      <c r="H96" s="14"/>
      <c r="K96" s="14"/>
      <c r="N96" s="14"/>
      <c r="Q96" s="14"/>
      <c r="T96" s="14"/>
    </row>
    <row r="97" spans="8:20" x14ac:dyDescent="0.2">
      <c r="H97" s="14"/>
      <c r="K97" s="14"/>
      <c r="N97" s="14"/>
      <c r="Q97" s="14"/>
      <c r="T97" s="14"/>
    </row>
    <row r="98" spans="8:20" x14ac:dyDescent="0.2">
      <c r="H98" s="14"/>
      <c r="K98" s="14"/>
      <c r="N98" s="14"/>
      <c r="Q98" s="14"/>
      <c r="T98" s="14"/>
    </row>
    <row r="99" spans="8:20" x14ac:dyDescent="0.2">
      <c r="H99" s="14"/>
      <c r="K99" s="14"/>
      <c r="N99" s="14"/>
      <c r="Q99" s="14"/>
      <c r="T99" s="14"/>
    </row>
    <row r="100" spans="8:20" x14ac:dyDescent="0.2">
      <c r="H100" s="14"/>
      <c r="K100" s="14"/>
      <c r="N100" s="14"/>
      <c r="Q100" s="14"/>
      <c r="T100" s="14"/>
    </row>
    <row r="101" spans="8:20" x14ac:dyDescent="0.2">
      <c r="H101" s="14"/>
      <c r="K101" s="14"/>
      <c r="N101" s="14"/>
      <c r="Q101" s="14"/>
      <c r="T101" s="14"/>
    </row>
    <row r="102" spans="8:20" x14ac:dyDescent="0.2">
      <c r="H102" s="14"/>
      <c r="K102" s="14"/>
      <c r="N102" s="14"/>
      <c r="Q102" s="14"/>
      <c r="T102" s="14"/>
    </row>
    <row r="103" spans="8:20" x14ac:dyDescent="0.2">
      <c r="H103" s="14"/>
      <c r="K103" s="14"/>
      <c r="N103" s="14"/>
      <c r="Q103" s="14"/>
      <c r="T103" s="14"/>
    </row>
    <row r="104" spans="8:20" x14ac:dyDescent="0.2">
      <c r="H104" s="14"/>
      <c r="K104" s="14"/>
      <c r="N104" s="14"/>
      <c r="Q104" s="14"/>
      <c r="T104" s="14"/>
    </row>
    <row r="105" spans="8:20" x14ac:dyDescent="0.2">
      <c r="H105" s="14"/>
      <c r="K105" s="14"/>
      <c r="N105" s="14"/>
      <c r="Q105" s="14"/>
      <c r="T105" s="14"/>
    </row>
    <row r="106" spans="8:20" x14ac:dyDescent="0.2">
      <c r="H106" s="14"/>
      <c r="K106" s="14"/>
      <c r="N106" s="14"/>
      <c r="Q106" s="14"/>
      <c r="T106" s="14"/>
    </row>
    <row r="107" spans="8:20" x14ac:dyDescent="0.2">
      <c r="H107" s="14"/>
      <c r="K107" s="14"/>
      <c r="N107" s="14"/>
      <c r="Q107" s="14"/>
      <c r="T107" s="14"/>
    </row>
    <row r="108" spans="8:20" x14ac:dyDescent="0.2">
      <c r="H108" s="14"/>
      <c r="K108" s="14"/>
      <c r="N108" s="14"/>
      <c r="Q108" s="14"/>
      <c r="T108" s="14"/>
    </row>
    <row r="109" spans="8:20" x14ac:dyDescent="0.2">
      <c r="H109" s="14"/>
      <c r="K109" s="14"/>
      <c r="N109" s="14"/>
      <c r="Q109" s="14"/>
      <c r="T109" s="14"/>
    </row>
    <row r="110" spans="8:20" x14ac:dyDescent="0.2">
      <c r="H110" s="15"/>
      <c r="K110" s="14"/>
      <c r="N110" s="14"/>
      <c r="Q110" s="14"/>
      <c r="T110" s="14"/>
    </row>
    <row r="111" spans="8:20" x14ac:dyDescent="0.2">
      <c r="H111" s="14"/>
      <c r="K111" s="14"/>
      <c r="N111" s="14"/>
      <c r="Q111" s="14"/>
      <c r="T111" s="14"/>
    </row>
    <row r="112" spans="8:20" x14ac:dyDescent="0.2">
      <c r="H112" s="14"/>
      <c r="K112" s="14"/>
      <c r="N112" s="14"/>
      <c r="Q112" s="14"/>
      <c r="T112" s="14"/>
    </row>
    <row r="113" spans="3:20" x14ac:dyDescent="0.2">
      <c r="H113" s="14"/>
      <c r="K113" s="14"/>
      <c r="N113" s="14"/>
      <c r="Q113" s="14"/>
      <c r="T113" s="14"/>
    </row>
    <row r="114" spans="3:20" x14ac:dyDescent="0.2">
      <c r="H114" s="14"/>
      <c r="K114" s="14"/>
      <c r="N114" s="14"/>
      <c r="Q114" s="14"/>
      <c r="T114" s="14"/>
    </row>
    <row r="115" spans="3:20" x14ac:dyDescent="0.2">
      <c r="H115" s="14"/>
      <c r="K115" s="14"/>
      <c r="N115" s="14"/>
      <c r="Q115" s="14"/>
      <c r="T115" s="14"/>
    </row>
    <row r="116" spans="3:20" x14ac:dyDescent="0.2">
      <c r="H116" s="14"/>
      <c r="K116" s="14"/>
      <c r="N116" s="14"/>
      <c r="Q116" s="14"/>
      <c r="T116" s="14"/>
    </row>
    <row r="117" spans="3:20" x14ac:dyDescent="0.2">
      <c r="H117" s="14"/>
      <c r="K117" s="14"/>
      <c r="N117" s="14"/>
      <c r="Q117" s="14"/>
      <c r="T117" s="14"/>
    </row>
    <row r="118" spans="3:20" x14ac:dyDescent="0.2">
      <c r="H118" s="14"/>
      <c r="K118" s="14"/>
      <c r="N118" s="14"/>
      <c r="Q118" s="14"/>
      <c r="T118" s="14"/>
    </row>
    <row r="119" spans="3:20" x14ac:dyDescent="0.2">
      <c r="C119" s="17"/>
      <c r="D119" s="17"/>
      <c r="E119" s="17"/>
      <c r="H119" s="16"/>
      <c r="K119" s="17"/>
      <c r="N119" s="17"/>
      <c r="Q119" s="17"/>
      <c r="T119" s="17"/>
    </row>
  </sheetData>
  <mergeCells count="9">
    <mergeCell ref="B55:E55"/>
    <mergeCell ref="G55:J55"/>
    <mergeCell ref="L55:O55"/>
    <mergeCell ref="L1:O1"/>
    <mergeCell ref="G1:J1"/>
    <mergeCell ref="B1:E1"/>
    <mergeCell ref="L28:O28"/>
    <mergeCell ref="G28:J28"/>
    <mergeCell ref="B28:E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1FC9-9B05-2443-BDB3-7028B4E410F8}">
  <dimension ref="B2:AL969"/>
  <sheetViews>
    <sheetView zoomScaleNormal="100" workbookViewId="0">
      <selection activeCell="AH18" sqref="AH18"/>
    </sheetView>
  </sheetViews>
  <sheetFormatPr baseColWidth="10" defaultRowHeight="16" x14ac:dyDescent="0.2"/>
  <cols>
    <col min="2" max="2" width="14.33203125" customWidth="1"/>
    <col min="4" max="4" width="11.33203125" bestFit="1" customWidth="1"/>
    <col min="5" max="5" width="11.33203125" customWidth="1"/>
    <col min="6" max="7" width="12.5" bestFit="1" customWidth="1"/>
    <col min="12" max="12" width="13.5" customWidth="1"/>
    <col min="17" max="17" width="10.83203125" style="10"/>
    <col min="19" max="20" width="12.6640625" customWidth="1"/>
  </cols>
  <sheetData>
    <row r="2" spans="2:38" x14ac:dyDescent="0.2">
      <c r="S2" s="8" t="s">
        <v>29</v>
      </c>
      <c r="AI2" t="s">
        <v>48</v>
      </c>
      <c r="AK2">
        <v>1.5</v>
      </c>
      <c r="AL2" t="s">
        <v>52</v>
      </c>
    </row>
    <row r="3" spans="2:38" x14ac:dyDescent="0.2">
      <c r="B3" t="s">
        <v>44</v>
      </c>
      <c r="AI3" t="s">
        <v>49</v>
      </c>
      <c r="AK3">
        <v>2</v>
      </c>
      <c r="AL3" t="s">
        <v>52</v>
      </c>
    </row>
    <row r="4" spans="2:38" x14ac:dyDescent="0.2">
      <c r="AI4" t="s">
        <v>53</v>
      </c>
      <c r="AK4">
        <f>SQRT((AK2^2)+(AK3^2))</f>
        <v>2.5</v>
      </c>
      <c r="AL4" t="s">
        <v>52</v>
      </c>
    </row>
    <row r="5" spans="2:38" x14ac:dyDescent="0.2">
      <c r="C5" s="20" t="s">
        <v>22</v>
      </c>
      <c r="D5" s="20"/>
      <c r="E5" s="20"/>
      <c r="H5" s="20" t="s">
        <v>23</v>
      </c>
      <c r="I5" s="20"/>
      <c r="J5" s="20"/>
      <c r="M5" s="21" t="s">
        <v>24</v>
      </c>
      <c r="N5" s="22"/>
      <c r="O5" s="23"/>
      <c r="S5" s="1" t="s">
        <v>47</v>
      </c>
      <c r="T5" s="1" t="s">
        <v>25</v>
      </c>
      <c r="U5" s="1" t="s">
        <v>54</v>
      </c>
    </row>
    <row r="6" spans="2:38" x14ac:dyDescent="0.2">
      <c r="C6" s="1" t="s">
        <v>26</v>
      </c>
      <c r="D6" s="1" t="s">
        <v>27</v>
      </c>
      <c r="E6" s="1" t="s">
        <v>28</v>
      </c>
      <c r="H6" s="1" t="s">
        <v>26</v>
      </c>
      <c r="I6" s="1" t="s">
        <v>27</v>
      </c>
      <c r="J6" s="1" t="s">
        <v>28</v>
      </c>
      <c r="M6" s="1" t="s">
        <v>26</v>
      </c>
      <c r="N6" s="1" t="s">
        <v>27</v>
      </c>
      <c r="O6" s="1" t="s">
        <v>28</v>
      </c>
      <c r="S6" s="5">
        <f>AVERAGE(C17:E17)</f>
        <v>49.153333333333329</v>
      </c>
      <c r="T6" s="5">
        <f>AVERAGE(C19:E19)</f>
        <v>50.06666666666667</v>
      </c>
      <c r="U6" s="5">
        <f>S6-T6</f>
        <v>-0.9133333333333411</v>
      </c>
      <c r="AI6" t="s">
        <v>50</v>
      </c>
      <c r="AK6">
        <v>0.05</v>
      </c>
      <c r="AL6" t="s">
        <v>52</v>
      </c>
    </row>
    <row r="7" spans="2:38" x14ac:dyDescent="0.2">
      <c r="B7" s="1">
        <v>1</v>
      </c>
      <c r="C7" s="1">
        <v>49.8</v>
      </c>
      <c r="D7" s="1">
        <v>49.8</v>
      </c>
      <c r="E7" s="1">
        <v>48.83</v>
      </c>
      <c r="G7" s="1">
        <v>1</v>
      </c>
      <c r="H7" s="1">
        <v>59.57</v>
      </c>
      <c r="I7" s="1">
        <v>58.59</v>
      </c>
      <c r="J7" s="1">
        <v>58.59</v>
      </c>
      <c r="L7" s="1">
        <v>1</v>
      </c>
      <c r="M7" s="1">
        <v>69.34</v>
      </c>
      <c r="N7" s="1">
        <v>69.34</v>
      </c>
      <c r="O7" s="1">
        <v>69.34</v>
      </c>
      <c r="S7" s="5">
        <f>AVERAGE(H17:J17)</f>
        <v>58.688666666666677</v>
      </c>
      <c r="T7" s="5">
        <f>AVERAGE(H19:J19)</f>
        <v>60.033333333333331</v>
      </c>
      <c r="U7" s="5">
        <f t="shared" ref="U7:U8" si="0">S7-T7</f>
        <v>-1.3446666666666545</v>
      </c>
      <c r="AI7" t="s">
        <v>51</v>
      </c>
      <c r="AK7">
        <v>1</v>
      </c>
      <c r="AL7" t="s">
        <v>52</v>
      </c>
    </row>
    <row r="8" spans="2:38" x14ac:dyDescent="0.2">
      <c r="B8" s="1">
        <v>2</v>
      </c>
      <c r="C8" s="1">
        <v>48.83</v>
      </c>
      <c r="D8" s="1">
        <v>49.8</v>
      </c>
      <c r="E8" s="1">
        <v>48.83</v>
      </c>
      <c r="G8" s="1">
        <v>2</v>
      </c>
      <c r="H8" s="1">
        <v>58.59</v>
      </c>
      <c r="I8" s="1">
        <v>58.59</v>
      </c>
      <c r="J8" s="1">
        <v>58.59</v>
      </c>
      <c r="L8" s="1">
        <v>2</v>
      </c>
      <c r="M8" s="1">
        <v>69.34</v>
      </c>
      <c r="N8" s="1">
        <v>68.36</v>
      </c>
      <c r="O8" s="1">
        <v>68.36</v>
      </c>
      <c r="S8" s="5">
        <f>AVERAGE(M17:O17)</f>
        <v>68.78433333333335</v>
      </c>
      <c r="T8" s="5">
        <f>AVERAGE(M19:O19)</f>
        <v>70</v>
      </c>
      <c r="U8" s="5">
        <f t="shared" si="0"/>
        <v>-1.2156666666666496</v>
      </c>
    </row>
    <row r="9" spans="2:38" x14ac:dyDescent="0.2">
      <c r="B9" s="1">
        <v>3</v>
      </c>
      <c r="C9" s="1">
        <v>48.83</v>
      </c>
      <c r="D9" s="1">
        <v>48.83</v>
      </c>
      <c r="E9" s="1">
        <v>48.83</v>
      </c>
      <c r="G9" s="1">
        <v>3</v>
      </c>
      <c r="H9" s="1">
        <v>59.57</v>
      </c>
      <c r="I9" s="1">
        <v>58.59</v>
      </c>
      <c r="J9" s="1">
        <v>59.57</v>
      </c>
      <c r="L9" s="1">
        <v>3</v>
      </c>
      <c r="M9" s="1">
        <v>69.34</v>
      </c>
      <c r="N9" s="1">
        <v>68.36</v>
      </c>
      <c r="O9" s="1">
        <v>68.36</v>
      </c>
      <c r="T9" t="s">
        <v>55</v>
      </c>
      <c r="U9" s="5">
        <f>AVERAGE(U6:U8)</f>
        <v>-1.1578888888888816</v>
      </c>
    </row>
    <row r="10" spans="2:38" x14ac:dyDescent="0.2">
      <c r="B10" s="1">
        <v>4</v>
      </c>
      <c r="C10" s="1">
        <v>48.83</v>
      </c>
      <c r="D10" s="1">
        <v>49.8</v>
      </c>
      <c r="E10" s="1">
        <v>48.83</v>
      </c>
      <c r="G10" s="1">
        <v>4</v>
      </c>
      <c r="H10" s="1">
        <v>59.57</v>
      </c>
      <c r="I10" s="1">
        <v>58.59</v>
      </c>
      <c r="J10" s="1">
        <v>58.59</v>
      </c>
      <c r="L10" s="1">
        <v>4</v>
      </c>
      <c r="M10" s="1">
        <v>69.34</v>
      </c>
      <c r="N10" s="1">
        <v>68.36</v>
      </c>
      <c r="O10" s="1">
        <v>68.36</v>
      </c>
    </row>
    <row r="11" spans="2:38" x14ac:dyDescent="0.2">
      <c r="B11" s="1">
        <v>5</v>
      </c>
      <c r="C11" s="1">
        <v>48.83</v>
      </c>
      <c r="D11" s="1">
        <v>48.83</v>
      </c>
      <c r="E11" s="1">
        <v>48.83</v>
      </c>
      <c r="G11" s="1">
        <v>5</v>
      </c>
      <c r="H11" s="1">
        <v>58.59</v>
      </c>
      <c r="I11" s="1">
        <v>58.59</v>
      </c>
      <c r="J11" s="1">
        <v>58.59</v>
      </c>
      <c r="L11" s="1">
        <v>5</v>
      </c>
      <c r="M11" s="1">
        <v>69.34</v>
      </c>
      <c r="N11" s="1">
        <v>69.34</v>
      </c>
      <c r="O11" s="1">
        <v>68.36</v>
      </c>
      <c r="S11" s="1" t="s">
        <v>46</v>
      </c>
      <c r="T11" s="1" t="s">
        <v>25</v>
      </c>
      <c r="U11" s="1" t="s">
        <v>54</v>
      </c>
    </row>
    <row r="12" spans="2:38" x14ac:dyDescent="0.2">
      <c r="B12" s="1">
        <v>6</v>
      </c>
      <c r="C12" s="1">
        <v>48.83</v>
      </c>
      <c r="D12" s="1">
        <v>49.8</v>
      </c>
      <c r="E12" s="1">
        <v>49.8</v>
      </c>
      <c r="G12" s="1">
        <v>6</v>
      </c>
      <c r="H12" s="1">
        <v>58.59</v>
      </c>
      <c r="I12" s="1">
        <v>58.59</v>
      </c>
      <c r="J12" s="1">
        <v>58.59</v>
      </c>
      <c r="L12" s="1">
        <v>6</v>
      </c>
      <c r="M12" s="1">
        <v>69.34</v>
      </c>
      <c r="N12" s="1">
        <v>68.36</v>
      </c>
      <c r="O12" s="1">
        <v>68.36</v>
      </c>
      <c r="S12" s="5">
        <f>AVERAGE(C36:E36)</f>
        <v>23.340666666666664</v>
      </c>
      <c r="T12" s="1">
        <f>AVERAGE(C38:E38)</f>
        <v>25.3</v>
      </c>
      <c r="U12" s="5">
        <f>S12-T12</f>
        <v>-1.9593333333333369</v>
      </c>
    </row>
    <row r="13" spans="2:38" x14ac:dyDescent="0.2">
      <c r="B13" s="1">
        <v>7</v>
      </c>
      <c r="C13" s="1">
        <v>48.83</v>
      </c>
      <c r="D13" s="1">
        <v>49.8</v>
      </c>
      <c r="E13" s="1">
        <v>49.8</v>
      </c>
      <c r="G13" s="1">
        <v>7</v>
      </c>
      <c r="H13" s="1">
        <v>58.59</v>
      </c>
      <c r="I13" s="1">
        <v>58.59</v>
      </c>
      <c r="J13" s="1">
        <v>59.57</v>
      </c>
      <c r="L13" s="1">
        <v>7</v>
      </c>
      <c r="M13" s="1">
        <v>69.34</v>
      </c>
      <c r="N13" s="1">
        <v>68.36</v>
      </c>
      <c r="O13" s="1">
        <v>68.36</v>
      </c>
      <c r="S13" s="5">
        <f>AVERAGE(H36:J36)</f>
        <v>33.332666666666668</v>
      </c>
      <c r="T13" s="5">
        <f>AVERAGE(H38:J38)</f>
        <v>35.133333333333333</v>
      </c>
      <c r="U13" s="5">
        <f t="shared" ref="U13:U14" si="1">S13-T13</f>
        <v>-1.8006666666666646</v>
      </c>
    </row>
    <row r="14" spans="2:38" x14ac:dyDescent="0.2">
      <c r="B14" s="1">
        <v>8</v>
      </c>
      <c r="C14" s="1">
        <v>48.83</v>
      </c>
      <c r="D14" s="1">
        <v>49.8</v>
      </c>
      <c r="E14" s="1">
        <v>48.83</v>
      </c>
      <c r="G14" s="1">
        <v>8</v>
      </c>
      <c r="H14" s="1">
        <v>58.59</v>
      </c>
      <c r="I14" s="1">
        <v>58.59</v>
      </c>
      <c r="J14" s="1">
        <v>58.59</v>
      </c>
      <c r="L14" s="1">
        <v>8</v>
      </c>
      <c r="M14" s="1">
        <v>70.31</v>
      </c>
      <c r="N14" s="1">
        <v>68.36</v>
      </c>
      <c r="O14" s="1">
        <v>68.36</v>
      </c>
      <c r="S14" s="5">
        <f>AVERAGE(M36:O36)</f>
        <v>43.394333333333329</v>
      </c>
      <c r="T14" s="5">
        <f>AVERAGE(M38:O38)</f>
        <v>45.133333333333333</v>
      </c>
      <c r="U14" s="5">
        <f t="shared" si="1"/>
        <v>-1.7390000000000043</v>
      </c>
    </row>
    <row r="15" spans="2:38" x14ac:dyDescent="0.2">
      <c r="B15" s="1">
        <v>9</v>
      </c>
      <c r="C15" s="1">
        <v>48.83</v>
      </c>
      <c r="D15" s="1">
        <v>49.8</v>
      </c>
      <c r="E15" s="1">
        <v>48.83</v>
      </c>
      <c r="G15" s="1">
        <v>9</v>
      </c>
      <c r="H15" s="1">
        <v>58.59</v>
      </c>
      <c r="I15" s="1">
        <v>58.59</v>
      </c>
      <c r="J15" s="1">
        <v>57.62</v>
      </c>
      <c r="L15" s="1">
        <v>9</v>
      </c>
      <c r="M15" s="1">
        <v>69.34</v>
      </c>
      <c r="N15" s="1">
        <v>68.36</v>
      </c>
      <c r="O15" s="1">
        <v>68.36</v>
      </c>
      <c r="T15" t="s">
        <v>55</v>
      </c>
      <c r="U15" s="5">
        <f>AVERAGE(U12:U14)</f>
        <v>-1.833000000000002</v>
      </c>
    </row>
    <row r="16" spans="2:38" x14ac:dyDescent="0.2">
      <c r="B16" s="1">
        <v>10</v>
      </c>
      <c r="C16" s="1">
        <v>48.83</v>
      </c>
      <c r="D16" s="1">
        <v>48.83</v>
      </c>
      <c r="E16" s="1">
        <v>48.83</v>
      </c>
      <c r="G16" s="1">
        <v>10</v>
      </c>
      <c r="H16" s="1">
        <v>58.59</v>
      </c>
      <c r="I16" s="1">
        <v>58.59</v>
      </c>
      <c r="J16" s="1">
        <v>57.62</v>
      </c>
      <c r="L16" s="1">
        <v>10</v>
      </c>
      <c r="M16" s="1">
        <v>68.36</v>
      </c>
      <c r="N16" s="1">
        <v>68.36</v>
      </c>
      <c r="O16" s="1">
        <v>68.36</v>
      </c>
    </row>
    <row r="17" spans="2:21" x14ac:dyDescent="0.2">
      <c r="B17" s="6" t="s">
        <v>10</v>
      </c>
      <c r="C17" s="7">
        <f>AVERAGE(C7:C16)</f>
        <v>48.926999999999985</v>
      </c>
      <c r="D17" s="7">
        <f>AVERAGE(D7:D16)</f>
        <v>49.509</v>
      </c>
      <c r="E17" s="7">
        <f>AVERAGE(E7:E16)</f>
        <v>49.023999999999994</v>
      </c>
      <c r="G17" s="6" t="s">
        <v>10</v>
      </c>
      <c r="H17" s="7">
        <f>AVERAGE(H7:H16)</f>
        <v>58.884000000000015</v>
      </c>
      <c r="I17" s="7">
        <f>AVERAGE(I7:I16)</f>
        <v>58.590000000000018</v>
      </c>
      <c r="J17" s="7">
        <f>AVERAGE(J7:J16)</f>
        <v>58.591999999999999</v>
      </c>
      <c r="L17" s="6" t="s">
        <v>10</v>
      </c>
      <c r="M17" s="7">
        <f>AVERAGE(M7:M16)</f>
        <v>69.339000000000013</v>
      </c>
      <c r="N17" s="7">
        <f>AVERAGE(N7:N16)</f>
        <v>68.556000000000012</v>
      </c>
      <c r="O17" s="7">
        <f>AVERAGE(O7:O16)</f>
        <v>68.457999999999998</v>
      </c>
    </row>
    <row r="18" spans="2:21" x14ac:dyDescent="0.2">
      <c r="B18" s="1" t="s">
        <v>0</v>
      </c>
      <c r="C18" s="1">
        <v>48</v>
      </c>
      <c r="D18" s="1">
        <v>47</v>
      </c>
      <c r="E18" s="1">
        <v>46</v>
      </c>
      <c r="G18" s="1" t="s">
        <v>0</v>
      </c>
      <c r="H18" s="1">
        <v>57</v>
      </c>
      <c r="I18" s="1">
        <v>57</v>
      </c>
      <c r="J18" s="1">
        <v>56</v>
      </c>
      <c r="L18" s="1" t="s">
        <v>0</v>
      </c>
      <c r="M18" s="1">
        <v>67</v>
      </c>
      <c r="N18" s="1">
        <v>66</v>
      </c>
      <c r="O18" s="1">
        <v>67</v>
      </c>
    </row>
    <row r="19" spans="2:21" x14ac:dyDescent="0.2">
      <c r="B19" s="1" t="s">
        <v>25</v>
      </c>
      <c r="C19" s="1">
        <v>50.2</v>
      </c>
      <c r="D19" s="1">
        <v>50.1</v>
      </c>
      <c r="E19" s="1">
        <v>49.9</v>
      </c>
      <c r="G19" s="1" t="s">
        <v>25</v>
      </c>
      <c r="H19" s="1">
        <v>60.1</v>
      </c>
      <c r="I19" s="1">
        <v>60.1</v>
      </c>
      <c r="J19" s="1">
        <v>59.9</v>
      </c>
      <c r="L19" s="1" t="s">
        <v>25</v>
      </c>
      <c r="M19" s="1">
        <v>70.099999999999994</v>
      </c>
      <c r="N19" s="1">
        <v>70</v>
      </c>
      <c r="O19" s="1">
        <v>69.900000000000006</v>
      </c>
    </row>
    <row r="22" spans="2:21" x14ac:dyDescent="0.2">
      <c r="B22" t="s">
        <v>45</v>
      </c>
    </row>
    <row r="24" spans="2:21" x14ac:dyDescent="0.2">
      <c r="C24" s="4" t="s">
        <v>22</v>
      </c>
      <c r="D24" s="4"/>
      <c r="E24" s="4"/>
      <c r="H24" s="4" t="s">
        <v>23</v>
      </c>
      <c r="I24" s="4"/>
      <c r="J24" s="4"/>
      <c r="M24" s="11" t="s">
        <v>24</v>
      </c>
      <c r="N24" s="12"/>
      <c r="O24" s="13"/>
    </row>
    <row r="25" spans="2:21" x14ac:dyDescent="0.2">
      <c r="C25" s="1" t="s">
        <v>26</v>
      </c>
      <c r="D25" s="1" t="s">
        <v>27</v>
      </c>
      <c r="E25" s="1" t="s">
        <v>28</v>
      </c>
      <c r="H25" s="1" t="s">
        <v>26</v>
      </c>
      <c r="I25" s="1" t="s">
        <v>27</v>
      </c>
      <c r="J25" s="1" t="s">
        <v>28</v>
      </c>
      <c r="M25" s="1" t="s">
        <v>26</v>
      </c>
      <c r="N25" s="1" t="s">
        <v>27</v>
      </c>
      <c r="O25" s="1" t="s">
        <v>28</v>
      </c>
    </row>
    <row r="26" spans="2:21" x14ac:dyDescent="0.2">
      <c r="B26" s="1">
        <v>1</v>
      </c>
      <c r="C26" s="1">
        <v>23.44</v>
      </c>
      <c r="D26" s="1">
        <v>22.46</v>
      </c>
      <c r="E26" s="1">
        <v>23.44</v>
      </c>
      <c r="G26" s="1">
        <v>1</v>
      </c>
      <c r="H26" s="1">
        <v>35.159999999999997</v>
      </c>
      <c r="I26" s="1">
        <v>31.25</v>
      </c>
      <c r="J26" s="1">
        <v>33.200000000000003</v>
      </c>
      <c r="L26" s="1">
        <v>1</v>
      </c>
      <c r="M26" s="1">
        <v>43.95</v>
      </c>
      <c r="N26" s="1">
        <v>42.97</v>
      </c>
      <c r="O26" s="1">
        <v>43.95</v>
      </c>
    </row>
    <row r="27" spans="2:21" x14ac:dyDescent="0.2">
      <c r="B27" s="1">
        <v>2</v>
      </c>
      <c r="C27" s="1">
        <v>22.46</v>
      </c>
      <c r="D27" s="1">
        <v>23.44</v>
      </c>
      <c r="E27" s="1">
        <v>23.44</v>
      </c>
      <c r="G27" s="1">
        <v>2</v>
      </c>
      <c r="H27" s="1">
        <v>34.18</v>
      </c>
      <c r="I27" s="1">
        <v>32.229999999999997</v>
      </c>
      <c r="J27" s="1">
        <v>32.229999999999997</v>
      </c>
      <c r="L27" s="1">
        <v>2</v>
      </c>
      <c r="M27" s="1">
        <v>41.99</v>
      </c>
      <c r="N27" s="1">
        <v>43.95</v>
      </c>
      <c r="O27" s="1">
        <v>43.95</v>
      </c>
    </row>
    <row r="28" spans="2:21" x14ac:dyDescent="0.2">
      <c r="B28" s="1">
        <v>3</v>
      </c>
      <c r="C28" s="1">
        <v>24.41</v>
      </c>
      <c r="D28" s="1">
        <v>24.41</v>
      </c>
      <c r="E28" s="1">
        <v>22.46</v>
      </c>
      <c r="G28" s="1">
        <v>3</v>
      </c>
      <c r="H28" s="1">
        <v>34.18</v>
      </c>
      <c r="I28" s="1">
        <v>33.200000000000003</v>
      </c>
      <c r="J28" s="1">
        <v>33.200000000000003</v>
      </c>
      <c r="L28" s="1">
        <v>3</v>
      </c>
      <c r="M28" s="1">
        <v>42.97</v>
      </c>
      <c r="N28" s="1">
        <v>42.97</v>
      </c>
      <c r="O28" s="1">
        <v>42.97</v>
      </c>
    </row>
    <row r="29" spans="2:21" x14ac:dyDescent="0.2">
      <c r="B29" s="1">
        <v>4</v>
      </c>
      <c r="C29" s="1">
        <v>23.44</v>
      </c>
      <c r="D29" s="1">
        <v>23.44</v>
      </c>
      <c r="E29" s="1">
        <v>24.41</v>
      </c>
      <c r="G29" s="1">
        <v>4</v>
      </c>
      <c r="H29" s="1">
        <v>33.200000000000003</v>
      </c>
      <c r="I29" s="1">
        <v>32.229999999999997</v>
      </c>
      <c r="J29" s="1">
        <v>32.229999999999997</v>
      </c>
      <c r="L29" s="1">
        <v>4</v>
      </c>
      <c r="M29" s="1">
        <v>42.97</v>
      </c>
      <c r="N29" s="1">
        <v>43.95</v>
      </c>
      <c r="O29" s="1">
        <v>45.9</v>
      </c>
    </row>
    <row r="30" spans="2:21" x14ac:dyDescent="0.2">
      <c r="B30" s="1">
        <v>5</v>
      </c>
      <c r="C30" s="1">
        <v>22.46</v>
      </c>
      <c r="D30" s="1">
        <v>23.44</v>
      </c>
      <c r="E30" s="1">
        <v>23.44</v>
      </c>
      <c r="G30" s="1">
        <v>5</v>
      </c>
      <c r="H30" s="1">
        <v>33.200000000000003</v>
      </c>
      <c r="I30" s="1">
        <v>33.200000000000003</v>
      </c>
      <c r="J30" s="1">
        <v>33.200000000000003</v>
      </c>
      <c r="L30" s="1">
        <v>5</v>
      </c>
      <c r="M30" s="1">
        <v>43.95</v>
      </c>
      <c r="N30" s="1">
        <v>42.97</v>
      </c>
      <c r="O30" s="1">
        <v>43.95</v>
      </c>
    </row>
    <row r="31" spans="2:21" x14ac:dyDescent="0.2">
      <c r="B31" s="1">
        <v>6</v>
      </c>
      <c r="C31" s="1">
        <v>23.44</v>
      </c>
      <c r="D31" s="1">
        <v>23.44</v>
      </c>
      <c r="E31" s="1">
        <v>22.46</v>
      </c>
      <c r="G31" s="1">
        <v>6</v>
      </c>
      <c r="H31" s="1">
        <v>32.229999999999997</v>
      </c>
      <c r="I31" s="1">
        <v>33.200000000000003</v>
      </c>
      <c r="J31" s="1">
        <v>33.200000000000003</v>
      </c>
      <c r="L31" s="1">
        <v>6</v>
      </c>
      <c r="M31" s="1">
        <v>42.97</v>
      </c>
      <c r="N31" s="1">
        <v>41.99</v>
      </c>
      <c r="O31" s="1">
        <v>43.95</v>
      </c>
    </row>
    <row r="32" spans="2:21" x14ac:dyDescent="0.2">
      <c r="B32" s="1">
        <v>7</v>
      </c>
      <c r="C32" s="1">
        <v>23.44</v>
      </c>
      <c r="D32" s="1">
        <v>23.44</v>
      </c>
      <c r="E32" s="1">
        <v>23.44</v>
      </c>
      <c r="G32" s="1">
        <v>7</v>
      </c>
      <c r="H32" s="1">
        <v>33.200000000000003</v>
      </c>
      <c r="I32" s="1">
        <v>33.200000000000003</v>
      </c>
      <c r="J32" s="1">
        <v>33.200000000000003</v>
      </c>
      <c r="L32" s="1">
        <v>7</v>
      </c>
      <c r="M32" s="1">
        <v>42.97</v>
      </c>
      <c r="N32" s="1">
        <v>43.95</v>
      </c>
      <c r="O32" s="1">
        <v>42.97</v>
      </c>
      <c r="S32" s="17"/>
      <c r="U32" s="17"/>
    </row>
    <row r="33" spans="2:21" x14ac:dyDescent="0.2">
      <c r="B33" s="1">
        <v>8</v>
      </c>
      <c r="C33" s="1">
        <v>22.46</v>
      </c>
      <c r="D33" s="1">
        <v>24.41</v>
      </c>
      <c r="E33" s="1">
        <v>23.44</v>
      </c>
      <c r="G33" s="1">
        <v>8</v>
      </c>
      <c r="H33" s="1">
        <v>37.11</v>
      </c>
      <c r="I33" s="1">
        <v>34.18</v>
      </c>
      <c r="J33" s="1">
        <v>32.229999999999997</v>
      </c>
      <c r="L33" s="1">
        <v>8</v>
      </c>
      <c r="M33" s="1">
        <v>42.97</v>
      </c>
      <c r="N33" s="1">
        <v>42.97</v>
      </c>
      <c r="O33" s="1">
        <v>43.95</v>
      </c>
      <c r="S33" s="17"/>
      <c r="T33" s="17"/>
      <c r="U33" s="17"/>
    </row>
    <row r="34" spans="2:21" x14ac:dyDescent="0.2">
      <c r="B34" s="1">
        <v>9</v>
      </c>
      <c r="C34" s="1">
        <v>23.44</v>
      </c>
      <c r="D34" s="1">
        <v>23.44</v>
      </c>
      <c r="E34" s="1">
        <v>22.46</v>
      </c>
      <c r="G34" s="1">
        <v>9</v>
      </c>
      <c r="H34" s="1">
        <v>33.200000000000003</v>
      </c>
      <c r="I34" s="1">
        <v>33.200000000000003</v>
      </c>
      <c r="J34" s="1">
        <v>35.159999999999997</v>
      </c>
      <c r="L34" s="1">
        <v>9</v>
      </c>
      <c r="M34" s="1">
        <v>42.97</v>
      </c>
      <c r="N34" s="1">
        <v>42.97</v>
      </c>
      <c r="O34" s="1">
        <v>42.97</v>
      </c>
      <c r="S34" s="17"/>
      <c r="T34" s="17"/>
      <c r="U34" s="17"/>
    </row>
    <row r="35" spans="2:21" x14ac:dyDescent="0.2">
      <c r="B35" s="1">
        <v>10</v>
      </c>
      <c r="C35" s="1">
        <v>23.44</v>
      </c>
      <c r="D35" s="1">
        <v>23.44</v>
      </c>
      <c r="E35" s="1">
        <v>23.44</v>
      </c>
      <c r="G35" s="1">
        <v>10</v>
      </c>
      <c r="H35" s="1">
        <v>34.18</v>
      </c>
      <c r="I35" s="1">
        <v>33.200000000000003</v>
      </c>
      <c r="J35" s="1">
        <v>33.200000000000003</v>
      </c>
      <c r="L35" s="1">
        <v>10</v>
      </c>
      <c r="M35" s="1">
        <v>42.97</v>
      </c>
      <c r="N35" s="1">
        <v>43.95</v>
      </c>
      <c r="O35" s="1">
        <v>43.95</v>
      </c>
      <c r="S35" s="17"/>
      <c r="T35" s="17"/>
      <c r="U35" s="17"/>
    </row>
    <row r="36" spans="2:21" x14ac:dyDescent="0.2">
      <c r="B36" s="6" t="s">
        <v>10</v>
      </c>
      <c r="C36" s="7">
        <f>AVERAGE(C26:C35)</f>
        <v>23.243000000000002</v>
      </c>
      <c r="D36" s="7">
        <f>AVERAGE(D26:D35)</f>
        <v>23.535999999999998</v>
      </c>
      <c r="E36" s="7">
        <f>AVERAGE(E26:E35)</f>
        <v>23.243000000000002</v>
      </c>
      <c r="G36" s="6" t="s">
        <v>10</v>
      </c>
      <c r="H36" s="7">
        <f>AVERAGE(H26:H35)</f>
        <v>33.984000000000002</v>
      </c>
      <c r="I36" s="7">
        <f>AVERAGE(I26:I35)</f>
        <v>32.908999999999999</v>
      </c>
      <c r="J36" s="7">
        <f>AVERAGE(J26:J35)</f>
        <v>33.105000000000004</v>
      </c>
      <c r="L36" s="6" t="s">
        <v>10</v>
      </c>
      <c r="M36" s="7">
        <f>AVERAGE(M26:M35)</f>
        <v>43.068000000000005</v>
      </c>
      <c r="N36" s="7">
        <f>AVERAGE(N26:N35)</f>
        <v>43.263999999999996</v>
      </c>
      <c r="O36" s="7">
        <f>AVERAGE(O26:O35)</f>
        <v>43.850999999999992</v>
      </c>
      <c r="S36" s="17"/>
      <c r="T36" s="17"/>
      <c r="U36" s="17"/>
    </row>
    <row r="37" spans="2:21" x14ac:dyDescent="0.2">
      <c r="B37" s="1" t="s">
        <v>0</v>
      </c>
      <c r="C37" s="1">
        <v>24</v>
      </c>
      <c r="D37" s="1">
        <v>24</v>
      </c>
      <c r="E37" s="1">
        <v>24</v>
      </c>
      <c r="G37" s="1" t="s">
        <v>0</v>
      </c>
      <c r="H37" s="1">
        <v>34</v>
      </c>
      <c r="I37" s="1">
        <v>33</v>
      </c>
      <c r="J37" s="1">
        <v>34</v>
      </c>
      <c r="L37" s="1" t="s">
        <v>0</v>
      </c>
      <c r="M37" s="1">
        <v>43</v>
      </c>
      <c r="N37" s="1">
        <v>44</v>
      </c>
      <c r="O37" s="1">
        <v>43</v>
      </c>
      <c r="S37" s="17"/>
      <c r="U37" s="17"/>
    </row>
    <row r="38" spans="2:21" x14ac:dyDescent="0.2">
      <c r="B38" s="1" t="s">
        <v>25</v>
      </c>
      <c r="C38" s="1">
        <v>25.3</v>
      </c>
      <c r="D38" s="1">
        <v>25.3</v>
      </c>
      <c r="E38" s="1">
        <v>25.3</v>
      </c>
      <c r="G38" s="1" t="s">
        <v>25</v>
      </c>
      <c r="H38" s="1">
        <v>35.1</v>
      </c>
      <c r="I38" s="1">
        <v>35.200000000000003</v>
      </c>
      <c r="J38" s="1">
        <v>35.1</v>
      </c>
      <c r="L38" s="1" t="s">
        <v>25</v>
      </c>
      <c r="M38" s="1">
        <v>45.2</v>
      </c>
      <c r="N38" s="1">
        <v>45.1</v>
      </c>
      <c r="O38" s="1">
        <v>45.1</v>
      </c>
      <c r="U38" s="17"/>
    </row>
    <row r="41" spans="2:21" x14ac:dyDescent="0.2">
      <c r="T41" s="17"/>
      <c r="U41" s="19"/>
    </row>
    <row r="42" spans="2:21" x14ac:dyDescent="0.2">
      <c r="S42" s="17"/>
      <c r="T42" s="17"/>
      <c r="U42" s="19"/>
    </row>
    <row r="43" spans="2:21" x14ac:dyDescent="0.2">
      <c r="S43" s="17"/>
      <c r="T43" s="17"/>
      <c r="U43" s="19"/>
    </row>
    <row r="44" spans="2:21" x14ac:dyDescent="0.2">
      <c r="T44" s="17"/>
      <c r="U44" s="19"/>
    </row>
    <row r="45" spans="2:21" x14ac:dyDescent="0.2">
      <c r="S45" s="17"/>
      <c r="T45" s="17"/>
      <c r="U45" s="19"/>
    </row>
    <row r="46" spans="2:21" x14ac:dyDescent="0.2">
      <c r="S46" s="17"/>
      <c r="T46" s="17"/>
      <c r="U46" s="19"/>
    </row>
    <row r="47" spans="2:21" x14ac:dyDescent="0.2">
      <c r="U47" s="19"/>
    </row>
    <row r="56" spans="2:5" x14ac:dyDescent="0.2">
      <c r="B56" s="8"/>
      <c r="C56" s="9"/>
      <c r="D56" s="9"/>
      <c r="E56" s="9"/>
    </row>
    <row r="855" spans="16:16" x14ac:dyDescent="0.2">
      <c r="P855">
        <v>20</v>
      </c>
    </row>
    <row r="861" spans="16:16" x14ac:dyDescent="0.2">
      <c r="P861">
        <v>19</v>
      </c>
    </row>
    <row r="867" spans="16:16" x14ac:dyDescent="0.2">
      <c r="P867">
        <v>18</v>
      </c>
    </row>
    <row r="873" spans="16:16" x14ac:dyDescent="0.2">
      <c r="P873">
        <v>17</v>
      </c>
    </row>
    <row r="879" spans="16:16" x14ac:dyDescent="0.2">
      <c r="P879">
        <v>16</v>
      </c>
    </row>
    <row r="885" spans="16:16" x14ac:dyDescent="0.2">
      <c r="P885">
        <v>15</v>
      </c>
    </row>
    <row r="891" spans="16:16" x14ac:dyDescent="0.2">
      <c r="P891">
        <v>14</v>
      </c>
    </row>
    <row r="897" spans="16:16" x14ac:dyDescent="0.2">
      <c r="P897">
        <v>13</v>
      </c>
    </row>
    <row r="903" spans="16:16" x14ac:dyDescent="0.2">
      <c r="P903">
        <v>12</v>
      </c>
    </row>
    <row r="909" spans="16:16" x14ac:dyDescent="0.2">
      <c r="P909">
        <v>11</v>
      </c>
    </row>
    <row r="915" spans="16:16" x14ac:dyDescent="0.2">
      <c r="P915">
        <v>10</v>
      </c>
    </row>
    <row r="921" spans="16:16" x14ac:dyDescent="0.2">
      <c r="P921">
        <v>9</v>
      </c>
    </row>
    <row r="927" spans="16:16" x14ac:dyDescent="0.2">
      <c r="P927">
        <v>8</v>
      </c>
    </row>
    <row r="933" spans="16:16" x14ac:dyDescent="0.2">
      <c r="P933">
        <v>7</v>
      </c>
    </row>
    <row r="939" spans="16:16" x14ac:dyDescent="0.2">
      <c r="P939">
        <v>6</v>
      </c>
    </row>
    <row r="945" spans="16:16" x14ac:dyDescent="0.2">
      <c r="P945">
        <v>5</v>
      </c>
    </row>
    <row r="951" spans="16:16" x14ac:dyDescent="0.2">
      <c r="P951">
        <v>4</v>
      </c>
    </row>
    <row r="957" spans="16:16" x14ac:dyDescent="0.2">
      <c r="P957">
        <v>3</v>
      </c>
    </row>
    <row r="963" spans="16:16" x14ac:dyDescent="0.2">
      <c r="P963">
        <v>2</v>
      </c>
    </row>
    <row r="969" spans="16:16" x14ac:dyDescent="0.2">
      <c r="P969">
        <v>1</v>
      </c>
    </row>
  </sheetData>
  <mergeCells count="3">
    <mergeCell ref="C5:E5"/>
    <mergeCell ref="H5:J5"/>
    <mergeCell ref="M5:O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Calibration Front Sheet</vt:lpstr>
      <vt:lpstr>Pressure Calibration</vt:lpstr>
      <vt:lpstr>Temperature Calibration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Howell</dc:creator>
  <cp:lastModifiedBy>Microsoft Office User</cp:lastModifiedBy>
  <dcterms:created xsi:type="dcterms:W3CDTF">2019-08-28T12:54:53Z</dcterms:created>
  <dcterms:modified xsi:type="dcterms:W3CDTF">2023-01-02T16:02:41Z</dcterms:modified>
</cp:coreProperties>
</file>