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ob Entwistle\Downloads\"/>
    </mc:Choice>
  </mc:AlternateContent>
  <xr:revisionPtr revIDLastSave="0" documentId="8_{287816A2-84A6-493F-8726-459C485F14AF}" xr6:coauthVersionLast="47" xr6:coauthVersionMax="47" xr10:uidLastSave="{00000000-0000-0000-0000-000000000000}"/>
  <bookViews>
    <workbookView xWindow="-120" yWindow="-120" windowWidth="29040" windowHeight="15840" tabRatio="882" activeTab="1" xr2:uid="{7EE5574E-F698-4710-A5D0-C5050C451673}"/>
  </bookViews>
  <sheets>
    <sheet name="README" sheetId="16" r:id="rId1"/>
    <sheet name="uas_db" sheetId="2" r:id="rId2"/>
    <sheet name="operatingbase_details_db" sheetId="3" r:id="rId3"/>
    <sheet name="wind_db" sheetId="8" r:id="rId4"/>
    <sheet name="mission_db" sheetId="5" r:id="rId5"/>
    <sheet name="polygon_db" sheetId="6" r:id="rId6"/>
    <sheet name="operatingbase_uas_db" sheetId="4" r:id="rId7"/>
    <sheet name="consumables_db" sheetId="10" r:id="rId8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4" i="5" l="1" a="1"/>
  <c r="Z4" i="5" s="1"/>
  <c r="Z3" i="5" a="1"/>
  <c r="Z3" i="5" s="1"/>
  <c r="Z2" i="5" a="1"/>
  <c r="Z2" i="5" s="1"/>
  <c r="C2" i="2" l="1"/>
  <c r="E3" i="3" l="1"/>
  <c r="E4" i="3"/>
  <c r="E2" i="3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 l="1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<sst xmlns="http://schemas.openxmlformats.org/spreadsheetml/2006/main" count="155" uniqueCount="137">
  <si>
    <t>ID</t>
  </si>
  <si>
    <t>NAME</t>
  </si>
  <si>
    <t>NUM IN SIMULATION</t>
  </si>
  <si>
    <t>ICON COLOUR (RGB)</t>
  </si>
  <si>
    <t>MTOW (kg)</t>
  </si>
  <si>
    <t>EMPTY WEIGHT (kg)</t>
  </si>
  <si>
    <t>MAX FUEL WEIGHT (kg)</t>
  </si>
  <si>
    <t>MAX PAYLOAD WEIGHT (kg)</t>
  </si>
  <si>
    <t>TRANSIT SPEED (m/s)</t>
  </si>
  <si>
    <t>CRUISE SPEED (m/s)</t>
  </si>
  <si>
    <t>NUMBER OF ENGINES</t>
  </si>
  <si>
    <t>WING AREA (m^2)</t>
  </si>
  <si>
    <t>C_D0 (k1)</t>
  </si>
  <si>
    <t>C_DI (k3)</t>
  </si>
  <si>
    <t>PROPELLER EFFICIENCY</t>
  </si>
  <si>
    <t>ENERGY SOURCE</t>
  </si>
  <si>
    <t>SFC_a</t>
  </si>
  <si>
    <t>SFC_b</t>
  </si>
  <si>
    <t>SFC_c</t>
  </si>
  <si>
    <t>BATTERY VOLTAGE (V)</t>
  </si>
  <si>
    <t>BATTERY CAPACITY (Ah)</t>
  </si>
  <si>
    <t>BATTERY HOUR RATING</t>
  </si>
  <si>
    <t>DISCHARGE PARAMETER</t>
  </si>
  <si>
    <t>UNIT COST (£)</t>
  </si>
  <si>
    <t>COST PER FLIGHT HOUR</t>
  </si>
  <si>
    <t>220, 20, 60</t>
  </si>
  <si>
    <t>fuel</t>
  </si>
  <si>
    <t>255, 69, 0</t>
  </si>
  <si>
    <t>battery</t>
  </si>
  <si>
    <t>255, 105, 180</t>
  </si>
  <si>
    <t>255, 215, 0</t>
  </si>
  <si>
    <t>70, 130, 180</t>
  </si>
  <si>
    <t>36, 113, 163</t>
  </si>
  <si>
    <t>93, 109, 126</t>
  </si>
  <si>
    <t xml:space="preserve"> NAME</t>
  </si>
  <si>
    <t>LATITUDE</t>
  </si>
  <si>
    <t>LONGITUDE</t>
  </si>
  <si>
    <t>UAS QUANTITY</t>
  </si>
  <si>
    <t>PILOTS QUANTITY</t>
  </si>
  <si>
    <t>COST (£/D)</t>
  </si>
  <si>
    <t>PILOT SALARY (£/Y)</t>
  </si>
  <si>
    <t>DIRECTION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</si>
  <si>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</si>
  <si>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</si>
  <si>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</si>
  <si>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</si>
  <si>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</si>
  <si>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</si>
  <si>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</si>
  <si>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</si>
  <si>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</si>
  <si>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</si>
  <si>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</si>
  <si>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</si>
  <si>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MONTH</t>
  </si>
  <si>
    <t>AVERAGE WIND SPEED AT 10M (m/s)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</si>
  <si>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</si>
  <si>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</si>
  <si>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</si>
  <si>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</si>
  <si>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</si>
  <si>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</si>
  <si>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</si>
  <si>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</si>
  <si>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</si>
  <si>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</si>
  <si>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</si>
  <si>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</si>
  <si>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TYPE</t>
  </si>
  <si>
    <t>VALUE</t>
  </si>
  <si>
    <t>SHELF-LIFE</t>
  </si>
  <si>
    <t>DISTRUBUTION</t>
  </si>
  <si>
    <t>CENTRE LATITUDE</t>
  </si>
  <si>
    <t>CENTRE LONGITUDE</t>
  </si>
  <si>
    <t>RADIUS MIN</t>
  </si>
  <si>
    <t>RADIUS MAX</t>
  </si>
  <si>
    <t>RADIUS TYPE</t>
  </si>
  <si>
    <t>RADIUS MODE</t>
  </si>
  <si>
    <t>BEARING START</t>
  </si>
  <si>
    <t>BEARING STOP</t>
  </si>
  <si>
    <t>FREQUENCY TYPE</t>
  </si>
  <si>
    <t>FREQUENCY MIN</t>
  </si>
  <si>
    <t>FREQUENCY MAX</t>
  </si>
  <si>
    <t>FREQUENCY MODE</t>
  </si>
  <si>
    <t>TIME OF DAY (MINS)</t>
  </si>
  <si>
    <t>LOITER TIME MIN</t>
  </si>
  <si>
    <t>LOITER TIME MAX</t>
  </si>
  <si>
    <t>LOITER ACCEPTANCE LEVEL</t>
  </si>
  <si>
    <t>INCLUDE POLYGON</t>
  </si>
  <si>
    <t>EXCLUDE POLYGON 1</t>
  </si>
  <si>
    <t>EXCLUDE POLYGON 2</t>
  </si>
  <si>
    <t>DATA</t>
  </si>
  <si>
    <t>loiter</t>
  </si>
  <si>
    <t>polygon</t>
  </si>
  <si>
    <t>triangular</t>
  </si>
  <si>
    <t>arc-exclude</t>
  </si>
  <si>
    <t>uniform</t>
  </si>
  <si>
    <t>UAS 0</t>
  </si>
  <si>
    <t>UAS 1</t>
  </si>
  <si>
    <t>UAS 2</t>
  </si>
  <si>
    <t>UAS 3</t>
  </si>
  <si>
    <t>UAS 4</t>
  </si>
  <si>
    <t>UAS 5</t>
  </si>
  <si>
    <t>UAS 6</t>
  </si>
  <si>
    <t>UAS 7</t>
  </si>
  <si>
    <t>UAS 8</t>
  </si>
  <si>
    <t>UAS 9</t>
  </si>
  <si>
    <t>UAS 10</t>
  </si>
  <si>
    <t>UAS 11</t>
  </si>
  <si>
    <t>UAS 12</t>
  </si>
  <si>
    <t>UAS 13</t>
  </si>
  <si>
    <t>UAS 14</t>
  </si>
  <si>
    <t>UAS 15</t>
  </si>
  <si>
    <t>UAS 16</t>
  </si>
  <si>
    <t>UAS 17</t>
  </si>
  <si>
    <t>UAS 18</t>
  </si>
  <si>
    <t>UAS 19</t>
  </si>
  <si>
    <t>UNITS</t>
  </si>
  <si>
    <t>petrol</t>
  </si>
  <si>
    <t>£/l</t>
  </si>
  <si>
    <t>electricity</t>
  </si>
  <si>
    <t>£/kWh</t>
  </si>
  <si>
    <t>UAS0</t>
  </si>
  <si>
    <t>UAS1</t>
  </si>
  <si>
    <t>UAS2</t>
  </si>
  <si>
    <t>UAS3</t>
  </si>
  <si>
    <t>UAS4</t>
  </si>
  <si>
    <t>UAS5</t>
  </si>
  <si>
    <t>UAS6</t>
  </si>
  <si>
    <t>OP0</t>
  </si>
  <si>
    <t>OP1</t>
  </si>
  <si>
    <t>OP2</t>
  </si>
  <si>
    <t>mission0</t>
  </si>
  <si>
    <t>mission1</t>
  </si>
  <si>
    <t>mission2</t>
  </si>
  <si>
    <t>path</t>
  </si>
  <si>
    <t>dynamic_path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</si>
</sst>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0.000000"/>
    <numFmt numFmtId="165" formatCode="_-* #,##0_-;\-* #,##0_-;_-* &quot;-&quot;??_-;_-@_-"/>
    <numFmt numFmtId="166" formatCode="0.0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4" tint="-0.249977111117893"/>
      <name val="Calibri"/>
      <family val="2"/>
      <scheme val="minor"/>
    </font>
    <font>
      <sz val="11"/>
      <color theme="8" tint="-0.499984740745262"/>
      <name val="Calibri"/>
      <family val="2"/>
      <scheme val="minor"/>
    </font>
    <font>
      <sz val="8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4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/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/>
    <xf numFmtId="164" fontId="2" fillId="0" borderId="0" xfId="0" applyNumberFormat="1" applyFont="1"/>
    <xf numFmtId="0" fontId="1" fillId="0" borderId="2" xfId="0" applyFont="1" applyBorder="1"/>
    <xf numFmtId="0" fontId="1" fillId="0" borderId="1" xfId="0" applyFont="1" applyBorder="1"/>
    <xf numFmtId="0" fontId="1" fillId="0" borderId="2" xfId="0" applyFont="1" applyBorder="1" applyAlignment="1">
      <alignment horizontal="center" vertical="center"/>
    </xf>
    <xf numFmtId="0" fontId="3" fillId="0" borderId="0" xfId="0" applyFont="1"/>
    <xf numFmtId="0" fontId="1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2" fontId="5" fillId="0" borderId="0" xfId="0" applyNumberFormat="1" applyFont="1"/>
    <xf numFmtId="0" fontId="0" fillId="2" borderId="4" xfId="0" applyFill="1" applyBorder="1"/>
    <xf numFmtId="0" fontId="0" fillId="0" borderId="4" xfId="0" applyBorder="1"/>
    <xf numFmtId="0" fontId="0" fillId="0" borderId="7" xfId="0" applyBorder="1"/>
    <xf numFmtId="0" fontId="1" fillId="0" borderId="3" xfId="0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5" fillId="0" borderId="0" xfId="0" applyFont="1"/>
    <xf numFmtId="0" fontId="1" fillId="0" borderId="2" xfId="0" applyFont="1" applyBorder="1" applyAlignment="1">
      <alignment horizontal="center" wrapText="1"/>
    </xf>
    <xf numFmtId="0" fontId="0" fillId="0" borderId="0" xfId="0" applyAlignment="1">
      <alignment wrapText="1"/>
    </xf>
    <xf numFmtId="0" fontId="1" fillId="0" borderId="3" xfId="0" applyFont="1" applyBorder="1" applyAlignment="1">
      <alignment horizontal="center" wrapText="1"/>
    </xf>
    <xf numFmtId="0" fontId="7" fillId="0" borderId="0" xfId="0" applyFont="1"/>
    <xf numFmtId="0" fontId="1" fillId="0" borderId="3" xfId="0" applyFont="1" applyBorder="1"/>
    <xf numFmtId="2" fontId="2" fillId="0" borderId="0" xfId="0" applyNumberFormat="1" applyFont="1"/>
    <xf numFmtId="0" fontId="0" fillId="0" borderId="0" xfId="0" applyAlignment="1">
      <alignment horizontal="center" wrapText="1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1" fillId="0" borderId="3" xfId="0" applyFont="1" applyBorder="1" applyAlignment="1">
      <alignment horizontal="center"/>
    </xf>
    <xf numFmtId="3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165" fontId="1" fillId="0" borderId="3" xfId="1" applyNumberFormat="1" applyFont="1" applyBorder="1" applyAlignment="1">
      <alignment horizontal="center" vertical="center" wrapText="1"/>
    </xf>
    <xf numFmtId="165" fontId="0" fillId="0" borderId="0" xfId="1" applyNumberFormat="1" applyFont="1" applyAlignment="1">
      <alignment horizontal="center" vertical="center"/>
    </xf>
    <xf numFmtId="3" fontId="0" fillId="0" borderId="0" xfId="0" applyNumberFormat="1"/>
    <xf numFmtId="0" fontId="1" fillId="0" borderId="3" xfId="0" applyFont="1" applyBorder="1" applyAlignment="1">
      <alignment wrapText="1"/>
    </xf>
    <xf numFmtId="3" fontId="5" fillId="0" borderId="0" xfId="0" applyNumberFormat="1" applyFont="1"/>
    <xf numFmtId="166" fontId="0" fillId="2" borderId="5" xfId="0" applyNumberFormat="1" applyFill="1" applyBorder="1"/>
    <xf numFmtId="166" fontId="0" fillId="2" borderId="6" xfId="0" applyNumberFormat="1" applyFill="1" applyBorder="1"/>
    <xf numFmtId="166" fontId="0" fillId="0" borderId="5" xfId="0" applyNumberFormat="1" applyBorder="1"/>
    <xf numFmtId="166" fontId="0" fillId="0" borderId="6" xfId="0" applyNumberFormat="1" applyBorder="1"/>
    <xf numFmtId="166" fontId="0" fillId="0" borderId="8" xfId="0" applyNumberFormat="1" applyBorder="1"/>
    <xf numFmtId="166" fontId="0" fillId="0" borderId="9" xfId="0" applyNumberFormat="1" applyBorder="1"/>
    <xf numFmtId="166" fontId="0" fillId="0" borderId="0" xfId="0" applyNumberFormat="1" applyAlignment="1">
      <alignment horizontal="center" vertical="center"/>
    </xf>
    <xf numFmtId="166" fontId="0" fillId="0" borderId="0" xfId="0" applyNumberFormat="1"/>
    <xf numFmtId="0" fontId="0" fillId="0" borderId="0" xfId="0" applyAlignment="1">
      <alignment horizontal="left" vertical="top" wrapText="1"/>
    </xf>
  </cellXfs>
  <cellStyles count="2">
    <cellStyle name="Comma" xfId="1" builtinId="3"/>
    <cellStyle name="Normal" xfId="0" builtinId="0"/>
  </cellStyles>
  <dxfs count="26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 patternType="lightUp"/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 patternType="lightUp"/>
      </fill>
    </dxf>
    <dxf>
      <fill>
        <patternFill patternType="lightUp"/>
      </fill>
    </dxf>
    <dxf>
      <fill>
        <patternFill>
          <bgColor theme="0" tint="-0.14996795556505021"/>
        </patternFill>
      </fill>
    </dxf>
    <dxf>
      <numFmt numFmtId="166" formatCode="0.0000"/>
      <border diagonalUp="0" diagonalDown="0" outline="0">
        <left/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</border>
    </dxf>
    <dxf>
      <numFmt numFmtId="166" formatCode="0.0000"/>
      <border diagonalUp="0" diagonalDown="0" outline="0">
        <left/>
        <right/>
        <top style="thin">
          <color theme="4" tint="0.39997558519241921"/>
        </top>
        <bottom style="thin">
          <color theme="4" tint="0.39997558519241921"/>
        </bottom>
      </border>
    </dxf>
    <dxf>
      <border diagonalUp="0" diagonalDown="0" outline="0">
        <left style="thin">
          <color theme="4" tint="0.39997558519241921"/>
        </left>
        <right/>
        <top style="thin">
          <color theme="4" tint="0.39997558519241921"/>
        </top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0</xdr:colOff>
      <xdr:row>1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E63C68BF-8A27-1410-79C4-00253CC0C70E}"/>
            </a:ext>
          </a:extLst>
        </xdr:cNvPr>
        <xdr:cNvSpPr txBox="1"/>
      </xdr:nvSpPr>
      <xdr:spPr>
        <a:xfrm>
          <a:off x="0" y="0"/>
          <a:ext cx="10372725" cy="52006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 b="1" u="sng"/>
            <a:t>README</a:t>
          </a:r>
        </a:p>
        <a:p>
          <a:endParaRPr lang="en-GB" sz="1100" b="1" u="sng"/>
        </a:p>
        <a:p>
          <a:r>
            <a:rPr lang="en-GB" sz="1100"/>
            <a:t>This workbook is the input database for the AnyLogic model for the Desgin and Optimisation of an Uncrewed Aerial System Service Framework.</a:t>
          </a:r>
        </a:p>
        <a:p>
          <a:endParaRPr lang="en-GB" sz="1100"/>
        </a:p>
        <a:p>
          <a:r>
            <a:rPr lang="en-GB" sz="1100"/>
            <a:t>All items in blue require user input.</a:t>
          </a:r>
        </a:p>
        <a:p>
          <a:endParaRPr lang="en-GB" sz="1100"/>
        </a:p>
        <a:p>
          <a:r>
            <a:rPr lang="en-GB" sz="1100"/>
            <a:t>- uas_db:</a:t>
          </a:r>
          <a:endParaRPr lang="en-GB" sz="1100" baseline="0"/>
        </a:p>
        <a:p>
          <a:r>
            <a:rPr lang="en-GB" sz="1100" baseline="0"/>
            <a:t>	Used to define the UAS. Can contain up to 20 platforms, note that the simulation will place the total defined in operatingbase_uas_db into the simulation. Therefore, not all listed have to be present in the model.</a:t>
          </a:r>
        </a:p>
        <a:p>
          <a:endParaRPr lang="en-GB" sz="1100" baseline="0"/>
        </a:p>
        <a:p>
          <a:r>
            <a:rPr lang="en-GB" sz="1100" baseline="0"/>
            <a:t>- operatingbase_details_db:</a:t>
          </a:r>
        </a:p>
        <a:p>
          <a:r>
            <a:rPr lang="en-GB" sz="1100" baseline="0"/>
            <a:t>	Used to define the operating bases and the number of pilots assigned.</a:t>
          </a:r>
        </a:p>
        <a:p>
          <a:endParaRPr lang="en-GB" sz="1100" baseline="0"/>
        </a:p>
        <a:p>
          <a:r>
            <a:rPr lang="en-GB" sz="1100" baseline="0"/>
            <a:t>- wind_db:</a:t>
          </a:r>
        </a:p>
        <a:p>
          <a:r>
            <a:rPr lang="en-GB" sz="1100" baseline="0"/>
            <a:t>	Used to define the weather details for the location. Used as a blanket coverage of the area within the model. Temporal data to be provided along with average wind speed.</a:t>
          </a:r>
        </a:p>
        <a:p>
          <a:endParaRPr lang="en-GB" sz="1100" baseline="0"/>
        </a:p>
        <a:p>
          <a:r>
            <a:rPr lang="en-GB" sz="1100" baseline="0"/>
            <a:t>- mission_db:</a:t>
          </a:r>
        </a:p>
        <a:p>
          <a:r>
            <a:rPr lang="en-GB" sz="1100" baseline="0"/>
            <a:t>	Used to define the missions (type, location, frequency, polygon references etc) for each mission input.</a:t>
          </a:r>
        </a:p>
        <a:p>
          <a:endParaRPr lang="en-GB" sz="1100" baseline="0"/>
        </a:p>
        <a:p>
          <a:r>
            <a:rPr lang="en-GB" sz="1100" baseline="0"/>
            <a:t>- polygon_db:</a:t>
          </a:r>
        </a:p>
        <a:p>
          <a:r>
            <a:rPr lang="en-GB" sz="1100" baseline="0"/>
            <a:t>	A ID linked series of lat/lon points to define the polygons that define areas of include / exclude in the model.</a:t>
          </a:r>
        </a:p>
        <a:p>
          <a:endParaRPr lang="en-GB" sz="1100" baseline="0"/>
        </a:p>
        <a:p>
          <a:r>
            <a:rPr lang="en-GB" sz="1100" baseline="0"/>
            <a:t>- operatingbase_uas_db:</a:t>
          </a:r>
        </a:p>
        <a:p>
          <a:r>
            <a:rPr lang="en-GB" sz="1100" baseline="0"/>
            <a:t>	A matrix of the UAS count at each operating bases (linked by operating base ID)</a:t>
          </a:r>
        </a:p>
        <a:p>
          <a:endParaRPr lang="en-GB" sz="1100" baseline="0"/>
        </a:p>
        <a:p>
          <a:r>
            <a:rPr lang="en-GB" sz="1100" baseline="0"/>
            <a:t>- consumables_db:</a:t>
          </a:r>
        </a:p>
        <a:p>
          <a:r>
            <a:rPr lang="en-GB" sz="1100" baseline="0"/>
            <a:t>	Used to define easy-to-adjust values assigned to consumables.</a:t>
          </a:r>
          <a:endParaRPr lang="en-GB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0AE95D5-3E24-4066-A4D4-F39DED4C8101}" name="PolygonTable" displayName="PolygonTable" ref="A1:C757" totalsRowShown="0" tableBorderDxfId="25">
  <autoFilter ref="A1:C757" xr:uid="{9977AC51-796F-47C2-90CF-00EA460B6E50}"/>
  <tableColumns count="3">
    <tableColumn id="1" xr3:uid="{3C7F279C-6837-43D0-BAB3-649D6C3344B0}" name="ID" dataDxfId="24"/>
    <tableColumn id="2" xr3:uid="{5F7AD585-8F13-450E-904A-B0968426EFEE}" name="LATITUDE" dataDxfId="23"/>
    <tableColumn id="3" xr3:uid="{FD707163-2268-48FE-BA9B-C8322FA1E609}" name="LONGITUDE" dataDxfId="2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780388-01BD-401A-982B-C229D5EC11E3}">
  <dimension ref="A1"/>
  <sheetViews>
    <sheetView workbookViewId="0">
      <selection activeCell="A4" sqref="A4"/>
    </sheetView>
  </sheetViews>
  <sheetFormatPr defaultRowHeight="15" x14ac:dyDescent="0.25"/>
  <cols>
    <col min="1" max="1" width="203.5703125" customWidth="1"/>
  </cols>
  <sheetData>
    <row r="1" spans="1:1" ht="409.5" customHeight="1" x14ac:dyDescent="0.25">
      <c r="A1" s="44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E752A8-075A-4756-9933-FD1A514975D8}">
  <dimension ref="A1:Y50"/>
  <sheetViews>
    <sheetView tabSelected="1" zoomScaleNormal="10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D8" sqref="D8"/>
    </sheetView>
  </sheetViews>
  <sheetFormatPr defaultRowHeight="15" x14ac:dyDescent="0.25"/>
  <cols>
    <col min="1" max="1" width="9.140625" style="1"/>
    <col min="2" max="3" width="12.7109375" customWidth="1"/>
    <col min="4" max="4" width="12.7109375" style="1" customWidth="1"/>
    <col min="5" max="19" width="12.7109375" customWidth="1"/>
    <col min="20" max="20" width="13" customWidth="1"/>
    <col min="21" max="21" width="15" customWidth="1"/>
    <col min="22" max="22" width="13.42578125" customWidth="1"/>
    <col min="23" max="23" width="11.85546875" customWidth="1"/>
  </cols>
  <sheetData>
    <row r="1" spans="1:25" s="19" customFormat="1" ht="45" customHeight="1" x14ac:dyDescent="0.25">
      <c r="A1" s="18" t="s">
        <v>0</v>
      </c>
      <c r="B1" s="18" t="s">
        <v>1</v>
      </c>
      <c r="C1" s="18" t="s">
        <v>2</v>
      </c>
      <c r="D1" s="18" t="s">
        <v>3</v>
      </c>
      <c r="E1" s="20" t="s">
        <v>4</v>
      </c>
      <c r="F1" s="20" t="s">
        <v>5</v>
      </c>
      <c r="G1" s="20" t="s">
        <v>6</v>
      </c>
      <c r="H1" s="20" t="s">
        <v>7</v>
      </c>
      <c r="I1" s="20" t="s">
        <v>8</v>
      </c>
      <c r="J1" s="20" t="s">
        <v>9</v>
      </c>
      <c r="K1" s="20" t="s">
        <v>10</v>
      </c>
      <c r="L1" s="20" t="s">
        <v>11</v>
      </c>
      <c r="M1" s="20" t="s">
        <v>12</v>
      </c>
      <c r="N1" s="20" t="s">
        <v>13</v>
      </c>
      <c r="O1" s="20" t="s">
        <v>14</v>
      </c>
      <c r="P1" s="18" t="s">
        <v>15</v>
      </c>
      <c r="Q1" s="20" t="s">
        <v>16</v>
      </c>
      <c r="R1" s="20" t="s">
        <v>17</v>
      </c>
      <c r="S1" s="20" t="s">
        <v>18</v>
      </c>
      <c r="T1" s="20" t="s">
        <v>19</v>
      </c>
      <c r="U1" s="20" t="s">
        <v>20</v>
      </c>
      <c r="V1" s="20" t="s">
        <v>21</v>
      </c>
      <c r="W1" s="20" t="s">
        <v>22</v>
      </c>
      <c r="X1" s="34" t="s">
        <v>23</v>
      </c>
      <c r="Y1" s="20" t="s">
        <v>24</v>
      </c>
    </row>
    <row r="2" spans="1:25" x14ac:dyDescent="0.25">
      <c r="A2" s="1">
        <v>0</v>
      </c>
      <c r="B2" s="3" t="s">
        <v>122</v>
      </c>
      <c r="C2">
        <f>IF(SUM(_xlfn.XLOOKUP("UAS " &amp; $A2,operatingbase_uas_db!$B$1:$U$1,operatingbase_uas_db!$B$2:$U$50, -1, 0, 1))=-1, "", SUM(_xlfn.XLOOKUP("UAS " &amp; $A2,operatingbase_uas_db!$B$1:$U$1,operatingbase_uas_db!$B$2:$U$50, -1, 0, 1)))</f>
        <v>1</v>
      </c>
      <c r="D2" s="10" t="s">
        <v>25</v>
      </c>
      <c r="E2" s="17">
        <v>35</v>
      </c>
      <c r="F2" s="17">
        <v>24</v>
      </c>
      <c r="G2" s="17">
        <v>6</v>
      </c>
      <c r="H2" s="17">
        <v>5</v>
      </c>
      <c r="I2" s="17">
        <v>34</v>
      </c>
      <c r="J2" s="17">
        <v>34</v>
      </c>
      <c r="K2" s="17">
        <v>2</v>
      </c>
      <c r="L2" s="17">
        <v>1.4</v>
      </c>
      <c r="M2" s="17">
        <v>4.3999999999999997E-2</v>
      </c>
      <c r="N2" s="17">
        <v>4.2000000000000003E-2</v>
      </c>
      <c r="O2" s="17">
        <v>0.6</v>
      </c>
      <c r="P2" s="11" t="s">
        <v>26</v>
      </c>
      <c r="Q2" s="17">
        <v>998.27498500000002</v>
      </c>
      <c r="R2" s="17">
        <v>-745.86748299999999</v>
      </c>
      <c r="S2" s="17">
        <v>259.057097</v>
      </c>
      <c r="X2" s="35">
        <v>40000</v>
      </c>
      <c r="Y2" s="17">
        <v>40</v>
      </c>
    </row>
    <row r="3" spans="1:25" x14ac:dyDescent="0.25">
      <c r="A3" s="1">
        <v>1</v>
      </c>
      <c r="B3" s="3" t="s">
        <v>123</v>
      </c>
      <c r="C3">
        <f>IF(SUM(_xlfn.XLOOKUP("UAS " &amp; $A3,operatingbase_uas_db!$B$1:$U$1,operatingbase_uas_db!$B$2:$U$50, -1, 0, 1))=-1, "", SUM(_xlfn.XLOOKUP("UAS " &amp; $A3,operatingbase_uas_db!$B$1:$U$1,operatingbase_uas_db!$B$2:$U$50, -1, 0, 1)))</f>
        <v>1</v>
      </c>
      <c r="D3" s="10" t="s">
        <v>27</v>
      </c>
      <c r="E3" s="17">
        <v>4</v>
      </c>
      <c r="F3" s="17">
        <v>2</v>
      </c>
      <c r="G3" s="17">
        <v>1</v>
      </c>
      <c r="H3" s="17">
        <v>1</v>
      </c>
      <c r="I3" s="17">
        <v>25</v>
      </c>
      <c r="J3" s="17">
        <v>22</v>
      </c>
      <c r="K3" s="17">
        <v>1</v>
      </c>
      <c r="L3" s="17">
        <v>0.24</v>
      </c>
      <c r="M3" s="17">
        <v>4.1000000000000002E-2</v>
      </c>
      <c r="N3" s="17">
        <v>3.9E-2</v>
      </c>
      <c r="O3" s="17">
        <v>0.6</v>
      </c>
      <c r="P3" s="11" t="s">
        <v>28</v>
      </c>
      <c r="T3" s="21">
        <v>11.1</v>
      </c>
      <c r="U3" s="21">
        <v>4</v>
      </c>
      <c r="V3" s="21">
        <v>1</v>
      </c>
      <c r="W3" s="21">
        <v>1.3</v>
      </c>
    </row>
    <row r="4" spans="1:25" x14ac:dyDescent="0.25">
      <c r="A4" s="1">
        <v>2</v>
      </c>
      <c r="B4" s="3" t="s">
        <v>124</v>
      </c>
      <c r="C4">
        <f>IF(SUM(_xlfn.XLOOKUP("UAS " &amp; $A4,operatingbase_uas_db!$B$1:$U$1,operatingbase_uas_db!$B$2:$U$50, -1, 0, 1))=-1, "", SUM(_xlfn.XLOOKUP("UAS " &amp; $A4,operatingbase_uas_db!$B$1:$U$1,operatingbase_uas_db!$B$2:$U$50, -1, 0, 1)))</f>
        <v>0</v>
      </c>
      <c r="D4" s="10" t="s">
        <v>29</v>
      </c>
      <c r="E4" s="17">
        <v>20</v>
      </c>
      <c r="F4" s="17">
        <v>15</v>
      </c>
      <c r="G4" s="17">
        <v>1.5</v>
      </c>
      <c r="H4" s="17">
        <v>3.5</v>
      </c>
      <c r="I4" s="17">
        <v>28</v>
      </c>
      <c r="J4" s="17">
        <v>26</v>
      </c>
      <c r="K4" s="17">
        <v>1</v>
      </c>
      <c r="L4" s="17">
        <v>1.4</v>
      </c>
      <c r="M4" s="17">
        <v>4.4999999999999998E-2</v>
      </c>
      <c r="N4" s="17">
        <v>4.3999999999999997E-2</v>
      </c>
      <c r="O4" s="17">
        <v>0.6</v>
      </c>
      <c r="P4" s="11" t="s">
        <v>26</v>
      </c>
      <c r="Q4" s="17">
        <v>998.27498500000002</v>
      </c>
      <c r="R4" s="17">
        <v>-745.86748299999999</v>
      </c>
      <c r="S4" s="17">
        <v>259.057097</v>
      </c>
    </row>
    <row r="5" spans="1:25" x14ac:dyDescent="0.25">
      <c r="A5" s="1">
        <v>3</v>
      </c>
      <c r="B5" s="3" t="s">
        <v>125</v>
      </c>
      <c r="C5">
        <f>IF(SUM(_xlfn.XLOOKUP("UAS " &amp; $A5,operatingbase_uas_db!$B$1:$U$1,operatingbase_uas_db!$B$2:$U$50, -1, 0, 1))=-1, "", SUM(_xlfn.XLOOKUP("UAS " &amp; $A5,operatingbase_uas_db!$B$1:$U$1,operatingbase_uas_db!$B$2:$U$50, -1, 0, 1)))</f>
        <v>0</v>
      </c>
      <c r="D5" s="10" t="s">
        <v>30</v>
      </c>
      <c r="E5" s="17">
        <v>4</v>
      </c>
      <c r="F5" s="17">
        <v>2</v>
      </c>
      <c r="G5" s="17">
        <v>0.56000000000000005</v>
      </c>
      <c r="H5" s="17">
        <v>1</v>
      </c>
      <c r="I5" s="17">
        <v>22</v>
      </c>
      <c r="J5" s="17">
        <v>19</v>
      </c>
      <c r="K5" s="17">
        <v>2</v>
      </c>
      <c r="L5" s="17">
        <v>0.27</v>
      </c>
      <c r="M5" s="17">
        <v>4.5999999999999999E-2</v>
      </c>
      <c r="N5" s="17">
        <v>4.2999999999999997E-2</v>
      </c>
      <c r="O5" s="17">
        <v>0.7</v>
      </c>
      <c r="P5" s="11" t="s">
        <v>28</v>
      </c>
      <c r="T5" s="21">
        <v>14.8</v>
      </c>
      <c r="U5" s="21">
        <v>5.4</v>
      </c>
      <c r="V5" s="21">
        <v>1</v>
      </c>
      <c r="W5" s="21">
        <v>1.3</v>
      </c>
    </row>
    <row r="6" spans="1:25" x14ac:dyDescent="0.25">
      <c r="A6" s="1">
        <v>4</v>
      </c>
      <c r="B6" s="3" t="s">
        <v>126</v>
      </c>
      <c r="C6">
        <f>IF(SUM(_xlfn.XLOOKUP("UAS " &amp; $A6,operatingbase_uas_db!$B$1:$U$1,operatingbase_uas_db!$B$2:$U$50, -1, 0, 1))=-1, "", SUM(_xlfn.XLOOKUP("UAS " &amp; $A6,operatingbase_uas_db!$B$1:$U$1,operatingbase_uas_db!$B$2:$U$50, -1, 0, 1)))</f>
        <v>1</v>
      </c>
      <c r="D6" s="10" t="s">
        <v>31</v>
      </c>
      <c r="E6" s="17">
        <v>5.5</v>
      </c>
      <c r="F6" s="17">
        <v>2</v>
      </c>
      <c r="G6" s="17">
        <v>0.75</v>
      </c>
      <c r="H6" s="17">
        <v>1.5</v>
      </c>
      <c r="I6" s="17">
        <v>24</v>
      </c>
      <c r="J6" s="17">
        <v>20</v>
      </c>
      <c r="K6" s="17">
        <v>2</v>
      </c>
      <c r="L6" s="17">
        <v>0.42</v>
      </c>
      <c r="M6" s="17">
        <v>4.2000000000000003E-2</v>
      </c>
      <c r="N6" s="17">
        <v>4.1000000000000002E-2</v>
      </c>
      <c r="O6" s="17">
        <v>0.7</v>
      </c>
      <c r="P6" s="11" t="s">
        <v>28</v>
      </c>
      <c r="T6" s="21">
        <v>14.8</v>
      </c>
      <c r="U6" s="21">
        <v>5.4</v>
      </c>
      <c r="V6" s="21">
        <v>1</v>
      </c>
      <c r="W6" s="21">
        <v>1.3</v>
      </c>
    </row>
    <row r="7" spans="1:25" x14ac:dyDescent="0.25">
      <c r="A7" s="1">
        <v>5</v>
      </c>
      <c r="B7" s="3" t="s">
        <v>127</v>
      </c>
      <c r="C7">
        <f>IF(SUM(_xlfn.XLOOKUP("UAS " &amp; $A7,operatingbase_uas_db!$B$1:$U$1,operatingbase_uas_db!$B$2:$U$50, -1, 0, 1))=-1, "", SUM(_xlfn.XLOOKUP("UAS " &amp; $A7,operatingbase_uas_db!$B$1:$U$1,operatingbase_uas_db!$B$2:$U$50, -1, 0, 1)))</f>
        <v>0</v>
      </c>
      <c r="D7" s="10" t="s">
        <v>32</v>
      </c>
      <c r="E7" s="17">
        <v>9.8000000000000007</v>
      </c>
      <c r="F7" s="17">
        <v>6.4</v>
      </c>
      <c r="G7" s="17">
        <v>2.4</v>
      </c>
      <c r="H7" s="17">
        <v>1</v>
      </c>
      <c r="I7" s="17">
        <v>25</v>
      </c>
      <c r="J7" s="17">
        <v>23</v>
      </c>
      <c r="K7" s="17">
        <v>1</v>
      </c>
      <c r="L7" s="17">
        <v>0.85</v>
      </c>
      <c r="M7" s="17">
        <v>4.1000000000000002E-2</v>
      </c>
      <c r="N7" s="17">
        <v>5.8999999999999997E-2</v>
      </c>
      <c r="O7" s="17">
        <v>0.7</v>
      </c>
      <c r="P7" s="11" t="s">
        <v>28</v>
      </c>
      <c r="T7" s="21">
        <v>25.2</v>
      </c>
      <c r="U7" s="21">
        <v>30</v>
      </c>
      <c r="V7" s="21">
        <v>1</v>
      </c>
      <c r="W7" s="21">
        <v>1.3</v>
      </c>
      <c r="X7" s="35">
        <v>15000</v>
      </c>
      <c r="Y7" s="17">
        <v>20</v>
      </c>
    </row>
    <row r="8" spans="1:25" x14ac:dyDescent="0.25">
      <c r="A8" s="1">
        <v>6</v>
      </c>
      <c r="B8" s="3" t="s">
        <v>128</v>
      </c>
      <c r="C8">
        <f>IF(SUM(_xlfn.XLOOKUP("UAS " &amp; $A8,operatingbase_uas_db!$B$1:$U$1,operatingbase_uas_db!$B$2:$U$50, -1, 0, 1))=-1, "", SUM(_xlfn.XLOOKUP("UAS " &amp; $A8,operatingbase_uas_db!$B$1:$U$1,operatingbase_uas_db!$B$2:$U$50, -1, 0, 1)))</f>
        <v>0</v>
      </c>
      <c r="D8" s="10" t="s">
        <v>33</v>
      </c>
      <c r="E8" s="17">
        <v>350</v>
      </c>
      <c r="F8" s="17">
        <v>200</v>
      </c>
      <c r="G8" s="17">
        <v>60</v>
      </c>
      <c r="H8" s="17">
        <v>100</v>
      </c>
      <c r="I8" s="17">
        <v>38</v>
      </c>
      <c r="J8" s="17">
        <v>35</v>
      </c>
      <c r="K8" s="17">
        <v>2</v>
      </c>
      <c r="L8" s="17">
        <v>7.2</v>
      </c>
      <c r="M8" s="17">
        <v>3.2000000000000001E-2</v>
      </c>
      <c r="N8" s="17">
        <v>6.0999999999999999E-2</v>
      </c>
      <c r="O8" s="17">
        <v>0.6</v>
      </c>
      <c r="P8" s="11" t="s">
        <v>26</v>
      </c>
      <c r="Q8" s="17">
        <v>778.26300000000003</v>
      </c>
      <c r="R8" s="17">
        <v>-59.555999999999997</v>
      </c>
      <c r="S8" s="17">
        <v>2.9729999999999999</v>
      </c>
    </row>
    <row r="9" spans="1:25" x14ac:dyDescent="0.25">
      <c r="A9" s="1">
        <v>7</v>
      </c>
      <c r="C9">
        <f>IF(SUM(_xlfn.XLOOKUP("UAS " &amp; $A9,operatingbase_uas_db!$B$1:$U$1,operatingbase_uas_db!$B$2:$U$50, -1, 0, 1))=-1, "", SUM(_xlfn.XLOOKUP("UAS " &amp; $A9,operatingbase_uas_db!$B$1:$U$1,operatingbase_uas_db!$B$2:$U$50, -1, 0, 1)))</f>
        <v>0</v>
      </c>
    </row>
    <row r="10" spans="1:25" x14ac:dyDescent="0.25">
      <c r="A10" s="1">
        <v>8</v>
      </c>
      <c r="C10">
        <f>IF(SUM(_xlfn.XLOOKUP("UAS " &amp; $A10,operatingbase_uas_db!$B$1:$U$1,operatingbase_uas_db!$B$2:$U$50, -1, 0, 1))=-1, "", SUM(_xlfn.XLOOKUP("UAS " &amp; $A10,operatingbase_uas_db!$B$1:$U$1,operatingbase_uas_db!$B$2:$U$50, -1, 0, 1)))</f>
        <v>0</v>
      </c>
    </row>
    <row r="11" spans="1:25" x14ac:dyDescent="0.25">
      <c r="A11" s="1">
        <v>9</v>
      </c>
      <c r="C11">
        <f>IF(SUM(_xlfn.XLOOKUP("UAS " &amp; $A11,operatingbase_uas_db!$B$1:$U$1,operatingbase_uas_db!$B$2:$U$50, -1, 0, 1))=-1, "", SUM(_xlfn.XLOOKUP("UAS " &amp; $A11,operatingbase_uas_db!$B$1:$U$1,operatingbase_uas_db!$B$2:$U$50, -1, 0, 1)))</f>
        <v>0</v>
      </c>
    </row>
    <row r="12" spans="1:25" x14ac:dyDescent="0.25">
      <c r="A12" s="1">
        <v>10</v>
      </c>
      <c r="C12">
        <f>IF(SUM(_xlfn.XLOOKUP("UAS " &amp; $A12,operatingbase_uas_db!$B$1:$U$1,operatingbase_uas_db!$B$2:$U$50, -1, 0, 1))=-1, "", SUM(_xlfn.XLOOKUP("UAS " &amp; $A12,operatingbase_uas_db!$B$1:$U$1,operatingbase_uas_db!$B$2:$U$50, -1, 0, 1)))</f>
        <v>0</v>
      </c>
    </row>
    <row r="13" spans="1:25" x14ac:dyDescent="0.25">
      <c r="A13" s="1">
        <v>11</v>
      </c>
      <c r="C13">
        <f>IF(SUM(_xlfn.XLOOKUP("UAS " &amp; $A13,operatingbase_uas_db!$B$1:$U$1,operatingbase_uas_db!$B$2:$U$50, -1, 0, 1))=-1, "", SUM(_xlfn.XLOOKUP("UAS " &amp; $A13,operatingbase_uas_db!$B$1:$U$1,operatingbase_uas_db!$B$2:$U$50, -1, 0, 1)))</f>
        <v>0</v>
      </c>
    </row>
    <row r="14" spans="1:25" x14ac:dyDescent="0.25">
      <c r="A14" s="1">
        <v>12</v>
      </c>
      <c r="C14">
        <f>IF(SUM(_xlfn.XLOOKUP("UAS " &amp; $A14,operatingbase_uas_db!$B$1:$U$1,operatingbase_uas_db!$B$2:$U$50, -1, 0, 1))=-1, "", SUM(_xlfn.XLOOKUP("UAS " &amp; $A14,operatingbase_uas_db!$B$1:$U$1,operatingbase_uas_db!$B$2:$U$50, -1, 0, 1)))</f>
        <v>0</v>
      </c>
    </row>
    <row r="15" spans="1:25" x14ac:dyDescent="0.25">
      <c r="A15" s="1">
        <v>13</v>
      </c>
      <c r="C15">
        <f>IF(SUM(_xlfn.XLOOKUP("UAS " &amp; $A15,operatingbase_uas_db!$B$1:$U$1,operatingbase_uas_db!$B$2:$U$50, -1, 0, 1))=-1, "", SUM(_xlfn.XLOOKUP("UAS " &amp; $A15,operatingbase_uas_db!$B$1:$U$1,operatingbase_uas_db!$B$2:$U$50, -1, 0, 1)))</f>
        <v>0</v>
      </c>
    </row>
    <row r="16" spans="1:25" x14ac:dyDescent="0.25">
      <c r="A16" s="1">
        <v>14</v>
      </c>
      <c r="C16">
        <f>IF(SUM(_xlfn.XLOOKUP("UAS " &amp; $A16,operatingbase_uas_db!$B$1:$U$1,operatingbase_uas_db!$B$2:$U$50, -1, 0, 1))=-1, "", SUM(_xlfn.XLOOKUP("UAS " &amp; $A16,operatingbase_uas_db!$B$1:$U$1,operatingbase_uas_db!$B$2:$U$50, -1, 0, 1)))</f>
        <v>0</v>
      </c>
    </row>
    <row r="17" spans="1:3" x14ac:dyDescent="0.25">
      <c r="A17" s="1">
        <v>15</v>
      </c>
      <c r="C17">
        <f>IF(SUM(_xlfn.XLOOKUP("UAS " &amp; $A17,operatingbase_uas_db!$B$1:$U$1,operatingbase_uas_db!$B$2:$U$50, -1, 0, 1))=-1, "", SUM(_xlfn.XLOOKUP("UAS " &amp; $A17,operatingbase_uas_db!$B$1:$U$1,operatingbase_uas_db!$B$2:$U$50, -1, 0, 1)))</f>
        <v>0</v>
      </c>
    </row>
    <row r="18" spans="1:3" x14ac:dyDescent="0.25">
      <c r="A18" s="1">
        <v>16</v>
      </c>
      <c r="C18">
        <f>IF(SUM(_xlfn.XLOOKUP("UAS " &amp; $A18,operatingbase_uas_db!$B$1:$U$1,operatingbase_uas_db!$B$2:$U$50, -1, 0, 1))=-1, "", SUM(_xlfn.XLOOKUP("UAS " &amp; $A18,operatingbase_uas_db!$B$1:$U$1,operatingbase_uas_db!$B$2:$U$50, -1, 0, 1)))</f>
        <v>0</v>
      </c>
    </row>
    <row r="19" spans="1:3" x14ac:dyDescent="0.25">
      <c r="A19" s="1">
        <v>17</v>
      </c>
      <c r="C19">
        <f>IF(SUM(_xlfn.XLOOKUP("UAS " &amp; $A19,operatingbase_uas_db!$B$1:$U$1,operatingbase_uas_db!$B$2:$U$50, -1, 0, 1))=-1, "", SUM(_xlfn.XLOOKUP("UAS " &amp; $A19,operatingbase_uas_db!$B$1:$U$1,operatingbase_uas_db!$B$2:$U$50, -1, 0, 1)))</f>
        <v>0</v>
      </c>
    </row>
    <row r="20" spans="1:3" x14ac:dyDescent="0.25">
      <c r="A20" s="1">
        <v>18</v>
      </c>
      <c r="C20">
        <f>IF(SUM(_xlfn.XLOOKUP("UAS " &amp; $A20,operatingbase_uas_db!$B$1:$U$1,operatingbase_uas_db!$B$2:$U$50, -1, 0, 1))=-1, "", SUM(_xlfn.XLOOKUP("UAS " &amp; $A20,operatingbase_uas_db!$B$1:$U$1,operatingbase_uas_db!$B$2:$U$50, -1, 0, 1)))</f>
        <v>0</v>
      </c>
    </row>
    <row r="21" spans="1:3" x14ac:dyDescent="0.25">
      <c r="A21" s="1">
        <v>19</v>
      </c>
      <c r="C21">
        <f>IF(SUM(_xlfn.XLOOKUP("UAS " &amp; $A21,operatingbase_uas_db!$B$1:$U$1,operatingbase_uas_db!$B$2:$U$50, -1, 0, 1))=-1, "", SUM(_xlfn.XLOOKUP("UAS " &amp; $A21,operatingbase_uas_db!$B$1:$U$1,operatingbase_uas_db!$B$2:$U$50, -1, 0, 1)))</f>
        <v>0</v>
      </c>
    </row>
    <row r="22" spans="1:3" x14ac:dyDescent="0.25">
      <c r="C22" t="str">
        <f>IF(SUM(_xlfn.XLOOKUP("UAS " &amp; $A22,operatingbase_details_db!$E$1:$E$1,operatingbase_details_db!$E$2:$E$49, -1, 0, 1))=-1, "", SUM(_xlfn.XLOOKUP("UAS " &amp; $A22,operatingbase_details_db!$E$1:$E$1,operatingbase_details_db!$E$2:$E$49, -1, 0, 1)))</f>
        <v/>
      </c>
    </row>
    <row r="23" spans="1:3" x14ac:dyDescent="0.25">
      <c r="C23" t="str">
        <f>IF(SUM(_xlfn.XLOOKUP("UAS " &amp; $A23,operatingbase_details_db!$E$1:$E$1,operatingbase_details_db!$E$2:$E$49, -1, 0, 1))=-1, "", SUM(_xlfn.XLOOKUP("UAS " &amp; $A23,operatingbase_details_db!$E$1:$E$1,operatingbase_details_db!$E$2:$E$49, -1, 0, 1)))</f>
        <v/>
      </c>
    </row>
    <row r="24" spans="1:3" x14ac:dyDescent="0.25">
      <c r="C24" t="str">
        <f>IF(SUM(_xlfn.XLOOKUP("UAS " &amp; $A24,operatingbase_details_db!$E$1:$E$1,operatingbase_details_db!$E$2:$E$49, -1, 0, 1))=-1, "", SUM(_xlfn.XLOOKUP("UAS " &amp; $A24,operatingbase_details_db!$E$1:$E$1,operatingbase_details_db!$E$2:$E$49, -1, 0, 1)))</f>
        <v/>
      </c>
    </row>
    <row r="25" spans="1:3" x14ac:dyDescent="0.25">
      <c r="C25" t="str">
        <f>IF(SUM(_xlfn.XLOOKUP("UAS " &amp; $A25,operatingbase_details_db!$E$1:$E$1,operatingbase_details_db!$E$2:$E$49, -1, 0, 1))=-1, "", SUM(_xlfn.XLOOKUP("UAS " &amp; $A25,operatingbase_details_db!$E$1:$E$1,operatingbase_details_db!$E$2:$E$49, -1, 0, 1)))</f>
        <v/>
      </c>
    </row>
    <row r="26" spans="1:3" x14ac:dyDescent="0.25">
      <c r="C26" t="str">
        <f>IF(SUM(_xlfn.XLOOKUP("UAS " &amp; $A26,operatingbase_details_db!$E$1:$E$1,operatingbase_details_db!$E$2:$E$49, -1, 0, 1))=-1, "", SUM(_xlfn.XLOOKUP("UAS " &amp; $A26,operatingbase_details_db!$E$1:$E$1,operatingbase_details_db!$E$2:$E$49, -1, 0, 1)))</f>
        <v/>
      </c>
    </row>
    <row r="27" spans="1:3" x14ac:dyDescent="0.25">
      <c r="C27" t="str">
        <f>IF(SUM(_xlfn.XLOOKUP("UAS " &amp; $A27,operatingbase_details_db!$E$1:$E$1,operatingbase_details_db!$E$2:$E$49, -1, 0, 1))=-1, "", SUM(_xlfn.XLOOKUP("UAS " &amp; $A27,operatingbase_details_db!$E$1:$E$1,operatingbase_details_db!$E$2:$E$49, -1, 0, 1)))</f>
        <v/>
      </c>
    </row>
    <row r="28" spans="1:3" x14ac:dyDescent="0.25">
      <c r="C28" t="str">
        <f>IF(SUM(_xlfn.XLOOKUP("UAS " &amp; $A28,operatingbase_details_db!$E$1:$E$1,operatingbase_details_db!$E$2:$E$49, -1, 0, 1))=-1, "", SUM(_xlfn.XLOOKUP("UAS " &amp; $A28,operatingbase_details_db!$E$1:$E$1,operatingbase_details_db!$E$2:$E$49, -1, 0, 1)))</f>
        <v/>
      </c>
    </row>
    <row r="29" spans="1:3" x14ac:dyDescent="0.25">
      <c r="C29" t="str">
        <f>IF(SUM(_xlfn.XLOOKUP("UAS " &amp; $A29,operatingbase_details_db!$E$1:$E$1,operatingbase_details_db!$E$2:$E$49, -1, 0, 1))=-1, "", SUM(_xlfn.XLOOKUP("UAS " &amp; $A29,operatingbase_details_db!$E$1:$E$1,operatingbase_details_db!$E$2:$E$49, -1, 0, 1)))</f>
        <v/>
      </c>
    </row>
    <row r="30" spans="1:3" x14ac:dyDescent="0.25">
      <c r="C30" t="str">
        <f>IF(SUM(_xlfn.XLOOKUP("UAS " &amp; $A30,operatingbase_details_db!$E$1:$E$1,operatingbase_details_db!$E$2:$E$49, -1, 0, 1))=-1, "", SUM(_xlfn.XLOOKUP("UAS " &amp; $A30,operatingbase_details_db!$E$1:$E$1,operatingbase_details_db!$E$2:$E$49, -1, 0, 1)))</f>
        <v/>
      </c>
    </row>
    <row r="31" spans="1:3" x14ac:dyDescent="0.25">
      <c r="C31" t="str">
        <f>IF(SUM(_xlfn.XLOOKUP("UAS " &amp; $A31,operatingbase_details_db!$E$1:$E$1,operatingbase_details_db!$E$2:$E$49, -1, 0, 1))=-1, "", SUM(_xlfn.XLOOKUP("UAS " &amp; $A31,operatingbase_details_db!$E$1:$E$1,operatingbase_details_db!$E$2:$E$49, -1, 0, 1)))</f>
        <v/>
      </c>
    </row>
    <row r="32" spans="1:3" x14ac:dyDescent="0.25">
      <c r="C32" t="str">
        <f>IF(SUM(_xlfn.XLOOKUP("UAS " &amp; $A32,operatingbase_details_db!$E$1:$E$1,operatingbase_details_db!$E$2:$E$49, -1, 0, 1))=-1, "", SUM(_xlfn.XLOOKUP("UAS " &amp; $A32,operatingbase_details_db!$E$1:$E$1,operatingbase_details_db!$E$2:$E$49, -1, 0, 1)))</f>
        <v/>
      </c>
    </row>
    <row r="33" spans="3:3" x14ac:dyDescent="0.25">
      <c r="C33" t="str">
        <f>IF(SUM(_xlfn.XLOOKUP("UAS " &amp; $A33,operatingbase_details_db!$E$1:$E$1,operatingbase_details_db!$E$2:$E$49, -1, 0, 1))=-1, "", SUM(_xlfn.XLOOKUP("UAS " &amp; $A33,operatingbase_details_db!$E$1:$E$1,operatingbase_details_db!$E$2:$E$49, -1, 0, 1)))</f>
        <v/>
      </c>
    </row>
    <row r="34" spans="3:3" x14ac:dyDescent="0.25">
      <c r="C34" t="str">
        <f>IF(SUM(_xlfn.XLOOKUP("UAS " &amp; $A34,operatingbase_details_db!$E$1:$E$1,operatingbase_details_db!$E$2:$E$49, -1, 0, 1))=-1, "", SUM(_xlfn.XLOOKUP("UAS " &amp; $A34,operatingbase_details_db!$E$1:$E$1,operatingbase_details_db!$E$2:$E$49, -1, 0, 1)))</f>
        <v/>
      </c>
    </row>
    <row r="35" spans="3:3" x14ac:dyDescent="0.25">
      <c r="C35" t="str">
        <f>IF(SUM(_xlfn.XLOOKUP("UAS " &amp; $A35,operatingbase_details_db!$E$1:$E$1,operatingbase_details_db!$E$2:$E$49, -1, 0, 1))=-1, "", SUM(_xlfn.XLOOKUP("UAS " &amp; $A35,operatingbase_details_db!$E$1:$E$1,operatingbase_details_db!$E$2:$E$49, -1, 0, 1)))</f>
        <v/>
      </c>
    </row>
    <row r="36" spans="3:3" x14ac:dyDescent="0.25">
      <c r="C36" t="str">
        <f>IF(SUM(_xlfn.XLOOKUP("UAS " &amp; $A36,operatingbase_details_db!$E$1:$E$1,operatingbase_details_db!$E$2:$E$49, -1, 0, 1))=-1, "", SUM(_xlfn.XLOOKUP("UAS " &amp; $A36,operatingbase_details_db!$E$1:$E$1,operatingbase_details_db!$E$2:$E$49, -1, 0, 1)))</f>
        <v/>
      </c>
    </row>
    <row r="37" spans="3:3" x14ac:dyDescent="0.25">
      <c r="C37" t="str">
        <f>IF(SUM(_xlfn.XLOOKUP("UAS " &amp; $A37,operatingbase_details_db!$E$1:$E$1,operatingbase_details_db!$E$2:$E$49, -1, 0, 1))=-1, "", SUM(_xlfn.XLOOKUP("UAS " &amp; $A37,operatingbase_details_db!$E$1:$E$1,operatingbase_details_db!$E$2:$E$49, -1, 0, 1)))</f>
        <v/>
      </c>
    </row>
    <row r="38" spans="3:3" x14ac:dyDescent="0.25">
      <c r="C38" t="str">
        <f>IF(SUM(_xlfn.XLOOKUP("UAS " &amp; $A38,operatingbase_details_db!$E$1:$E$1,operatingbase_details_db!$E$2:$E$49, -1, 0, 1))=-1, "", SUM(_xlfn.XLOOKUP("UAS " &amp; $A38,operatingbase_details_db!$E$1:$E$1,operatingbase_details_db!$E$2:$E$49, -1, 0, 1)))</f>
        <v/>
      </c>
    </row>
    <row r="39" spans="3:3" x14ac:dyDescent="0.25">
      <c r="C39" t="str">
        <f>IF(SUM(_xlfn.XLOOKUP("UAS " &amp; $A39,operatingbase_details_db!$E$1:$E$1,operatingbase_details_db!$E$2:$E$49, -1, 0, 1))=-1, "", SUM(_xlfn.XLOOKUP("UAS " &amp; $A39,operatingbase_details_db!$E$1:$E$1,operatingbase_details_db!$E$2:$E$49, -1, 0, 1)))</f>
        <v/>
      </c>
    </row>
    <row r="40" spans="3:3" x14ac:dyDescent="0.25">
      <c r="C40" t="str">
        <f>IF(SUM(_xlfn.XLOOKUP("UAS " &amp; $A40,operatingbase_details_db!$E$1:$E$1,operatingbase_details_db!$E$2:$E$49, -1, 0, 1))=-1, "", SUM(_xlfn.XLOOKUP("UAS " &amp; $A40,operatingbase_details_db!$E$1:$E$1,operatingbase_details_db!$E$2:$E$49, -1, 0, 1)))</f>
        <v/>
      </c>
    </row>
    <row r="41" spans="3:3" x14ac:dyDescent="0.25">
      <c r="C41" t="str">
        <f>IF(SUM(_xlfn.XLOOKUP("UAS " &amp; $A41,operatingbase_details_db!$E$1:$E$1,operatingbase_details_db!$E$2:$E$49, -1, 0, 1))=-1, "", SUM(_xlfn.XLOOKUP("UAS " &amp; $A41,operatingbase_details_db!$E$1:$E$1,operatingbase_details_db!$E$2:$E$49, -1, 0, 1)))</f>
        <v/>
      </c>
    </row>
    <row r="42" spans="3:3" x14ac:dyDescent="0.25">
      <c r="C42" t="str">
        <f>IF(SUM(_xlfn.XLOOKUP("UAS " &amp; $A42,operatingbase_details_db!$E$1:$E$1,operatingbase_details_db!$E$2:$E$49, -1, 0, 1))=-1, "", SUM(_xlfn.XLOOKUP("UAS " &amp; $A42,operatingbase_details_db!$E$1:$E$1,operatingbase_details_db!$E$2:$E$49, -1, 0, 1)))</f>
        <v/>
      </c>
    </row>
    <row r="43" spans="3:3" x14ac:dyDescent="0.25">
      <c r="C43" t="str">
        <f>IF(SUM(_xlfn.XLOOKUP("UAS " &amp; $A43,operatingbase_details_db!$E$1:$E$1,operatingbase_details_db!$E$2:$E$49, -1, 0, 1))=-1, "", SUM(_xlfn.XLOOKUP("UAS " &amp; $A43,operatingbase_details_db!$E$1:$E$1,operatingbase_details_db!$E$2:$E$49, -1, 0, 1)))</f>
        <v/>
      </c>
    </row>
    <row r="44" spans="3:3" x14ac:dyDescent="0.25">
      <c r="C44" t="str">
        <f>IF(SUM(_xlfn.XLOOKUP("UAS " &amp; $A44,operatingbase_details_db!$E$1:$E$1,operatingbase_details_db!$E$2:$E$49, -1, 0, 1))=-1, "", SUM(_xlfn.XLOOKUP("UAS " &amp; $A44,operatingbase_details_db!$E$1:$E$1,operatingbase_details_db!$E$2:$E$49, -1, 0, 1)))</f>
        <v/>
      </c>
    </row>
    <row r="45" spans="3:3" x14ac:dyDescent="0.25">
      <c r="C45" t="str">
        <f>IF(SUM(_xlfn.XLOOKUP("UAS " &amp; $A45,operatingbase_details_db!$E$1:$E$1,operatingbase_details_db!$E$2:$E$49, -1, 0, 1))=-1, "", SUM(_xlfn.XLOOKUP("UAS " &amp; $A45,operatingbase_details_db!$E$1:$E$1,operatingbase_details_db!$E$2:$E$49, -1, 0, 1)))</f>
        <v/>
      </c>
    </row>
    <row r="46" spans="3:3" x14ac:dyDescent="0.25">
      <c r="C46" t="str">
        <f>IF(SUM(_xlfn.XLOOKUP("UAS " &amp; $A46,operatingbase_details_db!$E$1:$E$1,operatingbase_details_db!$E$2:$E$49, -1, 0, 1))=-1, "", SUM(_xlfn.XLOOKUP("UAS " &amp; $A46,operatingbase_details_db!$E$1:$E$1,operatingbase_details_db!$E$2:$E$49, -1, 0, 1)))</f>
        <v/>
      </c>
    </row>
    <row r="47" spans="3:3" x14ac:dyDescent="0.25">
      <c r="C47" t="str">
        <f>IF(SUM(_xlfn.XLOOKUP("UAS " &amp; $A47,operatingbase_details_db!$E$1:$E$1,operatingbase_details_db!$E$2:$E$49, -1, 0, 1))=-1, "", SUM(_xlfn.XLOOKUP("UAS " &amp; $A47,operatingbase_details_db!$E$1:$E$1,operatingbase_details_db!$E$2:$E$49, -1, 0, 1)))</f>
        <v/>
      </c>
    </row>
    <row r="48" spans="3:3" x14ac:dyDescent="0.25">
      <c r="C48" t="str">
        <f>IF(SUM(_xlfn.XLOOKUP("UAS " &amp; $A48,operatingbase_details_db!$E$1:$E$1,operatingbase_details_db!$E$2:$E$49, -1, 0, 1))=-1, "", SUM(_xlfn.XLOOKUP("UAS " &amp; $A48,operatingbase_details_db!$E$1:$E$1,operatingbase_details_db!$E$2:$E$49, -1, 0, 1)))</f>
        <v/>
      </c>
    </row>
    <row r="49" spans="3:3" x14ac:dyDescent="0.25">
      <c r="C49" t="str">
        <f>IF(SUM(_xlfn.XLOOKUP("UAS " &amp; $A49,operatingbase_details_db!$E$1:$E$1,operatingbase_details_db!$E$2:$E$49, -1, 0, 1))=-1, "", SUM(_xlfn.XLOOKUP("UAS " &amp; $A49,operatingbase_details_db!$E$1:$E$1,operatingbase_details_db!$E$2:$E$49, -1, 0, 1)))</f>
        <v/>
      </c>
    </row>
    <row r="50" spans="3:3" x14ac:dyDescent="0.25">
      <c r="C50" t="str">
        <f>IF(SUM(_xlfn.XLOOKUP("UAS " &amp; $A50,operatingbase_details_db!$E$1:$E$1,operatingbase_details_db!$E$2:$E$49, -1, 0, 1))=-1, "", SUM(_xlfn.XLOOKUP("UAS " &amp; $A50,operatingbase_details_db!$E$1:$E$1,operatingbase_details_db!$E$2:$E$49, -1, 0, 1)))</f>
        <v/>
      </c>
    </row>
  </sheetData>
  <phoneticPr fontId="4" type="noConversion"/>
  <conditionalFormatting sqref="A2:Y51">
    <cfRule type="expression" dxfId="21" priority="3">
      <formula>MOD(ROW(),2)=0</formula>
    </cfRule>
  </conditionalFormatting>
  <conditionalFormatting sqref="Q2:S50">
    <cfRule type="expression" dxfId="20" priority="2">
      <formula>$P2&lt;&gt;"fuel"</formula>
    </cfRule>
  </conditionalFormatting>
  <conditionalFormatting sqref="T2:W50">
    <cfRule type="expression" dxfId="19" priority="1">
      <formula>$P2&lt;&gt;"battery"</formula>
    </cfRule>
  </conditionalFormatting>
  <dataValidations count="1">
    <dataValidation type="list" allowBlank="1" showInputMessage="1" showErrorMessage="1" sqref="P2:P50" xr:uid="{5F264FED-8443-44AF-841C-50803EC9A6CA}">
      <formula1>"fuel, battery"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A2C985-8CE3-47F5-9F23-C1E2F80F7B31}">
  <dimension ref="A1:K5"/>
  <sheetViews>
    <sheetView workbookViewId="0">
      <selection activeCell="B4" sqref="B4"/>
    </sheetView>
  </sheetViews>
  <sheetFormatPr defaultRowHeight="15" x14ac:dyDescent="0.25"/>
  <cols>
    <col min="1" max="1" width="9.140625" style="2"/>
    <col min="2" max="2" width="17.7109375" bestFit="1" customWidth="1"/>
    <col min="3" max="3" width="14.85546875" customWidth="1"/>
    <col min="4" max="4" width="17" customWidth="1"/>
    <col min="5" max="5" width="41" bestFit="1" customWidth="1"/>
    <col min="6" max="6" width="16.85546875" bestFit="1" customWidth="1"/>
    <col min="7" max="7" width="10.5703125" bestFit="1" customWidth="1"/>
    <col min="8" max="8" width="18.28515625" bestFit="1" customWidth="1"/>
  </cols>
  <sheetData>
    <row r="1" spans="1:11" x14ac:dyDescent="0.25">
      <c r="A1" s="7" t="s">
        <v>0</v>
      </c>
      <c r="B1" s="5" t="s">
        <v>34</v>
      </c>
      <c r="C1" s="5" t="s">
        <v>35</v>
      </c>
      <c r="D1" s="5" t="s">
        <v>36</v>
      </c>
      <c r="E1" s="9" t="s">
        <v>37</v>
      </c>
      <c r="F1" s="22" t="s">
        <v>38</v>
      </c>
      <c r="G1" s="22" t="s">
        <v>39</v>
      </c>
      <c r="H1" s="22" t="s">
        <v>40</v>
      </c>
    </row>
    <row r="2" spans="1:11" x14ac:dyDescent="0.25">
      <c r="A2" s="2">
        <v>0</v>
      </c>
      <c r="B2" s="3" t="s">
        <v>129</v>
      </c>
      <c r="C2" s="4">
        <v>50.753307</v>
      </c>
      <c r="D2" s="4">
        <v>-1.529264</v>
      </c>
      <c r="E2" t="str">
        <f>VLOOKUP($A2, operatingbase_uas_db!$A$2:$U$21, 2, FALSE) &amp; ", " &amp;
VLOOKUP($A2, operatingbase_uas_db!$A$2:$U$21, 3, FALSE) &amp; ", " &amp;
VLOOKUP($A2, operatingbase_uas_db!$A$2:$U$21, 4, FALSE) &amp; ", " &amp;
VLOOKUP($A2, operatingbase_uas_db!$A$2:$U$21, 5, FALSE) &amp; ", " &amp;
VLOOKUP($A2, operatingbase_uas_db!$A$2:$U$21, 6, FALSE) &amp; ", " &amp;
VLOOKUP($A2, operatingbase_uas_db!$A$2:$U$21, 7, FALSE) &amp; ", " &amp;
VLOOKUP($A2, operatingbase_uas_db!$A$2:$U$21, 8, FALSE) &amp; ", " &amp;
VLOOKUP($A2, operatingbase_uas_db!$A$2:$U$21, 9, FALSE) &amp; ", " &amp;
VLOOKUP($A2, operatingbase_uas_db!$A$2:$U$21, 10, FALSE) &amp; ", " &amp;
VLOOKUP($A2, operatingbase_uas_db!$A$2:$U$21, 11, FALSE) &amp; ", " &amp;
VLOOKUP($A2, operatingbase_uas_db!$A$2:$U$21, 12, FALSE) &amp; ", " &amp;
VLOOKUP($A2, operatingbase_uas_db!$A$2:$U$21, 13, FALSE) &amp; ", " &amp;
VLOOKUP($A2, operatingbase_uas_db!$A$2:$U$21, 14, FALSE) &amp; ", " &amp;
VLOOKUP($A2, operatingbase_uas_db!$A$2:$U$21, 15, FALSE) &amp; ", " &amp;
VLOOKUP($A2, operatingbase_uas_db!$A$2:$U$21, 16, FALSE) &amp; ", " &amp;
VLOOKUP($A2, operatingbase_uas_db!$A$2:$U$21, 17, FALSE) &amp; ", " &amp;
VLOOKUP($A2, operatingbase_uas_db!$A$2:$U$21, 18, FALSE) &amp; ", " &amp;
VLOOKUP($A2, operatingbase_uas_db!$A$2:$U$21, 19, FALSE) &amp; ", " &amp;
VLOOKUP($A2, operatingbase_uas_db!$A$2:$U$21, 20, FALSE) &amp; ", " &amp;
VLOOKUP($A2, operatingbase_uas_db!$A$2:$U$21, 21, FALSE)</f>
        <v>0, 1, 0, 0, 0, 0, 0, 0, 0, 0, 0, 0, 0, 0, 0, 0, 0, 0, 0, 0</v>
      </c>
      <c r="F2" s="3">
        <v>1</v>
      </c>
      <c r="G2">
        <v>80</v>
      </c>
      <c r="H2" s="33">
        <v>25000</v>
      </c>
    </row>
    <row r="3" spans="1:11" x14ac:dyDescent="0.25">
      <c r="A3" s="2">
        <v>1</v>
      </c>
      <c r="B3" s="3" t="s">
        <v>130</v>
      </c>
      <c r="C3" s="4">
        <v>50.6074184</v>
      </c>
      <c r="D3" s="4">
        <v>-1.9466220999999999</v>
      </c>
      <c r="E3" t="str">
        <f>VLOOKUP($A3, operatingbase_uas_db!$A$2:$U$21, 2, FALSE) &amp; ", " &amp;
VLOOKUP($A3, operatingbase_uas_db!$A$2:$U$21, 3, FALSE) &amp; ", " &amp;
VLOOKUP($A3, operatingbase_uas_db!$A$2:$U$21, 4, FALSE) &amp; ", " &amp;
VLOOKUP($A3, operatingbase_uas_db!$A$2:$U$21, 5, FALSE) &amp; ", " &amp;
VLOOKUP($A3, operatingbase_uas_db!$A$2:$U$21, 6, FALSE) &amp; ", " &amp;
VLOOKUP($A3, operatingbase_uas_db!$A$2:$U$21, 7, FALSE) &amp; ", " &amp;
VLOOKUP($A3, operatingbase_uas_db!$A$2:$U$21, 8, FALSE) &amp; ", " &amp;
VLOOKUP($A3, operatingbase_uas_db!$A$2:$U$21, 9, FALSE) &amp; ", " &amp;
VLOOKUP($A3, operatingbase_uas_db!$A$2:$U$21, 10, FALSE) &amp; ", " &amp;
VLOOKUP($A3, operatingbase_uas_db!$A$2:$U$21, 11, FALSE) &amp; ", " &amp;
VLOOKUP($A3, operatingbase_uas_db!$A$2:$U$21, 12, FALSE) &amp; ", " &amp;
VLOOKUP($A3, operatingbase_uas_db!$A$2:$U$21, 13, FALSE) &amp; ", " &amp;
VLOOKUP($A3, operatingbase_uas_db!$A$2:$U$21, 14, FALSE) &amp; ", " &amp;
VLOOKUP($A3, operatingbase_uas_db!$A$2:$U$21, 15, FALSE) &amp; ", " &amp;
VLOOKUP($A3, operatingbase_uas_db!$A$2:$U$21, 16, FALSE) &amp; ", " &amp;
VLOOKUP($A3, operatingbase_uas_db!$A$2:$U$21, 17, FALSE) &amp; ", " &amp;
VLOOKUP($A3, operatingbase_uas_db!$A$2:$U$21, 18, FALSE) &amp; ", " &amp;
VLOOKUP($A3, operatingbase_uas_db!$A$2:$U$21, 19, FALSE) &amp; ", " &amp;
VLOOKUP($A3, operatingbase_uas_db!$A$2:$U$21, 20, FALSE) &amp; ", " &amp;
VLOOKUP($A3, operatingbase_uas_db!$A$2:$U$21, 21, FALSE)</f>
        <v>1, 0, 0, 0, 0, 0, 0, 0, 0, 0, 0, 0, 0, 0, 0, 0, 0, 0, 0, 0</v>
      </c>
      <c r="F3" s="3">
        <v>1</v>
      </c>
      <c r="G3">
        <v>60</v>
      </c>
      <c r="H3" s="33">
        <v>25000</v>
      </c>
    </row>
    <row r="4" spans="1:11" x14ac:dyDescent="0.25">
      <c r="A4" s="2">
        <v>2</v>
      </c>
      <c r="B4" s="3" t="s">
        <v>131</v>
      </c>
      <c r="C4" s="4">
        <v>50.678176999999998</v>
      </c>
      <c r="D4" s="4">
        <v>-1.110033</v>
      </c>
      <c r="E4" t="str">
        <f>VLOOKUP($A4, operatingbase_uas_db!$A$2:$U$21, 2, FALSE) &amp; ", " &amp;
VLOOKUP($A4, operatingbase_uas_db!$A$2:$U$21, 3, FALSE) &amp; ", " &amp;
VLOOKUP($A4, operatingbase_uas_db!$A$2:$U$21, 4, FALSE) &amp; ", " &amp;
VLOOKUP($A4, operatingbase_uas_db!$A$2:$U$21, 5, FALSE) &amp; ", " &amp;
VLOOKUP($A4, operatingbase_uas_db!$A$2:$U$21, 6, FALSE) &amp; ", " &amp;
VLOOKUP($A4, operatingbase_uas_db!$A$2:$U$21, 7, FALSE) &amp; ", " &amp;
VLOOKUP($A4, operatingbase_uas_db!$A$2:$U$21, 8, FALSE) &amp; ", " &amp;
VLOOKUP($A4, operatingbase_uas_db!$A$2:$U$21, 9, FALSE) &amp; ", " &amp;
VLOOKUP($A4, operatingbase_uas_db!$A$2:$U$21, 10, FALSE) &amp; ", " &amp;
VLOOKUP($A4, operatingbase_uas_db!$A$2:$U$21, 11, FALSE) &amp; ", " &amp;
VLOOKUP($A4, operatingbase_uas_db!$A$2:$U$21, 12, FALSE) &amp; ", " &amp;
VLOOKUP($A4, operatingbase_uas_db!$A$2:$U$21, 13, FALSE) &amp; ", " &amp;
VLOOKUP($A4, operatingbase_uas_db!$A$2:$U$21, 14, FALSE) &amp; ", " &amp;
VLOOKUP($A4, operatingbase_uas_db!$A$2:$U$21, 15, FALSE) &amp; ", " &amp;
VLOOKUP($A4, operatingbase_uas_db!$A$2:$U$21, 16, FALSE) &amp; ", " &amp;
VLOOKUP($A4, operatingbase_uas_db!$A$2:$U$21, 17, FALSE) &amp; ", " &amp;
VLOOKUP($A4, operatingbase_uas_db!$A$2:$U$21, 18, FALSE) &amp; ", " &amp;
VLOOKUP($A4, operatingbase_uas_db!$A$2:$U$21, 19, FALSE) &amp; ", " &amp;
VLOOKUP($A4, operatingbase_uas_db!$A$2:$U$21, 20, FALSE) &amp; ", " &amp;
VLOOKUP($A4, operatingbase_uas_db!$A$2:$U$21, 21, FALSE)</f>
        <v>0, 0, 0, 0, 1, 0, 0, 0, 0, 0, 0, 0, 0, 0, 0, 0, 0, 0, 0, 0</v>
      </c>
      <c r="F4" s="3">
        <v>1</v>
      </c>
      <c r="G4">
        <v>50</v>
      </c>
      <c r="H4" s="33">
        <v>25000</v>
      </c>
    </row>
    <row r="5" spans="1:11" x14ac:dyDescent="0.25">
      <c r="J5" s="4"/>
      <c r="K5" s="4"/>
    </row>
  </sheetData>
  <protectedRanges>
    <protectedRange algorithmName="SHA-512" hashValue="Psg/tJ9KJH1HADlOhbcvx3KYv6ViSy0oveR/769CtZYO4S5PGyf+g6jWnDy8s37YUquW5T18HCH7DTVlP0bGtA==" saltValue="9oiYNTxWS9jJ2r8uSSMjBA==" spinCount="100000" sqref="E1" name="operationbase_uas_list"/>
  </protectedRanges>
  <phoneticPr fontId="4" type="noConversion"/>
  <conditionalFormatting sqref="A2:H4">
    <cfRule type="expression" dxfId="18" priority="3">
      <formula>MOD(ROW(),2)=0</formula>
    </cfRule>
  </conditionalFormatting>
  <conditionalFormatting sqref="A6:H50">
    <cfRule type="expression" dxfId="17" priority="4">
      <formula>MOD(ROW(),2)=0</formula>
    </cfRule>
  </conditionalFormatting>
  <conditionalFormatting sqref="C3:D3">
    <cfRule type="expression" dxfId="16" priority="1">
      <formula>MOD(ROW(),2)=0</formula>
    </cfRule>
  </conditionalFormatting>
  <conditionalFormatting sqref="J5:K5">
    <cfRule type="expression" dxfId="15" priority="2">
      <formula>MOD(ROW(),2)=0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C4EB8-C5DA-4E2F-84E9-735EB330A31C}">
  <dimension ref="A1:P18"/>
  <sheetViews>
    <sheetView workbookViewId="0">
      <selection activeCell="E29" sqref="E29"/>
    </sheetView>
  </sheetViews>
  <sheetFormatPr defaultRowHeight="15" x14ac:dyDescent="0.25"/>
  <cols>
    <col min="1" max="13" width="11.28515625" customWidth="1"/>
    <col min="14" max="14" width="4.5703125" customWidth="1"/>
    <col min="15" max="15" width="10.85546875" bestFit="1" customWidth="1"/>
    <col min="16" max="16" width="14.140625" customWidth="1"/>
  </cols>
  <sheetData>
    <row r="1" spans="1:16" s="24" customFormat="1" ht="45.75" customHeight="1" x14ac:dyDescent="0.25">
      <c r="A1" s="20" t="s">
        <v>41</v>
      </c>
      <c r="B1" s="20" t="s">
        <v>42</v>
      </c>
      <c r="C1" s="20" t="s">
        <v>43</v>
      </c>
      <c r="D1" s="20" t="s">
        <v>44</v>
      </c>
      <c r="E1" s="20" t="s">
        <v>45</v>
      </c>
      <c r="F1" s="20" t="s">
        <v>46</v>
      </c>
      <c r="G1" s="20" t="s">
        <v>47</v>
      </c>
      <c r="H1" s="20" t="s">
        <v>48</v>
      </c>
      <c r="I1" s="20" t="s">
        <v>49</v>
      </c>
      <c r="J1" s="20" t="s">
        <v>50</v>
      </c>
      <c r="K1" s="20" t="s">
        <v>51</v>
      </c>
      <c r="L1" s="20" t="s">
        <v>52</v>
      </c>
      <c r="M1" s="20" t="s">
        <v>53</v>
      </c>
      <c r="N1" s="20"/>
      <c r="O1" s="20" t="s">
        <v>54</v>
      </c>
      <c r="P1" s="20" t="s">
        <v>55</v>
      </c>
    </row>
    <row r="2" spans="1:16" x14ac:dyDescent="0.25">
      <c r="A2">
        <v>0</v>
      </c>
      <c r="B2" s="3">
        <v>1.9</v>
      </c>
      <c r="C2" s="3">
        <v>5.3</v>
      </c>
      <c r="D2" s="3">
        <v>4.7</v>
      </c>
      <c r="E2" s="3">
        <v>5</v>
      </c>
      <c r="F2" s="3">
        <v>5.6</v>
      </c>
      <c r="G2" s="3">
        <v>5</v>
      </c>
      <c r="H2" s="3">
        <v>2.9</v>
      </c>
      <c r="I2" s="3">
        <v>2.5</v>
      </c>
      <c r="J2" s="3">
        <v>3.8</v>
      </c>
      <c r="K2" s="3">
        <v>5.2</v>
      </c>
      <c r="L2" s="3">
        <v>3.7</v>
      </c>
      <c r="M2" s="3">
        <v>1.9</v>
      </c>
      <c r="O2" t="s">
        <v>56</v>
      </c>
      <c r="P2" s="23">
        <v>6.5</v>
      </c>
    </row>
    <row r="3" spans="1:16" x14ac:dyDescent="0.25">
      <c r="A3">
        <v>22.5</v>
      </c>
      <c r="B3" s="3">
        <v>4.4000000000000004</v>
      </c>
      <c r="C3" s="3">
        <v>7.5</v>
      </c>
      <c r="D3" s="3">
        <v>9.6999999999999993</v>
      </c>
      <c r="E3" s="3">
        <v>6.6</v>
      </c>
      <c r="F3" s="3">
        <v>7.7</v>
      </c>
      <c r="G3" s="3">
        <v>6.6</v>
      </c>
      <c r="H3" s="3">
        <v>3.2</v>
      </c>
      <c r="I3" s="3">
        <v>1.9</v>
      </c>
      <c r="J3" s="3">
        <v>5.6</v>
      </c>
      <c r="K3" s="3">
        <v>7.4</v>
      </c>
      <c r="L3" s="3">
        <v>5.2</v>
      </c>
      <c r="M3" s="3">
        <v>3.1</v>
      </c>
      <c r="O3" t="s">
        <v>57</v>
      </c>
      <c r="P3" s="23">
        <v>6.1527777777777777</v>
      </c>
    </row>
    <row r="4" spans="1:16" x14ac:dyDescent="0.25">
      <c r="A4">
        <v>45</v>
      </c>
      <c r="B4" s="3">
        <v>3.8</v>
      </c>
      <c r="C4" s="3">
        <v>4.7</v>
      </c>
      <c r="D4" s="3">
        <v>9</v>
      </c>
      <c r="E4" s="3">
        <v>6.6</v>
      </c>
      <c r="F4" s="3">
        <v>5.6</v>
      </c>
      <c r="G4" s="3">
        <v>5.3</v>
      </c>
      <c r="H4" s="3">
        <v>2.9</v>
      </c>
      <c r="I4" s="3">
        <v>1.9</v>
      </c>
      <c r="J4" s="3">
        <v>4.7</v>
      </c>
      <c r="K4" s="3">
        <v>5.5</v>
      </c>
      <c r="L4" s="3">
        <v>4.9000000000000004</v>
      </c>
      <c r="M4" s="3">
        <v>2.2000000000000002</v>
      </c>
      <c r="O4" t="s">
        <v>58</v>
      </c>
      <c r="P4" s="23">
        <v>5.75</v>
      </c>
    </row>
    <row r="5" spans="1:16" x14ac:dyDescent="0.25">
      <c r="A5">
        <v>67.5</v>
      </c>
      <c r="B5" s="3">
        <v>4.4000000000000004</v>
      </c>
      <c r="C5" s="3">
        <v>3.8</v>
      </c>
      <c r="D5" s="3">
        <v>6.2</v>
      </c>
      <c r="E5" s="3">
        <v>4.4000000000000004</v>
      </c>
      <c r="F5" s="3">
        <v>4</v>
      </c>
      <c r="G5" s="3">
        <v>4.0999999999999996</v>
      </c>
      <c r="H5" s="3">
        <v>3.5</v>
      </c>
      <c r="I5" s="3">
        <v>1.2</v>
      </c>
      <c r="J5" s="3">
        <v>4.0999999999999996</v>
      </c>
      <c r="K5" s="3">
        <v>5.2</v>
      </c>
      <c r="L5" s="3">
        <v>5.2</v>
      </c>
      <c r="M5" s="3">
        <v>3.1</v>
      </c>
      <c r="O5" t="s">
        <v>59</v>
      </c>
      <c r="P5" s="23">
        <v>5.3055555555555554</v>
      </c>
    </row>
    <row r="6" spans="1:16" x14ac:dyDescent="0.25">
      <c r="A6">
        <v>90</v>
      </c>
      <c r="B6" s="3">
        <v>3.8</v>
      </c>
      <c r="C6" s="3">
        <v>3.1</v>
      </c>
      <c r="D6" s="3">
        <v>5</v>
      </c>
      <c r="E6" s="3">
        <v>4.0999999999999996</v>
      </c>
      <c r="F6" s="3">
        <v>4</v>
      </c>
      <c r="G6" s="3">
        <v>2.5</v>
      </c>
      <c r="H6" s="3">
        <v>2.2000000000000002</v>
      </c>
      <c r="I6" s="3">
        <v>1.9</v>
      </c>
      <c r="J6" s="3">
        <v>4.0999999999999996</v>
      </c>
      <c r="K6" s="3">
        <v>3.7</v>
      </c>
      <c r="L6" s="3">
        <v>4</v>
      </c>
      <c r="M6" s="3">
        <v>3.1</v>
      </c>
      <c r="O6" t="s">
        <v>60</v>
      </c>
      <c r="P6" s="23">
        <v>4.9444444444444446</v>
      </c>
    </row>
    <row r="7" spans="1:16" x14ac:dyDescent="0.25">
      <c r="A7">
        <v>112.5</v>
      </c>
      <c r="B7" s="3">
        <v>5.4</v>
      </c>
      <c r="C7" s="3">
        <v>3.1</v>
      </c>
      <c r="D7" s="3">
        <v>5.3</v>
      </c>
      <c r="E7" s="3">
        <v>4.4000000000000004</v>
      </c>
      <c r="F7" s="3">
        <v>4.5999999999999996</v>
      </c>
      <c r="G7" s="3">
        <v>3.4</v>
      </c>
      <c r="H7" s="3">
        <v>2.5</v>
      </c>
      <c r="I7" s="3">
        <v>2.8</v>
      </c>
      <c r="J7" s="3">
        <v>3.4</v>
      </c>
      <c r="K7" s="3">
        <v>4</v>
      </c>
      <c r="L7" s="3">
        <v>3.7</v>
      </c>
      <c r="M7" s="3">
        <v>4.3</v>
      </c>
      <c r="O7" t="s">
        <v>61</v>
      </c>
      <c r="P7" s="23">
        <v>4.7777777777777777</v>
      </c>
    </row>
    <row r="8" spans="1:16" x14ac:dyDescent="0.25">
      <c r="A8">
        <v>135</v>
      </c>
      <c r="B8" s="3">
        <v>5.0999999999999996</v>
      </c>
      <c r="C8" s="3">
        <v>3.4</v>
      </c>
      <c r="D8" s="3">
        <v>4.4000000000000004</v>
      </c>
      <c r="E8" s="3">
        <v>5.7</v>
      </c>
      <c r="F8" s="3">
        <v>5</v>
      </c>
      <c r="G8" s="3">
        <v>4.4000000000000004</v>
      </c>
      <c r="H8" s="3">
        <v>3.8</v>
      </c>
      <c r="I8" s="3">
        <v>4.7</v>
      </c>
      <c r="J8" s="3">
        <v>4.0999999999999996</v>
      </c>
      <c r="K8" s="3">
        <v>3.4</v>
      </c>
      <c r="L8" s="3">
        <v>3.7</v>
      </c>
      <c r="M8" s="3">
        <v>4</v>
      </c>
      <c r="O8" t="s">
        <v>62</v>
      </c>
      <c r="P8" s="23">
        <v>4.7777777777777777</v>
      </c>
    </row>
    <row r="9" spans="1:16" x14ac:dyDescent="0.25">
      <c r="A9">
        <v>157.5</v>
      </c>
      <c r="B9" s="3">
        <v>7</v>
      </c>
      <c r="C9" s="3">
        <v>7.5</v>
      </c>
      <c r="D9" s="3">
        <v>6.5</v>
      </c>
      <c r="E9" s="3">
        <v>8.1999999999999993</v>
      </c>
      <c r="F9" s="3">
        <v>7.7</v>
      </c>
      <c r="G9" s="3">
        <v>6.9</v>
      </c>
      <c r="H9" s="3">
        <v>7.9</v>
      </c>
      <c r="I9" s="3">
        <v>8.1</v>
      </c>
      <c r="J9" s="3">
        <v>6.6</v>
      </c>
      <c r="K9" s="3">
        <v>7.4</v>
      </c>
      <c r="L9" s="3">
        <v>8.3000000000000007</v>
      </c>
      <c r="M9" s="3">
        <v>7.7</v>
      </c>
      <c r="O9" t="s">
        <v>63</v>
      </c>
      <c r="P9" s="23">
        <v>4.8611111111111107</v>
      </c>
    </row>
    <row r="10" spans="1:16" x14ac:dyDescent="0.25">
      <c r="A10">
        <v>180</v>
      </c>
      <c r="B10" s="3">
        <v>7.3</v>
      </c>
      <c r="C10" s="3">
        <v>7.5</v>
      </c>
      <c r="D10" s="3">
        <v>6.2</v>
      </c>
      <c r="E10" s="3">
        <v>8.8000000000000007</v>
      </c>
      <c r="F10" s="3">
        <v>8.4</v>
      </c>
      <c r="G10" s="3">
        <v>9.6999999999999993</v>
      </c>
      <c r="H10" s="3">
        <v>12.7</v>
      </c>
      <c r="I10" s="3">
        <v>11.9</v>
      </c>
      <c r="J10" s="3">
        <v>7.5</v>
      </c>
      <c r="K10" s="3">
        <v>7.1</v>
      </c>
      <c r="L10" s="3">
        <v>7.7</v>
      </c>
      <c r="M10" s="3">
        <v>10.199999999999999</v>
      </c>
      <c r="O10" t="s">
        <v>64</v>
      </c>
      <c r="P10" s="23">
        <v>5.2361111111111107</v>
      </c>
    </row>
    <row r="11" spans="1:16" x14ac:dyDescent="0.25">
      <c r="A11">
        <v>202.5</v>
      </c>
      <c r="B11" s="3">
        <v>10.4</v>
      </c>
      <c r="C11" s="3">
        <v>9.4</v>
      </c>
      <c r="D11" s="3">
        <v>7.8</v>
      </c>
      <c r="E11" s="3">
        <v>8.5</v>
      </c>
      <c r="F11" s="3">
        <v>10.5</v>
      </c>
      <c r="G11" s="3">
        <v>12.2</v>
      </c>
      <c r="H11" s="3">
        <v>15.2</v>
      </c>
      <c r="I11" s="3">
        <v>16.600000000000001</v>
      </c>
      <c r="J11" s="3">
        <v>10.6</v>
      </c>
      <c r="K11" s="3">
        <v>9.5</v>
      </c>
      <c r="L11" s="3">
        <v>8.6</v>
      </c>
      <c r="M11" s="3">
        <v>13.6</v>
      </c>
      <c r="O11" t="s">
        <v>65</v>
      </c>
      <c r="P11" s="23">
        <v>5.7222222222222223</v>
      </c>
    </row>
    <row r="12" spans="1:16" x14ac:dyDescent="0.25">
      <c r="A12">
        <v>225</v>
      </c>
      <c r="B12" s="3">
        <v>9.5</v>
      </c>
      <c r="C12" s="3">
        <v>7.8</v>
      </c>
      <c r="D12" s="3">
        <v>6.5</v>
      </c>
      <c r="E12" s="3">
        <v>6.6</v>
      </c>
      <c r="F12" s="3">
        <v>7.4</v>
      </c>
      <c r="G12" s="3">
        <v>10.7</v>
      </c>
      <c r="H12" s="3">
        <v>12.4</v>
      </c>
      <c r="I12" s="3">
        <v>12.8</v>
      </c>
      <c r="J12" s="3">
        <v>10.6</v>
      </c>
      <c r="K12" s="3">
        <v>9.8000000000000007</v>
      </c>
      <c r="L12" s="3">
        <v>8.6</v>
      </c>
      <c r="M12" s="3">
        <v>13</v>
      </c>
      <c r="O12" t="s">
        <v>66</v>
      </c>
      <c r="P12" s="23">
        <v>6.0277777777777777</v>
      </c>
    </row>
    <row r="13" spans="1:16" x14ac:dyDescent="0.25">
      <c r="A13">
        <v>247.5</v>
      </c>
      <c r="B13" s="3">
        <v>15.5</v>
      </c>
      <c r="C13" s="3">
        <v>12.2</v>
      </c>
      <c r="D13" s="3">
        <v>10.6</v>
      </c>
      <c r="E13" s="3">
        <v>11</v>
      </c>
      <c r="F13" s="3">
        <v>9.6</v>
      </c>
      <c r="G13" s="3">
        <v>11.6</v>
      </c>
      <c r="H13" s="3">
        <v>13.3</v>
      </c>
      <c r="I13" s="3">
        <v>15.3</v>
      </c>
      <c r="J13" s="3">
        <v>13.1</v>
      </c>
      <c r="K13" s="3">
        <v>12.3</v>
      </c>
      <c r="L13" s="3">
        <v>11.1</v>
      </c>
      <c r="M13" s="3">
        <v>14.9</v>
      </c>
      <c r="O13" t="s">
        <v>67</v>
      </c>
      <c r="P13" s="23">
        <v>6.3611111111111107</v>
      </c>
    </row>
    <row r="14" spans="1:16" x14ac:dyDescent="0.25">
      <c r="A14">
        <v>270</v>
      </c>
      <c r="B14" s="3">
        <v>7.6</v>
      </c>
      <c r="C14" s="3">
        <v>6.3</v>
      </c>
      <c r="D14" s="3">
        <v>5.6</v>
      </c>
      <c r="E14" s="3">
        <v>6</v>
      </c>
      <c r="F14" s="3">
        <v>4.5999999999999996</v>
      </c>
      <c r="G14" s="3">
        <v>4.7</v>
      </c>
      <c r="H14" s="3">
        <v>5.4</v>
      </c>
      <c r="I14" s="3">
        <v>6.2</v>
      </c>
      <c r="J14" s="3">
        <v>6.2</v>
      </c>
      <c r="K14" s="3">
        <v>5.5</v>
      </c>
      <c r="L14" s="3">
        <v>4.9000000000000004</v>
      </c>
      <c r="M14" s="3">
        <v>5.9</v>
      </c>
    </row>
    <row r="15" spans="1:16" x14ac:dyDescent="0.25">
      <c r="A15">
        <v>292.5</v>
      </c>
      <c r="B15" s="3">
        <v>5.7</v>
      </c>
      <c r="C15" s="3">
        <v>6.6</v>
      </c>
      <c r="D15" s="3">
        <v>3.7</v>
      </c>
      <c r="E15" s="3">
        <v>4.0999999999999996</v>
      </c>
      <c r="F15" s="3">
        <v>3.7</v>
      </c>
      <c r="G15" s="3">
        <v>3.4</v>
      </c>
      <c r="H15" s="3">
        <v>3.8</v>
      </c>
      <c r="I15" s="3">
        <v>4.7</v>
      </c>
      <c r="J15" s="3">
        <v>4.4000000000000004</v>
      </c>
      <c r="K15" s="3">
        <v>3.7</v>
      </c>
      <c r="L15" s="3">
        <v>6.2</v>
      </c>
      <c r="M15" s="3">
        <v>4.3</v>
      </c>
    </row>
    <row r="16" spans="1:16" x14ac:dyDescent="0.25">
      <c r="A16">
        <v>315</v>
      </c>
      <c r="B16" s="3">
        <v>4.4000000000000004</v>
      </c>
      <c r="C16" s="3">
        <v>5.6</v>
      </c>
      <c r="D16" s="3">
        <v>4.4000000000000004</v>
      </c>
      <c r="E16" s="3">
        <v>5.4</v>
      </c>
      <c r="F16" s="3">
        <v>4.3</v>
      </c>
      <c r="G16" s="3">
        <v>4.0999999999999996</v>
      </c>
      <c r="H16" s="3">
        <v>4.4000000000000004</v>
      </c>
      <c r="I16" s="3">
        <v>4.4000000000000004</v>
      </c>
      <c r="J16" s="3">
        <v>5.6</v>
      </c>
      <c r="K16" s="3">
        <v>4</v>
      </c>
      <c r="L16" s="3">
        <v>7.4</v>
      </c>
      <c r="M16" s="3">
        <v>4.5999999999999996</v>
      </c>
    </row>
    <row r="17" spans="1:13" x14ac:dyDescent="0.25">
      <c r="A17">
        <v>337.5</v>
      </c>
      <c r="B17" s="3">
        <v>3.8</v>
      </c>
      <c r="C17" s="3">
        <v>6</v>
      </c>
      <c r="D17" s="3">
        <v>4.4000000000000004</v>
      </c>
      <c r="E17" s="3">
        <v>4.4000000000000004</v>
      </c>
      <c r="F17" s="3">
        <v>7.1</v>
      </c>
      <c r="G17" s="3">
        <v>5.3</v>
      </c>
      <c r="H17" s="3">
        <v>3.8</v>
      </c>
      <c r="I17" s="3">
        <v>3.1</v>
      </c>
      <c r="J17" s="3">
        <v>5.6</v>
      </c>
      <c r="K17" s="3">
        <v>6.2</v>
      </c>
      <c r="L17" s="3">
        <v>6.5</v>
      </c>
      <c r="M17" s="3">
        <v>4</v>
      </c>
    </row>
    <row r="18" spans="1:13" x14ac:dyDescent="0.25">
      <c r="A18">
        <v>360</v>
      </c>
      <c r="B18" s="3">
        <v>1.9</v>
      </c>
      <c r="C18" s="3">
        <v>5.3</v>
      </c>
      <c r="D18" s="3">
        <v>4.7</v>
      </c>
      <c r="E18" s="3">
        <v>5</v>
      </c>
      <c r="F18" s="3">
        <v>5.6</v>
      </c>
      <c r="G18" s="3">
        <v>5</v>
      </c>
      <c r="H18" s="3">
        <v>2.9</v>
      </c>
      <c r="I18" s="3">
        <v>2.5</v>
      </c>
      <c r="J18" s="3">
        <v>3.8</v>
      </c>
      <c r="K18" s="3">
        <v>5.2</v>
      </c>
      <c r="L18" s="3">
        <v>3.7</v>
      </c>
      <c r="M18" s="3">
        <v>1.9</v>
      </c>
    </row>
  </sheetData>
  <phoneticPr fontId="4" type="noConversion"/>
  <conditionalFormatting sqref="A2:M18">
    <cfRule type="expression" dxfId="14" priority="1">
      <formula>MOD(ROW(),2)=0</formula>
    </cfRule>
  </conditionalFormatting>
  <conditionalFormatting sqref="O2:P13">
    <cfRule type="expression" dxfId="13" priority="2">
      <formula>MOD(ROW(),2)=0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DC0BC-7766-412F-B587-4B916619F316}">
  <dimension ref="A1:Z14"/>
  <sheetViews>
    <sheetView workbookViewId="0">
      <selection activeCell="D18" sqref="D18"/>
    </sheetView>
  </sheetViews>
  <sheetFormatPr defaultRowHeight="15" x14ac:dyDescent="0.25"/>
  <cols>
    <col min="1" max="1" width="2.85546875" bestFit="1" customWidth="1"/>
    <col min="2" max="2" width="14.28515625" style="2" bestFit="1" customWidth="1"/>
    <col min="3" max="3" width="13.5703125" style="2" bestFit="1" customWidth="1"/>
    <col min="4" max="5" width="11.5703125" style="2" customWidth="1"/>
    <col min="6" max="6" width="14.140625" style="2" customWidth="1"/>
    <col min="7" max="7" width="10" style="2" bestFit="1" customWidth="1"/>
    <col min="8" max="8" width="11.42578125" style="2" bestFit="1" customWidth="1"/>
    <col min="9" max="9" width="8" style="2" bestFit="1" customWidth="1"/>
    <col min="10" max="10" width="10.5703125" style="32" bestFit="1" customWidth="1"/>
    <col min="11" max="12" width="9" style="2" customWidth="1"/>
    <col min="13" max="14" width="9" style="2" bestFit="1" customWidth="1"/>
    <col min="15" max="15" width="11.7109375" style="2" customWidth="1"/>
    <col min="16" max="17" width="11.7109375" style="2" bestFit="1" customWidth="1"/>
    <col min="18" max="21" width="11.7109375" style="2" customWidth="1"/>
    <col min="22" max="22" width="17.85546875" style="2" bestFit="1" customWidth="1"/>
    <col min="23" max="23" width="9.85546875" style="2" bestFit="1" customWidth="1"/>
    <col min="24" max="25" width="11.28515625" style="2" bestFit="1" customWidth="1"/>
    <col min="26" max="26" width="8.85546875" customWidth="1"/>
  </cols>
  <sheetData>
    <row r="1" spans="1:26" ht="30" customHeight="1" x14ac:dyDescent="0.25">
      <c r="A1" s="15" t="s">
        <v>0</v>
      </c>
      <c r="B1" s="15" t="s">
        <v>1</v>
      </c>
      <c r="C1" s="15" t="s">
        <v>68</v>
      </c>
      <c r="D1" s="15" t="s">
        <v>69</v>
      </c>
      <c r="E1" s="15" t="s">
        <v>70</v>
      </c>
      <c r="F1" s="15" t="s">
        <v>71</v>
      </c>
      <c r="G1" s="15" t="s">
        <v>72</v>
      </c>
      <c r="H1" s="15" t="s">
        <v>73</v>
      </c>
      <c r="I1" s="15" t="s">
        <v>74</v>
      </c>
      <c r="J1" s="31" t="s">
        <v>75</v>
      </c>
      <c r="K1" s="15" t="s">
        <v>76</v>
      </c>
      <c r="L1" s="15" t="s">
        <v>77</v>
      </c>
      <c r="M1" s="15" t="s">
        <v>78</v>
      </c>
      <c r="N1" s="15" t="s">
        <v>79</v>
      </c>
      <c r="O1" s="15" t="s">
        <v>80</v>
      </c>
      <c r="P1" s="15" t="s">
        <v>81</v>
      </c>
      <c r="Q1" s="15" t="s">
        <v>82</v>
      </c>
      <c r="R1" s="15" t="s">
        <v>83</v>
      </c>
      <c r="S1" s="15" t="s">
        <v>84</v>
      </c>
      <c r="T1" s="15" t="s">
        <v>85</v>
      </c>
      <c r="U1" s="15" t="s">
        <v>86</v>
      </c>
      <c r="V1" s="15" t="s">
        <v>87</v>
      </c>
      <c r="W1" s="15" t="s">
        <v>88</v>
      </c>
      <c r="X1" s="15" t="s">
        <v>89</v>
      </c>
      <c r="Y1" s="15" t="s">
        <v>90</v>
      </c>
      <c r="Z1" s="15" t="s">
        <v>91</v>
      </c>
    </row>
    <row r="2" spans="1:26" x14ac:dyDescent="0.25">
      <c r="A2" s="16">
        <v>0</v>
      </c>
      <c r="B2" s="2" t="s">
        <v>132</v>
      </c>
      <c r="C2" s="2" t="s">
        <v>92</v>
      </c>
      <c r="D2" s="2">
        <v>400</v>
      </c>
      <c r="E2" s="2">
        <v>60</v>
      </c>
      <c r="F2" s="2" t="s">
        <v>93</v>
      </c>
      <c r="I2" s="28"/>
      <c r="K2" s="28"/>
      <c r="L2" s="28"/>
      <c r="O2" s="2" t="s">
        <v>94</v>
      </c>
      <c r="P2" s="29">
        <v>0</v>
      </c>
      <c r="Q2" s="29">
        <v>30000</v>
      </c>
      <c r="R2" s="29">
        <v>16000</v>
      </c>
      <c r="S2" s="29"/>
      <c r="T2" s="29">
        <v>100</v>
      </c>
      <c r="U2" s="29">
        <v>500</v>
      </c>
      <c r="V2" s="29">
        <v>0.75</v>
      </c>
      <c r="W2" s="2">
        <v>4</v>
      </c>
      <c r="X2" s="2">
        <v>6</v>
      </c>
      <c r="Z2" s="30" t="str" cm="1">
        <f t="array" ref="Z2">IF(OR($F2="polygon",$F2="arc-exclude"),_xlfn.TEXTJOIN(", ",TRUE,IF($W2=PolygonTable[ID],PolygonTable[LATITUDE]&amp;" "&amp;PolygonTable[LONGITUDE],""))&amp;"::"&amp;_xlfn.TEXTJOIN(", ",TRUE,IF($X2=PolygonTable[ID],PolygonTable[LATITUDE]&amp;" "&amp;PolygonTable[LONGITUDE],""))&amp;"::"&amp;_xlfn.TEXTJOIN(", ",TRUE,IF($Y2=PolygonTable[ID],PolygonTable[LATITUDE]&amp;" "&amp;PolygonTable[LONGITUDE],"")))</f>
        <v>50.6329133 -2.5738907, 50.1443462 -2.5790405, 50.1434661 -0.6221008, 50.7871637 -0.6370354, 50.7833652 -0.6634712, 50.7750073 -0.7110214, 50.7643679 -0.7415771, 50.7448199 -0.7630348, 50.7218948 -0.7853508, 50.7238509 -0.7954788, 50.7333044 -0.81007, 50.7522056 -0.8423424, 50.7650194 -0.8740139, 50.7736504 -0.904398, 50.7801633 -0.9166718, 50.7858071 -0.915041, 50.789714 -0.9007931, 50.7994796 -0.8912659, 50.801324 -0.8879185, 50.8178119 -0.89221, 50.817107 -0.9077454, 50.8046329 -0.9102345, 50.8019207 -0.9139252, 50.8073992 -0.9214783, 50.8144497 -0.9392452, 50.8207401 -0.941906, 50.8179746 -0.9553814, 50.8029514 -0.9549522, 50.7871094 -0.9509182, 50.7862955 -0.9361553, 50.7773412 -0.9380436, 50.7765271 -0.9475708, 50.7824426 -0.9776974, 50.7862412 -1.0219002, 50.7952481 -1.0253334, 50.7948141 -1.0175228, 50.7967672 -0.9974384, 50.811955 -0.9877396, 50.8256741 -0.990057, 50.8398228 -0.9955502, 50.8303366 -1.0225868, 50.8274091 -1.0303116, 50.8219872 -1.0409546, 50.7972012 -1.0307407, 50.7887373 -1.0291958, 50.786187 -1.0329723, 50.7841792 -1.0462761, 50.7796749 -1.0674763, 50.7777211 -1.0893631, 50.7833652 -1.0991478, 50.7900938 -1.1090183, 50.7972012 -1.1114216, 50.8066398 -1.1117649, 50.8119008 -1.1024094, 50.8264332 -1.1000919, 50.8335893 -1.0992336, 50.8360286 -1.108675, 50.8350529 -1.1224079, 50.838251 -1.1403465, 50.8369501 -1.1518478, 50.8270296 -1.1447239, 50.8097314 -1.129446, 50.805772 -1.1229229, 50.7963874 -1.1173439, 50.7897682 -1.1115074, 50.7877063 -1.115284, 50.7748988 -1.1348534, 50.7734333 -1.1430931, 50.7771784 -1.1485004, 50.7812487 -1.1547661, 50.7847218 -1.1636066, 50.7862955 -1.1764812, 50.7877606 -1.1854935, 50.7910704 -1.1919308, 50.8120093 -1.2205982, 50.8179746 -1.2387085, 50.8177577 -1.2482357, 50.8291439 -1.2714958, 50.8353239 -1.2951851, 50.84069 -1.3068581, 50.8455678 -1.3078022, 50.8508244 -1.3058281, 50.8584101 -1.3075447, 50.8650196 -1.3065147, 50.869949 -1.3061714, 50.8738488 -1.3051414, 50.8744446 -1.3110638, 50.868974 -1.3095188, 50.862636 -1.3127804, 50.8566222 -1.3126087, 50.8499032 -1.3097763, 50.8489277 -1.3133812, 50.8575974 -1.3330364, 50.8704906 -1.3527775, 50.8833803 -1.3681412, 50.8883619 -1.3817024, 50.8903111 -1.3837624, 50.8926933 -1.3841915, 50.8987565 -1.3825607, 50.9023833 -1.3847923, 50.9050896 -1.3837624, 50.9076876 -1.3774967, 50.9096901 -1.3728619, 50.9135324 -1.3729477, 50.9153182 -1.384964, 50.9168875 -1.3879681, 50.9152641 -1.3896847, 50.9133701 -1.384449, 50.9127207 -1.3780975, 50.9107183 -1.37784, 50.9089324 -1.3835049, 50.9066051 -1.3871956, 50.9028704 -1.3891697, 50.9005429 -1.3870239, 50.8935595 -1.389513, 50.8829471 -1.3931179, 50.8831095 -1.395607, 50.8988107 -1.4116573, 50.9079582 -1.4413548, 50.9036824 -1.4469337, 50.9017879 -1.4411831, 50.8966994 -1.4272785, 50.8744987 -1.3976669, 50.8531544 -1.369257, 50.8549967 -1.3775826, 50.8462723 -1.3489151, 50.8425328 -1.3396454, 50.8368417 -1.3355255, 50.8318003 -1.339817, 50.8248066 -1.3309765, 50.8186253 -1.3231659, 50.8146124 -1.3088322, 50.805555 -1.3247108, 50.7881947 -1.3407612, 50.7848304 -1.3500309, 50.7849389 -1.367712, 50.786187 -1.3882256, 50.7842334 -1.400671, 50.7860242 -1.4085674, 50.7926981 -1.4058208, 50.7966587 -1.4086533, 50.7956821 -1.4134598, 50.7915588 -1.411829, 50.7847761 -1.4134598, 50.7796749 -1.4037609, 50.7767442 -1.3929462, 50.7709907 -1.4071083, 50.7635536 -1.4428997, 50.758613 -1.4737129, 50.754975 -1.4962864, 50.7529659 -1.5146542, 50.7583415 -1.5279579, 50.7558438 -1.530447, 50.7519341 -1.5241814, 50.744494 -1.5258121, 50.7323265 -1.5379143, 50.7227642 -1.5554237, 50.7173845 -1.5712166, 50.7156727 -1.5777397, 50.7173845 -1.5804863, 50.7214329 -1.5940905, 50.7293385 -1.6301823, 50.7331143 -1.6513824, 50.7369983 -1.6845131, 50.7366996 -1.6955423, 50.7365366 -1.7085457, 50.7356403 -1.7163563, 50.7348526 -1.7212057, 50.733413 -1.7257977, 50.7321092 -1.7293596, 50.7299633 -1.732235, 50.7260243 -1.7383718, 50.7242856 -1.740818, 50.7236879 -1.7421484, 50.726296 -1.7411613, 50.7273554 -1.7429638, 50.7272468 -1.7457104, 50.7258885 -1.7505169, 50.726622 -1.7530918, 50.7310499 -1.7673826, 50.7307782 -1.7704296, 50.7280618 -1.7715025, 50.7249648 -1.7695284, 50.7178192 -1.7604303, 50.7167052 -1.750946, 50.7183355 -1.7439938, 50.7223567 -1.7425346, 50.7236336 -1.7399597, 50.7178736 -1.7432213, 50.7112433 -1.7488861, 50.7140694 -1.7572975, 50.718417 -1.7871666, 50.7205906 -1.8192673, 50.7183083 -1.8515396, 50.7137434 -1.8826103, 50.7059166 -1.9093895, 50.6956421 -1.9274139, 50.6824831 -1.9470692, 50.685746 -1.9512749, 50.6881387 -1.9440651, 50.6905856 -1.9374561, 50.6968382 -1.9327354, 50.7009699 -1.9412327, 50.7091779 -1.9555664, 50.7118411 -1.9606304, 50.7147759 -1.9569397, 50.7155911 -1.9656086, 50.7110802 -1.9720459, 50.7117868 -1.9848347, 50.7130912 -1.9926453, 50.7129281 -1.9945335, 50.7116781 -1.9905853, 50.709341 -1.9859505, 50.7071125 -1.9895554, 50.709504 -2.0039749, 50.7129825 -2.0214844, 50.716678 -2.0407104, 50.7151564 -2.0568466, 50.7062428 -2.0760727, 50.692978 -2.0808792, 50.686888 -2.0791626, 50.687323 -2.0633698, 50.6992847 -2.0523834, 50.7051556 -2.0407104, 50.7025464 -2.0365906, 50.6962402 -2.0256042, 50.6864529 -2.0304108, 50.6803621 -2.0300674, 50.6803621 -2.0194244, 50.6755758 -2.0101547, 50.671877 -2.0001984, 50.6681779 -1.9936752, 50.6692659 -1.9844055, 50.6636081 -1.9782257, 50.6701363 -1.9655228, 50.6790568 -1.9500732, 50.6738352 -1.9425201, 50.6699187 -1.9421768, 50.6535964 -1.9531631, 50.6420585 -1.9432068, 50.6414053 -1.9322205, 50.6418408 -1.924324, 50.6309533 -1.9332504, 50.6270332 -1.9480133, 50.6159245 -1.9565964, 50.6074278 -1.9535065, 50.6069921 -1.9428635, 50.6017625 -1.9524765, 50.594571 -1.9500732, 50.589994 -1.9847488, 50.5893401 -2.0201111, 50.5804026 -2.0383072, 50.5766963 -2.0547867, 50.5795306 -2.0613098, 50.5926095 -2.0633698, 50.594353 -2.0746994, 50.5969683 -2.1049118, 50.6017625 -2.1251678, 50.6087351 -2.1310043, 50.612221 -2.1337509, 50.6076457 -2.1464539, 50.6143996 -2.1577835, 50.6141817 -2.185936, 50.6224594 -2.1986389, 50.6174494 -2.2250748, 50.6185386 -2.260437, 50.6244197 -2.3057556, 50.6270332 -2.3297882, 50.6316066 -2.3421478, 50.6318244 -2.369957, 50.6353086 -2.3874664, 50.6333488 -2.4104691, 50.6348731 -2.4272919, 50.6154888 -2.4520111, 50.6078636 -2.4437714, 50.6011088 -2.4489212, 50.5915197 -2.467804, 50.5795306 -2.4688339, 50.569719 -2.4537277, 50.5671022 -2.4296951, 50.5472537 -2.4163055, 50.5247777 -2.4389648, 50.5138632 -2.455101, 50.5140815 -2.4605942, 50.5588148 -2.4492645, 50.6329133 -2.5738907::50.685039 -1.0698795, 50.6862354 -1.0700512, 50.6924343 -1.0782909, 50.6955334 -1.0936546, 50.6935761 -1.0923672, 50.6904224 -1.0988903, 50.6932498 -1.1085033, 50.6974906 -1.1062717, 50.6977081 -1.1023235, 50.695914 -1.0976028, 50.7021659 -1.0982895, 50.7070581 -1.1012936, 50.7135803 -1.1054134, 50.7214601 -1.109705, 50.7217861 -1.1125374, 50.7221121 -1.1156273, 50.72597 -1.130476, 50.7293385 -1.1449814, 50.7328698 -1.16292, 50.7337933 -1.1768246, 50.7328698 -1.1925316, 50.7342822 -1.207552, 50.7336847 -1.2137318, 50.7298818 -1.2201691, 50.7252636 -1.2251472, 50.7222208 -1.2242031, 50.7217861 -1.2259197, 50.7246659 -1.2270355, 50.7291755 -1.2241173, 50.7336847 -1.2199974, 50.7374872 -1.2141609, 50.7429189 -1.232357, 50.7426473 -1.2377644, 50.7471552 -1.2421417, 50.752803 -1.2542439, 50.7623049 -1.265316, 50.7661051 -1.276989, 50.7628478 -1.2875462, 50.7588301 -1.2895203, 50.7538347 -1.2909794, 50.7490017 -1.2893486, 50.7377045 -1.2831688, 50.7359662 -1.2879753, 50.7434077 -1.2902069, 50.7507394 -1.2944126, 50.757147 -1.2917519, 50.7648565 -1.2969017, 50.7668652 -1.3049698, 50.766268 -1.3169003, 50.7610562 -1.3249683, 50.7551379 -1.335268, 50.7501421 -1.3452244, 50.738465 -1.3561249, 50.7343366 -1.3784409, 50.7284692 -1.3969803, 50.7240139 -1.3929462, 50.7168954 -1.3994694, 50.7139607 -1.410799, 50.712602 -1.4150906, 50.720808 -1.4145756, 50.726459 -1.4253044, 50.7230902 -1.4380932, 50.7142868 -1.4598083, 50.7084713 -1.4789486, 50.7063515 -1.504097, 50.7073843 -1.5218639, 50.7011874 -1.5322495, 50.6945004 -1.5333652, 50.6879755 -1.5423775, 50.6771532 -1.5495014, 50.6739984 -1.5683842, 50.6663827 -1.5687275, 50.6629552 -1.583147, 50.661051 -1.5797997, 50.6612142 -1.5701866, 50.6649682 -1.5464973, 50.6686676 -1.5130234, 50.6685044 -1.4933681, 50.6590378 -1.4719963, 50.6464672 -1.4522552, 50.6366151 -1.4198971, 50.6292656 -1.3971519, 50.6084628 -1.3534641, 50.5868334 -1.3121796, 50.5770779 -1.3064289, 50.5758787 -1.2908077, 50.5788765 -1.2717533, 50.5802391 -1.2543297, 50.5876508 -1.2270355, 50.5930999 -1.2080669, 50.5963145 -1.1909008, 50.6025797 -1.1772537, 50.6087351 -1.1766529, 50.6155433 -1.1736488, 50.6209891 -1.1753654, 50.633621 -1.1697006, 50.6422762 -1.1684132, 50.6547935 -1.151762, 50.6627376 -1.129961, 50.6651314 -1.1170006, 50.6646962 -1.0991478, 50.6668179 -1.0958862, 50.6681235 -1.0974312, 50.6710067 -1.096487, 50.6748143 -1.0871315, 50.6795463 -1.0793209, 50.685039 -1.0698795::</v>
      </c>
    </row>
    <row r="3" spans="1:26" x14ac:dyDescent="0.25">
      <c r="A3">
        <v>1</v>
      </c>
      <c r="B3" s="2" t="s">
        <v>133</v>
      </c>
      <c r="C3" s="2" t="s">
        <v>135</v>
      </c>
      <c r="D3" s="2">
        <v>100</v>
      </c>
      <c r="E3" s="2">
        <v>30</v>
      </c>
      <c r="F3" s="2" t="s">
        <v>95</v>
      </c>
      <c r="G3" s="2">
        <v>50.623618</v>
      </c>
      <c r="H3" s="2">
        <v>-2.445017</v>
      </c>
      <c r="I3" s="2">
        <v>0</v>
      </c>
      <c r="J3" s="32">
        <v>18000</v>
      </c>
      <c r="K3" s="2" t="s">
        <v>94</v>
      </c>
      <c r="L3" s="2">
        <v>200</v>
      </c>
      <c r="M3" s="2">
        <v>45</v>
      </c>
      <c r="N3" s="2">
        <v>340</v>
      </c>
      <c r="O3" s="2" t="s">
        <v>96</v>
      </c>
      <c r="P3" s="29">
        <v>0</v>
      </c>
      <c r="Q3" s="29">
        <v>14000</v>
      </c>
      <c r="R3" s="29"/>
      <c r="S3" s="29"/>
      <c r="T3" s="29">
        <v>30</v>
      </c>
      <c r="U3" s="29">
        <v>150</v>
      </c>
      <c r="V3" s="29">
        <v>0.75</v>
      </c>
      <c r="X3" s="2">
        <v>5</v>
      </c>
      <c r="Y3" s="2">
        <v>6</v>
      </c>
      <c r="Z3" s="30" t="str" cm="1">
        <f t="array" ref="Z3">IF(OR($F3="polygon",$F3="arc-exclude"),_xlfn.TEXTJOIN(", ",TRUE,IF($W3=PolygonTable[ID],PolygonTable[LATITUDE]&amp;" "&amp;PolygonTable[LONGITUDE],""))&amp;"::"&amp;_xlfn.TEXTJOIN(", ",TRUE,IF($X3=PolygonTable[ID],PolygonTable[LATITUDE]&amp;" "&amp;PolygonTable[LONGITUDE],""))&amp;"::"&amp;_xlfn.TEXTJOIN(", ",TRUE,IF($Y3=PolygonTable[ID],PolygonTable[LATITUDE]&amp;" "&amp;PolygonTable[LONGITUDE],"")))</f>
        <v>::50.6329133 -2.5738907, 50.5588148 -2.4492645, 50.5140815 -2.4605942, 50.5138632 -2.455101, 50.5247777 -2.4389648, 50.5472537 -2.4163055, 50.5671022 -2.4296951, 50.569719 -2.4537277, 50.5795306 -2.4688339, 50.5915197 -2.467804, 50.6011088 -2.4489212, 50.6078636 -2.4437714, 50.6154888 -2.4520111, 50.6348731 -2.4272919, 50.6333488 -2.4104691, 50.6353086 -2.3874664, 50.6318244 -2.369957, 50.6316066 -2.3421478, 50.6270332 -2.3297882, 50.6244197 -2.3057556, 50.6185386 -2.260437, 50.6174494 -2.2250748, 50.6224594 -2.1986389, 50.6141817 -2.185936, 50.6143996 -2.1577835, 50.6076457 -2.1464539, 50.612221 -2.1337509, 50.6087351 -2.1310043, 50.6017625 -2.1251678, 50.5969683 -2.1049118, 50.594353 -2.0746994, 50.5926095 -2.0633698, 50.5795306 -2.0613098, 50.5766963 -2.0547867, 50.5804026 -2.0383072, 50.5893401 -2.0201111, 50.589994 -1.9847488, 50.594571 -1.9500732, 50.6017625 -1.9524765, 50.6069921 -1.9428635, 50.6074278 -1.9535065, 50.6159245 -1.9565964, 50.6270332 -1.9480133, 50.6309533 -1.9332504, 50.6418408 -1.924324, 50.6414053 -1.9322205, 50.6420585 -1.9432068, 50.6535964 -1.9531631, 50.6699187 -1.9421768, 50.6738352 -1.9425201, 50.6790568 -1.9500732, 50.6701363 -1.9655228, 50.6636081 -1.9782257, 50.6692659 -1.9844055, 50.6681779 -1.9936752, 50.671877 -2.0001984, 50.6755758 -2.0101547, 50.6803621 -2.0194244, 50.6803621 -2.0300674, 50.6864529 -2.0304108, 50.6962402 -2.0256042, 50.7025464 -2.0365906, 50.7051556 -2.0407104, 50.6992847 -2.0523834, 50.687323 -2.0633698, 50.686888 -2.0791626, 50.692978 -2.0808792, 50.7062428 -2.0760727, 50.7151564 -2.0568466, 50.716678 -2.0407104, 50.7129825 -2.0214844, 50.709504 -2.0039749, 50.7071125 -1.9895554, 50.709341 -1.9859505, 50.7116781 -1.9905853, 50.7129281 -1.9945335, 50.7130912 -1.9926453, 50.7117868 -1.9848347, 50.7110802 -1.9720459, 50.7155911 -1.9656086, 50.7147759 -1.9569397, 50.7118411 -1.9606304, 50.7091779 -1.9555664, 50.7009699 -1.9412327, 50.6968382 -1.9327354, 50.6905856 -1.9374561, 50.6881387 -1.9440651, 50.685746 -1.9512749, 50.6824831 -1.9470692, 50.6956421 -1.9274139, 50.7059166 -1.9093895, 50.7137434 -1.8826103, 50.7183083 -1.8515396, 50.7205906 -1.8192673, 50.718417 -1.7871666, 50.7140694 -1.7572975, 50.7112433 -1.7488861, 50.7178736 -1.7432213, 50.7236336 -1.7399597, 50.7223567 -1.7425346, 50.7183355 -1.7439938, 50.7167052 -1.750946, 50.7178192 -1.7604303, 50.7249648 -1.7695284, 50.7280618 -1.7715025, 50.7307782 -1.7704296, 50.7310499 -1.7673826, 50.726622 -1.7530918, 50.7258885 -1.7505169, 50.7272468 -1.7457104, 50.7273554 -1.7429638, 50.726296 -1.7411613, 50.7236879 -1.7421484, 50.7242856 -1.740818, 50.7260243 -1.7383718, 50.7299633 -1.732235, 50.7321092 -1.7293596, 50.733413 -1.7257977, 50.7348526 -1.7212057, 50.7356403 -1.7163563, 50.7365366 -1.7085457, 50.7366996 -1.6955423, 50.7369983 -1.6845131, 50.7331143 -1.6513824, 50.7293385 -1.6301823, 50.7214329 -1.5940905, 50.7173845 -1.5804863, 50.7156727 -1.5777397, 50.7173845 -1.5712166, 50.7227642 -1.5554237, 50.7323265 -1.5379143, 50.744494 -1.5258121, 50.7519341 -1.5241814, 50.7558438 -1.530447, 50.7583415 -1.5279579, 50.7529659 -1.5146542, 50.754975 -1.4962864, 50.758613 -1.4737129, 50.7635536 -1.4428997, 50.7709907 -1.4071083, 50.7767442 -1.3929462, 50.7796749 -1.4037609, 50.7847761 -1.4134598, 50.7915588 -1.411829, 50.7956821 -1.4134598, 50.7966587 -1.4086533, 50.7926981 -1.4058208, 50.7860242 -1.4085674, 50.7842334 -1.400671, 50.786187 -1.3882256, 50.7849389 -1.367712, 50.7848304 -1.3500309, 50.7881947 -1.3407612, 50.805555 -1.3247108, 50.8146124 -1.3088322, 50.8186253 -1.3231659, 50.8248066 -1.3309765, 50.8318003 -1.339817, 50.8368417 -1.3355255, 50.8425328 -1.3396454, 50.8462723 -1.3489151, 50.8549967 -1.3775826, 50.8531544 -1.369257, 50.8744987 -1.3976669, 50.8966994 -1.4272785, 50.9017879 -1.4411831, 50.9036824 -1.4469337, 50.9079582 -1.4413548, 50.8988107 -1.4116573, 50.8831095 -1.395607, 50.8829471 -1.3931179, 50.8935595 -1.389513, 50.9005429 -1.3870239, 50.9028704 -1.3891697, 50.9066051 -1.3871956, 50.9089324 -1.3835049, 50.9107183 -1.37784, 50.9127207 -1.3780975, 50.9133701 -1.384449, 50.9152641 -1.3896847, 50.9168875 -1.3879681, 50.9153182 -1.384964, 50.9135324 -1.3729477, 50.9096901 -1.3728619, 50.9076876 -1.3774967, 50.9050896 -1.3837624, 50.9023833 -1.3847923, 50.8987565 -1.3825607, 50.8926933 -1.3841915, 50.8903111 -1.3837624, 50.8883619 -1.3817024, 50.8833803 -1.3681412, 50.8704906 -1.3527775, 50.8575974 -1.3330364, 50.8489277 -1.3133812, 50.8499032 -1.3097763, 50.8566222 -1.3126087, 50.862636 -1.3127804, 50.868974 -1.3095188, 50.8744446 -1.3110638, 50.8738488 -1.3051414, 50.869949 -1.3061714, 50.8650196 -1.3065147, 50.8584101 -1.3075447, 50.8508244 -1.3058281, 50.8455678 -1.3078022, 50.84069 -1.3068581, 50.8353239 -1.2951851, 50.8291439 -1.2714958, 50.8177577 -1.2482357, 50.8179746 -1.2387085, 50.8120093 -1.2205982, 50.7910704 -1.1919308, 50.7877606 -1.1854935, 50.7862955 -1.1764812, 50.7847218 -1.1636066, 50.7812487 -1.1547661, 50.7771784 -1.1485004, 50.7734333 -1.1430931, 50.7748988 -1.1348534, 50.7877063 -1.115284, 50.7897682 -1.1115074, 50.7963874 -1.1173439, 50.805772 -1.1229229, 50.8097314 -1.129446, 50.8270296 -1.1447239, 50.8369501 -1.1518478, 50.838251 -1.1403465, 50.8350529 -1.1224079, 50.8360286 -1.108675, 50.8335893 -1.0992336, 50.8264332 -1.1000919, 50.8119008 -1.1024094, 50.8066398 -1.1117649, 50.7972012 -1.1114216, 50.7900938 -1.1090183, 50.7833652 -1.0991478, 50.7777211 -1.0893631, 50.7796749 -1.0674763, 50.7841792 -1.0462761, 50.786187 -1.0329723, 50.7887373 -1.0291958, 50.7972012 -1.0307407, 50.8219872 -1.0409546, 50.8274091 -1.0303116, 50.8303366 -1.0225868, 50.8398228 -0.9955502, 50.8256741 -0.990057, 50.811955 -0.9877396, 50.7967672 -0.9974384, 50.7948141 -1.0175228, 50.7952481 -1.0253334, 50.7862412 -1.0219002, 50.7824426 -0.9776974, 50.7765271 -0.9475708, 50.7773412 -0.9380436, 50.7862955 -0.9361553, 50.7871094 -0.9509182, 50.8029514 -0.9549522, 50.8179746 -0.9553814, 50.8207401 -0.941906, 50.8144497 -0.9392452, 50.8073992 -0.9214783, 50.8019207 -0.9139252, 50.8046329 -0.9102345, 50.817107 -0.9077454, 50.8178119 -0.89221, 50.801324 -0.8879185, 50.7994796 -0.8912659, 50.789714 -0.9007931, 50.7858071 -0.915041, 50.7801633 -0.9166718, 50.7736504 -0.904398, 50.7650194 -0.8740139, 50.7522056 -0.8423424, 50.7333044 -0.81007, 50.7238509 -0.7954788, 50.7218948 -0.7853508, 50.7448199 -0.7630348, 50.7643679 -0.7415771, 50.7750073 -0.7110214, 50.7833652 -0.6634712, 50.7871637 -0.6370354, 50.1434661 -0.6221008, 50.1417059 -0.3955078, 51.1638443 -0.401001, 51.1827864 -2.8317261, 50.1381852 -2.8289795, 50.1443462 -2.5790405, 50.6329133 -2.5738907::50.685039 -1.0698795, 50.6862354 -1.0700512, 50.6924343 -1.0782909, 50.6955334 -1.0936546, 50.6935761 -1.0923672, 50.6904224 -1.0988903, 50.6932498 -1.1085033, 50.6974906 -1.1062717, 50.6977081 -1.1023235, 50.695914 -1.0976028, 50.7021659 -1.0982895, 50.7070581 -1.1012936, 50.7135803 -1.1054134, 50.7214601 -1.109705, 50.7217861 -1.1125374, 50.7221121 -1.1156273, 50.72597 -1.130476, 50.7293385 -1.1449814, 50.7328698 -1.16292, 50.7337933 -1.1768246, 50.7328698 -1.1925316, 50.7342822 -1.207552, 50.7336847 -1.2137318, 50.7298818 -1.2201691, 50.7252636 -1.2251472, 50.7222208 -1.2242031, 50.7217861 -1.2259197, 50.7246659 -1.2270355, 50.7291755 -1.2241173, 50.7336847 -1.2199974, 50.7374872 -1.2141609, 50.7429189 -1.232357, 50.7426473 -1.2377644, 50.7471552 -1.2421417, 50.752803 -1.2542439, 50.7623049 -1.265316, 50.7661051 -1.276989, 50.7628478 -1.2875462, 50.7588301 -1.2895203, 50.7538347 -1.2909794, 50.7490017 -1.2893486, 50.7377045 -1.2831688, 50.7359662 -1.2879753, 50.7434077 -1.2902069, 50.7507394 -1.2944126, 50.757147 -1.2917519, 50.7648565 -1.2969017, 50.7668652 -1.3049698, 50.766268 -1.3169003, 50.7610562 -1.3249683, 50.7551379 -1.335268, 50.7501421 -1.3452244, 50.738465 -1.3561249, 50.7343366 -1.3784409, 50.7284692 -1.3969803, 50.7240139 -1.3929462, 50.7168954 -1.3994694, 50.7139607 -1.410799, 50.712602 -1.4150906, 50.720808 -1.4145756, 50.726459 -1.4253044, 50.7230902 -1.4380932, 50.7142868 -1.4598083, 50.7084713 -1.4789486, 50.7063515 -1.504097, 50.7073843 -1.5218639, 50.7011874 -1.5322495, 50.6945004 -1.5333652, 50.6879755 -1.5423775, 50.6771532 -1.5495014, 50.6739984 -1.5683842, 50.6663827 -1.5687275, 50.6629552 -1.583147, 50.661051 -1.5797997, 50.6612142 -1.5701866, 50.6649682 -1.5464973, 50.6686676 -1.5130234, 50.6685044 -1.4933681, 50.6590378 -1.4719963, 50.6464672 -1.4522552, 50.6366151 -1.4198971, 50.6292656 -1.3971519, 50.6084628 -1.3534641, 50.5868334 -1.3121796, 50.5770779 -1.3064289, 50.5758787 -1.2908077, 50.5788765 -1.2717533, 50.5802391 -1.2543297, 50.5876508 -1.2270355, 50.5930999 -1.2080669, 50.5963145 -1.1909008, 50.6025797 -1.1772537, 50.6087351 -1.1766529, 50.6155433 -1.1736488, 50.6209891 -1.1753654, 50.633621 -1.1697006, 50.6422762 -1.1684132, 50.6547935 -1.151762, 50.6627376 -1.129961, 50.6651314 -1.1170006, 50.6646962 -1.0991478, 50.6668179 -1.0958862, 50.6681235 -1.0974312, 50.6710067 -1.096487, 50.6748143 -1.0871315, 50.6795463 -1.0793209, 50.685039 -1.0698795</v>
      </c>
    </row>
    <row r="4" spans="1:26" x14ac:dyDescent="0.25">
      <c r="A4">
        <v>2</v>
      </c>
      <c r="B4" s="2" t="s">
        <v>134</v>
      </c>
      <c r="C4" s="2" t="s">
        <v>136</v>
      </c>
      <c r="D4" s="2">
        <v>100</v>
      </c>
      <c r="E4" s="2">
        <v>30</v>
      </c>
      <c r="F4" s="2" t="s">
        <v>95</v>
      </c>
      <c r="G4" s="2">
        <v>50.617600000000003</v>
      </c>
      <c r="H4" s="2">
        <v>-1.9577739999999999</v>
      </c>
      <c r="I4" s="2">
        <v>0</v>
      </c>
      <c r="J4" s="32">
        <v>18000</v>
      </c>
      <c r="K4" s="2" t="s">
        <v>94</v>
      </c>
      <c r="L4" s="2">
        <v>200</v>
      </c>
      <c r="M4" s="2">
        <v>300</v>
      </c>
      <c r="N4" s="2">
        <v>280</v>
      </c>
      <c r="O4" s="2" t="s">
        <v>96</v>
      </c>
      <c r="P4" s="29">
        <v>0</v>
      </c>
      <c r="Q4" s="29">
        <v>12000</v>
      </c>
      <c r="R4" s="29"/>
      <c r="S4" s="29"/>
      <c r="T4" s="29">
        <v>30</v>
      </c>
      <c r="U4" s="29">
        <v>150</v>
      </c>
      <c r="V4" s="29">
        <v>0.75</v>
      </c>
      <c r="X4" s="2">
        <v>5</v>
      </c>
      <c r="Y4" s="2">
        <v>6</v>
      </c>
      <c r="Z4" s="30" t="str" cm="1">
        <f t="array" ref="Z4">IF(OR($F4="polygon",$F4="arc-exclude"),_xlfn.TEXTJOIN(", ",TRUE,IF($W4=PolygonTable[ID],PolygonTable[LATITUDE]&amp;" "&amp;PolygonTable[LONGITUDE],""))&amp;"::"&amp;_xlfn.TEXTJOIN(", ",TRUE,IF($X4=PolygonTable[ID],PolygonTable[LATITUDE]&amp;" "&amp;PolygonTable[LONGITUDE],""))&amp;"::"&amp;_xlfn.TEXTJOIN(", ",TRUE,IF($Y4=PolygonTable[ID],PolygonTable[LATITUDE]&amp;" "&amp;PolygonTable[LONGITUDE],"")))</f>
        <v>::50.6329133 -2.5738907, 50.5588148 -2.4492645, 50.5140815 -2.4605942, 50.5138632 -2.455101, 50.5247777 -2.4389648, 50.5472537 -2.4163055, 50.5671022 -2.4296951, 50.569719 -2.4537277, 50.5795306 -2.4688339, 50.5915197 -2.467804, 50.6011088 -2.4489212, 50.6078636 -2.4437714, 50.6154888 -2.4520111, 50.6348731 -2.4272919, 50.6333488 -2.4104691, 50.6353086 -2.3874664, 50.6318244 -2.369957, 50.6316066 -2.3421478, 50.6270332 -2.3297882, 50.6244197 -2.3057556, 50.6185386 -2.260437, 50.6174494 -2.2250748, 50.6224594 -2.1986389, 50.6141817 -2.185936, 50.6143996 -2.1577835, 50.6076457 -2.1464539, 50.612221 -2.1337509, 50.6087351 -2.1310043, 50.6017625 -2.1251678, 50.5969683 -2.1049118, 50.594353 -2.0746994, 50.5926095 -2.0633698, 50.5795306 -2.0613098, 50.5766963 -2.0547867, 50.5804026 -2.0383072, 50.5893401 -2.0201111, 50.589994 -1.9847488, 50.594571 -1.9500732, 50.6017625 -1.9524765, 50.6069921 -1.9428635, 50.6074278 -1.9535065, 50.6159245 -1.9565964, 50.6270332 -1.9480133, 50.6309533 -1.9332504, 50.6418408 -1.924324, 50.6414053 -1.9322205, 50.6420585 -1.9432068, 50.6535964 -1.9531631, 50.6699187 -1.9421768, 50.6738352 -1.9425201, 50.6790568 -1.9500732, 50.6701363 -1.9655228, 50.6636081 -1.9782257, 50.6692659 -1.9844055, 50.6681779 -1.9936752, 50.671877 -2.0001984, 50.6755758 -2.0101547, 50.6803621 -2.0194244, 50.6803621 -2.0300674, 50.6864529 -2.0304108, 50.6962402 -2.0256042, 50.7025464 -2.0365906, 50.7051556 -2.0407104, 50.6992847 -2.0523834, 50.687323 -2.0633698, 50.686888 -2.0791626, 50.692978 -2.0808792, 50.7062428 -2.0760727, 50.7151564 -2.0568466, 50.716678 -2.0407104, 50.7129825 -2.0214844, 50.709504 -2.0039749, 50.7071125 -1.9895554, 50.709341 -1.9859505, 50.7116781 -1.9905853, 50.7129281 -1.9945335, 50.7130912 -1.9926453, 50.7117868 -1.9848347, 50.7110802 -1.9720459, 50.7155911 -1.9656086, 50.7147759 -1.9569397, 50.7118411 -1.9606304, 50.7091779 -1.9555664, 50.7009699 -1.9412327, 50.6968382 -1.9327354, 50.6905856 -1.9374561, 50.6881387 -1.9440651, 50.685746 -1.9512749, 50.6824831 -1.9470692, 50.6956421 -1.9274139, 50.7059166 -1.9093895, 50.7137434 -1.8826103, 50.7183083 -1.8515396, 50.7205906 -1.8192673, 50.718417 -1.7871666, 50.7140694 -1.7572975, 50.7112433 -1.7488861, 50.7178736 -1.7432213, 50.7236336 -1.7399597, 50.7223567 -1.7425346, 50.7183355 -1.7439938, 50.7167052 -1.750946, 50.7178192 -1.7604303, 50.7249648 -1.7695284, 50.7280618 -1.7715025, 50.7307782 -1.7704296, 50.7310499 -1.7673826, 50.726622 -1.7530918, 50.7258885 -1.7505169, 50.7272468 -1.7457104, 50.7273554 -1.7429638, 50.726296 -1.7411613, 50.7236879 -1.7421484, 50.7242856 -1.740818, 50.7260243 -1.7383718, 50.7299633 -1.732235, 50.7321092 -1.7293596, 50.733413 -1.7257977, 50.7348526 -1.7212057, 50.7356403 -1.7163563, 50.7365366 -1.7085457, 50.7366996 -1.6955423, 50.7369983 -1.6845131, 50.7331143 -1.6513824, 50.7293385 -1.6301823, 50.7214329 -1.5940905, 50.7173845 -1.5804863, 50.7156727 -1.5777397, 50.7173845 -1.5712166, 50.7227642 -1.5554237, 50.7323265 -1.5379143, 50.744494 -1.5258121, 50.7519341 -1.5241814, 50.7558438 -1.530447, 50.7583415 -1.5279579, 50.7529659 -1.5146542, 50.754975 -1.4962864, 50.758613 -1.4737129, 50.7635536 -1.4428997, 50.7709907 -1.4071083, 50.7767442 -1.3929462, 50.7796749 -1.4037609, 50.7847761 -1.4134598, 50.7915588 -1.411829, 50.7956821 -1.4134598, 50.7966587 -1.4086533, 50.7926981 -1.4058208, 50.7860242 -1.4085674, 50.7842334 -1.400671, 50.786187 -1.3882256, 50.7849389 -1.367712, 50.7848304 -1.3500309, 50.7881947 -1.3407612, 50.805555 -1.3247108, 50.8146124 -1.3088322, 50.8186253 -1.3231659, 50.8248066 -1.3309765, 50.8318003 -1.339817, 50.8368417 -1.3355255, 50.8425328 -1.3396454, 50.8462723 -1.3489151, 50.8549967 -1.3775826, 50.8531544 -1.369257, 50.8744987 -1.3976669, 50.8966994 -1.4272785, 50.9017879 -1.4411831, 50.9036824 -1.4469337, 50.9079582 -1.4413548, 50.8988107 -1.4116573, 50.8831095 -1.395607, 50.8829471 -1.3931179, 50.8935595 -1.389513, 50.9005429 -1.3870239, 50.9028704 -1.3891697, 50.9066051 -1.3871956, 50.9089324 -1.3835049, 50.9107183 -1.37784, 50.9127207 -1.3780975, 50.9133701 -1.384449, 50.9152641 -1.3896847, 50.9168875 -1.3879681, 50.9153182 -1.384964, 50.9135324 -1.3729477, 50.9096901 -1.3728619, 50.9076876 -1.3774967, 50.9050896 -1.3837624, 50.9023833 -1.3847923, 50.8987565 -1.3825607, 50.8926933 -1.3841915, 50.8903111 -1.3837624, 50.8883619 -1.3817024, 50.8833803 -1.3681412, 50.8704906 -1.3527775, 50.8575974 -1.3330364, 50.8489277 -1.3133812, 50.8499032 -1.3097763, 50.8566222 -1.3126087, 50.862636 -1.3127804, 50.868974 -1.3095188, 50.8744446 -1.3110638, 50.8738488 -1.3051414, 50.869949 -1.3061714, 50.8650196 -1.3065147, 50.8584101 -1.3075447, 50.8508244 -1.3058281, 50.8455678 -1.3078022, 50.84069 -1.3068581, 50.8353239 -1.2951851, 50.8291439 -1.2714958, 50.8177577 -1.2482357, 50.8179746 -1.2387085, 50.8120093 -1.2205982, 50.7910704 -1.1919308, 50.7877606 -1.1854935, 50.7862955 -1.1764812, 50.7847218 -1.1636066, 50.7812487 -1.1547661, 50.7771784 -1.1485004, 50.7734333 -1.1430931, 50.7748988 -1.1348534, 50.7877063 -1.115284, 50.7897682 -1.1115074, 50.7963874 -1.1173439, 50.805772 -1.1229229, 50.8097314 -1.129446, 50.8270296 -1.1447239, 50.8369501 -1.1518478, 50.838251 -1.1403465, 50.8350529 -1.1224079, 50.8360286 -1.108675, 50.8335893 -1.0992336, 50.8264332 -1.1000919, 50.8119008 -1.1024094, 50.8066398 -1.1117649, 50.7972012 -1.1114216, 50.7900938 -1.1090183, 50.7833652 -1.0991478, 50.7777211 -1.0893631, 50.7796749 -1.0674763, 50.7841792 -1.0462761, 50.786187 -1.0329723, 50.7887373 -1.0291958, 50.7972012 -1.0307407, 50.8219872 -1.0409546, 50.8274091 -1.0303116, 50.8303366 -1.0225868, 50.8398228 -0.9955502, 50.8256741 -0.990057, 50.811955 -0.9877396, 50.7967672 -0.9974384, 50.7948141 -1.0175228, 50.7952481 -1.0253334, 50.7862412 -1.0219002, 50.7824426 -0.9776974, 50.7765271 -0.9475708, 50.7773412 -0.9380436, 50.7862955 -0.9361553, 50.7871094 -0.9509182, 50.8029514 -0.9549522, 50.8179746 -0.9553814, 50.8207401 -0.941906, 50.8144497 -0.9392452, 50.8073992 -0.9214783, 50.8019207 -0.9139252, 50.8046329 -0.9102345, 50.817107 -0.9077454, 50.8178119 -0.89221, 50.801324 -0.8879185, 50.7994796 -0.8912659, 50.789714 -0.9007931, 50.7858071 -0.915041, 50.7801633 -0.9166718, 50.7736504 -0.904398, 50.7650194 -0.8740139, 50.7522056 -0.8423424, 50.7333044 -0.81007, 50.7238509 -0.7954788, 50.7218948 -0.7853508, 50.7448199 -0.7630348, 50.7643679 -0.7415771, 50.7750073 -0.7110214, 50.7833652 -0.6634712, 50.7871637 -0.6370354, 50.1434661 -0.6221008, 50.1417059 -0.3955078, 51.1638443 -0.401001, 51.1827864 -2.8317261, 50.1381852 -2.8289795, 50.1443462 -2.5790405, 50.6329133 -2.5738907::50.685039 -1.0698795, 50.6862354 -1.0700512, 50.6924343 -1.0782909, 50.6955334 -1.0936546, 50.6935761 -1.0923672, 50.6904224 -1.0988903, 50.6932498 -1.1085033, 50.6974906 -1.1062717, 50.6977081 -1.1023235, 50.695914 -1.0976028, 50.7021659 -1.0982895, 50.7070581 -1.1012936, 50.7135803 -1.1054134, 50.7214601 -1.109705, 50.7217861 -1.1125374, 50.7221121 -1.1156273, 50.72597 -1.130476, 50.7293385 -1.1449814, 50.7328698 -1.16292, 50.7337933 -1.1768246, 50.7328698 -1.1925316, 50.7342822 -1.207552, 50.7336847 -1.2137318, 50.7298818 -1.2201691, 50.7252636 -1.2251472, 50.7222208 -1.2242031, 50.7217861 -1.2259197, 50.7246659 -1.2270355, 50.7291755 -1.2241173, 50.7336847 -1.2199974, 50.7374872 -1.2141609, 50.7429189 -1.232357, 50.7426473 -1.2377644, 50.7471552 -1.2421417, 50.752803 -1.2542439, 50.7623049 -1.265316, 50.7661051 -1.276989, 50.7628478 -1.2875462, 50.7588301 -1.2895203, 50.7538347 -1.2909794, 50.7490017 -1.2893486, 50.7377045 -1.2831688, 50.7359662 -1.2879753, 50.7434077 -1.2902069, 50.7507394 -1.2944126, 50.757147 -1.2917519, 50.7648565 -1.2969017, 50.7668652 -1.3049698, 50.766268 -1.3169003, 50.7610562 -1.3249683, 50.7551379 -1.335268, 50.7501421 -1.3452244, 50.738465 -1.3561249, 50.7343366 -1.3784409, 50.7284692 -1.3969803, 50.7240139 -1.3929462, 50.7168954 -1.3994694, 50.7139607 -1.410799, 50.712602 -1.4150906, 50.720808 -1.4145756, 50.726459 -1.4253044, 50.7230902 -1.4380932, 50.7142868 -1.4598083, 50.7084713 -1.4789486, 50.7063515 -1.504097, 50.7073843 -1.5218639, 50.7011874 -1.5322495, 50.6945004 -1.5333652, 50.6879755 -1.5423775, 50.6771532 -1.5495014, 50.6739984 -1.5683842, 50.6663827 -1.5687275, 50.6629552 -1.583147, 50.661051 -1.5797997, 50.6612142 -1.5701866, 50.6649682 -1.5464973, 50.6686676 -1.5130234, 50.6685044 -1.4933681, 50.6590378 -1.4719963, 50.6464672 -1.4522552, 50.6366151 -1.4198971, 50.6292656 -1.3971519, 50.6084628 -1.3534641, 50.5868334 -1.3121796, 50.5770779 -1.3064289, 50.5758787 -1.2908077, 50.5788765 -1.2717533, 50.5802391 -1.2543297, 50.5876508 -1.2270355, 50.5930999 -1.2080669, 50.5963145 -1.1909008, 50.6025797 -1.1772537, 50.6087351 -1.1766529, 50.6155433 -1.1736488, 50.6209891 -1.1753654, 50.633621 -1.1697006, 50.6422762 -1.1684132, 50.6547935 -1.151762, 50.6627376 -1.129961, 50.6651314 -1.1170006, 50.6646962 -1.0991478, 50.6668179 -1.0958862, 50.6681235 -1.0974312, 50.6710067 -1.096487, 50.6748143 -1.0871315, 50.6795463 -1.0793209, 50.685039 -1.0698795</v>
      </c>
    </row>
    <row r="5" spans="1:26" x14ac:dyDescent="0.25">
      <c r="P5" s="29"/>
      <c r="Q5" s="29"/>
      <c r="R5" s="29"/>
      <c r="S5" s="29"/>
      <c r="T5" s="29"/>
      <c r="U5" s="29"/>
      <c r="V5" s="29"/>
      <c r="Z5" s="30"/>
    </row>
    <row r="6" spans="1:26" x14ac:dyDescent="0.25">
      <c r="P6" s="29"/>
      <c r="Q6" s="29"/>
      <c r="R6" s="29"/>
      <c r="S6" s="29"/>
      <c r="T6" s="29"/>
      <c r="U6" s="29"/>
      <c r="V6" s="29"/>
      <c r="Z6" s="30"/>
    </row>
    <row r="7" spans="1:26" x14ac:dyDescent="0.25">
      <c r="P7" s="29"/>
      <c r="Q7" s="29"/>
      <c r="R7" s="29"/>
      <c r="S7" s="29"/>
      <c r="T7" s="29"/>
      <c r="U7" s="29"/>
      <c r="V7" s="29"/>
      <c r="Z7" s="30"/>
    </row>
    <row r="8" spans="1:26" x14ac:dyDescent="0.25">
      <c r="P8" s="29"/>
      <c r="Q8" s="29"/>
      <c r="R8" s="29"/>
      <c r="S8" s="29"/>
      <c r="T8" s="29"/>
      <c r="U8" s="29"/>
      <c r="V8" s="29"/>
      <c r="Z8" s="30"/>
    </row>
    <row r="9" spans="1:26" x14ac:dyDescent="0.25">
      <c r="P9" s="29"/>
      <c r="Q9" s="29"/>
      <c r="R9" s="29"/>
      <c r="S9" s="29"/>
      <c r="T9" s="29"/>
      <c r="U9" s="29"/>
      <c r="V9" s="29"/>
      <c r="Z9" s="30"/>
    </row>
    <row r="10" spans="1:26" x14ac:dyDescent="0.25">
      <c r="P10" s="29"/>
      <c r="Q10" s="29"/>
      <c r="R10" s="29"/>
      <c r="S10" s="29"/>
      <c r="T10" s="29"/>
      <c r="U10" s="29"/>
      <c r="V10" s="29"/>
      <c r="Z10" s="30"/>
    </row>
    <row r="11" spans="1:26" x14ac:dyDescent="0.25">
      <c r="P11" s="29"/>
      <c r="Q11" s="29"/>
      <c r="R11" s="29"/>
      <c r="S11" s="29"/>
      <c r="T11" s="29"/>
      <c r="U11" s="29"/>
      <c r="V11" s="29"/>
      <c r="Z11" s="30"/>
    </row>
    <row r="12" spans="1:26" x14ac:dyDescent="0.25">
      <c r="P12" s="29"/>
      <c r="Q12" s="29"/>
      <c r="R12" s="29"/>
      <c r="S12" s="29"/>
      <c r="T12" s="29"/>
      <c r="U12" s="29"/>
      <c r="V12" s="29"/>
      <c r="Z12" s="30"/>
    </row>
    <row r="13" spans="1:26" x14ac:dyDescent="0.25">
      <c r="P13" s="29"/>
      <c r="Q13" s="29"/>
      <c r="R13" s="29"/>
      <c r="S13" s="29"/>
      <c r="T13" s="29"/>
      <c r="U13" s="29"/>
      <c r="V13" s="29"/>
      <c r="Z13" s="30"/>
    </row>
    <row r="14" spans="1:26" x14ac:dyDescent="0.25">
      <c r="P14" s="29"/>
      <c r="Q14" s="29"/>
      <c r="R14" s="29"/>
      <c r="S14" s="29"/>
      <c r="T14" s="29"/>
      <c r="U14" s="29"/>
      <c r="V14" s="29"/>
    </row>
  </sheetData>
  <phoneticPr fontId="4" type="noConversion"/>
  <conditionalFormatting sqref="A1:Z14">
    <cfRule type="expression" dxfId="12" priority="1">
      <formula>MOD(ROW(),2)=0</formula>
    </cfRule>
  </conditionalFormatting>
  <conditionalFormatting sqref="G2:N14">
    <cfRule type="expression" dxfId="11" priority="7">
      <formula>NOT(OR($F2="arc", $F2="arc-exclude"))</formula>
    </cfRule>
  </conditionalFormatting>
  <conditionalFormatting sqref="L2:L14">
    <cfRule type="expression" dxfId="10" priority="4">
      <formula>NOT($K2="triangular")</formula>
    </cfRule>
  </conditionalFormatting>
  <conditionalFormatting sqref="P2:R14">
    <cfRule type="expression" dxfId="9" priority="3">
      <formula>NOT(OR($O2="triangular",$O2="uniform"))</formula>
    </cfRule>
  </conditionalFormatting>
  <conditionalFormatting sqref="R2:R14">
    <cfRule type="expression" dxfId="8" priority="8">
      <formula>$O2&lt;&gt;"triangular"</formula>
    </cfRule>
  </conditionalFormatting>
  <conditionalFormatting sqref="S2:S14">
    <cfRule type="expression" dxfId="7" priority="2">
      <formula>NOT($O2="daily")</formula>
    </cfRule>
  </conditionalFormatting>
  <conditionalFormatting sqref="W2:W14">
    <cfRule type="expression" dxfId="6" priority="5">
      <formula>NOT($F2="polygon")</formula>
    </cfRule>
  </conditionalFormatting>
  <conditionalFormatting sqref="X2:Y14">
    <cfRule type="expression" dxfId="5" priority="6">
      <formula>NOT(OR($F2="polygon",$F2="arc-exclude"))</formula>
    </cfRule>
  </conditionalFormatting>
  <dataValidations count="5">
    <dataValidation type="list" allowBlank="1" showInputMessage="1" showErrorMessage="1" sqref="F1 F3:F1048576" xr:uid="{64AC7381-9C2C-45DA-8678-7187F082F78A}">
      <formula1>"arc, arc-exclude, polygon"</formula1>
    </dataValidation>
    <dataValidation type="list" allowBlank="1" showInputMessage="1" showErrorMessage="1" sqref="O14:O1048576 O1:O12" xr:uid="{3F3F96F0-5E3B-4D48-BD1A-2DCA4F1D6E38}">
      <formula1>"triangular, uniform, daily"</formula1>
    </dataValidation>
    <dataValidation type="list" allowBlank="1" showInputMessage="1" showErrorMessage="1" sqref="O13" xr:uid="{586A208C-2D1C-417B-A6A8-675B3A5AC070}">
      <formula1>"triangular, unifrom, daily"</formula1>
    </dataValidation>
    <dataValidation type="list" allowBlank="1" showInputMessage="1" showErrorMessage="1" sqref="K2" xr:uid="{658544E5-5D69-45D6-AE01-0C355C689842}">
      <formula1>"uniform, triangular"</formula1>
    </dataValidation>
    <dataValidation type="list" allowBlank="1" showInputMessage="1" showErrorMessage="1" sqref="F2" xr:uid="{DBA49894-7952-41B7-82DA-2673672A6E78}">
      <formula1>"arc, polygon"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A6889-FD13-4DA0-8CA0-78204E329AEF}">
  <dimension ref="A1:C757"/>
  <sheetViews>
    <sheetView topLeftCell="A737" workbookViewId="0">
      <selection activeCell="C745" sqref="C745"/>
    </sheetView>
  </sheetViews>
  <sheetFormatPr defaultRowHeight="15" x14ac:dyDescent="0.25"/>
  <cols>
    <col min="2" max="2" width="11.42578125" customWidth="1"/>
    <col min="3" max="3" width="13.28515625" customWidth="1"/>
  </cols>
  <sheetData>
    <row r="1" spans="1:3" x14ac:dyDescent="0.25">
      <c r="A1" t="s">
        <v>0</v>
      </c>
      <c r="B1" t="s">
        <v>35</v>
      </c>
      <c r="C1" t="s">
        <v>36</v>
      </c>
    </row>
    <row r="2" spans="1:3" x14ac:dyDescent="0.25">
      <c r="A2" s="12">
        <v>1</v>
      </c>
      <c r="B2" s="36">
        <v>50.513303000000001</v>
      </c>
      <c r="C2" s="37">
        <v>-2.456169</v>
      </c>
    </row>
    <row r="3" spans="1:3" x14ac:dyDescent="0.25">
      <c r="A3" s="13">
        <v>1</v>
      </c>
      <c r="B3" s="38">
        <v>50.550234000000003</v>
      </c>
      <c r="C3" s="39">
        <v>-2.4146550000000002</v>
      </c>
    </row>
    <row r="4" spans="1:3" x14ac:dyDescent="0.25">
      <c r="A4" s="12">
        <v>1</v>
      </c>
      <c r="B4" s="36">
        <v>50.635213999999998</v>
      </c>
      <c r="C4" s="37">
        <v>-2.4192819999999999</v>
      </c>
    </row>
    <row r="5" spans="1:3" x14ac:dyDescent="0.25">
      <c r="A5" s="13">
        <v>1</v>
      </c>
      <c r="B5" s="38">
        <v>50.576549</v>
      </c>
      <c r="C5" s="39">
        <v>-2.0561509999999998</v>
      </c>
    </row>
    <row r="6" spans="1:3" x14ac:dyDescent="0.25">
      <c r="A6" s="12">
        <v>1</v>
      </c>
      <c r="B6" s="36">
        <v>50.593806000000001</v>
      </c>
      <c r="C6" s="37">
        <v>-1.9493069999999999</v>
      </c>
    </row>
    <row r="7" spans="1:3" x14ac:dyDescent="0.25">
      <c r="A7" s="13">
        <v>1</v>
      </c>
      <c r="B7" s="38">
        <v>50.643008999999999</v>
      </c>
      <c r="C7" s="39">
        <v>-1.9219839999999999</v>
      </c>
    </row>
    <row r="8" spans="1:3" x14ac:dyDescent="0.25">
      <c r="A8" s="12">
        <v>1</v>
      </c>
      <c r="B8" s="36">
        <v>50.681880999999997</v>
      </c>
      <c r="C8" s="37">
        <v>-1.944118</v>
      </c>
    </row>
    <row r="9" spans="1:3" x14ac:dyDescent="0.25">
      <c r="A9" s="13">
        <v>1</v>
      </c>
      <c r="B9" s="38">
        <v>50.717084</v>
      </c>
      <c r="C9" s="39">
        <v>-1.8635930000000001</v>
      </c>
    </row>
    <row r="10" spans="1:3" x14ac:dyDescent="0.25">
      <c r="A10" s="12">
        <v>1</v>
      </c>
      <c r="B10" s="36">
        <v>50.710841000000002</v>
      </c>
      <c r="C10" s="37">
        <v>-1.749228</v>
      </c>
    </row>
    <row r="11" spans="1:3" x14ac:dyDescent="0.25">
      <c r="A11" s="13">
        <v>1</v>
      </c>
      <c r="B11" s="38">
        <v>50.733199999999997</v>
      </c>
      <c r="C11" s="39">
        <v>-1.7263520000000001</v>
      </c>
    </row>
    <row r="12" spans="1:3" x14ac:dyDescent="0.25">
      <c r="A12" s="12">
        <v>1</v>
      </c>
      <c r="B12" s="36">
        <v>50.731406</v>
      </c>
      <c r="C12" s="37">
        <v>-1.640779</v>
      </c>
    </row>
    <row r="13" spans="1:3" x14ac:dyDescent="0.25">
      <c r="A13" s="13">
        <v>1</v>
      </c>
      <c r="B13" s="38">
        <v>50.705967999999999</v>
      </c>
      <c r="C13" s="39">
        <v>-1.550643</v>
      </c>
    </row>
    <row r="14" spans="1:3" x14ac:dyDescent="0.25">
      <c r="A14" s="12">
        <v>1</v>
      </c>
      <c r="B14" s="36">
        <v>50.741425</v>
      </c>
      <c r="C14" s="37">
        <v>-1.518419</v>
      </c>
    </row>
    <row r="15" spans="1:3" x14ac:dyDescent="0.25">
      <c r="A15" s="13">
        <v>1</v>
      </c>
      <c r="B15" s="38">
        <v>50.785553999999998</v>
      </c>
      <c r="C15" s="39">
        <v>-1.3413010000000001</v>
      </c>
    </row>
    <row r="16" spans="1:3" x14ac:dyDescent="0.25">
      <c r="A16" s="12">
        <v>1</v>
      </c>
      <c r="B16" s="36">
        <v>50.819811999999999</v>
      </c>
      <c r="C16" s="37">
        <v>-1.306743</v>
      </c>
    </row>
    <row r="17" spans="1:3" x14ac:dyDescent="0.25">
      <c r="A17" s="13">
        <v>1</v>
      </c>
      <c r="B17" s="38">
        <v>50.879620000000003</v>
      </c>
      <c r="C17" s="39">
        <v>-1.4051309999999999</v>
      </c>
    </row>
    <row r="18" spans="1:3" x14ac:dyDescent="0.25">
      <c r="A18" s="12">
        <v>1</v>
      </c>
      <c r="B18" s="36">
        <v>50.887295999999999</v>
      </c>
      <c r="C18" s="37">
        <v>-1.379321</v>
      </c>
    </row>
    <row r="19" spans="1:3" x14ac:dyDescent="0.25">
      <c r="A19" s="13">
        <v>1</v>
      </c>
      <c r="B19" s="38">
        <v>50.837173999999997</v>
      </c>
      <c r="C19" s="39">
        <v>-1.3042720000000001</v>
      </c>
    </row>
    <row r="20" spans="1:3" x14ac:dyDescent="0.25">
      <c r="A20" s="12">
        <v>1</v>
      </c>
      <c r="B20" s="36">
        <v>50.816189000000001</v>
      </c>
      <c r="C20" s="37">
        <v>-1.2464329999999999</v>
      </c>
    </row>
    <row r="21" spans="1:3" x14ac:dyDescent="0.25">
      <c r="A21" s="13">
        <v>1</v>
      </c>
      <c r="B21" s="38">
        <v>50.817751999999999</v>
      </c>
      <c r="C21" s="39">
        <v>-1.2384310000000001</v>
      </c>
    </row>
    <row r="22" spans="1:3" x14ac:dyDescent="0.25">
      <c r="A22" s="12">
        <v>1</v>
      </c>
      <c r="B22" s="36">
        <v>50.806944000000001</v>
      </c>
      <c r="C22" s="37">
        <v>-1.2117260000000001</v>
      </c>
    </row>
    <row r="23" spans="1:3" x14ac:dyDescent="0.25">
      <c r="A23" s="13">
        <v>1</v>
      </c>
      <c r="B23" s="38">
        <v>50.789347999999997</v>
      </c>
      <c r="C23" s="39">
        <v>-1.1928259999999999</v>
      </c>
    </row>
    <row r="24" spans="1:3" x14ac:dyDescent="0.25">
      <c r="A24" s="12">
        <v>1</v>
      </c>
      <c r="B24" s="36">
        <v>50.784005999999998</v>
      </c>
      <c r="C24" s="37">
        <v>-1.1603349999999999</v>
      </c>
    </row>
    <row r="25" spans="1:3" x14ac:dyDescent="0.25">
      <c r="A25" s="13">
        <v>1</v>
      </c>
      <c r="B25" s="38">
        <v>50.772409000000003</v>
      </c>
      <c r="C25" s="39">
        <v>-1.1413059999999999</v>
      </c>
    </row>
    <row r="26" spans="1:3" x14ac:dyDescent="0.25">
      <c r="A26" s="12">
        <v>1</v>
      </c>
      <c r="B26" s="36">
        <v>50.789985999999999</v>
      </c>
      <c r="C26" s="37">
        <v>-1.1087009999999999</v>
      </c>
    </row>
    <row r="27" spans="1:3" x14ac:dyDescent="0.25">
      <c r="A27" s="13">
        <v>1</v>
      </c>
      <c r="B27" s="38">
        <v>50.777020999999998</v>
      </c>
      <c r="C27" s="39">
        <v>-1.089388</v>
      </c>
    </row>
    <row r="28" spans="1:3" x14ac:dyDescent="0.25">
      <c r="A28" s="12">
        <v>1</v>
      </c>
      <c r="B28" s="36">
        <v>50.784599</v>
      </c>
      <c r="C28" s="37">
        <v>-1.007366</v>
      </c>
    </row>
    <row r="29" spans="1:3" x14ac:dyDescent="0.25">
      <c r="A29" s="13">
        <v>1</v>
      </c>
      <c r="B29" s="38">
        <v>50.771563999999998</v>
      </c>
      <c r="C29" s="39">
        <v>-0.90505899999999995</v>
      </c>
    </row>
    <row r="30" spans="1:3" x14ac:dyDescent="0.25">
      <c r="A30" s="12">
        <v>1</v>
      </c>
      <c r="B30" s="36">
        <v>50.721257999999999</v>
      </c>
      <c r="C30" s="37">
        <v>-0.78935200000000005</v>
      </c>
    </row>
    <row r="31" spans="1:3" x14ac:dyDescent="0.25">
      <c r="A31" s="13">
        <v>1</v>
      </c>
      <c r="B31" s="38">
        <v>50.35</v>
      </c>
      <c r="C31" s="39">
        <v>-0.78935200000000005</v>
      </c>
    </row>
    <row r="32" spans="1:3" x14ac:dyDescent="0.25">
      <c r="A32" s="12">
        <v>1</v>
      </c>
      <c r="B32" s="36">
        <v>50.35</v>
      </c>
      <c r="C32" s="37">
        <v>-2.456169</v>
      </c>
    </row>
    <row r="33" spans="1:3" x14ac:dyDescent="0.25">
      <c r="A33" s="13">
        <v>2</v>
      </c>
      <c r="B33" s="38">
        <v>50.663854999999998</v>
      </c>
      <c r="C33" s="39">
        <v>-1.583736</v>
      </c>
    </row>
    <row r="34" spans="1:3" x14ac:dyDescent="0.25">
      <c r="A34" s="12">
        <v>2</v>
      </c>
      <c r="B34" s="36">
        <v>50.708081</v>
      </c>
      <c r="C34" s="37">
        <v>-1.521801</v>
      </c>
    </row>
    <row r="35" spans="1:3" x14ac:dyDescent="0.25">
      <c r="A35" s="13">
        <v>2</v>
      </c>
      <c r="B35" s="38">
        <v>50.772167000000003</v>
      </c>
      <c r="C35" s="39">
        <v>-1.297569</v>
      </c>
    </row>
    <row r="36" spans="1:3" x14ac:dyDescent="0.25">
      <c r="A36" s="12">
        <v>2</v>
      </c>
      <c r="B36" s="36">
        <v>50.724884000000003</v>
      </c>
      <c r="C36" s="37">
        <v>-1.1102270000000001</v>
      </c>
    </row>
    <row r="37" spans="1:3" x14ac:dyDescent="0.25">
      <c r="A37" s="13">
        <v>2</v>
      </c>
      <c r="B37" s="38">
        <v>50.686197</v>
      </c>
      <c r="C37" s="39">
        <v>-1.0626789999999999</v>
      </c>
    </row>
    <row r="38" spans="1:3" x14ac:dyDescent="0.25">
      <c r="A38" s="12">
        <v>2</v>
      </c>
      <c r="B38" s="36">
        <v>50.59742</v>
      </c>
      <c r="C38" s="37">
        <v>-1.178966</v>
      </c>
    </row>
    <row r="39" spans="1:3" x14ac:dyDescent="0.25">
      <c r="A39" s="13">
        <v>2</v>
      </c>
      <c r="B39" s="38">
        <v>50.57291</v>
      </c>
      <c r="C39" s="39">
        <v>-1.301572</v>
      </c>
    </row>
    <row r="40" spans="1:3" x14ac:dyDescent="0.25">
      <c r="A40" s="12">
        <v>2</v>
      </c>
      <c r="B40" s="36">
        <v>50.666471999999999</v>
      </c>
      <c r="C40" s="37">
        <v>-1.502175</v>
      </c>
    </row>
    <row r="41" spans="1:3" x14ac:dyDescent="0.25">
      <c r="A41" s="14">
        <v>2</v>
      </c>
      <c r="B41" s="40">
        <v>50.659297000000002</v>
      </c>
      <c r="C41" s="41">
        <v>-1.5916840000000001</v>
      </c>
    </row>
    <row r="42" spans="1:3" x14ac:dyDescent="0.25">
      <c r="A42" s="13">
        <v>3</v>
      </c>
      <c r="B42" s="38">
        <v>50.513303000000001</v>
      </c>
      <c r="C42" s="39">
        <v>-2.6</v>
      </c>
    </row>
    <row r="43" spans="1:3" x14ac:dyDescent="0.25">
      <c r="A43" s="13">
        <v>3</v>
      </c>
      <c r="B43" s="38">
        <v>50.513303000000001</v>
      </c>
      <c r="C43" s="39">
        <v>-2.456169</v>
      </c>
    </row>
    <row r="44" spans="1:3" x14ac:dyDescent="0.25">
      <c r="A44" s="13">
        <v>3</v>
      </c>
      <c r="B44" s="38">
        <v>50.550234000000003</v>
      </c>
      <c r="C44" s="39">
        <v>-2.4146550000000002</v>
      </c>
    </row>
    <row r="45" spans="1:3" x14ac:dyDescent="0.25">
      <c r="A45" s="13">
        <v>3</v>
      </c>
      <c r="B45" s="38">
        <v>50.635213999999998</v>
      </c>
      <c r="C45" s="39">
        <v>-2.4192819999999999</v>
      </c>
    </row>
    <row r="46" spans="1:3" x14ac:dyDescent="0.25">
      <c r="A46" s="13">
        <v>3</v>
      </c>
      <c r="B46" s="38">
        <v>50.576549</v>
      </c>
      <c r="C46" s="39">
        <v>-2.0561509999999998</v>
      </c>
    </row>
    <row r="47" spans="1:3" x14ac:dyDescent="0.25">
      <c r="A47" s="13">
        <v>3</v>
      </c>
      <c r="B47" s="38">
        <v>50.593806000000001</v>
      </c>
      <c r="C47" s="39">
        <v>-1.9493069999999999</v>
      </c>
    </row>
    <row r="48" spans="1:3" x14ac:dyDescent="0.25">
      <c r="A48" s="13">
        <v>3</v>
      </c>
      <c r="B48" s="38">
        <v>50.643008999999999</v>
      </c>
      <c r="C48" s="39">
        <v>-1.9219839999999999</v>
      </c>
    </row>
    <row r="49" spans="1:3" x14ac:dyDescent="0.25">
      <c r="A49" s="13">
        <v>3</v>
      </c>
      <c r="B49" s="38">
        <v>50.681880999999997</v>
      </c>
      <c r="C49" s="39">
        <v>-1.944118</v>
      </c>
    </row>
    <row r="50" spans="1:3" x14ac:dyDescent="0.25">
      <c r="A50" s="13">
        <v>3</v>
      </c>
      <c r="B50" s="38">
        <v>50.717084</v>
      </c>
      <c r="C50" s="39">
        <v>-1.8635930000000001</v>
      </c>
    </row>
    <row r="51" spans="1:3" x14ac:dyDescent="0.25">
      <c r="A51" s="13">
        <v>3</v>
      </c>
      <c r="B51" s="38">
        <v>50.710841000000002</v>
      </c>
      <c r="C51" s="39">
        <v>-1.749228</v>
      </c>
    </row>
    <row r="52" spans="1:3" x14ac:dyDescent="0.25">
      <c r="A52" s="13">
        <v>3</v>
      </c>
      <c r="B52" s="38">
        <v>50.733199999999997</v>
      </c>
      <c r="C52" s="39">
        <v>-1.7263520000000001</v>
      </c>
    </row>
    <row r="53" spans="1:3" x14ac:dyDescent="0.25">
      <c r="A53" s="13">
        <v>3</v>
      </c>
      <c r="B53" s="38">
        <v>50.731406</v>
      </c>
      <c r="C53" s="39">
        <v>-1.640779</v>
      </c>
    </row>
    <row r="54" spans="1:3" x14ac:dyDescent="0.25">
      <c r="A54" s="13">
        <v>3</v>
      </c>
      <c r="B54" s="38">
        <v>50.705967999999999</v>
      </c>
      <c r="C54" s="39">
        <v>-1.550643</v>
      </c>
    </row>
    <row r="55" spans="1:3" x14ac:dyDescent="0.25">
      <c r="A55" s="13">
        <v>3</v>
      </c>
      <c r="B55" s="38">
        <v>50.741425</v>
      </c>
      <c r="C55" s="39">
        <v>-1.518419</v>
      </c>
    </row>
    <row r="56" spans="1:3" x14ac:dyDescent="0.25">
      <c r="A56" s="13">
        <v>3</v>
      </c>
      <c r="B56" s="38">
        <v>50.785553999999998</v>
      </c>
      <c r="C56" s="39">
        <v>-1.3413010000000001</v>
      </c>
    </row>
    <row r="57" spans="1:3" x14ac:dyDescent="0.25">
      <c r="A57" s="13">
        <v>3</v>
      </c>
      <c r="B57" s="38">
        <v>50.819811999999999</v>
      </c>
      <c r="C57" s="39">
        <v>-1.306743</v>
      </c>
    </row>
    <row r="58" spans="1:3" x14ac:dyDescent="0.25">
      <c r="A58" s="13">
        <v>3</v>
      </c>
      <c r="B58" s="38">
        <v>50.879620000000003</v>
      </c>
      <c r="C58" s="39">
        <v>-1.4051309999999999</v>
      </c>
    </row>
    <row r="59" spans="1:3" x14ac:dyDescent="0.25">
      <c r="A59" s="13">
        <v>3</v>
      </c>
      <c r="B59" s="38">
        <v>50.887295999999999</v>
      </c>
      <c r="C59" s="39">
        <v>-1.379321</v>
      </c>
    </row>
    <row r="60" spans="1:3" x14ac:dyDescent="0.25">
      <c r="A60" s="13">
        <v>3</v>
      </c>
      <c r="B60" s="38">
        <v>50.837173999999997</v>
      </c>
      <c r="C60" s="39">
        <v>-1.3042720000000001</v>
      </c>
    </row>
    <row r="61" spans="1:3" x14ac:dyDescent="0.25">
      <c r="A61" s="13">
        <v>3</v>
      </c>
      <c r="B61" s="38">
        <v>50.816189000000001</v>
      </c>
      <c r="C61" s="39">
        <v>-1.2464329999999999</v>
      </c>
    </row>
    <row r="62" spans="1:3" x14ac:dyDescent="0.25">
      <c r="A62" s="13">
        <v>3</v>
      </c>
      <c r="B62" s="38">
        <v>50.817751999999999</v>
      </c>
      <c r="C62" s="39">
        <v>-1.2384310000000001</v>
      </c>
    </row>
    <row r="63" spans="1:3" x14ac:dyDescent="0.25">
      <c r="A63" s="13">
        <v>3</v>
      </c>
      <c r="B63" s="38">
        <v>50.806944000000001</v>
      </c>
      <c r="C63" s="39">
        <v>-1.2117260000000001</v>
      </c>
    </row>
    <row r="64" spans="1:3" x14ac:dyDescent="0.25">
      <c r="A64" s="13">
        <v>3</v>
      </c>
      <c r="B64" s="38">
        <v>50.789347999999997</v>
      </c>
      <c r="C64" s="39">
        <v>-1.1928259999999999</v>
      </c>
    </row>
    <row r="65" spans="1:3" x14ac:dyDescent="0.25">
      <c r="A65" s="13">
        <v>3</v>
      </c>
      <c r="B65" s="38">
        <v>50.784005999999998</v>
      </c>
      <c r="C65" s="39">
        <v>-1.1603349999999999</v>
      </c>
    </row>
    <row r="66" spans="1:3" x14ac:dyDescent="0.25">
      <c r="A66" s="13">
        <v>3</v>
      </c>
      <c r="B66" s="38">
        <v>50.772409000000003</v>
      </c>
      <c r="C66" s="39">
        <v>-1.1413059999999999</v>
      </c>
    </row>
    <row r="67" spans="1:3" x14ac:dyDescent="0.25">
      <c r="A67" s="13">
        <v>3</v>
      </c>
      <c r="B67" s="38">
        <v>50.789985999999999</v>
      </c>
      <c r="C67" s="39">
        <v>-1.1087009999999999</v>
      </c>
    </row>
    <row r="68" spans="1:3" x14ac:dyDescent="0.25">
      <c r="A68" s="13">
        <v>3</v>
      </c>
      <c r="B68" s="38">
        <v>50.777020999999998</v>
      </c>
      <c r="C68" s="39">
        <v>-1.089388</v>
      </c>
    </row>
    <row r="69" spans="1:3" x14ac:dyDescent="0.25">
      <c r="A69" s="13">
        <v>3</v>
      </c>
      <c r="B69" s="38">
        <v>50.784599</v>
      </c>
      <c r="C69" s="39">
        <v>-1.007366</v>
      </c>
    </row>
    <row r="70" spans="1:3" x14ac:dyDescent="0.25">
      <c r="A70" s="13">
        <v>3</v>
      </c>
      <c r="B70" s="38">
        <v>50.771563999999998</v>
      </c>
      <c r="C70" s="39">
        <v>-0.90505899999999995</v>
      </c>
    </row>
    <row r="71" spans="1:3" x14ac:dyDescent="0.25">
      <c r="A71" s="13">
        <v>3</v>
      </c>
      <c r="B71" s="40">
        <v>50.721257999999999</v>
      </c>
      <c r="C71" s="41">
        <v>-0.78935200000000005</v>
      </c>
    </row>
    <row r="72" spans="1:3" x14ac:dyDescent="0.25">
      <c r="A72" s="13">
        <v>3</v>
      </c>
      <c r="B72" s="40">
        <v>50.721257999999999</v>
      </c>
      <c r="C72" s="41">
        <v>-0.71</v>
      </c>
    </row>
    <row r="73" spans="1:3" x14ac:dyDescent="0.25">
      <c r="A73" s="14">
        <v>3</v>
      </c>
      <c r="B73" s="42">
        <v>50.942059</v>
      </c>
      <c r="C73" s="41">
        <v>-0.71</v>
      </c>
    </row>
    <row r="74" spans="1:3" x14ac:dyDescent="0.25">
      <c r="A74" s="14">
        <v>3</v>
      </c>
      <c r="B74" s="42">
        <v>50.942059</v>
      </c>
      <c r="C74" s="39">
        <v>-2.6</v>
      </c>
    </row>
    <row r="75" spans="1:3" x14ac:dyDescent="0.25">
      <c r="A75" s="14">
        <v>4</v>
      </c>
      <c r="B75" s="40">
        <v>50.632913299999998</v>
      </c>
      <c r="C75" s="41">
        <v>-2.5738907000000002</v>
      </c>
    </row>
    <row r="76" spans="1:3" x14ac:dyDescent="0.25">
      <c r="A76" s="13">
        <v>4</v>
      </c>
      <c r="B76" s="38">
        <v>50.144346200000001</v>
      </c>
      <c r="C76" s="39">
        <v>-2.5790405000000001</v>
      </c>
    </row>
    <row r="77" spans="1:3" x14ac:dyDescent="0.25">
      <c r="A77" s="13">
        <v>4</v>
      </c>
      <c r="B77" s="38">
        <v>50.143466099999998</v>
      </c>
      <c r="C77" s="39">
        <v>-0.62210080000000001</v>
      </c>
    </row>
    <row r="78" spans="1:3" x14ac:dyDescent="0.25">
      <c r="A78" s="13">
        <v>4</v>
      </c>
      <c r="B78" s="38">
        <v>50.787163700000001</v>
      </c>
      <c r="C78" s="39">
        <v>-0.63703540000000003</v>
      </c>
    </row>
    <row r="79" spans="1:3" x14ac:dyDescent="0.25">
      <c r="A79" s="13">
        <v>4</v>
      </c>
      <c r="B79" s="38">
        <v>50.783365199999999</v>
      </c>
      <c r="C79" s="39">
        <v>-0.66347120000000004</v>
      </c>
    </row>
    <row r="80" spans="1:3" x14ac:dyDescent="0.25">
      <c r="A80" s="13">
        <v>4</v>
      </c>
      <c r="B80" s="38">
        <v>50.775007299999999</v>
      </c>
      <c r="C80" s="39">
        <v>-0.71102140000000003</v>
      </c>
    </row>
    <row r="81" spans="1:3" x14ac:dyDescent="0.25">
      <c r="A81" s="13">
        <v>4</v>
      </c>
      <c r="B81" s="38">
        <v>50.764367900000003</v>
      </c>
      <c r="C81" s="39">
        <v>-0.74157709999999999</v>
      </c>
    </row>
    <row r="82" spans="1:3" x14ac:dyDescent="0.25">
      <c r="A82" s="13">
        <v>4</v>
      </c>
      <c r="B82" s="38">
        <v>50.744819900000003</v>
      </c>
      <c r="C82" s="39">
        <v>-0.76303480000000001</v>
      </c>
    </row>
    <row r="83" spans="1:3" x14ac:dyDescent="0.25">
      <c r="A83" s="13">
        <v>4</v>
      </c>
      <c r="B83" s="38">
        <v>50.721894800000001</v>
      </c>
      <c r="C83" s="39">
        <v>-0.78535080000000002</v>
      </c>
    </row>
    <row r="84" spans="1:3" x14ac:dyDescent="0.25">
      <c r="A84" s="13">
        <v>4</v>
      </c>
      <c r="B84" s="38">
        <v>50.723850900000002</v>
      </c>
      <c r="C84" s="39">
        <v>-0.79547880000000004</v>
      </c>
    </row>
    <row r="85" spans="1:3" x14ac:dyDescent="0.25">
      <c r="A85" s="13">
        <v>4</v>
      </c>
      <c r="B85" s="38">
        <v>50.733304400000002</v>
      </c>
      <c r="C85" s="39">
        <v>-0.81006999999999996</v>
      </c>
    </row>
    <row r="86" spans="1:3" x14ac:dyDescent="0.25">
      <c r="A86" s="13">
        <v>4</v>
      </c>
      <c r="B86" s="38">
        <v>50.752205600000003</v>
      </c>
      <c r="C86" s="39">
        <v>-0.84234240000000005</v>
      </c>
    </row>
    <row r="87" spans="1:3" x14ac:dyDescent="0.25">
      <c r="A87" s="13">
        <v>4</v>
      </c>
      <c r="B87" s="38">
        <v>50.7650194</v>
      </c>
      <c r="C87" s="39">
        <v>-0.87401390000000001</v>
      </c>
    </row>
    <row r="88" spans="1:3" x14ac:dyDescent="0.25">
      <c r="A88" s="13">
        <v>4</v>
      </c>
      <c r="B88" s="38">
        <v>50.773650400000001</v>
      </c>
      <c r="C88" s="39">
        <v>-0.90439800000000004</v>
      </c>
    </row>
    <row r="89" spans="1:3" x14ac:dyDescent="0.25">
      <c r="A89" s="13">
        <v>4</v>
      </c>
      <c r="B89" s="38">
        <v>50.780163299999998</v>
      </c>
      <c r="C89" s="39">
        <v>-0.91667180000000004</v>
      </c>
    </row>
    <row r="90" spans="1:3" x14ac:dyDescent="0.25">
      <c r="A90" s="13">
        <v>4</v>
      </c>
      <c r="B90" s="38">
        <v>50.7858071</v>
      </c>
      <c r="C90" s="39">
        <v>-0.91504099999999999</v>
      </c>
    </row>
    <row r="91" spans="1:3" x14ac:dyDescent="0.25">
      <c r="A91" s="13">
        <v>4</v>
      </c>
      <c r="B91" s="38">
        <v>50.789713999999996</v>
      </c>
      <c r="C91" s="39">
        <v>-0.90079310000000001</v>
      </c>
    </row>
    <row r="92" spans="1:3" x14ac:dyDescent="0.25">
      <c r="A92" s="13">
        <v>4</v>
      </c>
      <c r="B92" s="38">
        <v>50.799479599999998</v>
      </c>
      <c r="C92" s="39">
        <v>-0.89126590000000006</v>
      </c>
    </row>
    <row r="93" spans="1:3" x14ac:dyDescent="0.25">
      <c r="A93" s="13">
        <v>4</v>
      </c>
      <c r="B93" s="38">
        <v>50.801324000000001</v>
      </c>
      <c r="C93" s="39">
        <v>-0.88791850000000005</v>
      </c>
    </row>
    <row r="94" spans="1:3" x14ac:dyDescent="0.25">
      <c r="A94" s="13">
        <v>4</v>
      </c>
      <c r="B94" s="38">
        <v>50.817811900000002</v>
      </c>
      <c r="C94" s="39">
        <v>-0.89220999999999995</v>
      </c>
    </row>
    <row r="95" spans="1:3" x14ac:dyDescent="0.25">
      <c r="A95" s="13">
        <v>4</v>
      </c>
      <c r="B95" s="38">
        <v>50.817107</v>
      </c>
      <c r="C95" s="39">
        <v>-0.90774540000000004</v>
      </c>
    </row>
    <row r="96" spans="1:3" x14ac:dyDescent="0.25">
      <c r="A96" s="13">
        <v>4</v>
      </c>
      <c r="B96" s="38">
        <v>50.804632900000001</v>
      </c>
      <c r="C96" s="39">
        <v>-0.91023449999999995</v>
      </c>
    </row>
    <row r="97" spans="1:3" x14ac:dyDescent="0.25">
      <c r="A97" s="13">
        <v>4</v>
      </c>
      <c r="B97" s="38">
        <v>50.801920699999997</v>
      </c>
      <c r="C97" s="39">
        <v>-0.91392519999999999</v>
      </c>
    </row>
    <row r="98" spans="1:3" x14ac:dyDescent="0.25">
      <c r="A98" s="13">
        <v>4</v>
      </c>
      <c r="B98" s="38">
        <v>50.807399199999999</v>
      </c>
      <c r="C98" s="39">
        <v>-0.92147829999999997</v>
      </c>
    </row>
    <row r="99" spans="1:3" x14ac:dyDescent="0.25">
      <c r="A99" s="13">
        <v>4</v>
      </c>
      <c r="B99" s="38">
        <v>50.814449699999997</v>
      </c>
      <c r="C99" s="39">
        <v>-0.9392452</v>
      </c>
    </row>
    <row r="100" spans="1:3" x14ac:dyDescent="0.25">
      <c r="A100" s="13">
        <v>4</v>
      </c>
      <c r="B100" s="38">
        <v>50.820740100000002</v>
      </c>
      <c r="C100" s="39">
        <v>-0.94190600000000002</v>
      </c>
    </row>
    <row r="101" spans="1:3" x14ac:dyDescent="0.25">
      <c r="A101" s="13">
        <v>4</v>
      </c>
      <c r="B101" s="38">
        <v>50.817974599999999</v>
      </c>
      <c r="C101" s="39">
        <v>-0.95538140000000005</v>
      </c>
    </row>
    <row r="102" spans="1:3" x14ac:dyDescent="0.25">
      <c r="A102" s="13">
        <v>4</v>
      </c>
      <c r="B102" s="38">
        <v>50.802951399999998</v>
      </c>
      <c r="C102" s="39">
        <v>-0.95495220000000003</v>
      </c>
    </row>
    <row r="103" spans="1:3" x14ac:dyDescent="0.25">
      <c r="A103" s="13">
        <v>4</v>
      </c>
      <c r="B103" s="38">
        <v>50.787109399999999</v>
      </c>
      <c r="C103" s="39">
        <v>-0.95091820000000005</v>
      </c>
    </row>
    <row r="104" spans="1:3" x14ac:dyDescent="0.25">
      <c r="A104" s="13">
        <v>4</v>
      </c>
      <c r="B104" s="38">
        <v>50.786295500000001</v>
      </c>
      <c r="C104" s="39">
        <v>-0.93615530000000002</v>
      </c>
    </row>
    <row r="105" spans="1:3" x14ac:dyDescent="0.25">
      <c r="A105" s="13">
        <v>4</v>
      </c>
      <c r="B105" s="38">
        <v>50.777341200000002</v>
      </c>
      <c r="C105" s="39">
        <v>-0.93804359999999998</v>
      </c>
    </row>
    <row r="106" spans="1:3" x14ac:dyDescent="0.25">
      <c r="A106" s="13">
        <v>4</v>
      </c>
      <c r="B106" s="38">
        <v>50.776527100000003</v>
      </c>
      <c r="C106" s="39">
        <v>-0.94757080000000005</v>
      </c>
    </row>
    <row r="107" spans="1:3" x14ac:dyDescent="0.25">
      <c r="A107" s="13">
        <v>4</v>
      </c>
      <c r="B107" s="38">
        <v>50.782442600000003</v>
      </c>
      <c r="C107" s="39">
        <v>-0.97769740000000005</v>
      </c>
    </row>
    <row r="108" spans="1:3" x14ac:dyDescent="0.25">
      <c r="A108" s="13">
        <v>4</v>
      </c>
      <c r="B108" s="38">
        <v>50.786241199999999</v>
      </c>
      <c r="C108" s="39">
        <v>-1.0219001999999999</v>
      </c>
    </row>
    <row r="109" spans="1:3" x14ac:dyDescent="0.25">
      <c r="A109" s="13">
        <v>4</v>
      </c>
      <c r="B109" s="38">
        <v>50.795248100000002</v>
      </c>
      <c r="C109" s="39">
        <v>-1.0253334000000001</v>
      </c>
    </row>
    <row r="110" spans="1:3" x14ac:dyDescent="0.25">
      <c r="A110" s="13">
        <v>4</v>
      </c>
      <c r="B110" s="38">
        <v>50.794814100000004</v>
      </c>
      <c r="C110" s="39">
        <v>-1.0175228000000001</v>
      </c>
    </row>
    <row r="111" spans="1:3" x14ac:dyDescent="0.25">
      <c r="A111" s="13">
        <v>4</v>
      </c>
      <c r="B111" s="38">
        <v>50.796767199999998</v>
      </c>
      <c r="C111" s="39">
        <v>-0.99743839999999995</v>
      </c>
    </row>
    <row r="112" spans="1:3" x14ac:dyDescent="0.25">
      <c r="A112" s="13">
        <v>4</v>
      </c>
      <c r="B112" s="38">
        <v>50.811954999999998</v>
      </c>
      <c r="C112" s="39">
        <v>-0.98773960000000005</v>
      </c>
    </row>
    <row r="113" spans="1:3" x14ac:dyDescent="0.25">
      <c r="A113" s="13">
        <v>4</v>
      </c>
      <c r="B113" s="38">
        <v>50.825674100000001</v>
      </c>
      <c r="C113" s="39">
        <v>-0.99005699999999996</v>
      </c>
    </row>
    <row r="114" spans="1:3" x14ac:dyDescent="0.25">
      <c r="A114" s="13">
        <v>4</v>
      </c>
      <c r="B114" s="38">
        <v>50.8398228</v>
      </c>
      <c r="C114" s="39">
        <v>-0.99555020000000005</v>
      </c>
    </row>
    <row r="115" spans="1:3" x14ac:dyDescent="0.25">
      <c r="A115" s="13">
        <v>4</v>
      </c>
      <c r="B115" s="38">
        <v>50.830336600000003</v>
      </c>
      <c r="C115" s="39">
        <v>-1.0225868</v>
      </c>
    </row>
    <row r="116" spans="1:3" x14ac:dyDescent="0.25">
      <c r="A116" s="13">
        <v>4</v>
      </c>
      <c r="B116" s="38">
        <v>50.827409099999997</v>
      </c>
      <c r="C116" s="39">
        <v>-1.0303116000000001</v>
      </c>
    </row>
    <row r="117" spans="1:3" x14ac:dyDescent="0.25">
      <c r="A117" s="13">
        <v>4</v>
      </c>
      <c r="B117" s="38">
        <v>50.821987200000002</v>
      </c>
      <c r="C117" s="39">
        <v>-1.0409546000000001</v>
      </c>
    </row>
    <row r="118" spans="1:3" x14ac:dyDescent="0.25">
      <c r="A118" s="13">
        <v>4</v>
      </c>
      <c r="B118" s="38">
        <v>50.797201200000003</v>
      </c>
      <c r="C118" s="39">
        <v>-1.0307407</v>
      </c>
    </row>
    <row r="119" spans="1:3" x14ac:dyDescent="0.25">
      <c r="A119" s="13">
        <v>4</v>
      </c>
      <c r="B119" s="38">
        <v>50.788737300000001</v>
      </c>
      <c r="C119" s="39">
        <v>-1.0291958000000001</v>
      </c>
    </row>
    <row r="120" spans="1:3" x14ac:dyDescent="0.25">
      <c r="A120" s="13">
        <v>4</v>
      </c>
      <c r="B120" s="38">
        <v>50.786186999999998</v>
      </c>
      <c r="C120" s="39">
        <v>-1.0329723</v>
      </c>
    </row>
    <row r="121" spans="1:3" x14ac:dyDescent="0.25">
      <c r="A121" s="13">
        <v>4</v>
      </c>
      <c r="B121" s="38">
        <v>50.784179199999997</v>
      </c>
      <c r="C121" s="39">
        <v>-1.0462761</v>
      </c>
    </row>
    <row r="122" spans="1:3" x14ac:dyDescent="0.25">
      <c r="A122" s="13">
        <v>4</v>
      </c>
      <c r="B122" s="38">
        <v>50.779674900000003</v>
      </c>
      <c r="C122" s="39">
        <v>-1.0674763</v>
      </c>
    </row>
    <row r="123" spans="1:3" x14ac:dyDescent="0.25">
      <c r="A123" s="13">
        <v>4</v>
      </c>
      <c r="B123" s="38">
        <v>50.777721100000001</v>
      </c>
      <c r="C123" s="39">
        <v>-1.0893630999999999</v>
      </c>
    </row>
    <row r="124" spans="1:3" x14ac:dyDescent="0.25">
      <c r="A124" s="13">
        <v>4</v>
      </c>
      <c r="B124" s="38">
        <v>50.783365199999999</v>
      </c>
      <c r="C124" s="39">
        <v>-1.0991477999999999</v>
      </c>
    </row>
    <row r="125" spans="1:3" x14ac:dyDescent="0.25">
      <c r="A125" s="13">
        <v>4</v>
      </c>
      <c r="B125" s="38">
        <v>50.790093800000001</v>
      </c>
      <c r="C125" s="39">
        <v>-1.1090183</v>
      </c>
    </row>
    <row r="126" spans="1:3" x14ac:dyDescent="0.25">
      <c r="A126" s="13">
        <v>4</v>
      </c>
      <c r="B126" s="38">
        <v>50.797201200000003</v>
      </c>
      <c r="C126" s="39">
        <v>-1.1114215999999999</v>
      </c>
    </row>
    <row r="127" spans="1:3" x14ac:dyDescent="0.25">
      <c r="A127" s="13">
        <v>4</v>
      </c>
      <c r="B127" s="38">
        <v>50.806639799999999</v>
      </c>
      <c r="C127" s="39">
        <v>-1.1117649000000001</v>
      </c>
    </row>
    <row r="128" spans="1:3" x14ac:dyDescent="0.25">
      <c r="A128" s="13">
        <v>4</v>
      </c>
      <c r="B128" s="38">
        <v>50.811900799999997</v>
      </c>
      <c r="C128" s="39">
        <v>-1.1024094</v>
      </c>
    </row>
    <row r="129" spans="1:3" x14ac:dyDescent="0.25">
      <c r="A129" s="13">
        <v>4</v>
      </c>
      <c r="B129" s="38">
        <v>50.826433199999997</v>
      </c>
      <c r="C129" s="39">
        <v>-1.1000919</v>
      </c>
    </row>
    <row r="130" spans="1:3" x14ac:dyDescent="0.25">
      <c r="A130" s="13">
        <v>4</v>
      </c>
      <c r="B130" s="38">
        <v>50.8335893</v>
      </c>
      <c r="C130" s="39">
        <v>-1.0992336</v>
      </c>
    </row>
    <row r="131" spans="1:3" x14ac:dyDescent="0.25">
      <c r="A131" s="13">
        <v>4</v>
      </c>
      <c r="B131" s="38">
        <v>50.836028599999999</v>
      </c>
      <c r="C131" s="39">
        <v>-1.1086750000000001</v>
      </c>
    </row>
    <row r="132" spans="1:3" x14ac:dyDescent="0.25">
      <c r="A132" s="13">
        <v>4</v>
      </c>
      <c r="B132" s="38">
        <v>50.835052900000001</v>
      </c>
      <c r="C132" s="39">
        <v>-1.1224079</v>
      </c>
    </row>
    <row r="133" spans="1:3" x14ac:dyDescent="0.25">
      <c r="A133" s="13">
        <v>4</v>
      </c>
      <c r="B133" s="38">
        <v>50.838251</v>
      </c>
      <c r="C133" s="39">
        <v>-1.1403464999999999</v>
      </c>
    </row>
    <row r="134" spans="1:3" x14ac:dyDescent="0.25">
      <c r="A134" s="13">
        <v>4</v>
      </c>
      <c r="B134" s="38">
        <v>50.836950100000003</v>
      </c>
      <c r="C134" s="39">
        <v>-1.1518478000000001</v>
      </c>
    </row>
    <row r="135" spans="1:3" x14ac:dyDescent="0.25">
      <c r="A135" s="13">
        <v>4</v>
      </c>
      <c r="B135" s="38">
        <v>50.827029600000003</v>
      </c>
      <c r="C135" s="39">
        <v>-1.1447239</v>
      </c>
    </row>
    <row r="136" spans="1:3" x14ac:dyDescent="0.25">
      <c r="A136" s="13">
        <v>4</v>
      </c>
      <c r="B136" s="38">
        <v>50.809731399999997</v>
      </c>
      <c r="C136" s="39">
        <v>-1.1294459999999999</v>
      </c>
    </row>
    <row r="137" spans="1:3" x14ac:dyDescent="0.25">
      <c r="A137" s="13">
        <v>4</v>
      </c>
      <c r="B137" s="38">
        <v>50.805771999999997</v>
      </c>
      <c r="C137" s="39">
        <v>-1.1229229000000001</v>
      </c>
    </row>
    <row r="138" spans="1:3" x14ac:dyDescent="0.25">
      <c r="A138" s="13">
        <v>4</v>
      </c>
      <c r="B138" s="38">
        <v>50.7963874</v>
      </c>
      <c r="C138" s="39">
        <v>-1.1173439000000001</v>
      </c>
    </row>
    <row r="139" spans="1:3" x14ac:dyDescent="0.25">
      <c r="A139" s="13">
        <v>4</v>
      </c>
      <c r="B139" s="38">
        <v>50.789768199999997</v>
      </c>
      <c r="C139" s="39">
        <v>-1.1115074</v>
      </c>
    </row>
    <row r="140" spans="1:3" x14ac:dyDescent="0.25">
      <c r="A140" s="13">
        <v>4</v>
      </c>
      <c r="B140" s="38">
        <v>50.787706300000004</v>
      </c>
      <c r="C140" s="39">
        <v>-1.1152839999999999</v>
      </c>
    </row>
    <row r="141" spans="1:3" x14ac:dyDescent="0.25">
      <c r="A141" s="13">
        <v>4</v>
      </c>
      <c r="B141" s="38">
        <v>50.774898800000003</v>
      </c>
      <c r="C141" s="39">
        <v>-1.1348533999999999</v>
      </c>
    </row>
    <row r="142" spans="1:3" x14ac:dyDescent="0.25">
      <c r="A142" s="13">
        <v>4</v>
      </c>
      <c r="B142" s="38">
        <v>50.773433300000001</v>
      </c>
      <c r="C142" s="39">
        <v>-1.1430931</v>
      </c>
    </row>
    <row r="143" spans="1:3" x14ac:dyDescent="0.25">
      <c r="A143" s="13">
        <v>4</v>
      </c>
      <c r="B143" s="38">
        <v>50.777178399999997</v>
      </c>
      <c r="C143" s="39">
        <v>-1.1485004000000001</v>
      </c>
    </row>
    <row r="144" spans="1:3" x14ac:dyDescent="0.25">
      <c r="A144" s="13">
        <v>4</v>
      </c>
      <c r="B144" s="38">
        <v>50.781248699999999</v>
      </c>
      <c r="C144" s="39">
        <v>-1.1547661</v>
      </c>
    </row>
    <row r="145" spans="1:3" x14ac:dyDescent="0.25">
      <c r="A145" s="13">
        <v>4</v>
      </c>
      <c r="B145" s="38">
        <v>50.7847218</v>
      </c>
      <c r="C145" s="39">
        <v>-1.1636066</v>
      </c>
    </row>
    <row r="146" spans="1:3" x14ac:dyDescent="0.25">
      <c r="A146" s="13">
        <v>4</v>
      </c>
      <c r="B146" s="38">
        <v>50.786295500000001</v>
      </c>
      <c r="C146" s="39">
        <v>-1.1764812</v>
      </c>
    </row>
    <row r="147" spans="1:3" x14ac:dyDescent="0.25">
      <c r="A147" s="13">
        <v>4</v>
      </c>
      <c r="B147" s="38">
        <v>50.787760599999999</v>
      </c>
      <c r="C147" s="39">
        <v>-1.1854935</v>
      </c>
    </row>
    <row r="148" spans="1:3" x14ac:dyDescent="0.25">
      <c r="A148" s="13">
        <v>4</v>
      </c>
      <c r="B148" s="38">
        <v>50.791070400000002</v>
      </c>
      <c r="C148" s="39">
        <v>-1.1919308</v>
      </c>
    </row>
    <row r="149" spans="1:3" x14ac:dyDescent="0.25">
      <c r="A149" s="13">
        <v>4</v>
      </c>
      <c r="B149" s="38">
        <v>50.8120093</v>
      </c>
      <c r="C149" s="39">
        <v>-1.2205982</v>
      </c>
    </row>
    <row r="150" spans="1:3" x14ac:dyDescent="0.25">
      <c r="A150" s="13">
        <v>4</v>
      </c>
      <c r="B150" s="38">
        <v>50.817974599999999</v>
      </c>
      <c r="C150" s="39">
        <v>-1.2387085</v>
      </c>
    </row>
    <row r="151" spans="1:3" x14ac:dyDescent="0.25">
      <c r="A151" s="13">
        <v>4</v>
      </c>
      <c r="B151" s="38">
        <v>50.817757700000001</v>
      </c>
      <c r="C151" s="39">
        <v>-1.2482356999999999</v>
      </c>
    </row>
    <row r="152" spans="1:3" x14ac:dyDescent="0.25">
      <c r="A152" s="13">
        <v>4</v>
      </c>
      <c r="B152" s="38">
        <v>50.829143899999998</v>
      </c>
      <c r="C152" s="39">
        <v>-1.2714958000000001</v>
      </c>
    </row>
    <row r="153" spans="1:3" x14ac:dyDescent="0.25">
      <c r="A153" s="13">
        <v>4</v>
      </c>
      <c r="B153" s="38">
        <v>50.835323899999999</v>
      </c>
      <c r="C153" s="39">
        <v>-1.2951851000000001</v>
      </c>
    </row>
    <row r="154" spans="1:3" x14ac:dyDescent="0.25">
      <c r="A154" s="13">
        <v>4</v>
      </c>
      <c r="B154" s="38">
        <v>50.840690000000002</v>
      </c>
      <c r="C154" s="39">
        <v>-1.3068580999999999</v>
      </c>
    </row>
    <row r="155" spans="1:3" x14ac:dyDescent="0.25">
      <c r="A155" s="13">
        <v>4</v>
      </c>
      <c r="B155" s="38">
        <v>50.845567799999998</v>
      </c>
      <c r="C155" s="39">
        <v>-1.3078022</v>
      </c>
    </row>
    <row r="156" spans="1:3" x14ac:dyDescent="0.25">
      <c r="A156" s="13">
        <v>4</v>
      </c>
      <c r="B156" s="38">
        <v>50.8508244</v>
      </c>
      <c r="C156" s="39">
        <v>-1.3058281</v>
      </c>
    </row>
    <row r="157" spans="1:3" x14ac:dyDescent="0.25">
      <c r="A157" s="13">
        <v>4</v>
      </c>
      <c r="B157" s="38">
        <v>50.8584101</v>
      </c>
      <c r="C157" s="39">
        <v>-1.3075447</v>
      </c>
    </row>
    <row r="158" spans="1:3" x14ac:dyDescent="0.25">
      <c r="A158" s="13">
        <v>4</v>
      </c>
      <c r="B158" s="38">
        <v>50.865019599999997</v>
      </c>
      <c r="C158" s="39">
        <v>-1.3065146999999999</v>
      </c>
    </row>
    <row r="159" spans="1:3" x14ac:dyDescent="0.25">
      <c r="A159" s="13">
        <v>4</v>
      </c>
      <c r="B159" s="38">
        <v>50.869948999999998</v>
      </c>
      <c r="C159" s="39">
        <v>-1.3061714</v>
      </c>
    </row>
    <row r="160" spans="1:3" x14ac:dyDescent="0.25">
      <c r="A160" s="13">
        <v>4</v>
      </c>
      <c r="B160" s="38">
        <v>50.873848799999998</v>
      </c>
      <c r="C160" s="39">
        <v>-1.3051413999999999</v>
      </c>
    </row>
    <row r="161" spans="1:3" x14ac:dyDescent="0.25">
      <c r="A161" s="13">
        <v>4</v>
      </c>
      <c r="B161" s="38">
        <v>50.874444599999997</v>
      </c>
      <c r="C161" s="39">
        <v>-1.3110637999999999</v>
      </c>
    </row>
    <row r="162" spans="1:3" x14ac:dyDescent="0.25">
      <c r="A162" s="13">
        <v>4</v>
      </c>
      <c r="B162" s="38">
        <v>50.868974000000001</v>
      </c>
      <c r="C162" s="39">
        <v>-1.3095188</v>
      </c>
    </row>
    <row r="163" spans="1:3" x14ac:dyDescent="0.25">
      <c r="A163" s="13">
        <v>4</v>
      </c>
      <c r="B163" s="38">
        <v>50.862636000000002</v>
      </c>
      <c r="C163" s="39">
        <v>-1.3127804000000001</v>
      </c>
    </row>
    <row r="164" spans="1:3" x14ac:dyDescent="0.25">
      <c r="A164" s="13">
        <v>4</v>
      </c>
      <c r="B164" s="38">
        <v>50.856622199999997</v>
      </c>
      <c r="C164" s="39">
        <v>-1.3126087</v>
      </c>
    </row>
    <row r="165" spans="1:3" x14ac:dyDescent="0.25">
      <c r="A165" s="13">
        <v>4</v>
      </c>
      <c r="B165" s="38">
        <v>50.8499032</v>
      </c>
      <c r="C165" s="39">
        <v>-1.3097763</v>
      </c>
    </row>
    <row r="166" spans="1:3" x14ac:dyDescent="0.25">
      <c r="A166" s="13">
        <v>4</v>
      </c>
      <c r="B166" s="38">
        <v>50.848927699999997</v>
      </c>
      <c r="C166" s="39">
        <v>-1.3133812</v>
      </c>
    </row>
    <row r="167" spans="1:3" x14ac:dyDescent="0.25">
      <c r="A167" s="13">
        <v>4</v>
      </c>
      <c r="B167" s="38">
        <v>50.857597400000003</v>
      </c>
      <c r="C167" s="39">
        <v>-1.3330363999999999</v>
      </c>
    </row>
    <row r="168" spans="1:3" x14ac:dyDescent="0.25">
      <c r="A168" s="13">
        <v>4</v>
      </c>
      <c r="B168" s="38">
        <v>50.870490599999997</v>
      </c>
      <c r="C168" s="39">
        <v>-1.3527775</v>
      </c>
    </row>
    <row r="169" spans="1:3" x14ac:dyDescent="0.25">
      <c r="A169" s="13">
        <v>4</v>
      </c>
      <c r="B169" s="38">
        <v>50.883380299999999</v>
      </c>
      <c r="C169" s="39">
        <v>-1.3681411999999999</v>
      </c>
    </row>
    <row r="170" spans="1:3" x14ac:dyDescent="0.25">
      <c r="A170" s="13">
        <v>4</v>
      </c>
      <c r="B170" s="38">
        <v>50.8883619</v>
      </c>
      <c r="C170" s="39">
        <v>-1.3817024</v>
      </c>
    </row>
    <row r="171" spans="1:3" x14ac:dyDescent="0.25">
      <c r="A171" s="13">
        <v>4</v>
      </c>
      <c r="B171" s="38">
        <v>50.890311099999998</v>
      </c>
      <c r="C171" s="39">
        <v>-1.3837623999999999</v>
      </c>
    </row>
    <row r="172" spans="1:3" x14ac:dyDescent="0.25">
      <c r="A172" s="13">
        <v>4</v>
      </c>
      <c r="B172" s="38">
        <v>50.892693299999998</v>
      </c>
      <c r="C172" s="39">
        <v>-1.3841915</v>
      </c>
    </row>
    <row r="173" spans="1:3" x14ac:dyDescent="0.25">
      <c r="A173" s="13">
        <v>4</v>
      </c>
      <c r="B173" s="38">
        <v>50.898756499999998</v>
      </c>
      <c r="C173" s="39">
        <v>-1.3825607</v>
      </c>
    </row>
    <row r="174" spans="1:3" x14ac:dyDescent="0.25">
      <c r="A174" s="13">
        <v>4</v>
      </c>
      <c r="B174" s="38">
        <v>50.902383299999997</v>
      </c>
      <c r="C174" s="39">
        <v>-1.3847923</v>
      </c>
    </row>
    <row r="175" spans="1:3" x14ac:dyDescent="0.25">
      <c r="A175" s="13">
        <v>4</v>
      </c>
      <c r="B175" s="38">
        <v>50.905089599999997</v>
      </c>
      <c r="C175" s="39">
        <v>-1.3837623999999999</v>
      </c>
    </row>
    <row r="176" spans="1:3" x14ac:dyDescent="0.25">
      <c r="A176" s="13">
        <v>4</v>
      </c>
      <c r="B176" s="38">
        <v>50.907687600000003</v>
      </c>
      <c r="C176" s="39">
        <v>-1.3774967</v>
      </c>
    </row>
    <row r="177" spans="1:3" x14ac:dyDescent="0.25">
      <c r="A177" s="13">
        <v>4</v>
      </c>
      <c r="B177" s="38">
        <v>50.909690099999999</v>
      </c>
      <c r="C177" s="39">
        <v>-1.3728619</v>
      </c>
    </row>
    <row r="178" spans="1:3" x14ac:dyDescent="0.25">
      <c r="A178" s="13">
        <v>4</v>
      </c>
      <c r="B178" s="38">
        <v>50.913532400000001</v>
      </c>
      <c r="C178" s="39">
        <v>-1.3729477000000001</v>
      </c>
    </row>
    <row r="179" spans="1:3" x14ac:dyDescent="0.25">
      <c r="A179" s="13">
        <v>4</v>
      </c>
      <c r="B179" s="38">
        <v>50.915318200000002</v>
      </c>
      <c r="C179" s="39">
        <v>-1.3849640000000001</v>
      </c>
    </row>
    <row r="180" spans="1:3" x14ac:dyDescent="0.25">
      <c r="A180" s="13">
        <v>4</v>
      </c>
      <c r="B180" s="38">
        <v>50.916887500000001</v>
      </c>
      <c r="C180" s="39">
        <v>-1.3879680999999999</v>
      </c>
    </row>
    <row r="181" spans="1:3" x14ac:dyDescent="0.25">
      <c r="A181" s="13">
        <v>4</v>
      </c>
      <c r="B181" s="38">
        <v>50.915264100000002</v>
      </c>
      <c r="C181" s="39">
        <v>-1.3896847000000001</v>
      </c>
    </row>
    <row r="182" spans="1:3" x14ac:dyDescent="0.25">
      <c r="A182" s="13">
        <v>4</v>
      </c>
      <c r="B182" s="38">
        <v>50.913370100000002</v>
      </c>
      <c r="C182" s="39">
        <v>-1.384449</v>
      </c>
    </row>
    <row r="183" spans="1:3" x14ac:dyDescent="0.25">
      <c r="A183" s="13">
        <v>4</v>
      </c>
      <c r="B183" s="38">
        <v>50.912720700000001</v>
      </c>
      <c r="C183" s="39">
        <v>-1.3780975</v>
      </c>
    </row>
    <row r="184" spans="1:3" x14ac:dyDescent="0.25">
      <c r="A184" s="13">
        <v>4</v>
      </c>
      <c r="B184" s="38">
        <v>50.910718299999999</v>
      </c>
      <c r="C184" s="39">
        <v>-1.37784</v>
      </c>
    </row>
    <row r="185" spans="1:3" x14ac:dyDescent="0.25">
      <c r="A185" s="13">
        <v>4</v>
      </c>
      <c r="B185" s="38">
        <v>50.908932399999998</v>
      </c>
      <c r="C185" s="39">
        <v>-1.3835048999999999</v>
      </c>
    </row>
    <row r="186" spans="1:3" x14ac:dyDescent="0.25">
      <c r="A186" s="13">
        <v>4</v>
      </c>
      <c r="B186" s="38">
        <v>50.9066051</v>
      </c>
      <c r="C186" s="39">
        <v>-1.3871956000000001</v>
      </c>
    </row>
    <row r="187" spans="1:3" x14ac:dyDescent="0.25">
      <c r="A187" s="13">
        <v>4</v>
      </c>
      <c r="B187" s="38">
        <v>50.902870399999998</v>
      </c>
      <c r="C187" s="39">
        <v>-1.3891697000000001</v>
      </c>
    </row>
    <row r="188" spans="1:3" x14ac:dyDescent="0.25">
      <c r="A188" s="13">
        <v>4</v>
      </c>
      <c r="B188" s="38">
        <v>50.900542899999998</v>
      </c>
      <c r="C188" s="39">
        <v>-1.3870239</v>
      </c>
    </row>
    <row r="189" spans="1:3" x14ac:dyDescent="0.25">
      <c r="A189" s="13">
        <v>4</v>
      </c>
      <c r="B189" s="38">
        <v>50.893559500000002</v>
      </c>
      <c r="C189" s="39">
        <v>-1.389513</v>
      </c>
    </row>
    <row r="190" spans="1:3" x14ac:dyDescent="0.25">
      <c r="A190" s="13">
        <v>4</v>
      </c>
      <c r="B190" s="38">
        <v>50.882947100000003</v>
      </c>
      <c r="C190" s="39">
        <v>-1.3931179</v>
      </c>
    </row>
    <row r="191" spans="1:3" x14ac:dyDescent="0.25">
      <c r="A191" s="13">
        <v>4</v>
      </c>
      <c r="B191" s="38">
        <v>50.883109500000003</v>
      </c>
      <c r="C191" s="39">
        <v>-1.395607</v>
      </c>
    </row>
    <row r="192" spans="1:3" x14ac:dyDescent="0.25">
      <c r="A192" s="13">
        <v>4</v>
      </c>
      <c r="B192" s="38">
        <v>50.898810699999999</v>
      </c>
      <c r="C192" s="39">
        <v>-1.4116572999999999</v>
      </c>
    </row>
    <row r="193" spans="1:3" x14ac:dyDescent="0.25">
      <c r="A193" s="13">
        <v>4</v>
      </c>
      <c r="B193" s="38">
        <v>50.907958200000003</v>
      </c>
      <c r="C193" s="39">
        <v>-1.4413548</v>
      </c>
    </row>
    <row r="194" spans="1:3" x14ac:dyDescent="0.25">
      <c r="A194" s="13">
        <v>4</v>
      </c>
      <c r="B194" s="38">
        <v>50.903682400000001</v>
      </c>
      <c r="C194" s="39">
        <v>-1.4469337</v>
      </c>
    </row>
    <row r="195" spans="1:3" x14ac:dyDescent="0.25">
      <c r="A195" s="13">
        <v>4</v>
      </c>
      <c r="B195" s="38">
        <v>50.901787900000002</v>
      </c>
      <c r="C195" s="39">
        <v>-1.4411830999999999</v>
      </c>
    </row>
    <row r="196" spans="1:3" x14ac:dyDescent="0.25">
      <c r="A196" s="13">
        <v>4</v>
      </c>
      <c r="B196" s="38">
        <v>50.896699400000003</v>
      </c>
      <c r="C196" s="39">
        <v>-1.4272784999999999</v>
      </c>
    </row>
    <row r="197" spans="1:3" x14ac:dyDescent="0.25">
      <c r="A197" s="13">
        <v>4</v>
      </c>
      <c r="B197" s="38">
        <v>50.874498699999997</v>
      </c>
      <c r="C197" s="39">
        <v>-1.3976668999999999</v>
      </c>
    </row>
    <row r="198" spans="1:3" x14ac:dyDescent="0.25">
      <c r="A198" s="13">
        <v>4</v>
      </c>
      <c r="B198" s="38">
        <v>50.853154400000001</v>
      </c>
      <c r="C198" s="39">
        <v>-1.3692569999999999</v>
      </c>
    </row>
    <row r="199" spans="1:3" x14ac:dyDescent="0.25">
      <c r="A199" s="13">
        <v>4</v>
      </c>
      <c r="B199" s="38">
        <v>50.854996700000001</v>
      </c>
      <c r="C199" s="39">
        <v>-1.3775826</v>
      </c>
    </row>
    <row r="200" spans="1:3" x14ac:dyDescent="0.25">
      <c r="A200" s="13">
        <v>4</v>
      </c>
      <c r="B200" s="38">
        <v>50.846272300000003</v>
      </c>
      <c r="C200" s="39">
        <v>-1.3489150999999999</v>
      </c>
    </row>
    <row r="201" spans="1:3" x14ac:dyDescent="0.25">
      <c r="A201" s="13">
        <v>4</v>
      </c>
      <c r="B201" s="38">
        <v>50.842532800000001</v>
      </c>
      <c r="C201" s="39">
        <v>-1.3396454</v>
      </c>
    </row>
    <row r="202" spans="1:3" x14ac:dyDescent="0.25">
      <c r="A202" s="13">
        <v>4</v>
      </c>
      <c r="B202" s="38">
        <v>50.836841700000001</v>
      </c>
      <c r="C202" s="39">
        <v>-1.3355254999999999</v>
      </c>
    </row>
    <row r="203" spans="1:3" x14ac:dyDescent="0.25">
      <c r="A203" s="13">
        <v>4</v>
      </c>
      <c r="B203" s="38">
        <v>50.831800299999998</v>
      </c>
      <c r="C203" s="39">
        <v>-1.339817</v>
      </c>
    </row>
    <row r="204" spans="1:3" x14ac:dyDescent="0.25">
      <c r="A204" s="13">
        <v>4</v>
      </c>
      <c r="B204" s="38">
        <v>50.824806600000002</v>
      </c>
      <c r="C204" s="39">
        <v>-1.3309765</v>
      </c>
    </row>
    <row r="205" spans="1:3" x14ac:dyDescent="0.25">
      <c r="A205" s="13">
        <v>4</v>
      </c>
      <c r="B205" s="38">
        <v>50.818625300000001</v>
      </c>
      <c r="C205" s="39">
        <v>-1.3231659</v>
      </c>
    </row>
    <row r="206" spans="1:3" x14ac:dyDescent="0.25">
      <c r="A206" s="13">
        <v>4</v>
      </c>
      <c r="B206" s="38">
        <v>50.814612400000001</v>
      </c>
      <c r="C206" s="39">
        <v>-1.3088321999999999</v>
      </c>
    </row>
    <row r="207" spans="1:3" x14ac:dyDescent="0.25">
      <c r="A207" s="13">
        <v>4</v>
      </c>
      <c r="B207" s="38">
        <v>50.805554999999998</v>
      </c>
      <c r="C207" s="39">
        <v>-1.3247108000000001</v>
      </c>
    </row>
    <row r="208" spans="1:3" x14ac:dyDescent="0.25">
      <c r="A208" s="13">
        <v>4</v>
      </c>
      <c r="B208" s="38">
        <v>50.788194699999998</v>
      </c>
      <c r="C208" s="39">
        <v>-1.3407612</v>
      </c>
    </row>
    <row r="209" spans="1:3" x14ac:dyDescent="0.25">
      <c r="A209" s="13">
        <v>4</v>
      </c>
      <c r="B209" s="38">
        <v>50.784830399999997</v>
      </c>
      <c r="C209" s="39">
        <v>-1.3500308999999999</v>
      </c>
    </row>
    <row r="210" spans="1:3" x14ac:dyDescent="0.25">
      <c r="A210" s="13">
        <v>4</v>
      </c>
      <c r="B210" s="38">
        <v>50.7849389</v>
      </c>
      <c r="C210" s="39">
        <v>-1.367712</v>
      </c>
    </row>
    <row r="211" spans="1:3" x14ac:dyDescent="0.25">
      <c r="A211" s="13">
        <v>4</v>
      </c>
      <c r="B211" s="38">
        <v>50.786186999999998</v>
      </c>
      <c r="C211" s="39">
        <v>-1.3882255999999999</v>
      </c>
    </row>
    <row r="212" spans="1:3" x14ac:dyDescent="0.25">
      <c r="A212" s="13">
        <v>4</v>
      </c>
      <c r="B212" s="38">
        <v>50.784233399999998</v>
      </c>
      <c r="C212" s="39">
        <v>-1.400671</v>
      </c>
    </row>
    <row r="213" spans="1:3" x14ac:dyDescent="0.25">
      <c r="A213" s="13">
        <v>4</v>
      </c>
      <c r="B213" s="38">
        <v>50.7860242</v>
      </c>
      <c r="C213" s="39">
        <v>-1.4085673999999999</v>
      </c>
    </row>
    <row r="214" spans="1:3" x14ac:dyDescent="0.25">
      <c r="A214" s="13">
        <v>4</v>
      </c>
      <c r="B214" s="38">
        <v>50.792698100000003</v>
      </c>
      <c r="C214" s="39">
        <v>-1.4058208000000001</v>
      </c>
    </row>
    <row r="215" spans="1:3" x14ac:dyDescent="0.25">
      <c r="A215" s="13">
        <v>4</v>
      </c>
      <c r="B215" s="38">
        <v>50.796658700000002</v>
      </c>
      <c r="C215" s="39">
        <v>-1.4086533000000001</v>
      </c>
    </row>
    <row r="216" spans="1:3" x14ac:dyDescent="0.25">
      <c r="A216" s="13">
        <v>4</v>
      </c>
      <c r="B216" s="38">
        <v>50.795682100000001</v>
      </c>
      <c r="C216" s="39">
        <v>-1.4134598</v>
      </c>
    </row>
    <row r="217" spans="1:3" x14ac:dyDescent="0.25">
      <c r="A217" s="13">
        <v>4</v>
      </c>
      <c r="B217" s="38">
        <v>50.791558799999997</v>
      </c>
      <c r="C217" s="39">
        <v>-1.411829</v>
      </c>
    </row>
    <row r="218" spans="1:3" x14ac:dyDescent="0.25">
      <c r="A218" s="13">
        <v>4</v>
      </c>
      <c r="B218" s="38">
        <v>50.784776100000002</v>
      </c>
      <c r="C218" s="39">
        <v>-1.4134598</v>
      </c>
    </row>
    <row r="219" spans="1:3" x14ac:dyDescent="0.25">
      <c r="A219" s="13">
        <v>4</v>
      </c>
      <c r="B219" s="38">
        <v>50.779674900000003</v>
      </c>
      <c r="C219" s="39">
        <v>-1.4037609</v>
      </c>
    </row>
    <row r="220" spans="1:3" x14ac:dyDescent="0.25">
      <c r="A220" s="13">
        <v>4</v>
      </c>
      <c r="B220" s="38">
        <v>50.776744200000003</v>
      </c>
      <c r="C220" s="39">
        <v>-1.3929461999999999</v>
      </c>
    </row>
    <row r="221" spans="1:3" x14ac:dyDescent="0.25">
      <c r="A221" s="13">
        <v>4</v>
      </c>
      <c r="B221" s="38">
        <v>50.770990699999999</v>
      </c>
      <c r="C221" s="39">
        <v>-1.4071083</v>
      </c>
    </row>
    <row r="222" spans="1:3" x14ac:dyDescent="0.25">
      <c r="A222" s="13">
        <v>4</v>
      </c>
      <c r="B222" s="38">
        <v>50.763553600000002</v>
      </c>
      <c r="C222" s="39">
        <v>-1.4428996999999999</v>
      </c>
    </row>
    <row r="223" spans="1:3" x14ac:dyDescent="0.25">
      <c r="A223" s="13">
        <v>4</v>
      </c>
      <c r="B223" s="38">
        <v>50.758612999999997</v>
      </c>
      <c r="C223" s="39">
        <v>-1.4737129</v>
      </c>
    </row>
    <row r="224" spans="1:3" x14ac:dyDescent="0.25">
      <c r="A224" s="13">
        <v>4</v>
      </c>
      <c r="B224" s="38">
        <v>50.754975000000002</v>
      </c>
      <c r="C224" s="39">
        <v>-1.4962864</v>
      </c>
    </row>
    <row r="225" spans="1:3" x14ac:dyDescent="0.25">
      <c r="A225" s="13">
        <v>4</v>
      </c>
      <c r="B225" s="38">
        <v>50.7529659</v>
      </c>
      <c r="C225" s="39">
        <v>-1.5146542000000001</v>
      </c>
    </row>
    <row r="226" spans="1:3" x14ac:dyDescent="0.25">
      <c r="A226" s="13">
        <v>4</v>
      </c>
      <c r="B226" s="38">
        <v>50.7583415</v>
      </c>
      <c r="C226" s="39">
        <v>-1.5279579000000001</v>
      </c>
    </row>
    <row r="227" spans="1:3" x14ac:dyDescent="0.25">
      <c r="A227" s="13">
        <v>4</v>
      </c>
      <c r="B227" s="38">
        <v>50.755843800000001</v>
      </c>
      <c r="C227" s="39">
        <v>-1.5304469999999999</v>
      </c>
    </row>
    <row r="228" spans="1:3" x14ac:dyDescent="0.25">
      <c r="A228" s="13">
        <v>4</v>
      </c>
      <c r="B228" s="38">
        <v>50.7519341</v>
      </c>
      <c r="C228" s="39">
        <v>-1.5241814</v>
      </c>
    </row>
    <row r="229" spans="1:3" x14ac:dyDescent="0.25">
      <c r="A229" s="13">
        <v>4</v>
      </c>
      <c r="B229" s="38">
        <v>50.744494000000003</v>
      </c>
      <c r="C229" s="39">
        <v>-1.5258121</v>
      </c>
    </row>
    <row r="230" spans="1:3" x14ac:dyDescent="0.25">
      <c r="A230" s="13">
        <v>4</v>
      </c>
      <c r="B230" s="38">
        <v>50.732326499999999</v>
      </c>
      <c r="C230" s="39">
        <v>-1.5379143</v>
      </c>
    </row>
    <row r="231" spans="1:3" x14ac:dyDescent="0.25">
      <c r="A231" s="13">
        <v>4</v>
      </c>
      <c r="B231" s="38">
        <v>50.7227642</v>
      </c>
      <c r="C231" s="39">
        <v>-1.5554237</v>
      </c>
    </row>
    <row r="232" spans="1:3" x14ac:dyDescent="0.25">
      <c r="A232" s="13">
        <v>4</v>
      </c>
      <c r="B232" s="38">
        <v>50.717384500000001</v>
      </c>
      <c r="C232" s="39">
        <v>-1.5712166000000001</v>
      </c>
    </row>
    <row r="233" spans="1:3" x14ac:dyDescent="0.25">
      <c r="A233" s="13">
        <v>4</v>
      </c>
      <c r="B233" s="38">
        <v>50.715672699999999</v>
      </c>
      <c r="C233" s="39">
        <v>-1.5777397</v>
      </c>
    </row>
    <row r="234" spans="1:3" x14ac:dyDescent="0.25">
      <c r="A234" s="13">
        <v>4</v>
      </c>
      <c r="B234" s="38">
        <v>50.717384500000001</v>
      </c>
      <c r="C234" s="39">
        <v>-1.5804863</v>
      </c>
    </row>
    <row r="235" spans="1:3" x14ac:dyDescent="0.25">
      <c r="A235" s="13">
        <v>4</v>
      </c>
      <c r="B235" s="38">
        <v>50.721432900000003</v>
      </c>
      <c r="C235" s="39">
        <v>-1.5940905000000001</v>
      </c>
    </row>
    <row r="236" spans="1:3" x14ac:dyDescent="0.25">
      <c r="A236" s="13">
        <v>4</v>
      </c>
      <c r="B236" s="38">
        <v>50.729338499999997</v>
      </c>
      <c r="C236" s="39">
        <v>-1.6301823</v>
      </c>
    </row>
    <row r="237" spans="1:3" x14ac:dyDescent="0.25">
      <c r="A237" s="13">
        <v>4</v>
      </c>
      <c r="B237" s="38">
        <v>50.733114299999997</v>
      </c>
      <c r="C237" s="39">
        <v>-1.6513823999999999</v>
      </c>
    </row>
    <row r="238" spans="1:3" x14ac:dyDescent="0.25">
      <c r="A238" s="13">
        <v>4</v>
      </c>
      <c r="B238" s="38">
        <v>50.736998300000003</v>
      </c>
      <c r="C238" s="39">
        <v>-1.6845131</v>
      </c>
    </row>
    <row r="239" spans="1:3" x14ac:dyDescent="0.25">
      <c r="A239" s="13">
        <v>4</v>
      </c>
      <c r="B239" s="38">
        <v>50.736699600000001</v>
      </c>
      <c r="C239" s="39">
        <v>-1.6955423000000001</v>
      </c>
    </row>
    <row r="240" spans="1:3" x14ac:dyDescent="0.25">
      <c r="A240" s="13">
        <v>4</v>
      </c>
      <c r="B240" s="38">
        <v>50.736536600000001</v>
      </c>
      <c r="C240" s="39">
        <v>-1.7085456999999999</v>
      </c>
    </row>
    <row r="241" spans="1:3" x14ac:dyDescent="0.25">
      <c r="A241" s="13">
        <v>4</v>
      </c>
      <c r="B241" s="38">
        <v>50.7356403</v>
      </c>
      <c r="C241" s="39">
        <v>-1.7163562999999999</v>
      </c>
    </row>
    <row r="242" spans="1:3" x14ac:dyDescent="0.25">
      <c r="A242" s="13">
        <v>4</v>
      </c>
      <c r="B242" s="38">
        <v>50.734852600000004</v>
      </c>
      <c r="C242" s="39">
        <v>-1.7212057000000001</v>
      </c>
    </row>
    <row r="243" spans="1:3" x14ac:dyDescent="0.25">
      <c r="A243" s="13">
        <v>4</v>
      </c>
      <c r="B243" s="38">
        <v>50.733412999999999</v>
      </c>
      <c r="C243" s="39">
        <v>-1.7257977</v>
      </c>
    </row>
    <row r="244" spans="1:3" x14ac:dyDescent="0.25">
      <c r="A244" s="13">
        <v>4</v>
      </c>
      <c r="B244" s="38">
        <v>50.732109199999996</v>
      </c>
      <c r="C244" s="39">
        <v>-1.7293596</v>
      </c>
    </row>
    <row r="245" spans="1:3" x14ac:dyDescent="0.25">
      <c r="A245" s="13">
        <v>4</v>
      </c>
      <c r="B245" s="38">
        <v>50.729963300000001</v>
      </c>
      <c r="C245" s="39">
        <v>-1.732235</v>
      </c>
    </row>
    <row r="246" spans="1:3" x14ac:dyDescent="0.25">
      <c r="A246" s="13">
        <v>4</v>
      </c>
      <c r="B246" s="38">
        <v>50.726024299999999</v>
      </c>
      <c r="C246" s="39">
        <v>-1.7383717999999999</v>
      </c>
    </row>
    <row r="247" spans="1:3" x14ac:dyDescent="0.25">
      <c r="A247" s="13">
        <v>4</v>
      </c>
      <c r="B247" s="38">
        <v>50.724285600000002</v>
      </c>
      <c r="C247" s="39">
        <v>-1.740818</v>
      </c>
    </row>
    <row r="248" spans="1:3" x14ac:dyDescent="0.25">
      <c r="A248" s="13">
        <v>4</v>
      </c>
      <c r="B248" s="38">
        <v>50.723687900000002</v>
      </c>
      <c r="C248" s="39">
        <v>-1.7421484</v>
      </c>
    </row>
    <row r="249" spans="1:3" x14ac:dyDescent="0.25">
      <c r="A249" s="13">
        <v>4</v>
      </c>
      <c r="B249" s="38">
        <v>50.726295999999998</v>
      </c>
      <c r="C249" s="39">
        <v>-1.7411612999999999</v>
      </c>
    </row>
    <row r="250" spans="1:3" x14ac:dyDescent="0.25">
      <c r="A250" s="13">
        <v>4</v>
      </c>
      <c r="B250" s="38">
        <v>50.7273554</v>
      </c>
      <c r="C250" s="39">
        <v>-1.7429638000000001</v>
      </c>
    </row>
    <row r="251" spans="1:3" x14ac:dyDescent="0.25">
      <c r="A251" s="13">
        <v>4</v>
      </c>
      <c r="B251" s="38">
        <v>50.727246800000003</v>
      </c>
      <c r="C251" s="39">
        <v>-1.7457104000000001</v>
      </c>
    </row>
    <row r="252" spans="1:3" x14ac:dyDescent="0.25">
      <c r="A252" s="13">
        <v>4</v>
      </c>
      <c r="B252" s="38">
        <v>50.725888500000003</v>
      </c>
      <c r="C252" s="39">
        <v>-1.7505169</v>
      </c>
    </row>
    <row r="253" spans="1:3" x14ac:dyDescent="0.25">
      <c r="A253" s="13">
        <v>4</v>
      </c>
      <c r="B253" s="38">
        <v>50.726621999999999</v>
      </c>
      <c r="C253" s="39">
        <v>-1.7530918</v>
      </c>
    </row>
    <row r="254" spans="1:3" x14ac:dyDescent="0.25">
      <c r="A254" s="13">
        <v>4</v>
      </c>
      <c r="B254" s="38">
        <v>50.731049900000002</v>
      </c>
      <c r="C254" s="39">
        <v>-1.7673825999999999</v>
      </c>
    </row>
    <row r="255" spans="1:3" x14ac:dyDescent="0.25">
      <c r="A255" s="13">
        <v>4</v>
      </c>
      <c r="B255" s="38">
        <v>50.730778200000003</v>
      </c>
      <c r="C255" s="39">
        <v>-1.7704295999999999</v>
      </c>
    </row>
    <row r="256" spans="1:3" x14ac:dyDescent="0.25">
      <c r="A256" s="13">
        <v>4</v>
      </c>
      <c r="B256" s="38">
        <v>50.728061799999999</v>
      </c>
      <c r="C256" s="39">
        <v>-1.7715025</v>
      </c>
    </row>
    <row r="257" spans="1:3" x14ac:dyDescent="0.25">
      <c r="A257" s="13">
        <v>4</v>
      </c>
      <c r="B257" s="38">
        <v>50.724964800000002</v>
      </c>
      <c r="C257" s="39">
        <v>-1.7695284</v>
      </c>
    </row>
    <row r="258" spans="1:3" x14ac:dyDescent="0.25">
      <c r="A258" s="13">
        <v>4</v>
      </c>
      <c r="B258" s="38">
        <v>50.717819200000001</v>
      </c>
      <c r="C258" s="39">
        <v>-1.7604302999999999</v>
      </c>
    </row>
    <row r="259" spans="1:3" x14ac:dyDescent="0.25">
      <c r="A259" s="13">
        <v>4</v>
      </c>
      <c r="B259" s="38">
        <v>50.7167052</v>
      </c>
      <c r="C259" s="39">
        <v>-1.7509459999999999</v>
      </c>
    </row>
    <row r="260" spans="1:3" x14ac:dyDescent="0.25">
      <c r="A260" s="13">
        <v>4</v>
      </c>
      <c r="B260" s="38">
        <v>50.718335500000002</v>
      </c>
      <c r="C260" s="39">
        <v>-1.7439937999999999</v>
      </c>
    </row>
    <row r="261" spans="1:3" x14ac:dyDescent="0.25">
      <c r="A261" s="13">
        <v>4</v>
      </c>
      <c r="B261" s="38">
        <v>50.722356699999999</v>
      </c>
      <c r="C261" s="39">
        <v>-1.7425345999999999</v>
      </c>
    </row>
    <row r="262" spans="1:3" x14ac:dyDescent="0.25">
      <c r="A262" s="13">
        <v>4</v>
      </c>
      <c r="B262" s="38">
        <v>50.723633599999999</v>
      </c>
      <c r="C262" s="39">
        <v>-1.7399597</v>
      </c>
    </row>
    <row r="263" spans="1:3" x14ac:dyDescent="0.25">
      <c r="A263" s="13">
        <v>4</v>
      </c>
      <c r="B263" s="38">
        <v>50.717873599999997</v>
      </c>
      <c r="C263" s="39">
        <v>-1.7432213000000001</v>
      </c>
    </row>
    <row r="264" spans="1:3" x14ac:dyDescent="0.25">
      <c r="A264" s="13">
        <v>4</v>
      </c>
      <c r="B264" s="38">
        <v>50.7112433</v>
      </c>
      <c r="C264" s="39">
        <v>-1.7488861</v>
      </c>
    </row>
    <row r="265" spans="1:3" x14ac:dyDescent="0.25">
      <c r="A265" s="13">
        <v>4</v>
      </c>
      <c r="B265" s="38">
        <v>50.7140694</v>
      </c>
      <c r="C265" s="39">
        <v>-1.7572975</v>
      </c>
    </row>
    <row r="266" spans="1:3" x14ac:dyDescent="0.25">
      <c r="A266" s="13">
        <v>4</v>
      </c>
      <c r="B266" s="38">
        <v>50.718417000000002</v>
      </c>
      <c r="C266" s="39">
        <v>-1.7871665999999999</v>
      </c>
    </row>
    <row r="267" spans="1:3" x14ac:dyDescent="0.25">
      <c r="A267" s="13">
        <v>4</v>
      </c>
      <c r="B267" s="38">
        <v>50.720590600000001</v>
      </c>
      <c r="C267" s="39">
        <v>-1.8192672999999999</v>
      </c>
    </row>
    <row r="268" spans="1:3" x14ac:dyDescent="0.25">
      <c r="A268" s="13">
        <v>4</v>
      </c>
      <c r="B268" s="38">
        <v>50.718308299999997</v>
      </c>
      <c r="C268" s="39">
        <v>-1.8515396</v>
      </c>
    </row>
    <row r="269" spans="1:3" x14ac:dyDescent="0.25">
      <c r="A269" s="13">
        <v>4</v>
      </c>
      <c r="B269" s="38">
        <v>50.713743399999998</v>
      </c>
      <c r="C269" s="39">
        <v>-1.8826103000000001</v>
      </c>
    </row>
    <row r="270" spans="1:3" x14ac:dyDescent="0.25">
      <c r="A270" s="13">
        <v>4</v>
      </c>
      <c r="B270" s="38">
        <v>50.705916600000002</v>
      </c>
      <c r="C270" s="39">
        <v>-1.9093895000000001</v>
      </c>
    </row>
    <row r="271" spans="1:3" x14ac:dyDescent="0.25">
      <c r="A271" s="13">
        <v>4</v>
      </c>
      <c r="B271" s="38">
        <v>50.695642100000001</v>
      </c>
      <c r="C271" s="39">
        <v>-1.9274138999999999</v>
      </c>
    </row>
    <row r="272" spans="1:3" x14ac:dyDescent="0.25">
      <c r="A272" s="13">
        <v>4</v>
      </c>
      <c r="B272" s="38">
        <v>50.682483099999999</v>
      </c>
      <c r="C272" s="39">
        <v>-1.9470692000000001</v>
      </c>
    </row>
    <row r="273" spans="1:3" x14ac:dyDescent="0.25">
      <c r="A273" s="13">
        <v>4</v>
      </c>
      <c r="B273" s="38">
        <v>50.685746000000002</v>
      </c>
      <c r="C273" s="39">
        <v>-1.9512749</v>
      </c>
    </row>
    <row r="274" spans="1:3" x14ac:dyDescent="0.25">
      <c r="A274" s="13">
        <v>4</v>
      </c>
      <c r="B274" s="38">
        <v>50.688138700000003</v>
      </c>
      <c r="C274" s="39">
        <v>-1.9440651</v>
      </c>
    </row>
    <row r="275" spans="1:3" x14ac:dyDescent="0.25">
      <c r="A275" s="13">
        <v>4</v>
      </c>
      <c r="B275" s="38">
        <v>50.690585599999999</v>
      </c>
      <c r="C275" s="39">
        <v>-1.9374560999999999</v>
      </c>
    </row>
    <row r="276" spans="1:3" x14ac:dyDescent="0.25">
      <c r="A276" s="13">
        <v>4</v>
      </c>
      <c r="B276" s="38">
        <v>50.696838200000002</v>
      </c>
      <c r="C276" s="39">
        <v>-1.9327354000000001</v>
      </c>
    </row>
    <row r="277" spans="1:3" x14ac:dyDescent="0.25">
      <c r="A277" s="13">
        <v>4</v>
      </c>
      <c r="B277" s="38">
        <v>50.700969899999997</v>
      </c>
      <c r="C277" s="39">
        <v>-1.9412327</v>
      </c>
    </row>
    <row r="278" spans="1:3" x14ac:dyDescent="0.25">
      <c r="A278" s="13">
        <v>4</v>
      </c>
      <c r="B278" s="38">
        <v>50.7091779</v>
      </c>
      <c r="C278" s="39">
        <v>-1.9555663999999999</v>
      </c>
    </row>
    <row r="279" spans="1:3" x14ac:dyDescent="0.25">
      <c r="A279" s="13">
        <v>4</v>
      </c>
      <c r="B279" s="38">
        <v>50.711841100000001</v>
      </c>
      <c r="C279" s="39">
        <v>-1.9606304000000001</v>
      </c>
    </row>
    <row r="280" spans="1:3" x14ac:dyDescent="0.25">
      <c r="A280" s="13">
        <v>4</v>
      </c>
      <c r="B280" s="38">
        <v>50.714775899999999</v>
      </c>
      <c r="C280" s="39">
        <v>-1.9569396999999999</v>
      </c>
    </row>
    <row r="281" spans="1:3" x14ac:dyDescent="0.25">
      <c r="A281" s="13">
        <v>4</v>
      </c>
      <c r="B281" s="38">
        <v>50.715591099999997</v>
      </c>
      <c r="C281" s="39">
        <v>-1.9656085999999999</v>
      </c>
    </row>
    <row r="282" spans="1:3" x14ac:dyDescent="0.25">
      <c r="A282" s="13">
        <v>4</v>
      </c>
      <c r="B282" s="38">
        <v>50.711080199999998</v>
      </c>
      <c r="C282" s="39">
        <v>-1.9720458999999999</v>
      </c>
    </row>
    <row r="283" spans="1:3" x14ac:dyDescent="0.25">
      <c r="A283" s="13">
        <v>4</v>
      </c>
      <c r="B283" s="38">
        <v>50.711786799999999</v>
      </c>
      <c r="C283" s="39">
        <v>-1.9848347</v>
      </c>
    </row>
    <row r="284" spans="1:3" x14ac:dyDescent="0.25">
      <c r="A284" s="13">
        <v>4</v>
      </c>
      <c r="B284" s="38">
        <v>50.713091200000001</v>
      </c>
      <c r="C284" s="39">
        <v>-1.9926453</v>
      </c>
    </row>
    <row r="285" spans="1:3" x14ac:dyDescent="0.25">
      <c r="A285" s="13">
        <v>4</v>
      </c>
      <c r="B285" s="38">
        <v>50.712928099999999</v>
      </c>
      <c r="C285" s="39">
        <v>-1.9945335</v>
      </c>
    </row>
    <row r="286" spans="1:3" x14ac:dyDescent="0.25">
      <c r="A286" s="13">
        <v>4</v>
      </c>
      <c r="B286" s="38">
        <v>50.7116781</v>
      </c>
      <c r="C286" s="39">
        <v>-1.9905853</v>
      </c>
    </row>
    <row r="287" spans="1:3" x14ac:dyDescent="0.25">
      <c r="A287" s="13">
        <v>4</v>
      </c>
      <c r="B287" s="38">
        <v>50.709341000000002</v>
      </c>
      <c r="C287" s="39">
        <v>-1.9859505</v>
      </c>
    </row>
    <row r="288" spans="1:3" x14ac:dyDescent="0.25">
      <c r="A288" s="13">
        <v>4</v>
      </c>
      <c r="B288" s="38">
        <v>50.707112500000001</v>
      </c>
      <c r="C288" s="39">
        <v>-1.9895554</v>
      </c>
    </row>
    <row r="289" spans="1:3" x14ac:dyDescent="0.25">
      <c r="A289" s="13">
        <v>4</v>
      </c>
      <c r="B289" s="38">
        <v>50.709504000000003</v>
      </c>
      <c r="C289" s="39">
        <v>-2.0039748999999998</v>
      </c>
    </row>
    <row r="290" spans="1:3" x14ac:dyDescent="0.25">
      <c r="A290" s="13">
        <v>4</v>
      </c>
      <c r="B290" s="38">
        <v>50.712982500000003</v>
      </c>
      <c r="C290" s="39">
        <v>-2.0214843999999998</v>
      </c>
    </row>
    <row r="291" spans="1:3" x14ac:dyDescent="0.25">
      <c r="A291" s="13">
        <v>4</v>
      </c>
      <c r="B291" s="38">
        <v>50.716678000000002</v>
      </c>
      <c r="C291" s="39">
        <v>-2.0407104</v>
      </c>
    </row>
    <row r="292" spans="1:3" x14ac:dyDescent="0.25">
      <c r="A292" s="13">
        <v>4</v>
      </c>
      <c r="B292" s="38">
        <v>50.715156399999998</v>
      </c>
      <c r="C292" s="39">
        <v>-2.0568466000000001</v>
      </c>
    </row>
    <row r="293" spans="1:3" x14ac:dyDescent="0.25">
      <c r="A293" s="13">
        <v>4</v>
      </c>
      <c r="B293" s="38">
        <v>50.706242799999998</v>
      </c>
      <c r="C293" s="39">
        <v>-2.0760727000000001</v>
      </c>
    </row>
    <row r="294" spans="1:3" x14ac:dyDescent="0.25">
      <c r="A294" s="13">
        <v>4</v>
      </c>
      <c r="B294" s="38">
        <v>50.692977999999997</v>
      </c>
      <c r="C294" s="39">
        <v>-2.0808792</v>
      </c>
    </row>
    <row r="295" spans="1:3" x14ac:dyDescent="0.25">
      <c r="A295" s="13">
        <v>4</v>
      </c>
      <c r="B295" s="38">
        <v>50.686888000000003</v>
      </c>
      <c r="C295" s="39">
        <v>-2.0791626000000001</v>
      </c>
    </row>
    <row r="296" spans="1:3" x14ac:dyDescent="0.25">
      <c r="A296" s="13">
        <v>4</v>
      </c>
      <c r="B296" s="38">
        <v>50.687322999999999</v>
      </c>
      <c r="C296" s="39">
        <v>-2.0633697999999998</v>
      </c>
    </row>
    <row r="297" spans="1:3" x14ac:dyDescent="0.25">
      <c r="A297" s="13">
        <v>4</v>
      </c>
      <c r="B297" s="38">
        <v>50.6992847</v>
      </c>
      <c r="C297" s="39">
        <v>-2.0523834000000001</v>
      </c>
    </row>
    <row r="298" spans="1:3" x14ac:dyDescent="0.25">
      <c r="A298" s="13">
        <v>4</v>
      </c>
      <c r="B298" s="38">
        <v>50.705155599999998</v>
      </c>
      <c r="C298" s="39">
        <v>-2.0407104</v>
      </c>
    </row>
    <row r="299" spans="1:3" x14ac:dyDescent="0.25">
      <c r="A299" s="13">
        <v>4</v>
      </c>
      <c r="B299" s="38">
        <v>50.702546400000003</v>
      </c>
      <c r="C299" s="39">
        <v>-2.0365905999999998</v>
      </c>
    </row>
    <row r="300" spans="1:3" x14ac:dyDescent="0.25">
      <c r="A300" s="13">
        <v>4</v>
      </c>
      <c r="B300" s="38">
        <v>50.696240199999998</v>
      </c>
      <c r="C300" s="39">
        <v>-2.0256042000000001</v>
      </c>
    </row>
    <row r="301" spans="1:3" x14ac:dyDescent="0.25">
      <c r="A301" s="13">
        <v>4</v>
      </c>
      <c r="B301" s="38">
        <v>50.686452899999999</v>
      </c>
      <c r="C301" s="39">
        <v>-2.0304107999999998</v>
      </c>
    </row>
    <row r="302" spans="1:3" x14ac:dyDescent="0.25">
      <c r="A302" s="13">
        <v>4</v>
      </c>
      <c r="B302" s="38">
        <v>50.680362100000004</v>
      </c>
      <c r="C302" s="39">
        <v>-2.0300674000000001</v>
      </c>
    </row>
    <row r="303" spans="1:3" x14ac:dyDescent="0.25">
      <c r="A303" s="13">
        <v>4</v>
      </c>
      <c r="B303" s="38">
        <v>50.680362100000004</v>
      </c>
      <c r="C303" s="39">
        <v>-2.0194244000000001</v>
      </c>
    </row>
    <row r="304" spans="1:3" x14ac:dyDescent="0.25">
      <c r="A304" s="13">
        <v>4</v>
      </c>
      <c r="B304" s="38">
        <v>50.675575799999997</v>
      </c>
      <c r="C304" s="39">
        <v>-2.0101547000000002</v>
      </c>
    </row>
    <row r="305" spans="1:3" x14ac:dyDescent="0.25">
      <c r="A305" s="13">
        <v>4</v>
      </c>
      <c r="B305" s="38">
        <v>50.671877000000002</v>
      </c>
      <c r="C305" s="39">
        <v>-2.0001983999999999</v>
      </c>
    </row>
    <row r="306" spans="1:3" x14ac:dyDescent="0.25">
      <c r="A306" s="13">
        <v>4</v>
      </c>
      <c r="B306" s="38">
        <v>50.668177900000003</v>
      </c>
      <c r="C306" s="39">
        <v>-1.9936752</v>
      </c>
    </row>
    <row r="307" spans="1:3" x14ac:dyDescent="0.25">
      <c r="A307" s="13">
        <v>4</v>
      </c>
      <c r="B307" s="38">
        <v>50.669265899999999</v>
      </c>
      <c r="C307" s="39">
        <v>-1.9844055</v>
      </c>
    </row>
    <row r="308" spans="1:3" x14ac:dyDescent="0.25">
      <c r="A308" s="13">
        <v>4</v>
      </c>
      <c r="B308" s="38">
        <v>50.663608099999998</v>
      </c>
      <c r="C308" s="39">
        <v>-1.9782257000000001</v>
      </c>
    </row>
    <row r="309" spans="1:3" x14ac:dyDescent="0.25">
      <c r="A309" s="13">
        <v>4</v>
      </c>
      <c r="B309" s="38">
        <v>50.670136300000003</v>
      </c>
      <c r="C309" s="39">
        <v>-1.9655228</v>
      </c>
    </row>
    <row r="310" spans="1:3" x14ac:dyDescent="0.25">
      <c r="A310" s="13">
        <v>4</v>
      </c>
      <c r="B310" s="38">
        <v>50.679056799999998</v>
      </c>
      <c r="C310" s="39">
        <v>-1.9500732000000001</v>
      </c>
    </row>
    <row r="311" spans="1:3" x14ac:dyDescent="0.25">
      <c r="A311" s="13">
        <v>4</v>
      </c>
      <c r="B311" s="38">
        <v>50.673835199999999</v>
      </c>
      <c r="C311" s="39">
        <v>-1.9425201000000001</v>
      </c>
    </row>
    <row r="312" spans="1:3" x14ac:dyDescent="0.25">
      <c r="A312" s="13">
        <v>4</v>
      </c>
      <c r="B312" s="38">
        <v>50.669918699999997</v>
      </c>
      <c r="C312" s="39">
        <v>-1.9421767999999999</v>
      </c>
    </row>
    <row r="313" spans="1:3" x14ac:dyDescent="0.25">
      <c r="A313" s="13">
        <v>4</v>
      </c>
      <c r="B313" s="38">
        <v>50.653596399999998</v>
      </c>
      <c r="C313" s="39">
        <v>-1.9531631</v>
      </c>
    </row>
    <row r="314" spans="1:3" x14ac:dyDescent="0.25">
      <c r="A314" s="13">
        <v>4</v>
      </c>
      <c r="B314" s="38">
        <v>50.642058499999997</v>
      </c>
      <c r="C314" s="39">
        <v>-1.9432068</v>
      </c>
    </row>
    <row r="315" spans="1:3" x14ac:dyDescent="0.25">
      <c r="A315" s="13">
        <v>4</v>
      </c>
      <c r="B315" s="38">
        <v>50.641405300000002</v>
      </c>
      <c r="C315" s="39">
        <v>-1.9322204999999999</v>
      </c>
    </row>
    <row r="316" spans="1:3" x14ac:dyDescent="0.25">
      <c r="A316" s="13">
        <v>4</v>
      </c>
      <c r="B316" s="38">
        <v>50.641840799999997</v>
      </c>
      <c r="C316" s="39">
        <v>-1.9243239999999999</v>
      </c>
    </row>
    <row r="317" spans="1:3" x14ac:dyDescent="0.25">
      <c r="A317" s="13">
        <v>4</v>
      </c>
      <c r="B317" s="38">
        <v>50.630953300000002</v>
      </c>
      <c r="C317" s="39">
        <v>-1.9332503999999999</v>
      </c>
    </row>
    <row r="318" spans="1:3" x14ac:dyDescent="0.25">
      <c r="A318" s="13">
        <v>4</v>
      </c>
      <c r="B318" s="38">
        <v>50.6270332</v>
      </c>
      <c r="C318" s="39">
        <v>-1.9480132999999999</v>
      </c>
    </row>
    <row r="319" spans="1:3" x14ac:dyDescent="0.25">
      <c r="A319" s="13">
        <v>4</v>
      </c>
      <c r="B319" s="38">
        <v>50.615924499999998</v>
      </c>
      <c r="C319" s="39">
        <v>-1.9565964</v>
      </c>
    </row>
    <row r="320" spans="1:3" x14ac:dyDescent="0.25">
      <c r="A320" s="13">
        <v>4</v>
      </c>
      <c r="B320" s="38">
        <v>50.607427800000004</v>
      </c>
      <c r="C320" s="39">
        <v>-1.9535065</v>
      </c>
    </row>
    <row r="321" spans="1:3" x14ac:dyDescent="0.25">
      <c r="A321" s="13">
        <v>4</v>
      </c>
      <c r="B321" s="38">
        <v>50.606992099999999</v>
      </c>
      <c r="C321" s="39">
        <v>-1.9428635000000001</v>
      </c>
    </row>
    <row r="322" spans="1:3" x14ac:dyDescent="0.25">
      <c r="A322" s="13">
        <v>4</v>
      </c>
      <c r="B322" s="38">
        <v>50.6017625</v>
      </c>
      <c r="C322" s="39">
        <v>-1.9524764999999999</v>
      </c>
    </row>
    <row r="323" spans="1:3" x14ac:dyDescent="0.25">
      <c r="A323" s="13">
        <v>4</v>
      </c>
      <c r="B323" s="38">
        <v>50.594571000000002</v>
      </c>
      <c r="C323" s="39">
        <v>-1.9500732000000001</v>
      </c>
    </row>
    <row r="324" spans="1:3" x14ac:dyDescent="0.25">
      <c r="A324" s="13">
        <v>4</v>
      </c>
      <c r="B324" s="38">
        <v>50.589993999999997</v>
      </c>
      <c r="C324" s="39">
        <v>-1.9847488</v>
      </c>
    </row>
    <row r="325" spans="1:3" x14ac:dyDescent="0.25">
      <c r="A325" s="13">
        <v>4</v>
      </c>
      <c r="B325" s="38">
        <v>50.589340100000001</v>
      </c>
      <c r="C325" s="39">
        <v>-2.0201110999999998</v>
      </c>
    </row>
    <row r="326" spans="1:3" x14ac:dyDescent="0.25">
      <c r="A326" s="13">
        <v>4</v>
      </c>
      <c r="B326" s="38">
        <v>50.580402599999999</v>
      </c>
      <c r="C326" s="39">
        <v>-2.0383072000000002</v>
      </c>
    </row>
    <row r="327" spans="1:3" x14ac:dyDescent="0.25">
      <c r="A327" s="13">
        <v>4</v>
      </c>
      <c r="B327" s="38">
        <v>50.576696300000002</v>
      </c>
      <c r="C327" s="39">
        <v>-2.0547867000000002</v>
      </c>
    </row>
    <row r="328" spans="1:3" x14ac:dyDescent="0.25">
      <c r="A328" s="13">
        <v>4</v>
      </c>
      <c r="B328" s="38">
        <v>50.579530599999998</v>
      </c>
      <c r="C328" s="39">
        <v>-2.0613098000000001</v>
      </c>
    </row>
    <row r="329" spans="1:3" x14ac:dyDescent="0.25">
      <c r="A329" s="13">
        <v>4</v>
      </c>
      <c r="B329" s="38">
        <v>50.592609500000002</v>
      </c>
      <c r="C329" s="39">
        <v>-2.0633697999999998</v>
      </c>
    </row>
    <row r="330" spans="1:3" x14ac:dyDescent="0.25">
      <c r="A330" s="13">
        <v>4</v>
      </c>
      <c r="B330" s="38">
        <v>50.594352999999998</v>
      </c>
      <c r="C330" s="39">
        <v>-2.0746994000000001</v>
      </c>
    </row>
    <row r="331" spans="1:3" x14ac:dyDescent="0.25">
      <c r="A331" s="13">
        <v>4</v>
      </c>
      <c r="B331" s="38">
        <v>50.5969683</v>
      </c>
      <c r="C331" s="39">
        <v>-2.1049118</v>
      </c>
    </row>
    <row r="332" spans="1:3" x14ac:dyDescent="0.25">
      <c r="A332" s="13">
        <v>4</v>
      </c>
      <c r="B332" s="38">
        <v>50.6017625</v>
      </c>
      <c r="C332" s="39">
        <v>-2.1251677999999998</v>
      </c>
    </row>
    <row r="333" spans="1:3" x14ac:dyDescent="0.25">
      <c r="A333" s="13">
        <v>4</v>
      </c>
      <c r="B333" s="38">
        <v>50.608735099999997</v>
      </c>
      <c r="C333" s="39">
        <v>-2.1310042999999999</v>
      </c>
    </row>
    <row r="334" spans="1:3" x14ac:dyDescent="0.25">
      <c r="A334" s="13">
        <v>4</v>
      </c>
      <c r="B334" s="38">
        <v>50.612220999999998</v>
      </c>
      <c r="C334" s="39">
        <v>-2.1337508999999999</v>
      </c>
    </row>
    <row r="335" spans="1:3" x14ac:dyDescent="0.25">
      <c r="A335" s="13">
        <v>4</v>
      </c>
      <c r="B335" s="38">
        <v>50.607645699999999</v>
      </c>
      <c r="C335" s="39">
        <v>-2.1464539</v>
      </c>
    </row>
    <row r="336" spans="1:3" x14ac:dyDescent="0.25">
      <c r="A336" s="13">
        <v>4</v>
      </c>
      <c r="B336" s="38">
        <v>50.614399599999999</v>
      </c>
      <c r="C336" s="39">
        <v>-2.1577834999999999</v>
      </c>
    </row>
    <row r="337" spans="1:3" x14ac:dyDescent="0.25">
      <c r="A337" s="13">
        <v>4</v>
      </c>
      <c r="B337" s="38">
        <v>50.614181700000003</v>
      </c>
      <c r="C337" s="39">
        <v>-2.1859359999999999</v>
      </c>
    </row>
    <row r="338" spans="1:3" x14ac:dyDescent="0.25">
      <c r="A338" s="13">
        <v>4</v>
      </c>
      <c r="B338" s="38">
        <v>50.622459399999997</v>
      </c>
      <c r="C338" s="39">
        <v>-2.1986389000000002</v>
      </c>
    </row>
    <row r="339" spans="1:3" x14ac:dyDescent="0.25">
      <c r="A339" s="13">
        <v>4</v>
      </c>
      <c r="B339" s="38">
        <v>50.617449399999998</v>
      </c>
      <c r="C339" s="39">
        <v>-2.2250747999999998</v>
      </c>
    </row>
    <row r="340" spans="1:3" x14ac:dyDescent="0.25">
      <c r="A340" s="13">
        <v>4</v>
      </c>
      <c r="B340" s="38">
        <v>50.618538600000001</v>
      </c>
      <c r="C340" s="39">
        <v>-2.260437</v>
      </c>
    </row>
    <row r="341" spans="1:3" x14ac:dyDescent="0.25">
      <c r="A341" s="13">
        <v>4</v>
      </c>
      <c r="B341" s="38">
        <v>50.624419699999997</v>
      </c>
      <c r="C341" s="39">
        <v>-2.3057555999999999</v>
      </c>
    </row>
    <row r="342" spans="1:3" x14ac:dyDescent="0.25">
      <c r="A342" s="13">
        <v>4</v>
      </c>
      <c r="B342" s="38">
        <v>50.6270332</v>
      </c>
      <c r="C342" s="39">
        <v>-2.3297881999999999</v>
      </c>
    </row>
    <row r="343" spans="1:3" x14ac:dyDescent="0.25">
      <c r="A343" s="13">
        <v>4</v>
      </c>
      <c r="B343" s="38">
        <v>50.631606599999998</v>
      </c>
      <c r="C343" s="39">
        <v>-2.3421477999999998</v>
      </c>
    </row>
    <row r="344" spans="1:3" x14ac:dyDescent="0.25">
      <c r="A344" s="13">
        <v>4</v>
      </c>
      <c r="B344" s="38">
        <v>50.631824399999999</v>
      </c>
      <c r="C344" s="39">
        <v>-2.3699569999999999</v>
      </c>
    </row>
    <row r="345" spans="1:3" x14ac:dyDescent="0.25">
      <c r="A345" s="13">
        <v>4</v>
      </c>
      <c r="B345" s="38">
        <v>50.635308600000002</v>
      </c>
      <c r="C345" s="39">
        <v>-2.3874664000000001</v>
      </c>
    </row>
    <row r="346" spans="1:3" x14ac:dyDescent="0.25">
      <c r="A346" s="13">
        <v>4</v>
      </c>
      <c r="B346" s="38">
        <v>50.6333488</v>
      </c>
      <c r="C346" s="39">
        <v>-2.4104690999999998</v>
      </c>
    </row>
    <row r="347" spans="1:3" x14ac:dyDescent="0.25">
      <c r="A347" s="13">
        <v>4</v>
      </c>
      <c r="B347" s="38">
        <v>50.6348731</v>
      </c>
      <c r="C347" s="39">
        <v>-2.4272919000000002</v>
      </c>
    </row>
    <row r="348" spans="1:3" x14ac:dyDescent="0.25">
      <c r="A348" s="13">
        <v>4</v>
      </c>
      <c r="B348" s="38">
        <v>50.615488800000001</v>
      </c>
      <c r="C348" s="39">
        <v>-2.4520111</v>
      </c>
    </row>
    <row r="349" spans="1:3" x14ac:dyDescent="0.25">
      <c r="A349" s="13">
        <v>4</v>
      </c>
      <c r="B349" s="38">
        <v>50.607863600000002</v>
      </c>
      <c r="C349" s="39">
        <v>-2.4437714000000001</v>
      </c>
    </row>
    <row r="350" spans="1:3" x14ac:dyDescent="0.25">
      <c r="A350" s="13">
        <v>4</v>
      </c>
      <c r="B350" s="38">
        <v>50.601108799999999</v>
      </c>
      <c r="C350" s="39">
        <v>-2.4489212</v>
      </c>
    </row>
    <row r="351" spans="1:3" x14ac:dyDescent="0.25">
      <c r="A351" s="13">
        <v>4</v>
      </c>
      <c r="B351" s="38">
        <v>50.591519699999999</v>
      </c>
      <c r="C351" s="39">
        <v>-2.4678040000000001</v>
      </c>
    </row>
    <row r="352" spans="1:3" x14ac:dyDescent="0.25">
      <c r="A352" s="13">
        <v>4</v>
      </c>
      <c r="B352" s="38">
        <v>50.579530599999998</v>
      </c>
      <c r="C352" s="39">
        <v>-2.4688338999999999</v>
      </c>
    </row>
    <row r="353" spans="1:3" x14ac:dyDescent="0.25">
      <c r="A353" s="13">
        <v>4</v>
      </c>
      <c r="B353" s="38">
        <v>50.569718999999999</v>
      </c>
      <c r="C353" s="39">
        <v>-2.4537277</v>
      </c>
    </row>
    <row r="354" spans="1:3" x14ac:dyDescent="0.25">
      <c r="A354" s="13">
        <v>4</v>
      </c>
      <c r="B354" s="38">
        <v>50.567102200000001</v>
      </c>
      <c r="C354" s="39">
        <v>-2.4296951</v>
      </c>
    </row>
    <row r="355" spans="1:3" x14ac:dyDescent="0.25">
      <c r="A355" s="13">
        <v>4</v>
      </c>
      <c r="B355" s="38">
        <v>50.547253699999999</v>
      </c>
      <c r="C355" s="39">
        <v>-2.4163055</v>
      </c>
    </row>
    <row r="356" spans="1:3" x14ac:dyDescent="0.25">
      <c r="A356" s="13">
        <v>4</v>
      </c>
      <c r="B356" s="38">
        <v>50.524777700000001</v>
      </c>
      <c r="C356" s="39">
        <v>-2.4389647999999999</v>
      </c>
    </row>
    <row r="357" spans="1:3" x14ac:dyDescent="0.25">
      <c r="A357" s="13">
        <v>4</v>
      </c>
      <c r="B357" s="38">
        <v>50.513863200000003</v>
      </c>
      <c r="C357" s="39">
        <v>-2.455101</v>
      </c>
    </row>
    <row r="358" spans="1:3" x14ac:dyDescent="0.25">
      <c r="A358" s="13">
        <v>4</v>
      </c>
      <c r="B358" s="38">
        <v>50.514081500000003</v>
      </c>
      <c r="C358" s="39">
        <v>-2.4605942000000001</v>
      </c>
    </row>
    <row r="359" spans="1:3" x14ac:dyDescent="0.25">
      <c r="A359" s="13">
        <v>4</v>
      </c>
      <c r="B359" s="38">
        <v>50.5588148</v>
      </c>
      <c r="C359" s="39">
        <v>-2.4492645</v>
      </c>
    </row>
    <row r="360" spans="1:3" x14ac:dyDescent="0.25">
      <c r="A360" s="13">
        <v>4</v>
      </c>
      <c r="B360" s="38">
        <v>50.632913299999998</v>
      </c>
      <c r="C360" s="39">
        <v>-2.5738907000000002</v>
      </c>
    </row>
    <row r="361" spans="1:3" x14ac:dyDescent="0.25">
      <c r="A361" s="14">
        <v>5</v>
      </c>
      <c r="B361" s="43">
        <v>50.632913299999998</v>
      </c>
      <c r="C361" s="43">
        <v>-2.5738907000000002</v>
      </c>
    </row>
    <row r="362" spans="1:3" x14ac:dyDescent="0.25">
      <c r="A362" s="13">
        <v>5</v>
      </c>
      <c r="B362" s="43">
        <v>50.5588148</v>
      </c>
      <c r="C362" s="43">
        <v>-2.4492645</v>
      </c>
    </row>
    <row r="363" spans="1:3" x14ac:dyDescent="0.25">
      <c r="A363" s="13">
        <v>5</v>
      </c>
      <c r="B363" s="43">
        <v>50.514081500000003</v>
      </c>
      <c r="C363" s="43">
        <v>-2.4605942000000001</v>
      </c>
    </row>
    <row r="364" spans="1:3" x14ac:dyDescent="0.25">
      <c r="A364" s="14">
        <v>5</v>
      </c>
      <c r="B364" s="43">
        <v>50.513863200000003</v>
      </c>
      <c r="C364" s="43">
        <v>-2.455101</v>
      </c>
    </row>
    <row r="365" spans="1:3" x14ac:dyDescent="0.25">
      <c r="A365" s="13">
        <v>5</v>
      </c>
      <c r="B365" s="43">
        <v>50.524777700000001</v>
      </c>
      <c r="C365" s="43">
        <v>-2.4389647999999999</v>
      </c>
    </row>
    <row r="366" spans="1:3" x14ac:dyDescent="0.25">
      <c r="A366" s="13">
        <v>5</v>
      </c>
      <c r="B366" s="43">
        <v>50.547253699999999</v>
      </c>
      <c r="C366" s="43">
        <v>-2.4163055</v>
      </c>
    </row>
    <row r="367" spans="1:3" x14ac:dyDescent="0.25">
      <c r="A367" s="14">
        <v>5</v>
      </c>
      <c r="B367" s="43">
        <v>50.567102200000001</v>
      </c>
      <c r="C367" s="43">
        <v>-2.4296951</v>
      </c>
    </row>
    <row r="368" spans="1:3" x14ac:dyDescent="0.25">
      <c r="A368" s="13">
        <v>5</v>
      </c>
      <c r="B368" s="43">
        <v>50.569718999999999</v>
      </c>
      <c r="C368" s="43">
        <v>-2.4537277</v>
      </c>
    </row>
    <row r="369" spans="1:3" x14ac:dyDescent="0.25">
      <c r="A369" s="13">
        <v>5</v>
      </c>
      <c r="B369" s="43">
        <v>50.579530599999998</v>
      </c>
      <c r="C369" s="43">
        <v>-2.4688338999999999</v>
      </c>
    </row>
    <row r="370" spans="1:3" x14ac:dyDescent="0.25">
      <c r="A370" s="14">
        <v>5</v>
      </c>
      <c r="B370" s="43">
        <v>50.591519699999999</v>
      </c>
      <c r="C370" s="43">
        <v>-2.4678040000000001</v>
      </c>
    </row>
    <row r="371" spans="1:3" x14ac:dyDescent="0.25">
      <c r="A371" s="13">
        <v>5</v>
      </c>
      <c r="B371" s="43">
        <v>50.601108799999999</v>
      </c>
      <c r="C371" s="43">
        <v>-2.4489212</v>
      </c>
    </row>
    <row r="372" spans="1:3" x14ac:dyDescent="0.25">
      <c r="A372" s="13">
        <v>5</v>
      </c>
      <c r="B372" s="43">
        <v>50.607863600000002</v>
      </c>
      <c r="C372" s="43">
        <v>-2.4437714000000001</v>
      </c>
    </row>
    <row r="373" spans="1:3" x14ac:dyDescent="0.25">
      <c r="A373" s="14">
        <v>5</v>
      </c>
      <c r="B373" s="43">
        <v>50.615488800000001</v>
      </c>
      <c r="C373" s="43">
        <v>-2.4520111</v>
      </c>
    </row>
    <row r="374" spans="1:3" x14ac:dyDescent="0.25">
      <c r="A374" s="13">
        <v>5</v>
      </c>
      <c r="B374" s="43">
        <v>50.6348731</v>
      </c>
      <c r="C374" s="43">
        <v>-2.4272919000000002</v>
      </c>
    </row>
    <row r="375" spans="1:3" x14ac:dyDescent="0.25">
      <c r="A375" s="13">
        <v>5</v>
      </c>
      <c r="B375" s="43">
        <v>50.6333488</v>
      </c>
      <c r="C375" s="43">
        <v>-2.4104690999999998</v>
      </c>
    </row>
    <row r="376" spans="1:3" x14ac:dyDescent="0.25">
      <c r="A376" s="14">
        <v>5</v>
      </c>
      <c r="B376" s="43">
        <v>50.635308600000002</v>
      </c>
      <c r="C376" s="43">
        <v>-2.3874664000000001</v>
      </c>
    </row>
    <row r="377" spans="1:3" x14ac:dyDescent="0.25">
      <c r="A377" s="13">
        <v>5</v>
      </c>
      <c r="B377" s="43">
        <v>50.631824399999999</v>
      </c>
      <c r="C377" s="43">
        <v>-2.3699569999999999</v>
      </c>
    </row>
    <row r="378" spans="1:3" x14ac:dyDescent="0.25">
      <c r="A378" s="13">
        <v>5</v>
      </c>
      <c r="B378" s="43">
        <v>50.631606599999998</v>
      </c>
      <c r="C378" s="43">
        <v>-2.3421477999999998</v>
      </c>
    </row>
    <row r="379" spans="1:3" x14ac:dyDescent="0.25">
      <c r="A379" s="14">
        <v>5</v>
      </c>
      <c r="B379" s="43">
        <v>50.6270332</v>
      </c>
      <c r="C379" s="43">
        <v>-2.3297881999999999</v>
      </c>
    </row>
    <row r="380" spans="1:3" x14ac:dyDescent="0.25">
      <c r="A380" s="13">
        <v>5</v>
      </c>
      <c r="B380" s="43">
        <v>50.624419699999997</v>
      </c>
      <c r="C380" s="43">
        <v>-2.3057555999999999</v>
      </c>
    </row>
    <row r="381" spans="1:3" x14ac:dyDescent="0.25">
      <c r="A381" s="13">
        <v>5</v>
      </c>
      <c r="B381" s="43">
        <v>50.618538600000001</v>
      </c>
      <c r="C381" s="43">
        <v>-2.260437</v>
      </c>
    </row>
    <row r="382" spans="1:3" x14ac:dyDescent="0.25">
      <c r="A382" s="14">
        <v>5</v>
      </c>
      <c r="B382" s="43">
        <v>50.617449399999998</v>
      </c>
      <c r="C382" s="43">
        <v>-2.2250747999999998</v>
      </c>
    </row>
    <row r="383" spans="1:3" x14ac:dyDescent="0.25">
      <c r="A383" s="13">
        <v>5</v>
      </c>
      <c r="B383" s="43">
        <v>50.622459399999997</v>
      </c>
      <c r="C383" s="43">
        <v>-2.1986389000000002</v>
      </c>
    </row>
    <row r="384" spans="1:3" x14ac:dyDescent="0.25">
      <c r="A384" s="13">
        <v>5</v>
      </c>
      <c r="B384" s="43">
        <v>50.614181700000003</v>
      </c>
      <c r="C384" s="43">
        <v>-2.1859359999999999</v>
      </c>
    </row>
    <row r="385" spans="1:3" x14ac:dyDescent="0.25">
      <c r="A385" s="14">
        <v>5</v>
      </c>
      <c r="B385" s="43">
        <v>50.614399599999999</v>
      </c>
      <c r="C385" s="43">
        <v>-2.1577834999999999</v>
      </c>
    </row>
    <row r="386" spans="1:3" x14ac:dyDescent="0.25">
      <c r="A386" s="13">
        <v>5</v>
      </c>
      <c r="B386" s="43">
        <v>50.607645699999999</v>
      </c>
      <c r="C386" s="43">
        <v>-2.1464539</v>
      </c>
    </row>
    <row r="387" spans="1:3" x14ac:dyDescent="0.25">
      <c r="A387" s="13">
        <v>5</v>
      </c>
      <c r="B387" s="43">
        <v>50.612220999999998</v>
      </c>
      <c r="C387" s="43">
        <v>-2.1337508999999999</v>
      </c>
    </row>
    <row r="388" spans="1:3" x14ac:dyDescent="0.25">
      <c r="A388" s="14">
        <v>5</v>
      </c>
      <c r="B388" s="43">
        <v>50.608735099999997</v>
      </c>
      <c r="C388" s="43">
        <v>-2.1310042999999999</v>
      </c>
    </row>
    <row r="389" spans="1:3" x14ac:dyDescent="0.25">
      <c r="A389" s="13">
        <v>5</v>
      </c>
      <c r="B389" s="43">
        <v>50.6017625</v>
      </c>
      <c r="C389" s="43">
        <v>-2.1251677999999998</v>
      </c>
    </row>
    <row r="390" spans="1:3" x14ac:dyDescent="0.25">
      <c r="A390" s="13">
        <v>5</v>
      </c>
      <c r="B390" s="43">
        <v>50.5969683</v>
      </c>
      <c r="C390" s="43">
        <v>-2.1049118</v>
      </c>
    </row>
    <row r="391" spans="1:3" x14ac:dyDescent="0.25">
      <c r="A391" s="14">
        <v>5</v>
      </c>
      <c r="B391" s="43">
        <v>50.594352999999998</v>
      </c>
      <c r="C391" s="43">
        <v>-2.0746994000000001</v>
      </c>
    </row>
    <row r="392" spans="1:3" x14ac:dyDescent="0.25">
      <c r="A392" s="13">
        <v>5</v>
      </c>
      <c r="B392" s="43">
        <v>50.592609500000002</v>
      </c>
      <c r="C392" s="43">
        <v>-2.0633697999999998</v>
      </c>
    </row>
    <row r="393" spans="1:3" x14ac:dyDescent="0.25">
      <c r="A393" s="13">
        <v>5</v>
      </c>
      <c r="B393" s="43">
        <v>50.579530599999998</v>
      </c>
      <c r="C393" s="43">
        <v>-2.0613098000000001</v>
      </c>
    </row>
    <row r="394" spans="1:3" x14ac:dyDescent="0.25">
      <c r="A394" s="14">
        <v>5</v>
      </c>
      <c r="B394" s="43">
        <v>50.576696300000002</v>
      </c>
      <c r="C394" s="43">
        <v>-2.0547867000000002</v>
      </c>
    </row>
    <row r="395" spans="1:3" x14ac:dyDescent="0.25">
      <c r="A395" s="13">
        <v>5</v>
      </c>
      <c r="B395" s="43">
        <v>50.580402599999999</v>
      </c>
      <c r="C395" s="43">
        <v>-2.0383072000000002</v>
      </c>
    </row>
    <row r="396" spans="1:3" x14ac:dyDescent="0.25">
      <c r="A396" s="13">
        <v>5</v>
      </c>
      <c r="B396" s="43">
        <v>50.589340100000001</v>
      </c>
      <c r="C396" s="43">
        <v>-2.0201110999999998</v>
      </c>
    </row>
    <row r="397" spans="1:3" x14ac:dyDescent="0.25">
      <c r="A397" s="14">
        <v>5</v>
      </c>
      <c r="B397" s="43">
        <v>50.589993999999997</v>
      </c>
      <c r="C397" s="43">
        <v>-1.9847488</v>
      </c>
    </row>
    <row r="398" spans="1:3" x14ac:dyDescent="0.25">
      <c r="A398" s="13">
        <v>5</v>
      </c>
      <c r="B398" s="43">
        <v>50.594571000000002</v>
      </c>
      <c r="C398" s="43">
        <v>-1.9500732000000001</v>
      </c>
    </row>
    <row r="399" spans="1:3" x14ac:dyDescent="0.25">
      <c r="A399" s="13">
        <v>5</v>
      </c>
      <c r="B399" s="43">
        <v>50.6017625</v>
      </c>
      <c r="C399" s="43">
        <v>-1.9524764999999999</v>
      </c>
    </row>
    <row r="400" spans="1:3" x14ac:dyDescent="0.25">
      <c r="A400" s="14">
        <v>5</v>
      </c>
      <c r="B400" s="43">
        <v>50.606992099999999</v>
      </c>
      <c r="C400" s="43">
        <v>-1.9428635000000001</v>
      </c>
    </row>
    <row r="401" spans="1:3" x14ac:dyDescent="0.25">
      <c r="A401" s="13">
        <v>5</v>
      </c>
      <c r="B401" s="43">
        <v>50.607427800000004</v>
      </c>
      <c r="C401" s="43">
        <v>-1.9535065</v>
      </c>
    </row>
    <row r="402" spans="1:3" x14ac:dyDescent="0.25">
      <c r="A402" s="13">
        <v>5</v>
      </c>
      <c r="B402" s="43">
        <v>50.615924499999998</v>
      </c>
      <c r="C402" s="43">
        <v>-1.9565964</v>
      </c>
    </row>
    <row r="403" spans="1:3" x14ac:dyDescent="0.25">
      <c r="A403" s="14">
        <v>5</v>
      </c>
      <c r="B403" s="43">
        <v>50.6270332</v>
      </c>
      <c r="C403" s="43">
        <v>-1.9480132999999999</v>
      </c>
    </row>
    <row r="404" spans="1:3" x14ac:dyDescent="0.25">
      <c r="A404" s="13">
        <v>5</v>
      </c>
      <c r="B404" s="43">
        <v>50.630953300000002</v>
      </c>
      <c r="C404" s="43">
        <v>-1.9332503999999999</v>
      </c>
    </row>
    <row r="405" spans="1:3" x14ac:dyDescent="0.25">
      <c r="A405" s="13">
        <v>5</v>
      </c>
      <c r="B405" s="43">
        <v>50.641840799999997</v>
      </c>
      <c r="C405" s="43">
        <v>-1.9243239999999999</v>
      </c>
    </row>
    <row r="406" spans="1:3" x14ac:dyDescent="0.25">
      <c r="A406" s="14">
        <v>5</v>
      </c>
      <c r="B406" s="43">
        <v>50.641405300000002</v>
      </c>
      <c r="C406" s="43">
        <v>-1.9322204999999999</v>
      </c>
    </row>
    <row r="407" spans="1:3" x14ac:dyDescent="0.25">
      <c r="A407" s="13">
        <v>5</v>
      </c>
      <c r="B407" s="43">
        <v>50.642058499999997</v>
      </c>
      <c r="C407" s="43">
        <v>-1.9432068</v>
      </c>
    </row>
    <row r="408" spans="1:3" x14ac:dyDescent="0.25">
      <c r="A408" s="13">
        <v>5</v>
      </c>
      <c r="B408" s="43">
        <v>50.653596399999998</v>
      </c>
      <c r="C408" s="43">
        <v>-1.9531631</v>
      </c>
    </row>
    <row r="409" spans="1:3" x14ac:dyDescent="0.25">
      <c r="A409" s="14">
        <v>5</v>
      </c>
      <c r="B409" s="43">
        <v>50.669918699999997</v>
      </c>
      <c r="C409" s="43">
        <v>-1.9421767999999999</v>
      </c>
    </row>
    <row r="410" spans="1:3" x14ac:dyDescent="0.25">
      <c r="A410" s="13">
        <v>5</v>
      </c>
      <c r="B410" s="43">
        <v>50.673835199999999</v>
      </c>
      <c r="C410" s="43">
        <v>-1.9425201000000001</v>
      </c>
    </row>
    <row r="411" spans="1:3" x14ac:dyDescent="0.25">
      <c r="A411" s="13">
        <v>5</v>
      </c>
      <c r="B411" s="43">
        <v>50.679056799999998</v>
      </c>
      <c r="C411" s="43">
        <v>-1.9500732000000001</v>
      </c>
    </row>
    <row r="412" spans="1:3" x14ac:dyDescent="0.25">
      <c r="A412" s="14">
        <v>5</v>
      </c>
      <c r="B412" s="43">
        <v>50.670136300000003</v>
      </c>
      <c r="C412" s="43">
        <v>-1.9655228</v>
      </c>
    </row>
    <row r="413" spans="1:3" x14ac:dyDescent="0.25">
      <c r="A413" s="13">
        <v>5</v>
      </c>
      <c r="B413" s="43">
        <v>50.663608099999998</v>
      </c>
      <c r="C413" s="43">
        <v>-1.9782257000000001</v>
      </c>
    </row>
    <row r="414" spans="1:3" x14ac:dyDescent="0.25">
      <c r="A414" s="13">
        <v>5</v>
      </c>
      <c r="B414" s="43">
        <v>50.669265899999999</v>
      </c>
      <c r="C414" s="43">
        <v>-1.9844055</v>
      </c>
    </row>
    <row r="415" spans="1:3" x14ac:dyDescent="0.25">
      <c r="A415" s="14">
        <v>5</v>
      </c>
      <c r="B415" s="43">
        <v>50.668177900000003</v>
      </c>
      <c r="C415" s="43">
        <v>-1.9936752</v>
      </c>
    </row>
    <row r="416" spans="1:3" x14ac:dyDescent="0.25">
      <c r="A416" s="13">
        <v>5</v>
      </c>
      <c r="B416" s="43">
        <v>50.671877000000002</v>
      </c>
      <c r="C416" s="43">
        <v>-2.0001983999999999</v>
      </c>
    </row>
    <row r="417" spans="1:3" x14ac:dyDescent="0.25">
      <c r="A417" s="13">
        <v>5</v>
      </c>
      <c r="B417" s="43">
        <v>50.675575799999997</v>
      </c>
      <c r="C417" s="43">
        <v>-2.0101547000000002</v>
      </c>
    </row>
    <row r="418" spans="1:3" x14ac:dyDescent="0.25">
      <c r="A418" s="14">
        <v>5</v>
      </c>
      <c r="B418" s="43">
        <v>50.680362100000004</v>
      </c>
      <c r="C418" s="43">
        <v>-2.0194244000000001</v>
      </c>
    </row>
    <row r="419" spans="1:3" x14ac:dyDescent="0.25">
      <c r="A419" s="13">
        <v>5</v>
      </c>
      <c r="B419" s="43">
        <v>50.680362100000004</v>
      </c>
      <c r="C419" s="43">
        <v>-2.0300674000000001</v>
      </c>
    </row>
    <row r="420" spans="1:3" x14ac:dyDescent="0.25">
      <c r="A420" s="13">
        <v>5</v>
      </c>
      <c r="B420" s="43">
        <v>50.686452899999999</v>
      </c>
      <c r="C420" s="43">
        <v>-2.0304107999999998</v>
      </c>
    </row>
    <row r="421" spans="1:3" x14ac:dyDescent="0.25">
      <c r="A421" s="14">
        <v>5</v>
      </c>
      <c r="B421" s="43">
        <v>50.696240199999998</v>
      </c>
      <c r="C421" s="43">
        <v>-2.0256042000000001</v>
      </c>
    </row>
    <row r="422" spans="1:3" x14ac:dyDescent="0.25">
      <c r="A422" s="13">
        <v>5</v>
      </c>
      <c r="B422" s="43">
        <v>50.702546400000003</v>
      </c>
      <c r="C422" s="43">
        <v>-2.0365905999999998</v>
      </c>
    </row>
    <row r="423" spans="1:3" x14ac:dyDescent="0.25">
      <c r="A423" s="13">
        <v>5</v>
      </c>
      <c r="B423" s="43">
        <v>50.705155599999998</v>
      </c>
      <c r="C423" s="43">
        <v>-2.0407104</v>
      </c>
    </row>
    <row r="424" spans="1:3" x14ac:dyDescent="0.25">
      <c r="A424" s="14">
        <v>5</v>
      </c>
      <c r="B424" s="43">
        <v>50.6992847</v>
      </c>
      <c r="C424" s="43">
        <v>-2.0523834000000001</v>
      </c>
    </row>
    <row r="425" spans="1:3" x14ac:dyDescent="0.25">
      <c r="A425" s="13">
        <v>5</v>
      </c>
      <c r="B425" s="43">
        <v>50.687322999999999</v>
      </c>
      <c r="C425" s="43">
        <v>-2.0633697999999998</v>
      </c>
    </row>
    <row r="426" spans="1:3" x14ac:dyDescent="0.25">
      <c r="A426" s="13">
        <v>5</v>
      </c>
      <c r="B426" s="43">
        <v>50.686888000000003</v>
      </c>
      <c r="C426" s="43">
        <v>-2.0791626000000001</v>
      </c>
    </row>
    <row r="427" spans="1:3" x14ac:dyDescent="0.25">
      <c r="A427" s="14">
        <v>5</v>
      </c>
      <c r="B427" s="43">
        <v>50.692977999999997</v>
      </c>
      <c r="C427" s="43">
        <v>-2.0808792</v>
      </c>
    </row>
    <row r="428" spans="1:3" x14ac:dyDescent="0.25">
      <c r="A428" s="13">
        <v>5</v>
      </c>
      <c r="B428" s="43">
        <v>50.706242799999998</v>
      </c>
      <c r="C428" s="43">
        <v>-2.0760727000000001</v>
      </c>
    </row>
    <row r="429" spans="1:3" x14ac:dyDescent="0.25">
      <c r="A429" s="13">
        <v>5</v>
      </c>
      <c r="B429" s="43">
        <v>50.715156399999998</v>
      </c>
      <c r="C429" s="43">
        <v>-2.0568466000000001</v>
      </c>
    </row>
    <row r="430" spans="1:3" x14ac:dyDescent="0.25">
      <c r="A430" s="14">
        <v>5</v>
      </c>
      <c r="B430" s="43">
        <v>50.716678000000002</v>
      </c>
      <c r="C430" s="43">
        <v>-2.0407104</v>
      </c>
    </row>
    <row r="431" spans="1:3" x14ac:dyDescent="0.25">
      <c r="A431" s="13">
        <v>5</v>
      </c>
      <c r="B431" s="43">
        <v>50.712982500000003</v>
      </c>
      <c r="C431" s="43">
        <v>-2.0214843999999998</v>
      </c>
    </row>
    <row r="432" spans="1:3" x14ac:dyDescent="0.25">
      <c r="A432" s="13">
        <v>5</v>
      </c>
      <c r="B432" s="43">
        <v>50.709504000000003</v>
      </c>
      <c r="C432" s="43">
        <v>-2.0039748999999998</v>
      </c>
    </row>
    <row r="433" spans="1:3" x14ac:dyDescent="0.25">
      <c r="A433" s="14">
        <v>5</v>
      </c>
      <c r="B433" s="43">
        <v>50.707112500000001</v>
      </c>
      <c r="C433" s="43">
        <v>-1.9895554</v>
      </c>
    </row>
    <row r="434" spans="1:3" x14ac:dyDescent="0.25">
      <c r="A434" s="13">
        <v>5</v>
      </c>
      <c r="B434" s="43">
        <v>50.709341000000002</v>
      </c>
      <c r="C434" s="43">
        <v>-1.9859505</v>
      </c>
    </row>
    <row r="435" spans="1:3" x14ac:dyDescent="0.25">
      <c r="A435" s="13">
        <v>5</v>
      </c>
      <c r="B435" s="43">
        <v>50.7116781</v>
      </c>
      <c r="C435" s="43">
        <v>-1.9905853</v>
      </c>
    </row>
    <row r="436" spans="1:3" x14ac:dyDescent="0.25">
      <c r="A436" s="14">
        <v>5</v>
      </c>
      <c r="B436" s="43">
        <v>50.712928099999999</v>
      </c>
      <c r="C436" s="43">
        <v>-1.9945335</v>
      </c>
    </row>
    <row r="437" spans="1:3" x14ac:dyDescent="0.25">
      <c r="A437" s="13">
        <v>5</v>
      </c>
      <c r="B437" s="43">
        <v>50.713091200000001</v>
      </c>
      <c r="C437" s="43">
        <v>-1.9926453</v>
      </c>
    </row>
    <row r="438" spans="1:3" x14ac:dyDescent="0.25">
      <c r="A438" s="13">
        <v>5</v>
      </c>
      <c r="B438" s="43">
        <v>50.711786799999999</v>
      </c>
      <c r="C438" s="43">
        <v>-1.9848347</v>
      </c>
    </row>
    <row r="439" spans="1:3" x14ac:dyDescent="0.25">
      <c r="A439" s="14">
        <v>5</v>
      </c>
      <c r="B439" s="43">
        <v>50.711080199999998</v>
      </c>
      <c r="C439" s="43">
        <v>-1.9720458999999999</v>
      </c>
    </row>
    <row r="440" spans="1:3" x14ac:dyDescent="0.25">
      <c r="A440" s="13">
        <v>5</v>
      </c>
      <c r="B440" s="43">
        <v>50.715591099999997</v>
      </c>
      <c r="C440" s="43">
        <v>-1.9656085999999999</v>
      </c>
    </row>
    <row r="441" spans="1:3" x14ac:dyDescent="0.25">
      <c r="A441" s="13">
        <v>5</v>
      </c>
      <c r="B441" s="43">
        <v>50.714775899999999</v>
      </c>
      <c r="C441" s="43">
        <v>-1.9569396999999999</v>
      </c>
    </row>
    <row r="442" spans="1:3" x14ac:dyDescent="0.25">
      <c r="A442" s="14">
        <v>5</v>
      </c>
      <c r="B442" s="43">
        <v>50.711841100000001</v>
      </c>
      <c r="C442" s="43">
        <v>-1.9606304000000001</v>
      </c>
    </row>
    <row r="443" spans="1:3" x14ac:dyDescent="0.25">
      <c r="A443" s="13">
        <v>5</v>
      </c>
      <c r="B443" s="43">
        <v>50.7091779</v>
      </c>
      <c r="C443" s="43">
        <v>-1.9555663999999999</v>
      </c>
    </row>
    <row r="444" spans="1:3" x14ac:dyDescent="0.25">
      <c r="A444" s="13">
        <v>5</v>
      </c>
      <c r="B444" s="43">
        <v>50.700969899999997</v>
      </c>
      <c r="C444" s="43">
        <v>-1.9412327</v>
      </c>
    </row>
    <row r="445" spans="1:3" x14ac:dyDescent="0.25">
      <c r="A445" s="14">
        <v>5</v>
      </c>
      <c r="B445" s="43">
        <v>50.696838200000002</v>
      </c>
      <c r="C445" s="43">
        <v>-1.9327354000000001</v>
      </c>
    </row>
    <row r="446" spans="1:3" x14ac:dyDescent="0.25">
      <c r="A446" s="13">
        <v>5</v>
      </c>
      <c r="B446" s="43">
        <v>50.690585599999999</v>
      </c>
      <c r="C446" s="43">
        <v>-1.9374560999999999</v>
      </c>
    </row>
    <row r="447" spans="1:3" x14ac:dyDescent="0.25">
      <c r="A447" s="13">
        <v>5</v>
      </c>
      <c r="B447" s="43">
        <v>50.688138700000003</v>
      </c>
      <c r="C447" s="43">
        <v>-1.9440651</v>
      </c>
    </row>
    <row r="448" spans="1:3" x14ac:dyDescent="0.25">
      <c r="A448" s="14">
        <v>5</v>
      </c>
      <c r="B448" s="43">
        <v>50.685746000000002</v>
      </c>
      <c r="C448" s="43">
        <v>-1.9512749</v>
      </c>
    </row>
    <row r="449" spans="1:3" x14ac:dyDescent="0.25">
      <c r="A449" s="13">
        <v>5</v>
      </c>
      <c r="B449" s="43">
        <v>50.682483099999999</v>
      </c>
      <c r="C449" s="43">
        <v>-1.9470692000000001</v>
      </c>
    </row>
    <row r="450" spans="1:3" x14ac:dyDescent="0.25">
      <c r="A450" s="13">
        <v>5</v>
      </c>
      <c r="B450" s="43">
        <v>50.695642100000001</v>
      </c>
      <c r="C450" s="43">
        <v>-1.9274138999999999</v>
      </c>
    </row>
    <row r="451" spans="1:3" x14ac:dyDescent="0.25">
      <c r="A451" s="14">
        <v>5</v>
      </c>
      <c r="B451" s="43">
        <v>50.705916600000002</v>
      </c>
      <c r="C451" s="43">
        <v>-1.9093895000000001</v>
      </c>
    </row>
    <row r="452" spans="1:3" x14ac:dyDescent="0.25">
      <c r="A452" s="13">
        <v>5</v>
      </c>
      <c r="B452" s="43">
        <v>50.713743399999998</v>
      </c>
      <c r="C452" s="43">
        <v>-1.8826103000000001</v>
      </c>
    </row>
    <row r="453" spans="1:3" x14ac:dyDescent="0.25">
      <c r="A453" s="13">
        <v>5</v>
      </c>
      <c r="B453" s="43">
        <v>50.718308299999997</v>
      </c>
      <c r="C453" s="43">
        <v>-1.8515396</v>
      </c>
    </row>
    <row r="454" spans="1:3" x14ac:dyDescent="0.25">
      <c r="A454" s="14">
        <v>5</v>
      </c>
      <c r="B454" s="43">
        <v>50.720590600000001</v>
      </c>
      <c r="C454" s="43">
        <v>-1.8192672999999999</v>
      </c>
    </row>
    <row r="455" spans="1:3" x14ac:dyDescent="0.25">
      <c r="A455" s="13">
        <v>5</v>
      </c>
      <c r="B455" s="43">
        <v>50.718417000000002</v>
      </c>
      <c r="C455" s="43">
        <v>-1.7871665999999999</v>
      </c>
    </row>
    <row r="456" spans="1:3" x14ac:dyDescent="0.25">
      <c r="A456" s="13">
        <v>5</v>
      </c>
      <c r="B456" s="43">
        <v>50.7140694</v>
      </c>
      <c r="C456" s="43">
        <v>-1.7572975</v>
      </c>
    </row>
    <row r="457" spans="1:3" x14ac:dyDescent="0.25">
      <c r="A457" s="14">
        <v>5</v>
      </c>
      <c r="B457" s="43">
        <v>50.7112433</v>
      </c>
      <c r="C457" s="43">
        <v>-1.7488861</v>
      </c>
    </row>
    <row r="458" spans="1:3" x14ac:dyDescent="0.25">
      <c r="A458" s="13">
        <v>5</v>
      </c>
      <c r="B458" s="43">
        <v>50.717873599999997</v>
      </c>
      <c r="C458" s="43">
        <v>-1.7432213000000001</v>
      </c>
    </row>
    <row r="459" spans="1:3" x14ac:dyDescent="0.25">
      <c r="A459" s="13">
        <v>5</v>
      </c>
      <c r="B459" s="43">
        <v>50.723633599999999</v>
      </c>
      <c r="C459" s="43">
        <v>-1.7399597</v>
      </c>
    </row>
    <row r="460" spans="1:3" x14ac:dyDescent="0.25">
      <c r="A460" s="14">
        <v>5</v>
      </c>
      <c r="B460" s="43">
        <v>50.722356699999999</v>
      </c>
      <c r="C460" s="43">
        <v>-1.7425345999999999</v>
      </c>
    </row>
    <row r="461" spans="1:3" x14ac:dyDescent="0.25">
      <c r="A461" s="13">
        <v>5</v>
      </c>
      <c r="B461" s="43">
        <v>50.718335500000002</v>
      </c>
      <c r="C461" s="43">
        <v>-1.7439937999999999</v>
      </c>
    </row>
    <row r="462" spans="1:3" x14ac:dyDescent="0.25">
      <c r="A462" s="13">
        <v>5</v>
      </c>
      <c r="B462" s="43">
        <v>50.7167052</v>
      </c>
      <c r="C462" s="43">
        <v>-1.7509459999999999</v>
      </c>
    </row>
    <row r="463" spans="1:3" x14ac:dyDescent="0.25">
      <c r="A463" s="14">
        <v>5</v>
      </c>
      <c r="B463" s="43">
        <v>50.717819200000001</v>
      </c>
      <c r="C463" s="43">
        <v>-1.7604302999999999</v>
      </c>
    </row>
    <row r="464" spans="1:3" x14ac:dyDescent="0.25">
      <c r="A464" s="13">
        <v>5</v>
      </c>
      <c r="B464" s="43">
        <v>50.724964800000002</v>
      </c>
      <c r="C464" s="43">
        <v>-1.7695284</v>
      </c>
    </row>
    <row r="465" spans="1:3" x14ac:dyDescent="0.25">
      <c r="A465" s="13">
        <v>5</v>
      </c>
      <c r="B465" s="43">
        <v>50.728061799999999</v>
      </c>
      <c r="C465" s="43">
        <v>-1.7715025</v>
      </c>
    </row>
    <row r="466" spans="1:3" x14ac:dyDescent="0.25">
      <c r="A466" s="14">
        <v>5</v>
      </c>
      <c r="B466" s="43">
        <v>50.730778200000003</v>
      </c>
      <c r="C466" s="43">
        <v>-1.7704295999999999</v>
      </c>
    </row>
    <row r="467" spans="1:3" x14ac:dyDescent="0.25">
      <c r="A467" s="13">
        <v>5</v>
      </c>
      <c r="B467" s="43">
        <v>50.731049900000002</v>
      </c>
      <c r="C467" s="43">
        <v>-1.7673825999999999</v>
      </c>
    </row>
    <row r="468" spans="1:3" x14ac:dyDescent="0.25">
      <c r="A468" s="13">
        <v>5</v>
      </c>
      <c r="B468" s="43">
        <v>50.726621999999999</v>
      </c>
      <c r="C468" s="43">
        <v>-1.7530918</v>
      </c>
    </row>
    <row r="469" spans="1:3" x14ac:dyDescent="0.25">
      <c r="A469" s="14">
        <v>5</v>
      </c>
      <c r="B469" s="43">
        <v>50.725888500000003</v>
      </c>
      <c r="C469" s="43">
        <v>-1.7505169</v>
      </c>
    </row>
    <row r="470" spans="1:3" x14ac:dyDescent="0.25">
      <c r="A470" s="13">
        <v>5</v>
      </c>
      <c r="B470" s="43">
        <v>50.727246800000003</v>
      </c>
      <c r="C470" s="43">
        <v>-1.7457104000000001</v>
      </c>
    </row>
    <row r="471" spans="1:3" x14ac:dyDescent="0.25">
      <c r="A471" s="13">
        <v>5</v>
      </c>
      <c r="B471" s="43">
        <v>50.7273554</v>
      </c>
      <c r="C471" s="43">
        <v>-1.7429638000000001</v>
      </c>
    </row>
    <row r="472" spans="1:3" x14ac:dyDescent="0.25">
      <c r="A472" s="14">
        <v>5</v>
      </c>
      <c r="B472" s="43">
        <v>50.726295999999998</v>
      </c>
      <c r="C472" s="43">
        <v>-1.7411612999999999</v>
      </c>
    </row>
    <row r="473" spans="1:3" x14ac:dyDescent="0.25">
      <c r="A473" s="13">
        <v>5</v>
      </c>
      <c r="B473" s="43">
        <v>50.723687900000002</v>
      </c>
      <c r="C473" s="43">
        <v>-1.7421484</v>
      </c>
    </row>
    <row r="474" spans="1:3" x14ac:dyDescent="0.25">
      <c r="A474" s="13">
        <v>5</v>
      </c>
      <c r="B474" s="43">
        <v>50.724285600000002</v>
      </c>
      <c r="C474" s="43">
        <v>-1.740818</v>
      </c>
    </row>
    <row r="475" spans="1:3" x14ac:dyDescent="0.25">
      <c r="A475" s="14">
        <v>5</v>
      </c>
      <c r="B475" s="43">
        <v>50.726024299999999</v>
      </c>
      <c r="C475" s="43">
        <v>-1.7383717999999999</v>
      </c>
    </row>
    <row r="476" spans="1:3" x14ac:dyDescent="0.25">
      <c r="A476" s="13">
        <v>5</v>
      </c>
      <c r="B476" s="43">
        <v>50.729963300000001</v>
      </c>
      <c r="C476" s="43">
        <v>-1.732235</v>
      </c>
    </row>
    <row r="477" spans="1:3" x14ac:dyDescent="0.25">
      <c r="A477" s="13">
        <v>5</v>
      </c>
      <c r="B477" s="43">
        <v>50.732109199999996</v>
      </c>
      <c r="C477" s="43">
        <v>-1.7293596</v>
      </c>
    </row>
    <row r="478" spans="1:3" x14ac:dyDescent="0.25">
      <c r="A478" s="14">
        <v>5</v>
      </c>
      <c r="B478" s="43">
        <v>50.733412999999999</v>
      </c>
      <c r="C478" s="43">
        <v>-1.7257977</v>
      </c>
    </row>
    <row r="479" spans="1:3" x14ac:dyDescent="0.25">
      <c r="A479" s="13">
        <v>5</v>
      </c>
      <c r="B479" s="43">
        <v>50.734852600000004</v>
      </c>
      <c r="C479" s="43">
        <v>-1.7212057000000001</v>
      </c>
    </row>
    <row r="480" spans="1:3" x14ac:dyDescent="0.25">
      <c r="A480" s="13">
        <v>5</v>
      </c>
      <c r="B480" s="43">
        <v>50.7356403</v>
      </c>
      <c r="C480" s="43">
        <v>-1.7163562999999999</v>
      </c>
    </row>
    <row r="481" spans="1:3" x14ac:dyDescent="0.25">
      <c r="A481" s="14">
        <v>5</v>
      </c>
      <c r="B481" s="43">
        <v>50.736536600000001</v>
      </c>
      <c r="C481" s="43">
        <v>-1.7085456999999999</v>
      </c>
    </row>
    <row r="482" spans="1:3" x14ac:dyDescent="0.25">
      <c r="A482" s="13">
        <v>5</v>
      </c>
      <c r="B482" s="43">
        <v>50.736699600000001</v>
      </c>
      <c r="C482" s="43">
        <v>-1.6955423000000001</v>
      </c>
    </row>
    <row r="483" spans="1:3" x14ac:dyDescent="0.25">
      <c r="A483" s="13">
        <v>5</v>
      </c>
      <c r="B483" s="43">
        <v>50.736998300000003</v>
      </c>
      <c r="C483" s="43">
        <v>-1.6845131</v>
      </c>
    </row>
    <row r="484" spans="1:3" x14ac:dyDescent="0.25">
      <c r="A484" s="14">
        <v>5</v>
      </c>
      <c r="B484" s="43">
        <v>50.733114299999997</v>
      </c>
      <c r="C484" s="43">
        <v>-1.6513823999999999</v>
      </c>
    </row>
    <row r="485" spans="1:3" x14ac:dyDescent="0.25">
      <c r="A485" s="13">
        <v>5</v>
      </c>
      <c r="B485" s="43">
        <v>50.729338499999997</v>
      </c>
      <c r="C485" s="43">
        <v>-1.6301823</v>
      </c>
    </row>
    <row r="486" spans="1:3" x14ac:dyDescent="0.25">
      <c r="A486" s="13">
        <v>5</v>
      </c>
      <c r="B486" s="43">
        <v>50.721432900000003</v>
      </c>
      <c r="C486" s="43">
        <v>-1.5940905000000001</v>
      </c>
    </row>
    <row r="487" spans="1:3" x14ac:dyDescent="0.25">
      <c r="A487" s="14">
        <v>5</v>
      </c>
      <c r="B487" s="43">
        <v>50.717384500000001</v>
      </c>
      <c r="C487" s="43">
        <v>-1.5804863</v>
      </c>
    </row>
    <row r="488" spans="1:3" x14ac:dyDescent="0.25">
      <c r="A488" s="13">
        <v>5</v>
      </c>
      <c r="B488" s="43">
        <v>50.715672699999999</v>
      </c>
      <c r="C488" s="43">
        <v>-1.5777397</v>
      </c>
    </row>
    <row r="489" spans="1:3" x14ac:dyDescent="0.25">
      <c r="A489" s="13">
        <v>5</v>
      </c>
      <c r="B489" s="43">
        <v>50.717384500000001</v>
      </c>
      <c r="C489" s="43">
        <v>-1.5712166000000001</v>
      </c>
    </row>
    <row r="490" spans="1:3" x14ac:dyDescent="0.25">
      <c r="A490" s="14">
        <v>5</v>
      </c>
      <c r="B490" s="43">
        <v>50.7227642</v>
      </c>
      <c r="C490" s="43">
        <v>-1.5554237</v>
      </c>
    </row>
    <row r="491" spans="1:3" x14ac:dyDescent="0.25">
      <c r="A491" s="13">
        <v>5</v>
      </c>
      <c r="B491" s="43">
        <v>50.732326499999999</v>
      </c>
      <c r="C491" s="43">
        <v>-1.5379143</v>
      </c>
    </row>
    <row r="492" spans="1:3" x14ac:dyDescent="0.25">
      <c r="A492" s="13">
        <v>5</v>
      </c>
      <c r="B492" s="43">
        <v>50.744494000000003</v>
      </c>
      <c r="C492" s="43">
        <v>-1.5258121</v>
      </c>
    </row>
    <row r="493" spans="1:3" x14ac:dyDescent="0.25">
      <c r="A493" s="14">
        <v>5</v>
      </c>
      <c r="B493" s="43">
        <v>50.7519341</v>
      </c>
      <c r="C493" s="43">
        <v>-1.5241814</v>
      </c>
    </row>
    <row r="494" spans="1:3" x14ac:dyDescent="0.25">
      <c r="A494" s="13">
        <v>5</v>
      </c>
      <c r="B494" s="43">
        <v>50.755843800000001</v>
      </c>
      <c r="C494" s="43">
        <v>-1.5304469999999999</v>
      </c>
    </row>
    <row r="495" spans="1:3" x14ac:dyDescent="0.25">
      <c r="A495" s="13">
        <v>5</v>
      </c>
      <c r="B495" s="43">
        <v>50.7583415</v>
      </c>
      <c r="C495" s="43">
        <v>-1.5279579000000001</v>
      </c>
    </row>
    <row r="496" spans="1:3" x14ac:dyDescent="0.25">
      <c r="A496" s="14">
        <v>5</v>
      </c>
      <c r="B496" s="43">
        <v>50.7529659</v>
      </c>
      <c r="C496" s="43">
        <v>-1.5146542000000001</v>
      </c>
    </row>
    <row r="497" spans="1:3" x14ac:dyDescent="0.25">
      <c r="A497" s="13">
        <v>5</v>
      </c>
      <c r="B497" s="43">
        <v>50.754975000000002</v>
      </c>
      <c r="C497" s="43">
        <v>-1.4962864</v>
      </c>
    </row>
    <row r="498" spans="1:3" x14ac:dyDescent="0.25">
      <c r="A498" s="13">
        <v>5</v>
      </c>
      <c r="B498" s="43">
        <v>50.758612999999997</v>
      </c>
      <c r="C498" s="43">
        <v>-1.4737129</v>
      </c>
    </row>
    <row r="499" spans="1:3" x14ac:dyDescent="0.25">
      <c r="A499" s="14">
        <v>5</v>
      </c>
      <c r="B499" s="43">
        <v>50.763553600000002</v>
      </c>
      <c r="C499" s="43">
        <v>-1.4428996999999999</v>
      </c>
    </row>
    <row r="500" spans="1:3" x14ac:dyDescent="0.25">
      <c r="A500" s="13">
        <v>5</v>
      </c>
      <c r="B500" s="43">
        <v>50.770990699999999</v>
      </c>
      <c r="C500" s="43">
        <v>-1.4071083</v>
      </c>
    </row>
    <row r="501" spans="1:3" x14ac:dyDescent="0.25">
      <c r="A501" s="13">
        <v>5</v>
      </c>
      <c r="B501" s="43">
        <v>50.776744200000003</v>
      </c>
      <c r="C501" s="43">
        <v>-1.3929461999999999</v>
      </c>
    </row>
    <row r="502" spans="1:3" x14ac:dyDescent="0.25">
      <c r="A502" s="14">
        <v>5</v>
      </c>
      <c r="B502" s="43">
        <v>50.779674900000003</v>
      </c>
      <c r="C502" s="43">
        <v>-1.4037609</v>
      </c>
    </row>
    <row r="503" spans="1:3" x14ac:dyDescent="0.25">
      <c r="A503" s="13">
        <v>5</v>
      </c>
      <c r="B503" s="43">
        <v>50.784776100000002</v>
      </c>
      <c r="C503" s="43">
        <v>-1.4134598</v>
      </c>
    </row>
    <row r="504" spans="1:3" x14ac:dyDescent="0.25">
      <c r="A504" s="13">
        <v>5</v>
      </c>
      <c r="B504" s="43">
        <v>50.791558799999997</v>
      </c>
      <c r="C504" s="43">
        <v>-1.411829</v>
      </c>
    </row>
    <row r="505" spans="1:3" x14ac:dyDescent="0.25">
      <c r="A505" s="14">
        <v>5</v>
      </c>
      <c r="B505" s="43">
        <v>50.795682100000001</v>
      </c>
      <c r="C505" s="43">
        <v>-1.4134598</v>
      </c>
    </row>
    <row r="506" spans="1:3" x14ac:dyDescent="0.25">
      <c r="A506" s="13">
        <v>5</v>
      </c>
      <c r="B506" s="43">
        <v>50.796658700000002</v>
      </c>
      <c r="C506" s="43">
        <v>-1.4086533000000001</v>
      </c>
    </row>
    <row r="507" spans="1:3" x14ac:dyDescent="0.25">
      <c r="A507" s="13">
        <v>5</v>
      </c>
      <c r="B507" s="43">
        <v>50.792698100000003</v>
      </c>
      <c r="C507" s="43">
        <v>-1.4058208000000001</v>
      </c>
    </row>
    <row r="508" spans="1:3" x14ac:dyDescent="0.25">
      <c r="A508" s="14">
        <v>5</v>
      </c>
      <c r="B508" s="43">
        <v>50.7860242</v>
      </c>
      <c r="C508" s="43">
        <v>-1.4085673999999999</v>
      </c>
    </row>
    <row r="509" spans="1:3" x14ac:dyDescent="0.25">
      <c r="A509" s="13">
        <v>5</v>
      </c>
      <c r="B509" s="43">
        <v>50.784233399999998</v>
      </c>
      <c r="C509" s="43">
        <v>-1.400671</v>
      </c>
    </row>
    <row r="510" spans="1:3" x14ac:dyDescent="0.25">
      <c r="A510" s="13">
        <v>5</v>
      </c>
      <c r="B510" s="43">
        <v>50.786186999999998</v>
      </c>
      <c r="C510" s="43">
        <v>-1.3882255999999999</v>
      </c>
    </row>
    <row r="511" spans="1:3" x14ac:dyDescent="0.25">
      <c r="A511" s="14">
        <v>5</v>
      </c>
      <c r="B511" s="43">
        <v>50.7849389</v>
      </c>
      <c r="C511" s="43">
        <v>-1.367712</v>
      </c>
    </row>
    <row r="512" spans="1:3" x14ac:dyDescent="0.25">
      <c r="A512" s="13">
        <v>5</v>
      </c>
      <c r="B512" s="43">
        <v>50.784830399999997</v>
      </c>
      <c r="C512" s="43">
        <v>-1.3500308999999999</v>
      </c>
    </row>
    <row r="513" spans="1:3" x14ac:dyDescent="0.25">
      <c r="A513" s="13">
        <v>5</v>
      </c>
      <c r="B513" s="43">
        <v>50.788194699999998</v>
      </c>
      <c r="C513" s="43">
        <v>-1.3407612</v>
      </c>
    </row>
    <row r="514" spans="1:3" x14ac:dyDescent="0.25">
      <c r="A514" s="14">
        <v>5</v>
      </c>
      <c r="B514" s="43">
        <v>50.805554999999998</v>
      </c>
      <c r="C514" s="43">
        <v>-1.3247108000000001</v>
      </c>
    </row>
    <row r="515" spans="1:3" x14ac:dyDescent="0.25">
      <c r="A515" s="13">
        <v>5</v>
      </c>
      <c r="B515" s="43">
        <v>50.814612400000001</v>
      </c>
      <c r="C515" s="43">
        <v>-1.3088321999999999</v>
      </c>
    </row>
    <row r="516" spans="1:3" x14ac:dyDescent="0.25">
      <c r="A516" s="13">
        <v>5</v>
      </c>
      <c r="B516" s="43">
        <v>50.818625300000001</v>
      </c>
      <c r="C516" s="43">
        <v>-1.3231659</v>
      </c>
    </row>
    <row r="517" spans="1:3" x14ac:dyDescent="0.25">
      <c r="A517" s="14">
        <v>5</v>
      </c>
      <c r="B517" s="43">
        <v>50.824806600000002</v>
      </c>
      <c r="C517" s="43">
        <v>-1.3309765</v>
      </c>
    </row>
    <row r="518" spans="1:3" x14ac:dyDescent="0.25">
      <c r="A518" s="13">
        <v>5</v>
      </c>
      <c r="B518" s="43">
        <v>50.831800299999998</v>
      </c>
      <c r="C518" s="43">
        <v>-1.339817</v>
      </c>
    </row>
    <row r="519" spans="1:3" x14ac:dyDescent="0.25">
      <c r="A519" s="13">
        <v>5</v>
      </c>
      <c r="B519" s="43">
        <v>50.836841700000001</v>
      </c>
      <c r="C519" s="43">
        <v>-1.3355254999999999</v>
      </c>
    </row>
    <row r="520" spans="1:3" x14ac:dyDescent="0.25">
      <c r="A520" s="14">
        <v>5</v>
      </c>
      <c r="B520" s="43">
        <v>50.842532800000001</v>
      </c>
      <c r="C520" s="43">
        <v>-1.3396454</v>
      </c>
    </row>
    <row r="521" spans="1:3" x14ac:dyDescent="0.25">
      <c r="A521" s="13">
        <v>5</v>
      </c>
      <c r="B521" s="43">
        <v>50.846272300000003</v>
      </c>
      <c r="C521" s="43">
        <v>-1.3489150999999999</v>
      </c>
    </row>
    <row r="522" spans="1:3" x14ac:dyDescent="0.25">
      <c r="A522" s="13">
        <v>5</v>
      </c>
      <c r="B522" s="43">
        <v>50.854996700000001</v>
      </c>
      <c r="C522" s="43">
        <v>-1.3775826</v>
      </c>
    </row>
    <row r="523" spans="1:3" x14ac:dyDescent="0.25">
      <c r="A523" s="14">
        <v>5</v>
      </c>
      <c r="B523" s="43">
        <v>50.853154400000001</v>
      </c>
      <c r="C523" s="43">
        <v>-1.3692569999999999</v>
      </c>
    </row>
    <row r="524" spans="1:3" x14ac:dyDescent="0.25">
      <c r="A524" s="13">
        <v>5</v>
      </c>
      <c r="B524" s="43">
        <v>50.874498699999997</v>
      </c>
      <c r="C524" s="43">
        <v>-1.3976668999999999</v>
      </c>
    </row>
    <row r="525" spans="1:3" x14ac:dyDescent="0.25">
      <c r="A525" s="13">
        <v>5</v>
      </c>
      <c r="B525" s="43">
        <v>50.896699400000003</v>
      </c>
      <c r="C525" s="43">
        <v>-1.4272784999999999</v>
      </c>
    </row>
    <row r="526" spans="1:3" x14ac:dyDescent="0.25">
      <c r="A526" s="14">
        <v>5</v>
      </c>
      <c r="B526" s="43">
        <v>50.901787900000002</v>
      </c>
      <c r="C526" s="43">
        <v>-1.4411830999999999</v>
      </c>
    </row>
    <row r="527" spans="1:3" x14ac:dyDescent="0.25">
      <c r="A527" s="13">
        <v>5</v>
      </c>
      <c r="B527" s="43">
        <v>50.903682400000001</v>
      </c>
      <c r="C527" s="43">
        <v>-1.4469337</v>
      </c>
    </row>
    <row r="528" spans="1:3" x14ac:dyDescent="0.25">
      <c r="A528" s="13">
        <v>5</v>
      </c>
      <c r="B528" s="43">
        <v>50.907958200000003</v>
      </c>
      <c r="C528" s="43">
        <v>-1.4413548</v>
      </c>
    </row>
    <row r="529" spans="1:3" x14ac:dyDescent="0.25">
      <c r="A529" s="14">
        <v>5</v>
      </c>
      <c r="B529" s="43">
        <v>50.898810699999999</v>
      </c>
      <c r="C529" s="43">
        <v>-1.4116572999999999</v>
      </c>
    </row>
    <row r="530" spans="1:3" x14ac:dyDescent="0.25">
      <c r="A530" s="13">
        <v>5</v>
      </c>
      <c r="B530" s="43">
        <v>50.883109500000003</v>
      </c>
      <c r="C530" s="43">
        <v>-1.395607</v>
      </c>
    </row>
    <row r="531" spans="1:3" x14ac:dyDescent="0.25">
      <c r="A531" s="13">
        <v>5</v>
      </c>
      <c r="B531" s="43">
        <v>50.882947100000003</v>
      </c>
      <c r="C531" s="43">
        <v>-1.3931179</v>
      </c>
    </row>
    <row r="532" spans="1:3" x14ac:dyDescent="0.25">
      <c r="A532" s="14">
        <v>5</v>
      </c>
      <c r="B532" s="43">
        <v>50.893559500000002</v>
      </c>
      <c r="C532" s="43">
        <v>-1.389513</v>
      </c>
    </row>
    <row r="533" spans="1:3" x14ac:dyDescent="0.25">
      <c r="A533" s="13">
        <v>5</v>
      </c>
      <c r="B533" s="43">
        <v>50.900542899999998</v>
      </c>
      <c r="C533" s="43">
        <v>-1.3870239</v>
      </c>
    </row>
    <row r="534" spans="1:3" x14ac:dyDescent="0.25">
      <c r="A534" s="13">
        <v>5</v>
      </c>
      <c r="B534" s="43">
        <v>50.902870399999998</v>
      </c>
      <c r="C534" s="43">
        <v>-1.3891697000000001</v>
      </c>
    </row>
    <row r="535" spans="1:3" x14ac:dyDescent="0.25">
      <c r="A535" s="14">
        <v>5</v>
      </c>
      <c r="B535" s="43">
        <v>50.9066051</v>
      </c>
      <c r="C535" s="43">
        <v>-1.3871956000000001</v>
      </c>
    </row>
    <row r="536" spans="1:3" x14ac:dyDescent="0.25">
      <c r="A536" s="13">
        <v>5</v>
      </c>
      <c r="B536" s="43">
        <v>50.908932399999998</v>
      </c>
      <c r="C536" s="43">
        <v>-1.3835048999999999</v>
      </c>
    </row>
    <row r="537" spans="1:3" x14ac:dyDescent="0.25">
      <c r="A537" s="13">
        <v>5</v>
      </c>
      <c r="B537" s="43">
        <v>50.910718299999999</v>
      </c>
      <c r="C537" s="43">
        <v>-1.37784</v>
      </c>
    </row>
    <row r="538" spans="1:3" x14ac:dyDescent="0.25">
      <c r="A538" s="14">
        <v>5</v>
      </c>
      <c r="B538" s="43">
        <v>50.912720700000001</v>
      </c>
      <c r="C538" s="43">
        <v>-1.3780975</v>
      </c>
    </row>
    <row r="539" spans="1:3" x14ac:dyDescent="0.25">
      <c r="A539" s="13">
        <v>5</v>
      </c>
      <c r="B539" s="43">
        <v>50.913370100000002</v>
      </c>
      <c r="C539" s="43">
        <v>-1.384449</v>
      </c>
    </row>
    <row r="540" spans="1:3" x14ac:dyDescent="0.25">
      <c r="A540" s="13">
        <v>5</v>
      </c>
      <c r="B540" s="43">
        <v>50.915264100000002</v>
      </c>
      <c r="C540" s="43">
        <v>-1.3896847000000001</v>
      </c>
    </row>
    <row r="541" spans="1:3" x14ac:dyDescent="0.25">
      <c r="A541" s="14">
        <v>5</v>
      </c>
      <c r="B541" s="43">
        <v>50.916887500000001</v>
      </c>
      <c r="C541" s="43">
        <v>-1.3879680999999999</v>
      </c>
    </row>
    <row r="542" spans="1:3" x14ac:dyDescent="0.25">
      <c r="A542" s="13">
        <v>5</v>
      </c>
      <c r="B542" s="43">
        <v>50.915318200000002</v>
      </c>
      <c r="C542" s="43">
        <v>-1.3849640000000001</v>
      </c>
    </row>
    <row r="543" spans="1:3" x14ac:dyDescent="0.25">
      <c r="A543" s="13">
        <v>5</v>
      </c>
      <c r="B543" s="43">
        <v>50.913532400000001</v>
      </c>
      <c r="C543" s="43">
        <v>-1.3729477000000001</v>
      </c>
    </row>
    <row r="544" spans="1:3" x14ac:dyDescent="0.25">
      <c r="A544" s="14">
        <v>5</v>
      </c>
      <c r="B544" s="43">
        <v>50.909690099999999</v>
      </c>
      <c r="C544" s="43">
        <v>-1.3728619</v>
      </c>
    </row>
    <row r="545" spans="1:3" x14ac:dyDescent="0.25">
      <c r="A545" s="13">
        <v>5</v>
      </c>
      <c r="B545" s="43">
        <v>50.907687600000003</v>
      </c>
      <c r="C545" s="43">
        <v>-1.3774967</v>
      </c>
    </row>
    <row r="546" spans="1:3" x14ac:dyDescent="0.25">
      <c r="A546" s="13">
        <v>5</v>
      </c>
      <c r="B546" s="43">
        <v>50.905089599999997</v>
      </c>
      <c r="C546" s="43">
        <v>-1.3837623999999999</v>
      </c>
    </row>
    <row r="547" spans="1:3" x14ac:dyDescent="0.25">
      <c r="A547" s="14">
        <v>5</v>
      </c>
      <c r="B547" s="43">
        <v>50.902383299999997</v>
      </c>
      <c r="C547" s="43">
        <v>-1.3847923</v>
      </c>
    </row>
    <row r="548" spans="1:3" x14ac:dyDescent="0.25">
      <c r="A548" s="13">
        <v>5</v>
      </c>
      <c r="B548" s="43">
        <v>50.898756499999998</v>
      </c>
      <c r="C548" s="43">
        <v>-1.3825607</v>
      </c>
    </row>
    <row r="549" spans="1:3" x14ac:dyDescent="0.25">
      <c r="A549" s="13">
        <v>5</v>
      </c>
      <c r="B549" s="43">
        <v>50.892693299999998</v>
      </c>
      <c r="C549" s="43">
        <v>-1.3841915</v>
      </c>
    </row>
    <row r="550" spans="1:3" x14ac:dyDescent="0.25">
      <c r="A550" s="14">
        <v>5</v>
      </c>
      <c r="B550" s="43">
        <v>50.890311099999998</v>
      </c>
      <c r="C550" s="43">
        <v>-1.3837623999999999</v>
      </c>
    </row>
    <row r="551" spans="1:3" x14ac:dyDescent="0.25">
      <c r="A551" s="13">
        <v>5</v>
      </c>
      <c r="B551" s="43">
        <v>50.8883619</v>
      </c>
      <c r="C551" s="43">
        <v>-1.3817024</v>
      </c>
    </row>
    <row r="552" spans="1:3" x14ac:dyDescent="0.25">
      <c r="A552" s="13">
        <v>5</v>
      </c>
      <c r="B552" s="43">
        <v>50.883380299999999</v>
      </c>
      <c r="C552" s="43">
        <v>-1.3681411999999999</v>
      </c>
    </row>
    <row r="553" spans="1:3" x14ac:dyDescent="0.25">
      <c r="A553" s="14">
        <v>5</v>
      </c>
      <c r="B553" s="43">
        <v>50.870490599999997</v>
      </c>
      <c r="C553" s="43">
        <v>-1.3527775</v>
      </c>
    </row>
    <row r="554" spans="1:3" x14ac:dyDescent="0.25">
      <c r="A554" s="13">
        <v>5</v>
      </c>
      <c r="B554" s="43">
        <v>50.857597400000003</v>
      </c>
      <c r="C554" s="43">
        <v>-1.3330363999999999</v>
      </c>
    </row>
    <row r="555" spans="1:3" x14ac:dyDescent="0.25">
      <c r="A555" s="13">
        <v>5</v>
      </c>
      <c r="B555" s="43">
        <v>50.848927699999997</v>
      </c>
      <c r="C555" s="43">
        <v>-1.3133812</v>
      </c>
    </row>
    <row r="556" spans="1:3" x14ac:dyDescent="0.25">
      <c r="A556" s="14">
        <v>5</v>
      </c>
      <c r="B556" s="43">
        <v>50.8499032</v>
      </c>
      <c r="C556" s="43">
        <v>-1.3097763</v>
      </c>
    </row>
    <row r="557" spans="1:3" x14ac:dyDescent="0.25">
      <c r="A557" s="13">
        <v>5</v>
      </c>
      <c r="B557" s="43">
        <v>50.856622199999997</v>
      </c>
      <c r="C557" s="43">
        <v>-1.3126087</v>
      </c>
    </row>
    <row r="558" spans="1:3" x14ac:dyDescent="0.25">
      <c r="A558" s="13">
        <v>5</v>
      </c>
      <c r="B558" s="43">
        <v>50.862636000000002</v>
      </c>
      <c r="C558" s="43">
        <v>-1.3127804000000001</v>
      </c>
    </row>
    <row r="559" spans="1:3" x14ac:dyDescent="0.25">
      <c r="A559" s="14">
        <v>5</v>
      </c>
      <c r="B559" s="43">
        <v>50.868974000000001</v>
      </c>
      <c r="C559" s="43">
        <v>-1.3095188</v>
      </c>
    </row>
    <row r="560" spans="1:3" x14ac:dyDescent="0.25">
      <c r="A560" s="13">
        <v>5</v>
      </c>
      <c r="B560" s="43">
        <v>50.874444599999997</v>
      </c>
      <c r="C560" s="43">
        <v>-1.3110637999999999</v>
      </c>
    </row>
    <row r="561" spans="1:3" x14ac:dyDescent="0.25">
      <c r="A561" s="13">
        <v>5</v>
      </c>
      <c r="B561" s="43">
        <v>50.873848799999998</v>
      </c>
      <c r="C561" s="43">
        <v>-1.3051413999999999</v>
      </c>
    </row>
    <row r="562" spans="1:3" x14ac:dyDescent="0.25">
      <c r="A562" s="14">
        <v>5</v>
      </c>
      <c r="B562" s="43">
        <v>50.869948999999998</v>
      </c>
      <c r="C562" s="43">
        <v>-1.3061714</v>
      </c>
    </row>
    <row r="563" spans="1:3" x14ac:dyDescent="0.25">
      <c r="A563" s="13">
        <v>5</v>
      </c>
      <c r="B563" s="43">
        <v>50.865019599999997</v>
      </c>
      <c r="C563" s="43">
        <v>-1.3065146999999999</v>
      </c>
    </row>
    <row r="564" spans="1:3" x14ac:dyDescent="0.25">
      <c r="A564" s="13">
        <v>5</v>
      </c>
      <c r="B564" s="43">
        <v>50.8584101</v>
      </c>
      <c r="C564" s="43">
        <v>-1.3075447</v>
      </c>
    </row>
    <row r="565" spans="1:3" x14ac:dyDescent="0.25">
      <c r="A565" s="14">
        <v>5</v>
      </c>
      <c r="B565" s="43">
        <v>50.8508244</v>
      </c>
      <c r="C565" s="43">
        <v>-1.3058281</v>
      </c>
    </row>
    <row r="566" spans="1:3" x14ac:dyDescent="0.25">
      <c r="A566" s="13">
        <v>5</v>
      </c>
      <c r="B566" s="43">
        <v>50.845567799999998</v>
      </c>
      <c r="C566" s="43">
        <v>-1.3078022</v>
      </c>
    </row>
    <row r="567" spans="1:3" x14ac:dyDescent="0.25">
      <c r="A567" s="13">
        <v>5</v>
      </c>
      <c r="B567" s="43">
        <v>50.840690000000002</v>
      </c>
      <c r="C567" s="43">
        <v>-1.3068580999999999</v>
      </c>
    </row>
    <row r="568" spans="1:3" x14ac:dyDescent="0.25">
      <c r="A568" s="14">
        <v>5</v>
      </c>
      <c r="B568" s="43">
        <v>50.835323899999999</v>
      </c>
      <c r="C568" s="43">
        <v>-1.2951851000000001</v>
      </c>
    </row>
    <row r="569" spans="1:3" x14ac:dyDescent="0.25">
      <c r="A569" s="13">
        <v>5</v>
      </c>
      <c r="B569" s="43">
        <v>50.829143899999998</v>
      </c>
      <c r="C569" s="43">
        <v>-1.2714958000000001</v>
      </c>
    </row>
    <row r="570" spans="1:3" x14ac:dyDescent="0.25">
      <c r="A570" s="13">
        <v>5</v>
      </c>
      <c r="B570" s="43">
        <v>50.817757700000001</v>
      </c>
      <c r="C570" s="43">
        <v>-1.2482356999999999</v>
      </c>
    </row>
    <row r="571" spans="1:3" x14ac:dyDescent="0.25">
      <c r="A571" s="14">
        <v>5</v>
      </c>
      <c r="B571" s="43">
        <v>50.817974599999999</v>
      </c>
      <c r="C571" s="43">
        <v>-1.2387085</v>
      </c>
    </row>
    <row r="572" spans="1:3" x14ac:dyDescent="0.25">
      <c r="A572" s="13">
        <v>5</v>
      </c>
      <c r="B572" s="43">
        <v>50.8120093</v>
      </c>
      <c r="C572" s="43">
        <v>-1.2205982</v>
      </c>
    </row>
    <row r="573" spans="1:3" x14ac:dyDescent="0.25">
      <c r="A573" s="13">
        <v>5</v>
      </c>
      <c r="B573" s="43">
        <v>50.791070400000002</v>
      </c>
      <c r="C573" s="43">
        <v>-1.1919308</v>
      </c>
    </row>
    <row r="574" spans="1:3" x14ac:dyDescent="0.25">
      <c r="A574" s="14">
        <v>5</v>
      </c>
      <c r="B574" s="43">
        <v>50.787760599999999</v>
      </c>
      <c r="C574" s="43">
        <v>-1.1854935</v>
      </c>
    </row>
    <row r="575" spans="1:3" x14ac:dyDescent="0.25">
      <c r="A575" s="13">
        <v>5</v>
      </c>
      <c r="B575" s="43">
        <v>50.786295500000001</v>
      </c>
      <c r="C575" s="43">
        <v>-1.1764812</v>
      </c>
    </row>
    <row r="576" spans="1:3" x14ac:dyDescent="0.25">
      <c r="A576" s="13">
        <v>5</v>
      </c>
      <c r="B576" s="43">
        <v>50.7847218</v>
      </c>
      <c r="C576" s="43">
        <v>-1.1636066</v>
      </c>
    </row>
    <row r="577" spans="1:3" x14ac:dyDescent="0.25">
      <c r="A577" s="14">
        <v>5</v>
      </c>
      <c r="B577" s="43">
        <v>50.781248699999999</v>
      </c>
      <c r="C577" s="43">
        <v>-1.1547661</v>
      </c>
    </row>
    <row r="578" spans="1:3" x14ac:dyDescent="0.25">
      <c r="A578" s="13">
        <v>5</v>
      </c>
      <c r="B578" s="43">
        <v>50.777178399999997</v>
      </c>
      <c r="C578" s="43">
        <v>-1.1485004000000001</v>
      </c>
    </row>
    <row r="579" spans="1:3" x14ac:dyDescent="0.25">
      <c r="A579" s="13">
        <v>5</v>
      </c>
      <c r="B579" s="43">
        <v>50.773433300000001</v>
      </c>
      <c r="C579" s="43">
        <v>-1.1430931</v>
      </c>
    </row>
    <row r="580" spans="1:3" x14ac:dyDescent="0.25">
      <c r="A580" s="14">
        <v>5</v>
      </c>
      <c r="B580" s="43">
        <v>50.774898800000003</v>
      </c>
      <c r="C580" s="43">
        <v>-1.1348533999999999</v>
      </c>
    </row>
    <row r="581" spans="1:3" x14ac:dyDescent="0.25">
      <c r="A581" s="13">
        <v>5</v>
      </c>
      <c r="B581" s="43">
        <v>50.787706300000004</v>
      </c>
      <c r="C581" s="43">
        <v>-1.1152839999999999</v>
      </c>
    </row>
    <row r="582" spans="1:3" x14ac:dyDescent="0.25">
      <c r="A582" s="13">
        <v>5</v>
      </c>
      <c r="B582" s="43">
        <v>50.789768199999997</v>
      </c>
      <c r="C582" s="43">
        <v>-1.1115074</v>
      </c>
    </row>
    <row r="583" spans="1:3" x14ac:dyDescent="0.25">
      <c r="A583" s="14">
        <v>5</v>
      </c>
      <c r="B583" s="43">
        <v>50.7963874</v>
      </c>
      <c r="C583" s="43">
        <v>-1.1173439000000001</v>
      </c>
    </row>
    <row r="584" spans="1:3" x14ac:dyDescent="0.25">
      <c r="A584" s="13">
        <v>5</v>
      </c>
      <c r="B584" s="43">
        <v>50.805771999999997</v>
      </c>
      <c r="C584" s="43">
        <v>-1.1229229000000001</v>
      </c>
    </row>
    <row r="585" spans="1:3" x14ac:dyDescent="0.25">
      <c r="A585" s="13">
        <v>5</v>
      </c>
      <c r="B585" s="43">
        <v>50.809731399999997</v>
      </c>
      <c r="C585" s="43">
        <v>-1.1294459999999999</v>
      </c>
    </row>
    <row r="586" spans="1:3" x14ac:dyDescent="0.25">
      <c r="A586" s="14">
        <v>5</v>
      </c>
      <c r="B586" s="43">
        <v>50.827029600000003</v>
      </c>
      <c r="C586" s="43">
        <v>-1.1447239</v>
      </c>
    </row>
    <row r="587" spans="1:3" x14ac:dyDescent="0.25">
      <c r="A587" s="13">
        <v>5</v>
      </c>
      <c r="B587" s="43">
        <v>50.836950100000003</v>
      </c>
      <c r="C587" s="43">
        <v>-1.1518478000000001</v>
      </c>
    </row>
    <row r="588" spans="1:3" x14ac:dyDescent="0.25">
      <c r="A588" s="13">
        <v>5</v>
      </c>
      <c r="B588" s="43">
        <v>50.838251</v>
      </c>
      <c r="C588" s="43">
        <v>-1.1403464999999999</v>
      </c>
    </row>
    <row r="589" spans="1:3" x14ac:dyDescent="0.25">
      <c r="A589" s="14">
        <v>5</v>
      </c>
      <c r="B589" s="43">
        <v>50.835052900000001</v>
      </c>
      <c r="C589" s="43">
        <v>-1.1224079</v>
      </c>
    </row>
    <row r="590" spans="1:3" x14ac:dyDescent="0.25">
      <c r="A590" s="13">
        <v>5</v>
      </c>
      <c r="B590" s="43">
        <v>50.836028599999999</v>
      </c>
      <c r="C590" s="43">
        <v>-1.1086750000000001</v>
      </c>
    </row>
    <row r="591" spans="1:3" x14ac:dyDescent="0.25">
      <c r="A591" s="13">
        <v>5</v>
      </c>
      <c r="B591" s="43">
        <v>50.8335893</v>
      </c>
      <c r="C591" s="43">
        <v>-1.0992336</v>
      </c>
    </row>
    <row r="592" spans="1:3" x14ac:dyDescent="0.25">
      <c r="A592" s="14">
        <v>5</v>
      </c>
      <c r="B592" s="43">
        <v>50.826433199999997</v>
      </c>
      <c r="C592" s="43">
        <v>-1.1000919</v>
      </c>
    </row>
    <row r="593" spans="1:3" x14ac:dyDescent="0.25">
      <c r="A593" s="13">
        <v>5</v>
      </c>
      <c r="B593" s="43">
        <v>50.811900799999997</v>
      </c>
      <c r="C593" s="43">
        <v>-1.1024094</v>
      </c>
    </row>
    <row r="594" spans="1:3" x14ac:dyDescent="0.25">
      <c r="A594" s="13">
        <v>5</v>
      </c>
      <c r="B594" s="43">
        <v>50.806639799999999</v>
      </c>
      <c r="C594" s="43">
        <v>-1.1117649000000001</v>
      </c>
    </row>
    <row r="595" spans="1:3" x14ac:dyDescent="0.25">
      <c r="A595" s="14">
        <v>5</v>
      </c>
      <c r="B595" s="43">
        <v>50.797201200000003</v>
      </c>
      <c r="C595" s="43">
        <v>-1.1114215999999999</v>
      </c>
    </row>
    <row r="596" spans="1:3" x14ac:dyDescent="0.25">
      <c r="A596" s="13">
        <v>5</v>
      </c>
      <c r="B596" s="43">
        <v>50.790093800000001</v>
      </c>
      <c r="C596" s="43">
        <v>-1.1090183</v>
      </c>
    </row>
    <row r="597" spans="1:3" x14ac:dyDescent="0.25">
      <c r="A597" s="13">
        <v>5</v>
      </c>
      <c r="B597" s="43">
        <v>50.783365199999999</v>
      </c>
      <c r="C597" s="43">
        <v>-1.0991477999999999</v>
      </c>
    </row>
    <row r="598" spans="1:3" x14ac:dyDescent="0.25">
      <c r="A598" s="14">
        <v>5</v>
      </c>
      <c r="B598" s="43">
        <v>50.777721100000001</v>
      </c>
      <c r="C598" s="43">
        <v>-1.0893630999999999</v>
      </c>
    </row>
    <row r="599" spans="1:3" x14ac:dyDescent="0.25">
      <c r="A599" s="13">
        <v>5</v>
      </c>
      <c r="B599" s="43">
        <v>50.779674900000003</v>
      </c>
      <c r="C599" s="43">
        <v>-1.0674763</v>
      </c>
    </row>
    <row r="600" spans="1:3" x14ac:dyDescent="0.25">
      <c r="A600" s="13">
        <v>5</v>
      </c>
      <c r="B600" s="43">
        <v>50.784179199999997</v>
      </c>
      <c r="C600" s="43">
        <v>-1.0462761</v>
      </c>
    </row>
    <row r="601" spans="1:3" x14ac:dyDescent="0.25">
      <c r="A601" s="14">
        <v>5</v>
      </c>
      <c r="B601" s="43">
        <v>50.786186999999998</v>
      </c>
      <c r="C601" s="43">
        <v>-1.0329723</v>
      </c>
    </row>
    <row r="602" spans="1:3" x14ac:dyDescent="0.25">
      <c r="A602" s="13">
        <v>5</v>
      </c>
      <c r="B602" s="43">
        <v>50.788737300000001</v>
      </c>
      <c r="C602" s="43">
        <v>-1.0291958000000001</v>
      </c>
    </row>
    <row r="603" spans="1:3" x14ac:dyDescent="0.25">
      <c r="A603" s="13">
        <v>5</v>
      </c>
      <c r="B603" s="43">
        <v>50.797201200000003</v>
      </c>
      <c r="C603" s="43">
        <v>-1.0307407</v>
      </c>
    </row>
    <row r="604" spans="1:3" x14ac:dyDescent="0.25">
      <c r="A604" s="14">
        <v>5</v>
      </c>
      <c r="B604" s="43">
        <v>50.821987200000002</v>
      </c>
      <c r="C604" s="43">
        <v>-1.0409546000000001</v>
      </c>
    </row>
    <row r="605" spans="1:3" x14ac:dyDescent="0.25">
      <c r="A605" s="13">
        <v>5</v>
      </c>
      <c r="B605" s="43">
        <v>50.827409099999997</v>
      </c>
      <c r="C605" s="43">
        <v>-1.0303116000000001</v>
      </c>
    </row>
    <row r="606" spans="1:3" x14ac:dyDescent="0.25">
      <c r="A606" s="13">
        <v>5</v>
      </c>
      <c r="B606" s="43">
        <v>50.830336600000003</v>
      </c>
      <c r="C606" s="43">
        <v>-1.0225868</v>
      </c>
    </row>
    <row r="607" spans="1:3" x14ac:dyDescent="0.25">
      <c r="A607" s="14">
        <v>5</v>
      </c>
      <c r="B607" s="43">
        <v>50.8398228</v>
      </c>
      <c r="C607" s="43">
        <v>-0.99555020000000005</v>
      </c>
    </row>
    <row r="608" spans="1:3" x14ac:dyDescent="0.25">
      <c r="A608" s="13">
        <v>5</v>
      </c>
      <c r="B608" s="43">
        <v>50.825674100000001</v>
      </c>
      <c r="C608" s="43">
        <v>-0.99005699999999996</v>
      </c>
    </row>
    <row r="609" spans="1:3" x14ac:dyDescent="0.25">
      <c r="A609" s="13">
        <v>5</v>
      </c>
      <c r="B609" s="43">
        <v>50.811954999999998</v>
      </c>
      <c r="C609" s="43">
        <v>-0.98773960000000005</v>
      </c>
    </row>
    <row r="610" spans="1:3" x14ac:dyDescent="0.25">
      <c r="A610" s="14">
        <v>5</v>
      </c>
      <c r="B610" s="43">
        <v>50.796767199999998</v>
      </c>
      <c r="C610" s="43">
        <v>-0.99743839999999995</v>
      </c>
    </row>
    <row r="611" spans="1:3" x14ac:dyDescent="0.25">
      <c r="A611" s="13">
        <v>5</v>
      </c>
      <c r="B611" s="43">
        <v>50.794814100000004</v>
      </c>
      <c r="C611" s="43">
        <v>-1.0175228000000001</v>
      </c>
    </row>
    <row r="612" spans="1:3" x14ac:dyDescent="0.25">
      <c r="A612" s="13">
        <v>5</v>
      </c>
      <c r="B612" s="43">
        <v>50.795248100000002</v>
      </c>
      <c r="C612" s="43">
        <v>-1.0253334000000001</v>
      </c>
    </row>
    <row r="613" spans="1:3" x14ac:dyDescent="0.25">
      <c r="A613" s="14">
        <v>5</v>
      </c>
      <c r="B613" s="43">
        <v>50.786241199999999</v>
      </c>
      <c r="C613" s="43">
        <v>-1.0219001999999999</v>
      </c>
    </row>
    <row r="614" spans="1:3" x14ac:dyDescent="0.25">
      <c r="A614" s="13">
        <v>5</v>
      </c>
      <c r="B614" s="43">
        <v>50.782442600000003</v>
      </c>
      <c r="C614" s="43">
        <v>-0.97769740000000005</v>
      </c>
    </row>
    <row r="615" spans="1:3" x14ac:dyDescent="0.25">
      <c r="A615" s="13">
        <v>5</v>
      </c>
      <c r="B615" s="43">
        <v>50.776527100000003</v>
      </c>
      <c r="C615" s="43">
        <v>-0.94757080000000005</v>
      </c>
    </row>
    <row r="616" spans="1:3" x14ac:dyDescent="0.25">
      <c r="A616" s="14">
        <v>5</v>
      </c>
      <c r="B616" s="43">
        <v>50.777341200000002</v>
      </c>
      <c r="C616" s="43">
        <v>-0.93804359999999998</v>
      </c>
    </row>
    <row r="617" spans="1:3" x14ac:dyDescent="0.25">
      <c r="A617" s="13">
        <v>5</v>
      </c>
      <c r="B617" s="43">
        <v>50.786295500000001</v>
      </c>
      <c r="C617" s="43">
        <v>-0.93615530000000002</v>
      </c>
    </row>
    <row r="618" spans="1:3" x14ac:dyDescent="0.25">
      <c r="A618" s="13">
        <v>5</v>
      </c>
      <c r="B618" s="43">
        <v>50.787109399999999</v>
      </c>
      <c r="C618" s="43">
        <v>-0.95091820000000005</v>
      </c>
    </row>
    <row r="619" spans="1:3" x14ac:dyDescent="0.25">
      <c r="A619" s="14">
        <v>5</v>
      </c>
      <c r="B619" s="43">
        <v>50.802951399999998</v>
      </c>
      <c r="C619" s="43">
        <v>-0.95495220000000003</v>
      </c>
    </row>
    <row r="620" spans="1:3" x14ac:dyDescent="0.25">
      <c r="A620" s="13">
        <v>5</v>
      </c>
      <c r="B620" s="43">
        <v>50.817974599999999</v>
      </c>
      <c r="C620" s="43">
        <v>-0.95538140000000005</v>
      </c>
    </row>
    <row r="621" spans="1:3" x14ac:dyDescent="0.25">
      <c r="A621" s="13">
        <v>5</v>
      </c>
      <c r="B621" s="43">
        <v>50.820740100000002</v>
      </c>
      <c r="C621" s="43">
        <v>-0.94190600000000002</v>
      </c>
    </row>
    <row r="622" spans="1:3" x14ac:dyDescent="0.25">
      <c r="A622" s="14">
        <v>5</v>
      </c>
      <c r="B622" s="43">
        <v>50.814449699999997</v>
      </c>
      <c r="C622" s="43">
        <v>-0.9392452</v>
      </c>
    </row>
    <row r="623" spans="1:3" x14ac:dyDescent="0.25">
      <c r="A623" s="13">
        <v>5</v>
      </c>
      <c r="B623" s="43">
        <v>50.807399199999999</v>
      </c>
      <c r="C623" s="43">
        <v>-0.92147829999999997</v>
      </c>
    </row>
    <row r="624" spans="1:3" x14ac:dyDescent="0.25">
      <c r="A624" s="13">
        <v>5</v>
      </c>
      <c r="B624" s="43">
        <v>50.801920699999997</v>
      </c>
      <c r="C624" s="43">
        <v>-0.91392519999999999</v>
      </c>
    </row>
    <row r="625" spans="1:3" x14ac:dyDescent="0.25">
      <c r="A625" s="14">
        <v>5</v>
      </c>
      <c r="B625" s="43">
        <v>50.804632900000001</v>
      </c>
      <c r="C625" s="43">
        <v>-0.91023449999999995</v>
      </c>
    </row>
    <row r="626" spans="1:3" x14ac:dyDescent="0.25">
      <c r="A626" s="13">
        <v>5</v>
      </c>
      <c r="B626" s="43">
        <v>50.817107</v>
      </c>
      <c r="C626" s="43">
        <v>-0.90774540000000004</v>
      </c>
    </row>
    <row r="627" spans="1:3" x14ac:dyDescent="0.25">
      <c r="A627" s="13">
        <v>5</v>
      </c>
      <c r="B627" s="43">
        <v>50.817811900000002</v>
      </c>
      <c r="C627" s="43">
        <v>-0.89220999999999995</v>
      </c>
    </row>
    <row r="628" spans="1:3" x14ac:dyDescent="0.25">
      <c r="A628" s="14">
        <v>5</v>
      </c>
      <c r="B628" s="43">
        <v>50.801324000000001</v>
      </c>
      <c r="C628" s="43">
        <v>-0.88791850000000005</v>
      </c>
    </row>
    <row r="629" spans="1:3" x14ac:dyDescent="0.25">
      <c r="A629" s="13">
        <v>5</v>
      </c>
      <c r="B629" s="43">
        <v>50.799479599999998</v>
      </c>
      <c r="C629" s="43">
        <v>-0.89126590000000006</v>
      </c>
    </row>
    <row r="630" spans="1:3" x14ac:dyDescent="0.25">
      <c r="A630" s="13">
        <v>5</v>
      </c>
      <c r="B630" s="43">
        <v>50.789713999999996</v>
      </c>
      <c r="C630" s="43">
        <v>-0.90079310000000001</v>
      </c>
    </row>
    <row r="631" spans="1:3" x14ac:dyDescent="0.25">
      <c r="A631" s="14">
        <v>5</v>
      </c>
      <c r="B631" s="43">
        <v>50.7858071</v>
      </c>
      <c r="C631" s="43">
        <v>-0.91504099999999999</v>
      </c>
    </row>
    <row r="632" spans="1:3" x14ac:dyDescent="0.25">
      <c r="A632" s="13">
        <v>5</v>
      </c>
      <c r="B632" s="43">
        <v>50.780163299999998</v>
      </c>
      <c r="C632" s="43">
        <v>-0.91667180000000004</v>
      </c>
    </row>
    <row r="633" spans="1:3" x14ac:dyDescent="0.25">
      <c r="A633" s="13">
        <v>5</v>
      </c>
      <c r="B633" s="43">
        <v>50.773650400000001</v>
      </c>
      <c r="C633" s="43">
        <v>-0.90439800000000004</v>
      </c>
    </row>
    <row r="634" spans="1:3" x14ac:dyDescent="0.25">
      <c r="A634" s="14">
        <v>5</v>
      </c>
      <c r="B634" s="43">
        <v>50.7650194</v>
      </c>
      <c r="C634" s="43">
        <v>-0.87401390000000001</v>
      </c>
    </row>
    <row r="635" spans="1:3" x14ac:dyDescent="0.25">
      <c r="A635" s="13">
        <v>5</v>
      </c>
      <c r="B635" s="43">
        <v>50.752205600000003</v>
      </c>
      <c r="C635" s="43">
        <v>-0.84234240000000005</v>
      </c>
    </row>
    <row r="636" spans="1:3" x14ac:dyDescent="0.25">
      <c r="A636" s="13">
        <v>5</v>
      </c>
      <c r="B636" s="43">
        <v>50.733304400000002</v>
      </c>
      <c r="C636" s="43">
        <v>-0.81006999999999996</v>
      </c>
    </row>
    <row r="637" spans="1:3" x14ac:dyDescent="0.25">
      <c r="A637" s="14">
        <v>5</v>
      </c>
      <c r="B637" s="43">
        <v>50.723850900000002</v>
      </c>
      <c r="C637" s="43">
        <v>-0.79547880000000004</v>
      </c>
    </row>
    <row r="638" spans="1:3" x14ac:dyDescent="0.25">
      <c r="A638" s="13">
        <v>5</v>
      </c>
      <c r="B638" s="43">
        <v>50.721894800000001</v>
      </c>
      <c r="C638" s="43">
        <v>-0.78535080000000002</v>
      </c>
    </row>
    <row r="639" spans="1:3" x14ac:dyDescent="0.25">
      <c r="A639" s="13">
        <v>5</v>
      </c>
      <c r="B639" s="43">
        <v>50.744819900000003</v>
      </c>
      <c r="C639" s="43">
        <v>-0.76303480000000001</v>
      </c>
    </row>
    <row r="640" spans="1:3" x14ac:dyDescent="0.25">
      <c r="A640" s="14">
        <v>5</v>
      </c>
      <c r="B640" s="43">
        <v>50.764367900000003</v>
      </c>
      <c r="C640" s="43">
        <v>-0.74157709999999999</v>
      </c>
    </row>
    <row r="641" spans="1:3" x14ac:dyDescent="0.25">
      <c r="A641" s="13">
        <v>5</v>
      </c>
      <c r="B641" s="43">
        <v>50.775007299999999</v>
      </c>
      <c r="C641" s="43">
        <v>-0.71102140000000003</v>
      </c>
    </row>
    <row r="642" spans="1:3" x14ac:dyDescent="0.25">
      <c r="A642" s="13">
        <v>5</v>
      </c>
      <c r="B642" s="43">
        <v>50.783365199999999</v>
      </c>
      <c r="C642" s="43">
        <v>-0.66347120000000004</v>
      </c>
    </row>
    <row r="643" spans="1:3" x14ac:dyDescent="0.25">
      <c r="A643" s="14">
        <v>5</v>
      </c>
      <c r="B643" s="43">
        <v>50.787163700000001</v>
      </c>
      <c r="C643" s="43">
        <v>-0.63703540000000003</v>
      </c>
    </row>
    <row r="644" spans="1:3" x14ac:dyDescent="0.25">
      <c r="A644" s="13">
        <v>5</v>
      </c>
      <c r="B644" s="43">
        <v>50.143466099999998</v>
      </c>
      <c r="C644" s="43">
        <v>-0.62210080000000001</v>
      </c>
    </row>
    <row r="645" spans="1:3" x14ac:dyDescent="0.25">
      <c r="A645" s="13">
        <v>5</v>
      </c>
      <c r="B645" s="43">
        <v>50.141705899999998</v>
      </c>
      <c r="C645" s="43">
        <v>-0.39550780000000002</v>
      </c>
    </row>
    <row r="646" spans="1:3" x14ac:dyDescent="0.25">
      <c r="A646" s="14">
        <v>5</v>
      </c>
      <c r="B646" s="43">
        <v>51.163844300000001</v>
      </c>
      <c r="C646" s="43">
        <v>-0.401001</v>
      </c>
    </row>
    <row r="647" spans="1:3" x14ac:dyDescent="0.25">
      <c r="A647" s="13">
        <v>5</v>
      </c>
      <c r="B647" s="43">
        <v>51.182786399999998</v>
      </c>
      <c r="C647" s="43">
        <v>-2.8317261</v>
      </c>
    </row>
    <row r="648" spans="1:3" x14ac:dyDescent="0.25">
      <c r="A648" s="13">
        <v>5</v>
      </c>
      <c r="B648" s="43">
        <v>50.138185200000002</v>
      </c>
      <c r="C648" s="43">
        <v>-2.8289795</v>
      </c>
    </row>
    <row r="649" spans="1:3" x14ac:dyDescent="0.25">
      <c r="A649" s="14">
        <v>5</v>
      </c>
      <c r="B649" s="43">
        <v>50.144346200000001</v>
      </c>
      <c r="C649" s="43">
        <v>-2.5790405000000001</v>
      </c>
    </row>
    <row r="650" spans="1:3" x14ac:dyDescent="0.25">
      <c r="A650" s="13">
        <v>5</v>
      </c>
      <c r="B650" s="43">
        <v>50.632913299999998</v>
      </c>
      <c r="C650" s="43">
        <v>-2.5738907000000002</v>
      </c>
    </row>
    <row r="651" spans="1:3" x14ac:dyDescent="0.25">
      <c r="A651" s="14">
        <v>6</v>
      </c>
      <c r="B651" s="43">
        <v>50.685039000000003</v>
      </c>
      <c r="C651" s="43">
        <v>-1.0698795000000001</v>
      </c>
    </row>
    <row r="652" spans="1:3" x14ac:dyDescent="0.25">
      <c r="A652" s="13">
        <v>6</v>
      </c>
      <c r="B652" s="43">
        <v>50.686235400000001</v>
      </c>
      <c r="C652" s="43">
        <v>-1.0700512</v>
      </c>
    </row>
    <row r="653" spans="1:3" x14ac:dyDescent="0.25">
      <c r="A653" s="13">
        <v>6</v>
      </c>
      <c r="B653" s="43">
        <v>50.692434300000002</v>
      </c>
      <c r="C653" s="43">
        <v>-1.0782909000000001</v>
      </c>
    </row>
    <row r="654" spans="1:3" x14ac:dyDescent="0.25">
      <c r="A654" s="13">
        <v>6</v>
      </c>
      <c r="B654" s="43">
        <v>50.695533400000002</v>
      </c>
      <c r="C654" s="43">
        <v>-1.0936546</v>
      </c>
    </row>
    <row r="655" spans="1:3" x14ac:dyDescent="0.25">
      <c r="A655" s="14">
        <v>6</v>
      </c>
      <c r="B655" s="43">
        <v>50.693576100000001</v>
      </c>
      <c r="C655" s="43">
        <v>-1.0923672</v>
      </c>
    </row>
    <row r="656" spans="1:3" x14ac:dyDescent="0.25">
      <c r="A656" s="13">
        <v>6</v>
      </c>
      <c r="B656" s="43">
        <v>50.690422400000003</v>
      </c>
      <c r="C656" s="43">
        <v>-1.0988903000000001</v>
      </c>
    </row>
    <row r="657" spans="1:3" x14ac:dyDescent="0.25">
      <c r="A657" s="13">
        <v>6</v>
      </c>
      <c r="B657" s="43">
        <v>50.693249799999997</v>
      </c>
      <c r="C657" s="43">
        <v>-1.1085033</v>
      </c>
    </row>
    <row r="658" spans="1:3" x14ac:dyDescent="0.25">
      <c r="A658" s="13">
        <v>6</v>
      </c>
      <c r="B658" s="43">
        <v>50.697490600000002</v>
      </c>
      <c r="C658" s="43">
        <v>-1.1062717</v>
      </c>
    </row>
    <row r="659" spans="1:3" x14ac:dyDescent="0.25">
      <c r="A659" s="14">
        <v>6</v>
      </c>
      <c r="B659" s="43">
        <v>50.6977081</v>
      </c>
      <c r="C659" s="43">
        <v>-1.1023235</v>
      </c>
    </row>
    <row r="660" spans="1:3" x14ac:dyDescent="0.25">
      <c r="A660" s="13">
        <v>6</v>
      </c>
      <c r="B660" s="43">
        <v>50.695914000000002</v>
      </c>
      <c r="C660" s="43">
        <v>-1.0976028</v>
      </c>
    </row>
    <row r="661" spans="1:3" x14ac:dyDescent="0.25">
      <c r="A661" s="13">
        <v>6</v>
      </c>
      <c r="B661" s="43">
        <v>50.702165899999997</v>
      </c>
      <c r="C661" s="43">
        <v>-1.0982894999999999</v>
      </c>
    </row>
    <row r="662" spans="1:3" x14ac:dyDescent="0.25">
      <c r="A662" s="13">
        <v>6</v>
      </c>
      <c r="B662" s="43">
        <v>50.707058099999998</v>
      </c>
      <c r="C662" s="43">
        <v>-1.1012936</v>
      </c>
    </row>
    <row r="663" spans="1:3" x14ac:dyDescent="0.25">
      <c r="A663" s="14">
        <v>6</v>
      </c>
      <c r="B663" s="43">
        <v>50.713580299999997</v>
      </c>
      <c r="C663" s="43">
        <v>-1.1054134</v>
      </c>
    </row>
    <row r="664" spans="1:3" x14ac:dyDescent="0.25">
      <c r="A664" s="13">
        <v>6</v>
      </c>
      <c r="B664" s="43">
        <v>50.721460100000002</v>
      </c>
      <c r="C664" s="43">
        <v>-1.1097049999999999</v>
      </c>
    </row>
    <row r="665" spans="1:3" x14ac:dyDescent="0.25">
      <c r="A665" s="13">
        <v>6</v>
      </c>
      <c r="B665" s="43">
        <v>50.721786100000003</v>
      </c>
      <c r="C665" s="43">
        <v>-1.1125373999999999</v>
      </c>
    </row>
    <row r="666" spans="1:3" x14ac:dyDescent="0.25">
      <c r="A666" s="13">
        <v>6</v>
      </c>
      <c r="B666" s="43">
        <v>50.722112099999997</v>
      </c>
      <c r="C666" s="43">
        <v>-1.1156273000000001</v>
      </c>
    </row>
    <row r="667" spans="1:3" x14ac:dyDescent="0.25">
      <c r="A667" s="14">
        <v>6</v>
      </c>
      <c r="B667" s="43">
        <v>50.725969999999997</v>
      </c>
      <c r="C667" s="43">
        <v>-1.130476</v>
      </c>
    </row>
    <row r="668" spans="1:3" x14ac:dyDescent="0.25">
      <c r="A668" s="13">
        <v>6</v>
      </c>
      <c r="B668" s="43">
        <v>50.729338499999997</v>
      </c>
      <c r="C668" s="43">
        <v>-1.1449814</v>
      </c>
    </row>
    <row r="669" spans="1:3" x14ac:dyDescent="0.25">
      <c r="A669" s="13">
        <v>6</v>
      </c>
      <c r="B669" s="43">
        <v>50.732869800000003</v>
      </c>
      <c r="C669" s="43">
        <v>-1.16292</v>
      </c>
    </row>
    <row r="670" spans="1:3" x14ac:dyDescent="0.25">
      <c r="A670" s="13">
        <v>6</v>
      </c>
      <c r="B670" s="43">
        <v>50.733793300000002</v>
      </c>
      <c r="C670" s="43">
        <v>-1.1768246</v>
      </c>
    </row>
    <row r="671" spans="1:3" x14ac:dyDescent="0.25">
      <c r="A671" s="14">
        <v>6</v>
      </c>
      <c r="B671" s="43">
        <v>50.732869800000003</v>
      </c>
      <c r="C671" s="43">
        <v>-1.1925315999999999</v>
      </c>
    </row>
    <row r="672" spans="1:3" x14ac:dyDescent="0.25">
      <c r="A672" s="13">
        <v>6</v>
      </c>
      <c r="B672" s="43">
        <v>50.734282200000003</v>
      </c>
      <c r="C672" s="43">
        <v>-1.207552</v>
      </c>
    </row>
    <row r="673" spans="1:3" x14ac:dyDescent="0.25">
      <c r="A673" s="13">
        <v>6</v>
      </c>
      <c r="B673" s="43">
        <v>50.733684699999998</v>
      </c>
      <c r="C673" s="43">
        <v>-1.2137317999999999</v>
      </c>
    </row>
    <row r="674" spans="1:3" x14ac:dyDescent="0.25">
      <c r="A674" s="13">
        <v>6</v>
      </c>
      <c r="B674" s="43">
        <v>50.729881800000001</v>
      </c>
      <c r="C674" s="43">
        <v>-1.2201690999999999</v>
      </c>
    </row>
    <row r="675" spans="1:3" x14ac:dyDescent="0.25">
      <c r="A675" s="14">
        <v>6</v>
      </c>
      <c r="B675" s="43">
        <v>50.725263599999998</v>
      </c>
      <c r="C675" s="43">
        <v>-1.2251472000000001</v>
      </c>
    </row>
    <row r="676" spans="1:3" x14ac:dyDescent="0.25">
      <c r="A676" s="13">
        <v>6</v>
      </c>
      <c r="B676" s="43">
        <v>50.722220800000002</v>
      </c>
      <c r="C676" s="43">
        <v>-1.2242031</v>
      </c>
    </row>
    <row r="677" spans="1:3" x14ac:dyDescent="0.25">
      <c r="A677" s="13">
        <v>6</v>
      </c>
      <c r="B677" s="43">
        <v>50.721786100000003</v>
      </c>
      <c r="C677" s="43">
        <v>-1.2259196999999999</v>
      </c>
    </row>
    <row r="678" spans="1:3" x14ac:dyDescent="0.25">
      <c r="A678" s="13">
        <v>6</v>
      </c>
      <c r="B678" s="43">
        <v>50.724665899999998</v>
      </c>
      <c r="C678" s="43">
        <v>-1.2270354999999999</v>
      </c>
    </row>
    <row r="679" spans="1:3" x14ac:dyDescent="0.25">
      <c r="A679" s="14">
        <v>6</v>
      </c>
      <c r="B679" s="43">
        <v>50.729175499999997</v>
      </c>
      <c r="C679" s="43">
        <v>-1.2241173000000001</v>
      </c>
    </row>
    <row r="680" spans="1:3" x14ac:dyDescent="0.25">
      <c r="A680" s="13">
        <v>6</v>
      </c>
      <c r="B680" s="43">
        <v>50.733684699999998</v>
      </c>
      <c r="C680" s="43">
        <v>-1.2199974</v>
      </c>
    </row>
    <row r="681" spans="1:3" x14ac:dyDescent="0.25">
      <c r="A681" s="13">
        <v>6</v>
      </c>
      <c r="B681" s="43">
        <v>50.737487199999997</v>
      </c>
      <c r="C681" s="43">
        <v>-1.2141609</v>
      </c>
    </row>
    <row r="682" spans="1:3" x14ac:dyDescent="0.25">
      <c r="A682" s="13">
        <v>6</v>
      </c>
      <c r="B682" s="43">
        <v>50.742918899999999</v>
      </c>
      <c r="C682" s="43">
        <v>-1.2323569999999999</v>
      </c>
    </row>
    <row r="683" spans="1:3" x14ac:dyDescent="0.25">
      <c r="A683" s="14">
        <v>6</v>
      </c>
      <c r="B683" s="43">
        <v>50.742647300000002</v>
      </c>
      <c r="C683" s="43">
        <v>-1.2377644000000001</v>
      </c>
    </row>
    <row r="684" spans="1:3" x14ac:dyDescent="0.25">
      <c r="A684" s="13">
        <v>6</v>
      </c>
      <c r="B684" s="43">
        <v>50.747155200000002</v>
      </c>
      <c r="C684" s="43">
        <v>-1.2421416999999999</v>
      </c>
    </row>
    <row r="685" spans="1:3" x14ac:dyDescent="0.25">
      <c r="A685" s="13">
        <v>6</v>
      </c>
      <c r="B685" s="43">
        <v>50.752803</v>
      </c>
      <c r="C685" s="43">
        <v>-1.2542439000000001</v>
      </c>
    </row>
    <row r="686" spans="1:3" x14ac:dyDescent="0.25">
      <c r="A686" s="13">
        <v>6</v>
      </c>
      <c r="B686" s="43">
        <v>50.762304899999997</v>
      </c>
      <c r="C686" s="43">
        <v>-1.2653160000000001</v>
      </c>
    </row>
    <row r="687" spans="1:3" x14ac:dyDescent="0.25">
      <c r="A687" s="14">
        <v>6</v>
      </c>
      <c r="B687" s="43">
        <v>50.766105099999997</v>
      </c>
      <c r="C687" s="43">
        <v>-1.2769889999999999</v>
      </c>
    </row>
    <row r="688" spans="1:3" x14ac:dyDescent="0.25">
      <c r="A688" s="13">
        <v>6</v>
      </c>
      <c r="B688" s="43">
        <v>50.762847800000003</v>
      </c>
      <c r="C688" s="43">
        <v>-1.2875462</v>
      </c>
    </row>
    <row r="689" spans="1:3" x14ac:dyDescent="0.25">
      <c r="A689" s="13">
        <v>6</v>
      </c>
      <c r="B689" s="43">
        <v>50.758830099999997</v>
      </c>
      <c r="C689" s="43">
        <v>-1.2895203</v>
      </c>
    </row>
    <row r="690" spans="1:3" x14ac:dyDescent="0.25">
      <c r="A690" s="13">
        <v>6</v>
      </c>
      <c r="B690" s="43">
        <v>50.753834699999999</v>
      </c>
      <c r="C690" s="43">
        <v>-1.2909794000000001</v>
      </c>
    </row>
    <row r="691" spans="1:3" x14ac:dyDescent="0.25">
      <c r="A691" s="14">
        <v>6</v>
      </c>
      <c r="B691" s="43">
        <v>50.749001700000001</v>
      </c>
      <c r="C691" s="43">
        <v>-1.2893486000000001</v>
      </c>
    </row>
    <row r="692" spans="1:3" x14ac:dyDescent="0.25">
      <c r="A692" s="13">
        <v>6</v>
      </c>
      <c r="B692" s="43">
        <v>50.7377045</v>
      </c>
      <c r="C692" s="43">
        <v>-1.2831688000000001</v>
      </c>
    </row>
    <row r="693" spans="1:3" x14ac:dyDescent="0.25">
      <c r="A693" s="13">
        <v>6</v>
      </c>
      <c r="B693" s="43">
        <v>50.7359662</v>
      </c>
      <c r="C693" s="43">
        <v>-1.2879753</v>
      </c>
    </row>
    <row r="694" spans="1:3" x14ac:dyDescent="0.25">
      <c r="A694" s="13">
        <v>6</v>
      </c>
      <c r="B694" s="43">
        <v>50.743407699999999</v>
      </c>
      <c r="C694" s="43">
        <v>-1.2902069</v>
      </c>
    </row>
    <row r="695" spans="1:3" x14ac:dyDescent="0.25">
      <c r="A695" s="14">
        <v>6</v>
      </c>
      <c r="B695" s="43">
        <v>50.750739400000001</v>
      </c>
      <c r="C695" s="43">
        <v>-1.2944126</v>
      </c>
    </row>
    <row r="696" spans="1:3" x14ac:dyDescent="0.25">
      <c r="A696" s="13">
        <v>6</v>
      </c>
      <c r="B696" s="43">
        <v>50.757147000000003</v>
      </c>
      <c r="C696" s="43">
        <v>-1.2917519</v>
      </c>
    </row>
    <row r="697" spans="1:3" x14ac:dyDescent="0.25">
      <c r="A697" s="13">
        <v>6</v>
      </c>
      <c r="B697" s="43">
        <v>50.7648565</v>
      </c>
      <c r="C697" s="43">
        <v>-1.2969017</v>
      </c>
    </row>
    <row r="698" spans="1:3" x14ac:dyDescent="0.25">
      <c r="A698" s="13">
        <v>6</v>
      </c>
      <c r="B698" s="43">
        <v>50.766865199999998</v>
      </c>
      <c r="C698" s="43">
        <v>-1.3049698000000001</v>
      </c>
    </row>
    <row r="699" spans="1:3" x14ac:dyDescent="0.25">
      <c r="A699" s="14">
        <v>6</v>
      </c>
      <c r="B699" s="43">
        <v>50.766267999999997</v>
      </c>
      <c r="C699" s="43">
        <v>-1.3169002999999999</v>
      </c>
    </row>
    <row r="700" spans="1:3" x14ac:dyDescent="0.25">
      <c r="A700" s="13">
        <v>6</v>
      </c>
      <c r="B700" s="43">
        <v>50.761056199999999</v>
      </c>
      <c r="C700" s="43">
        <v>-1.3249683000000001</v>
      </c>
    </row>
    <row r="701" spans="1:3" x14ac:dyDescent="0.25">
      <c r="A701" s="13">
        <v>6</v>
      </c>
      <c r="B701" s="43">
        <v>50.755137900000001</v>
      </c>
      <c r="C701" s="43">
        <v>-1.3352679999999999</v>
      </c>
    </row>
    <row r="702" spans="1:3" x14ac:dyDescent="0.25">
      <c r="A702" s="13">
        <v>6</v>
      </c>
      <c r="B702" s="43">
        <v>50.750142099999998</v>
      </c>
      <c r="C702" s="43">
        <v>-1.3452244</v>
      </c>
    </row>
    <row r="703" spans="1:3" x14ac:dyDescent="0.25">
      <c r="A703" s="14">
        <v>6</v>
      </c>
      <c r="B703" s="43">
        <v>50.738464999999998</v>
      </c>
      <c r="C703" s="43">
        <v>-1.3561249</v>
      </c>
    </row>
    <row r="704" spans="1:3" x14ac:dyDescent="0.25">
      <c r="A704" s="13">
        <v>6</v>
      </c>
      <c r="B704" s="43">
        <v>50.734336599999999</v>
      </c>
      <c r="C704" s="43">
        <v>-1.3784409</v>
      </c>
    </row>
    <row r="705" spans="1:3" x14ac:dyDescent="0.25">
      <c r="A705" s="13">
        <v>6</v>
      </c>
      <c r="B705" s="43">
        <v>50.728469199999999</v>
      </c>
      <c r="C705" s="43">
        <v>-1.3969803000000001</v>
      </c>
    </row>
    <row r="706" spans="1:3" x14ac:dyDescent="0.25">
      <c r="A706" s="13">
        <v>6</v>
      </c>
      <c r="B706" s="43">
        <v>50.724013900000003</v>
      </c>
      <c r="C706" s="43">
        <v>-1.3929461999999999</v>
      </c>
    </row>
    <row r="707" spans="1:3" x14ac:dyDescent="0.25">
      <c r="A707" s="14">
        <v>6</v>
      </c>
      <c r="B707" s="43">
        <v>50.716895399999999</v>
      </c>
      <c r="C707" s="43">
        <v>-1.3994694000000001</v>
      </c>
    </row>
    <row r="708" spans="1:3" x14ac:dyDescent="0.25">
      <c r="A708" s="13">
        <v>6</v>
      </c>
      <c r="B708" s="43">
        <v>50.713960700000001</v>
      </c>
      <c r="C708" s="43">
        <v>-1.4107989999999999</v>
      </c>
    </row>
    <row r="709" spans="1:3" x14ac:dyDescent="0.25">
      <c r="A709" s="13">
        <v>6</v>
      </c>
      <c r="B709" s="43">
        <v>50.712601999999997</v>
      </c>
      <c r="C709" s="43">
        <v>-1.4150906000000001</v>
      </c>
    </row>
    <row r="710" spans="1:3" x14ac:dyDescent="0.25">
      <c r="A710" s="13">
        <v>6</v>
      </c>
      <c r="B710" s="43">
        <v>50.720807999999998</v>
      </c>
      <c r="C710" s="43">
        <v>-1.4145756</v>
      </c>
    </row>
    <row r="711" spans="1:3" x14ac:dyDescent="0.25">
      <c r="A711" s="14">
        <v>6</v>
      </c>
      <c r="B711" s="43">
        <v>50.726458999999998</v>
      </c>
      <c r="C711" s="43">
        <v>-1.4253043999999999</v>
      </c>
    </row>
    <row r="712" spans="1:3" x14ac:dyDescent="0.25">
      <c r="A712" s="13">
        <v>6</v>
      </c>
      <c r="B712" s="43">
        <v>50.723090200000001</v>
      </c>
      <c r="C712" s="43">
        <v>-1.4380932</v>
      </c>
    </row>
    <row r="713" spans="1:3" x14ac:dyDescent="0.25">
      <c r="A713" s="13">
        <v>6</v>
      </c>
      <c r="B713" s="43">
        <v>50.714286799999996</v>
      </c>
      <c r="C713" s="43">
        <v>-1.4598082999999999</v>
      </c>
    </row>
    <row r="714" spans="1:3" x14ac:dyDescent="0.25">
      <c r="A714" s="13">
        <v>6</v>
      </c>
      <c r="B714" s="43">
        <v>50.708471299999999</v>
      </c>
      <c r="C714" s="43">
        <v>-1.4789486000000001</v>
      </c>
    </row>
    <row r="715" spans="1:3" x14ac:dyDescent="0.25">
      <c r="A715" s="14">
        <v>6</v>
      </c>
      <c r="B715" s="43">
        <v>50.706351499999997</v>
      </c>
      <c r="C715" s="43">
        <v>-1.504097</v>
      </c>
    </row>
    <row r="716" spans="1:3" x14ac:dyDescent="0.25">
      <c r="A716" s="13">
        <v>6</v>
      </c>
      <c r="B716" s="43">
        <v>50.707384300000001</v>
      </c>
      <c r="C716" s="43">
        <v>-1.5218639</v>
      </c>
    </row>
    <row r="717" spans="1:3" x14ac:dyDescent="0.25">
      <c r="A717" s="13">
        <v>6</v>
      </c>
      <c r="B717" s="43">
        <v>50.701187400000002</v>
      </c>
      <c r="C717" s="43">
        <v>-1.5322495</v>
      </c>
    </row>
    <row r="718" spans="1:3" x14ac:dyDescent="0.25">
      <c r="A718" s="13">
        <v>6</v>
      </c>
      <c r="B718" s="43">
        <v>50.694500400000003</v>
      </c>
      <c r="C718" s="43">
        <v>-1.5333652</v>
      </c>
    </row>
    <row r="719" spans="1:3" x14ac:dyDescent="0.25">
      <c r="A719" s="14">
        <v>6</v>
      </c>
      <c r="B719" s="43">
        <v>50.6879755</v>
      </c>
      <c r="C719" s="43">
        <v>-1.5423775</v>
      </c>
    </row>
    <row r="720" spans="1:3" x14ac:dyDescent="0.25">
      <c r="A720" s="13">
        <v>6</v>
      </c>
      <c r="B720" s="43">
        <v>50.677153199999999</v>
      </c>
      <c r="C720" s="43">
        <v>-1.5495014</v>
      </c>
    </row>
    <row r="721" spans="1:3" x14ac:dyDescent="0.25">
      <c r="A721" s="13">
        <v>6</v>
      </c>
      <c r="B721" s="43">
        <v>50.673998400000002</v>
      </c>
      <c r="C721" s="43">
        <v>-1.5683841999999999</v>
      </c>
    </row>
    <row r="722" spans="1:3" x14ac:dyDescent="0.25">
      <c r="A722" s="13">
        <v>6</v>
      </c>
      <c r="B722" s="43">
        <v>50.6663827</v>
      </c>
      <c r="C722" s="43">
        <v>-1.5687275000000001</v>
      </c>
    </row>
    <row r="723" spans="1:3" x14ac:dyDescent="0.25">
      <c r="A723" s="14">
        <v>6</v>
      </c>
      <c r="B723" s="43">
        <v>50.662955199999999</v>
      </c>
      <c r="C723" s="43">
        <v>-1.5831470000000001</v>
      </c>
    </row>
    <row r="724" spans="1:3" x14ac:dyDescent="0.25">
      <c r="A724" s="13">
        <v>6</v>
      </c>
      <c r="B724" s="43">
        <v>50.661051</v>
      </c>
      <c r="C724" s="43">
        <v>-1.5797996999999999</v>
      </c>
    </row>
    <row r="725" spans="1:3" x14ac:dyDescent="0.25">
      <c r="A725" s="13">
        <v>6</v>
      </c>
      <c r="B725" s="43">
        <v>50.661214200000003</v>
      </c>
      <c r="C725" s="43">
        <v>-1.5701866</v>
      </c>
    </row>
    <row r="726" spans="1:3" x14ac:dyDescent="0.25">
      <c r="A726" s="13">
        <v>6</v>
      </c>
      <c r="B726" s="43">
        <v>50.664968199999997</v>
      </c>
      <c r="C726" s="43">
        <v>-1.5464973</v>
      </c>
    </row>
    <row r="727" spans="1:3" x14ac:dyDescent="0.25">
      <c r="A727" s="14">
        <v>6</v>
      </c>
      <c r="B727" s="43">
        <v>50.668667599999999</v>
      </c>
      <c r="C727" s="43">
        <v>-1.5130234</v>
      </c>
    </row>
    <row r="728" spans="1:3" x14ac:dyDescent="0.25">
      <c r="A728" s="13">
        <v>6</v>
      </c>
      <c r="B728" s="43">
        <v>50.668504400000003</v>
      </c>
      <c r="C728" s="43">
        <v>-1.4933681000000001</v>
      </c>
    </row>
    <row r="729" spans="1:3" x14ac:dyDescent="0.25">
      <c r="A729" s="13">
        <v>6</v>
      </c>
      <c r="B729" s="43">
        <v>50.6590378</v>
      </c>
      <c r="C729" s="43">
        <v>-1.4719963</v>
      </c>
    </row>
    <row r="730" spans="1:3" x14ac:dyDescent="0.25">
      <c r="A730" s="13">
        <v>6</v>
      </c>
      <c r="B730" s="43">
        <v>50.646467199999996</v>
      </c>
      <c r="C730" s="43">
        <v>-1.4522552</v>
      </c>
    </row>
    <row r="731" spans="1:3" x14ac:dyDescent="0.25">
      <c r="A731" s="14">
        <v>6</v>
      </c>
      <c r="B731" s="43">
        <v>50.6366151</v>
      </c>
      <c r="C731" s="43">
        <v>-1.4198971</v>
      </c>
    </row>
    <row r="732" spans="1:3" x14ac:dyDescent="0.25">
      <c r="A732" s="13">
        <v>6</v>
      </c>
      <c r="B732" s="43">
        <v>50.629265599999997</v>
      </c>
      <c r="C732" s="43">
        <v>-1.3971518999999999</v>
      </c>
    </row>
    <row r="733" spans="1:3" x14ac:dyDescent="0.25">
      <c r="A733" s="13">
        <v>6</v>
      </c>
      <c r="B733" s="43">
        <v>50.608462799999998</v>
      </c>
      <c r="C733" s="43">
        <v>-1.3534641000000001</v>
      </c>
    </row>
    <row r="734" spans="1:3" x14ac:dyDescent="0.25">
      <c r="A734" s="13">
        <v>6</v>
      </c>
      <c r="B734" s="43">
        <v>50.586833400000003</v>
      </c>
      <c r="C734" s="43">
        <v>-1.3121795999999999</v>
      </c>
    </row>
    <row r="735" spans="1:3" x14ac:dyDescent="0.25">
      <c r="A735" s="14">
        <v>6</v>
      </c>
      <c r="B735" s="43">
        <v>50.577077899999999</v>
      </c>
      <c r="C735" s="43">
        <v>-1.3064289</v>
      </c>
    </row>
    <row r="736" spans="1:3" x14ac:dyDescent="0.25">
      <c r="A736" s="13">
        <v>6</v>
      </c>
      <c r="B736" s="43">
        <v>50.575878699999997</v>
      </c>
      <c r="C736" s="43">
        <v>-1.2908077</v>
      </c>
    </row>
    <row r="737" spans="1:3" x14ac:dyDescent="0.25">
      <c r="A737" s="13">
        <v>6</v>
      </c>
      <c r="B737" s="43">
        <v>50.5788765</v>
      </c>
      <c r="C737" s="43">
        <v>-1.2717533000000001</v>
      </c>
    </row>
    <row r="738" spans="1:3" x14ac:dyDescent="0.25">
      <c r="A738" s="13">
        <v>6</v>
      </c>
      <c r="B738" s="43">
        <v>50.5802391</v>
      </c>
      <c r="C738" s="43">
        <v>-1.2543297</v>
      </c>
    </row>
    <row r="739" spans="1:3" x14ac:dyDescent="0.25">
      <c r="A739" s="14">
        <v>6</v>
      </c>
      <c r="B739" s="43">
        <v>50.587650799999999</v>
      </c>
      <c r="C739" s="43">
        <v>-1.2270354999999999</v>
      </c>
    </row>
    <row r="740" spans="1:3" x14ac:dyDescent="0.25">
      <c r="A740" s="13">
        <v>6</v>
      </c>
      <c r="B740" s="43">
        <v>50.593099899999999</v>
      </c>
      <c r="C740" s="43">
        <v>-1.2080668999999999</v>
      </c>
    </row>
    <row r="741" spans="1:3" x14ac:dyDescent="0.25">
      <c r="A741" s="13">
        <v>6</v>
      </c>
      <c r="B741" s="43">
        <v>50.596314499999998</v>
      </c>
      <c r="C741" s="43">
        <v>-1.1909008000000001</v>
      </c>
    </row>
    <row r="742" spans="1:3" x14ac:dyDescent="0.25">
      <c r="A742" s="13">
        <v>6</v>
      </c>
      <c r="B742" s="43">
        <v>50.6025797</v>
      </c>
      <c r="C742" s="43">
        <v>-1.1772537000000001</v>
      </c>
    </row>
    <row r="743" spans="1:3" x14ac:dyDescent="0.25">
      <c r="A743" s="14">
        <v>6</v>
      </c>
      <c r="B743" s="43">
        <v>50.608735099999997</v>
      </c>
      <c r="C743" s="43">
        <v>-1.1766528999999999</v>
      </c>
    </row>
    <row r="744" spans="1:3" x14ac:dyDescent="0.25">
      <c r="A744" s="13">
        <v>6</v>
      </c>
      <c r="B744" s="43">
        <v>50.615543299999999</v>
      </c>
      <c r="C744" s="43">
        <v>-1.1736488</v>
      </c>
    </row>
    <row r="745" spans="1:3" x14ac:dyDescent="0.25">
      <c r="A745" s="13">
        <v>6</v>
      </c>
      <c r="B745" s="43">
        <v>50.620989100000003</v>
      </c>
      <c r="C745" s="43">
        <v>-1.1753654</v>
      </c>
    </row>
    <row r="746" spans="1:3" x14ac:dyDescent="0.25">
      <c r="A746" s="13">
        <v>6</v>
      </c>
      <c r="B746" s="43">
        <v>50.633620999999998</v>
      </c>
      <c r="C746" s="43">
        <v>-1.1697006000000001</v>
      </c>
    </row>
    <row r="747" spans="1:3" x14ac:dyDescent="0.25">
      <c r="A747" s="14">
        <v>6</v>
      </c>
      <c r="B747" s="43">
        <v>50.642276199999998</v>
      </c>
      <c r="C747" s="43">
        <v>-1.1684132</v>
      </c>
    </row>
    <row r="748" spans="1:3" x14ac:dyDescent="0.25">
      <c r="A748" s="13">
        <v>6</v>
      </c>
      <c r="B748" s="43">
        <v>50.654793499999997</v>
      </c>
      <c r="C748" s="43">
        <v>-1.151762</v>
      </c>
    </row>
    <row r="749" spans="1:3" x14ac:dyDescent="0.25">
      <c r="A749" s="13">
        <v>6</v>
      </c>
      <c r="B749" s="43">
        <v>50.6627376</v>
      </c>
      <c r="C749" s="43">
        <v>-1.129961</v>
      </c>
    </row>
    <row r="750" spans="1:3" x14ac:dyDescent="0.25">
      <c r="A750" s="13">
        <v>6</v>
      </c>
      <c r="B750" s="43">
        <v>50.6651314</v>
      </c>
      <c r="C750" s="43">
        <v>-1.1170005999999999</v>
      </c>
    </row>
    <row r="751" spans="1:3" x14ac:dyDescent="0.25">
      <c r="A751" s="14">
        <v>6</v>
      </c>
      <c r="B751" s="43">
        <v>50.664696200000002</v>
      </c>
      <c r="C751" s="43">
        <v>-1.0991477999999999</v>
      </c>
    </row>
    <row r="752" spans="1:3" x14ac:dyDescent="0.25">
      <c r="A752" s="13">
        <v>6</v>
      </c>
      <c r="B752" s="43">
        <v>50.666817899999998</v>
      </c>
      <c r="C752" s="43">
        <v>-1.0958862</v>
      </c>
    </row>
    <row r="753" spans="1:3" x14ac:dyDescent="0.25">
      <c r="A753" s="13">
        <v>6</v>
      </c>
      <c r="B753" s="43">
        <v>50.6681235</v>
      </c>
      <c r="C753" s="43">
        <v>-1.0974311999999999</v>
      </c>
    </row>
    <row r="754" spans="1:3" x14ac:dyDescent="0.25">
      <c r="A754" s="13">
        <v>6</v>
      </c>
      <c r="B754" s="43">
        <v>50.6710067</v>
      </c>
      <c r="C754" s="43">
        <v>-1.096487</v>
      </c>
    </row>
    <row r="755" spans="1:3" x14ac:dyDescent="0.25">
      <c r="A755" s="14">
        <v>6</v>
      </c>
      <c r="B755" s="43">
        <v>50.674814300000001</v>
      </c>
      <c r="C755" s="43">
        <v>-1.0871314999999999</v>
      </c>
    </row>
    <row r="756" spans="1:3" x14ac:dyDescent="0.25">
      <c r="A756" s="13">
        <v>6</v>
      </c>
      <c r="B756" s="43">
        <v>50.679546299999998</v>
      </c>
      <c r="C756" s="43">
        <v>-1.0793208999999999</v>
      </c>
    </row>
    <row r="757" spans="1:3" x14ac:dyDescent="0.25">
      <c r="A757" s="13">
        <v>6</v>
      </c>
      <c r="B757" s="43">
        <v>50.685039000000003</v>
      </c>
      <c r="C757" s="43">
        <v>-1.0698795000000001</v>
      </c>
    </row>
  </sheetData>
  <conditionalFormatting sqref="B73:B74">
    <cfRule type="expression" dxfId="4" priority="1">
      <formula>$D73="polygon"</formula>
    </cfRule>
    <cfRule type="expression" dxfId="3" priority="2">
      <formula>MOD(ROW(),2)=0</formula>
    </cfRule>
  </conditionalFormatting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A791E-C90D-4532-87D8-8B3E96E8F328}">
  <dimension ref="A1:U6"/>
  <sheetViews>
    <sheetView workbookViewId="0">
      <selection activeCell="G10" sqref="G10"/>
    </sheetView>
  </sheetViews>
  <sheetFormatPr defaultRowHeight="15" x14ac:dyDescent="0.25"/>
  <cols>
    <col min="1" max="1" width="9.140625" style="2"/>
  </cols>
  <sheetData>
    <row r="1" spans="1:21" x14ac:dyDescent="0.25">
      <c r="A1" s="7" t="s">
        <v>0</v>
      </c>
      <c r="B1" s="6" t="s">
        <v>97</v>
      </c>
      <c r="C1" s="6" t="s">
        <v>98</v>
      </c>
      <c r="D1" s="6" t="s">
        <v>99</v>
      </c>
      <c r="E1" s="6" t="s">
        <v>100</v>
      </c>
      <c r="F1" s="6" t="s">
        <v>101</v>
      </c>
      <c r="G1" s="6" t="s">
        <v>102</v>
      </c>
      <c r="H1" s="6" t="s">
        <v>103</v>
      </c>
      <c r="I1" s="6" t="s">
        <v>104</v>
      </c>
      <c r="J1" s="6" t="s">
        <v>105</v>
      </c>
      <c r="K1" s="6" t="s">
        <v>106</v>
      </c>
      <c r="L1" s="6" t="s">
        <v>107</v>
      </c>
      <c r="M1" s="6" t="s">
        <v>108</v>
      </c>
      <c r="N1" s="6" t="s">
        <v>109</v>
      </c>
      <c r="O1" s="6" t="s">
        <v>110</v>
      </c>
      <c r="P1" s="6" t="s">
        <v>111</v>
      </c>
      <c r="Q1" s="6" t="s">
        <v>112</v>
      </c>
      <c r="R1" s="6" t="s">
        <v>113</v>
      </c>
      <c r="S1" s="6" t="s">
        <v>114</v>
      </c>
      <c r="T1" s="6" t="s">
        <v>115</v>
      </c>
      <c r="U1" s="6" t="s">
        <v>116</v>
      </c>
    </row>
    <row r="2" spans="1:21" x14ac:dyDescent="0.25">
      <c r="A2" s="2">
        <v>0</v>
      </c>
      <c r="B2" s="3">
        <v>0</v>
      </c>
      <c r="C2" s="3">
        <v>1</v>
      </c>
      <c r="D2" s="3">
        <v>0</v>
      </c>
      <c r="E2" s="3">
        <v>0</v>
      </c>
      <c r="F2" s="3">
        <v>0</v>
      </c>
      <c r="G2" s="3">
        <v>0</v>
      </c>
      <c r="H2" s="8">
        <v>0</v>
      </c>
      <c r="I2" s="8">
        <v>0</v>
      </c>
      <c r="J2" s="8">
        <v>0</v>
      </c>
      <c r="K2" s="8">
        <v>0</v>
      </c>
      <c r="L2" s="8">
        <v>0</v>
      </c>
      <c r="M2" s="8">
        <v>0</v>
      </c>
      <c r="N2" s="8">
        <v>0</v>
      </c>
      <c r="O2" s="8">
        <v>0</v>
      </c>
      <c r="P2" s="8">
        <v>0</v>
      </c>
      <c r="Q2" s="8">
        <v>0</v>
      </c>
      <c r="R2" s="8">
        <v>0</v>
      </c>
      <c r="S2" s="8">
        <v>0</v>
      </c>
      <c r="T2" s="8">
        <v>0</v>
      </c>
      <c r="U2" s="8">
        <v>0</v>
      </c>
    </row>
    <row r="3" spans="1:21" x14ac:dyDescent="0.25">
      <c r="A3" s="2">
        <v>1</v>
      </c>
      <c r="B3" s="3">
        <v>1</v>
      </c>
      <c r="C3" s="3">
        <v>0</v>
      </c>
      <c r="D3" s="3">
        <v>0</v>
      </c>
      <c r="E3" s="3">
        <v>0</v>
      </c>
      <c r="F3" s="3">
        <v>0</v>
      </c>
      <c r="G3" s="3">
        <v>0</v>
      </c>
      <c r="H3" s="8">
        <v>0</v>
      </c>
      <c r="I3" s="8">
        <v>0</v>
      </c>
      <c r="J3" s="8">
        <v>0</v>
      </c>
      <c r="K3" s="8">
        <v>0</v>
      </c>
      <c r="L3" s="8">
        <v>0</v>
      </c>
      <c r="M3" s="8">
        <v>0</v>
      </c>
      <c r="N3" s="8">
        <v>0</v>
      </c>
      <c r="O3" s="8">
        <v>0</v>
      </c>
      <c r="P3" s="8">
        <v>0</v>
      </c>
      <c r="Q3" s="8">
        <v>0</v>
      </c>
      <c r="R3" s="8">
        <v>0</v>
      </c>
      <c r="S3" s="8">
        <v>0</v>
      </c>
      <c r="T3" s="8">
        <v>0</v>
      </c>
      <c r="U3" s="8">
        <v>0</v>
      </c>
    </row>
    <row r="4" spans="1:21" x14ac:dyDescent="0.25">
      <c r="A4" s="2">
        <v>2</v>
      </c>
      <c r="B4" s="3">
        <v>0</v>
      </c>
      <c r="C4" s="3">
        <v>0</v>
      </c>
      <c r="D4" s="3">
        <v>0</v>
      </c>
      <c r="E4" s="3">
        <v>0</v>
      </c>
      <c r="F4" s="3">
        <v>1</v>
      </c>
      <c r="G4" s="3">
        <v>0</v>
      </c>
      <c r="H4" s="8">
        <v>0</v>
      </c>
      <c r="I4" s="8">
        <v>0</v>
      </c>
      <c r="J4" s="8">
        <v>0</v>
      </c>
      <c r="K4" s="8">
        <v>0</v>
      </c>
      <c r="L4" s="8">
        <v>0</v>
      </c>
      <c r="M4" s="8">
        <v>0</v>
      </c>
      <c r="N4" s="8">
        <v>0</v>
      </c>
      <c r="O4" s="8">
        <v>0</v>
      </c>
      <c r="P4" s="8">
        <v>0</v>
      </c>
      <c r="Q4" s="8">
        <v>0</v>
      </c>
      <c r="R4" s="8">
        <v>0</v>
      </c>
      <c r="S4" s="8">
        <v>0</v>
      </c>
      <c r="T4" s="8">
        <v>0</v>
      </c>
      <c r="U4" s="8">
        <v>0</v>
      </c>
    </row>
    <row r="5" spans="1:21" x14ac:dyDescent="0.25">
      <c r="A5" s="2">
        <v>3</v>
      </c>
      <c r="B5" s="3">
        <v>0</v>
      </c>
      <c r="C5" s="3">
        <v>0</v>
      </c>
      <c r="D5" s="3">
        <v>0</v>
      </c>
      <c r="E5" s="3">
        <v>0</v>
      </c>
      <c r="F5" s="3">
        <v>0</v>
      </c>
      <c r="G5" s="3">
        <v>0</v>
      </c>
      <c r="H5" s="8">
        <v>0</v>
      </c>
      <c r="I5" s="8">
        <v>0</v>
      </c>
      <c r="J5" s="8">
        <v>0</v>
      </c>
      <c r="K5" s="8">
        <v>0</v>
      </c>
      <c r="L5" s="8">
        <v>0</v>
      </c>
      <c r="M5" s="8">
        <v>0</v>
      </c>
      <c r="N5" s="8">
        <v>0</v>
      </c>
      <c r="O5" s="8">
        <v>0</v>
      </c>
      <c r="P5" s="8">
        <v>0</v>
      </c>
      <c r="Q5" s="8">
        <v>0</v>
      </c>
      <c r="R5" s="8">
        <v>0</v>
      </c>
      <c r="S5" s="8">
        <v>0</v>
      </c>
      <c r="T5" s="8">
        <v>0</v>
      </c>
      <c r="U5" s="8">
        <v>0</v>
      </c>
    </row>
    <row r="6" spans="1:21" x14ac:dyDescent="0.25">
      <c r="A6" s="2">
        <v>4</v>
      </c>
      <c r="B6" s="3">
        <v>0</v>
      </c>
      <c r="C6" s="3">
        <v>0</v>
      </c>
      <c r="D6" s="3">
        <v>0</v>
      </c>
      <c r="E6" s="3">
        <v>0</v>
      </c>
      <c r="F6" s="3">
        <v>0</v>
      </c>
      <c r="G6" s="3">
        <v>0</v>
      </c>
      <c r="H6" s="8">
        <v>0</v>
      </c>
      <c r="I6" s="8">
        <v>0</v>
      </c>
      <c r="J6" s="8">
        <v>0</v>
      </c>
      <c r="K6" s="8">
        <v>0</v>
      </c>
      <c r="L6" s="8">
        <v>0</v>
      </c>
      <c r="M6" s="8">
        <v>0</v>
      </c>
      <c r="N6" s="8">
        <v>0</v>
      </c>
      <c r="O6" s="8">
        <v>0</v>
      </c>
      <c r="P6" s="8">
        <v>0</v>
      </c>
      <c r="Q6" s="8">
        <v>0</v>
      </c>
      <c r="R6" s="8">
        <v>0</v>
      </c>
      <c r="S6" s="8">
        <v>0</v>
      </c>
      <c r="T6" s="8">
        <v>0</v>
      </c>
      <c r="U6" s="8">
        <v>0</v>
      </c>
    </row>
  </sheetData>
  <protectedRanges>
    <protectedRange algorithmName="SHA-512" hashValue="Psg/tJ9KJH1HADlOhbcvx3KYv6ViSy0oveR/769CtZYO4S5PGyf+g6jWnDy8s37YUquW5T18HCH7DTVlP0bGtA==" saltValue="9oiYNTxWS9jJ2r8uSSMjBA==" spinCount="100000" sqref="B1:U1" name="operationbase_uas_list"/>
  </protectedRanges>
  <conditionalFormatting sqref="A2:U51">
    <cfRule type="expression" dxfId="2" priority="3">
      <formula>MOD(ROW(),2)=0</formula>
    </cfRule>
  </conditionalFormatting>
  <conditionalFormatting sqref="B2:U6">
    <cfRule type="expression" dxfId="1" priority="1">
      <formula>MOD(ROW(),2)=0</formula>
    </cfRule>
  </conditionalFormatting>
  <conditionalFormatting sqref="G3:G6">
    <cfRule type="expression" dxfId="0" priority="2">
      <formula>MOD(ROW(),2)=0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5596B1-335C-4B24-80A1-9EC048A3D593}">
  <dimension ref="A1:C3"/>
  <sheetViews>
    <sheetView workbookViewId="0">
      <selection activeCell="D5" sqref="D5"/>
    </sheetView>
  </sheetViews>
  <sheetFormatPr defaultRowHeight="15" x14ac:dyDescent="0.25"/>
  <cols>
    <col min="1" max="1" width="9.85546875" style="25" bestFit="1" customWidth="1"/>
    <col min="2" max="2" width="9.140625" style="26"/>
    <col min="3" max="3" width="9.140625" style="1"/>
  </cols>
  <sheetData>
    <row r="1" spans="1:3" x14ac:dyDescent="0.25">
      <c r="A1" s="27" t="s">
        <v>1</v>
      </c>
      <c r="B1" s="27" t="s">
        <v>69</v>
      </c>
      <c r="C1" s="27" t="s">
        <v>117</v>
      </c>
    </row>
    <row r="2" spans="1:3" x14ac:dyDescent="0.25">
      <c r="A2" s="25" t="s">
        <v>118</v>
      </c>
      <c r="B2" s="26">
        <v>2</v>
      </c>
      <c r="C2" s="1" t="s">
        <v>119</v>
      </c>
    </row>
    <row r="3" spans="1:3" x14ac:dyDescent="0.25">
      <c r="A3" s="25" t="s">
        <v>120</v>
      </c>
      <c r="B3" s="26">
        <v>0.8</v>
      </c>
      <c r="C3" s="1" t="s">
        <v>121</v>
      </c>
    </row>
  </sheetData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24B3E8967BF0D4DBED22E1BCAEC2A04" ma:contentTypeVersion="13" ma:contentTypeDescription="Create a new document." ma:contentTypeScope="" ma:versionID="80117fb3d2f363e3af7a085593f85428">
  <xsd:schema xmlns:xsd="http://www.w3.org/2001/XMLSchema" xmlns:xs="http://www.w3.org/2001/XMLSchema" xmlns:p="http://schemas.microsoft.com/office/2006/metadata/properties" xmlns:ns3="b3af770d-a69b-4a39-b8be-62bff11dbb6a" xmlns:ns4="41559a8d-56ad-4c69-9183-b288466243de" targetNamespace="http://schemas.microsoft.com/office/2006/metadata/properties" ma:root="true" ma:fieldsID="e83ac61b5b4f0abd3e48716db6d597dd" ns3:_="" ns4:_="">
    <xsd:import namespace="b3af770d-a69b-4a39-b8be-62bff11dbb6a"/>
    <xsd:import namespace="41559a8d-56ad-4c69-9183-b288466243de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af770d-a69b-4a39-b8be-62bff11dbb6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1559a8d-56ad-4c69-9183-b288466243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DDBF1E2-04AB-40A0-BF11-544859174E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3af770d-a69b-4a39-b8be-62bff11dbb6a"/>
    <ds:schemaRef ds:uri="41559a8d-56ad-4c69-9183-b288466243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7EEF610-9DF2-4B7F-8190-0E4F37CA2C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EF53304-44E6-486E-8B86-3B9F39E750C3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README</vt:lpstr>
      <vt:lpstr>uas_db</vt:lpstr>
      <vt:lpstr>operatingbase_details_db</vt:lpstr>
      <vt:lpstr>wind_db</vt:lpstr>
      <vt:lpstr>mission_db</vt:lpstr>
      <vt:lpstr>polygon_db</vt:lpstr>
      <vt:lpstr>operatingbase_uas_db</vt:lpstr>
      <vt:lpstr>consumables_db</vt:lpstr>
    </vt:vector>
  </TitlesOfParts>
  <Manager/>
  <Company>University of Southampton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Bob Entwistle</dc:creator>
  <cp:keywords/>
  <dc:description/>
  <cp:lastModifiedBy>Bob Entwistle</cp:lastModifiedBy>
  <cp:revision/>
  <dcterms:created xsi:type="dcterms:W3CDTF">2020-12-01T16:48:00Z</dcterms:created>
  <dcterms:modified xsi:type="dcterms:W3CDTF">2023-03-27T14:25:44Z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0x010100024B3E8967BF0D4DBED22E1BCAEC2A04</vt:lpwstr>
  </property>
</Properties>
</file>