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9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0.xml" ContentType="application/vnd.openxmlformats-officedocument.drawing+xml"/>
  <Override PartName="/xl/charts/chart2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2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2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2.xml" ContentType="application/vnd.openxmlformats-officedocument.drawingml.chartshapes+xml"/>
  <Override PartName="/xl/charts/chart27.xml" ContentType="application/vnd.openxmlformats-officedocument.drawingml.chart+xml"/>
  <Override PartName="/xl/drawings/drawing13.xml" ContentType="application/vnd.openxmlformats-officedocument.drawingml.chartshapes+xml"/>
  <Override PartName="/xl/charts/chart28.xml" ContentType="application/vnd.openxmlformats-officedocument.drawingml.chart+xml"/>
  <Override PartName="/xl/drawings/drawing1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j1g19\OneDrive - University of Southampton\PhD\Written Work\Year 3\SoftMatter_MarineBiofilmRheology\data\"/>
    </mc:Choice>
  </mc:AlternateContent>
  <xr:revisionPtr revIDLastSave="0" documentId="13_ncr:1_{A34D460D-85EB-4EA2-B423-14F78E610D75}" xr6:coauthVersionLast="47" xr6:coauthVersionMax="47" xr10:uidLastSave="{00000000-0000-0000-0000-000000000000}"/>
  <bookViews>
    <workbookView xWindow="-110" yWindow="-110" windowWidth="19420" windowHeight="10420" tabRatio="723" activeTab="3" xr2:uid="{87049FE5-4375-41A8-AA73-D242A473FDED}"/>
  </bookViews>
  <sheets>
    <sheet name="README" sheetId="15" r:id="rId1"/>
    <sheet name="FRC (1)" sheetId="1" r:id="rId2"/>
    <sheet name="FRC (2)" sheetId="2" r:id="rId3"/>
    <sheet name="FRC AVGS" sheetId="3" r:id="rId4"/>
    <sheet name="PVC (1)" sheetId="4" r:id="rId5"/>
    <sheet name="PVC (2)" sheetId="5" r:id="rId6"/>
    <sheet name="PVC (3)" sheetId="6" r:id="rId7"/>
    <sheet name="PVC AVGS" sheetId="7" r:id="rId8"/>
    <sheet name="ACP (1)" sheetId="10" r:id="rId9"/>
    <sheet name="ACP (2)" sheetId="11" r:id="rId10"/>
    <sheet name="ACP AVGS" sheetId="13" r:id="rId11"/>
    <sheet name="SUMMARY" sheetId="14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3" l="1"/>
  <c r="B30" i="13"/>
  <c r="C30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B31" i="13"/>
  <c r="C31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B32" i="13"/>
  <c r="C32" i="13"/>
  <c r="D32" i="13"/>
  <c r="E32" i="13"/>
  <c r="F32" i="13"/>
  <c r="G32" i="13"/>
  <c r="H32" i="13"/>
  <c r="I32" i="13"/>
  <c r="J32" i="13"/>
  <c r="K32" i="13"/>
  <c r="L32" i="13"/>
  <c r="M32" i="13"/>
  <c r="N32" i="13"/>
  <c r="O32" i="13"/>
  <c r="P32" i="13"/>
  <c r="Q32" i="13"/>
  <c r="R32" i="13"/>
  <c r="S32" i="13"/>
  <c r="B33" i="13"/>
  <c r="C33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B34" i="13"/>
  <c r="C34" i="13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B35" i="13"/>
  <c r="C35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B36" i="13"/>
  <c r="C36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B37" i="13"/>
  <c r="C37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B38" i="13"/>
  <c r="C38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B39" i="13"/>
  <c r="C39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B40" i="13"/>
  <c r="C40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B41" i="13"/>
  <c r="C41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B42" i="13"/>
  <c r="C42" i="13"/>
  <c r="D42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B43" i="13"/>
  <c r="C43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B44" i="13"/>
  <c r="C44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B45" i="13"/>
  <c r="C45" i="13"/>
  <c r="D45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B46" i="13"/>
  <c r="C46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B47" i="13"/>
  <c r="C47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B48" i="13"/>
  <c r="C48" i="13"/>
  <c r="D48" i="13"/>
  <c r="E48" i="13"/>
  <c r="F48" i="13"/>
  <c r="G48" i="13"/>
  <c r="H48" i="13"/>
  <c r="I48" i="13"/>
  <c r="J48" i="13"/>
  <c r="K48" i="13"/>
  <c r="L48" i="13"/>
  <c r="M48" i="13"/>
  <c r="N48" i="13"/>
  <c r="O48" i="13"/>
  <c r="P48" i="13"/>
  <c r="Q48" i="13"/>
  <c r="R48" i="13"/>
  <c r="S48" i="13"/>
  <c r="B49" i="13"/>
  <c r="C49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B50" i="13"/>
  <c r="C50" i="13"/>
  <c r="D50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B51" i="13"/>
  <c r="C51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A42" i="13"/>
  <c r="A43" i="13"/>
  <c r="A44" i="13"/>
  <c r="A45" i="13"/>
  <c r="A46" i="13"/>
  <c r="A47" i="13"/>
  <c r="A48" i="13"/>
  <c r="A49" i="13"/>
  <c r="A50" i="13"/>
  <c r="A51" i="13"/>
  <c r="A41" i="13"/>
  <c r="A31" i="13"/>
  <c r="A32" i="13"/>
  <c r="A33" i="13"/>
  <c r="A34" i="13"/>
  <c r="A35" i="13"/>
  <c r="A36" i="13"/>
  <c r="A37" i="13"/>
  <c r="A38" i="13"/>
  <c r="A39" i="13"/>
  <c r="A40" i="13"/>
  <c r="A30" i="13"/>
  <c r="B4" i="13"/>
  <c r="C4" i="13"/>
  <c r="D4" i="13"/>
  <c r="E4" i="13"/>
  <c r="F4" i="13"/>
  <c r="G4" i="13"/>
  <c r="H4" i="13"/>
  <c r="I4" i="13"/>
  <c r="J4" i="13"/>
  <c r="K4" i="13"/>
  <c r="L4" i="13"/>
  <c r="M4" i="13"/>
  <c r="N4" i="13"/>
  <c r="O4" i="13"/>
  <c r="P4" i="13"/>
  <c r="Q4" i="13"/>
  <c r="R4" i="13"/>
  <c r="S4" i="13"/>
  <c r="B5" i="13"/>
  <c r="C5" i="13"/>
  <c r="D5" i="13"/>
  <c r="E5" i="13"/>
  <c r="F5" i="13"/>
  <c r="G5" i="13"/>
  <c r="H5" i="13"/>
  <c r="I5" i="13"/>
  <c r="J5" i="13"/>
  <c r="K5" i="13"/>
  <c r="L5" i="13"/>
  <c r="M5" i="13"/>
  <c r="N5" i="13"/>
  <c r="O5" i="13"/>
  <c r="P5" i="13"/>
  <c r="Q5" i="13"/>
  <c r="R5" i="13"/>
  <c r="S5" i="13"/>
  <c r="B6" i="13"/>
  <c r="C6" i="13"/>
  <c r="D6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B7" i="13"/>
  <c r="C7" i="13"/>
  <c r="D7" i="13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B8" i="13"/>
  <c r="C8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B9" i="13"/>
  <c r="C9" i="13"/>
  <c r="D9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B10" i="13"/>
  <c r="C10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B11" i="13"/>
  <c r="C11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B12" i="13"/>
  <c r="C12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B13" i="13"/>
  <c r="C13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B14" i="13"/>
  <c r="C14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B15" i="13"/>
  <c r="C15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A5" i="13"/>
  <c r="A6" i="13"/>
  <c r="A7" i="13"/>
  <c r="A8" i="13"/>
  <c r="A9" i="13"/>
  <c r="A10" i="13"/>
  <c r="A11" i="13"/>
  <c r="A12" i="13"/>
  <c r="A13" i="13"/>
  <c r="A14" i="13"/>
  <c r="A15" i="13"/>
  <c r="A4" i="13"/>
  <c r="B46" i="7"/>
  <c r="C46" i="7"/>
  <c r="D46" i="7"/>
  <c r="E46" i="7"/>
  <c r="F46" i="7"/>
  <c r="G46" i="7"/>
  <c r="H46" i="7"/>
  <c r="I46" i="7"/>
  <c r="J46" i="7"/>
  <c r="K46" i="7"/>
  <c r="L46" i="7"/>
  <c r="M46" i="7"/>
  <c r="N46" i="7"/>
  <c r="O46" i="7"/>
  <c r="P46" i="7"/>
  <c r="Q46" i="7"/>
  <c r="R46" i="7"/>
  <c r="S46" i="7"/>
  <c r="B47" i="7"/>
  <c r="C47" i="7"/>
  <c r="D47" i="7"/>
  <c r="E47" i="7"/>
  <c r="F47" i="7"/>
  <c r="G47" i="7"/>
  <c r="H47" i="7"/>
  <c r="I47" i="7"/>
  <c r="J47" i="7"/>
  <c r="K47" i="7"/>
  <c r="L47" i="7"/>
  <c r="M47" i="7"/>
  <c r="N47" i="7"/>
  <c r="O47" i="7"/>
  <c r="P47" i="7"/>
  <c r="Q47" i="7"/>
  <c r="R47" i="7"/>
  <c r="S47" i="7"/>
  <c r="B48" i="7"/>
  <c r="C48" i="7"/>
  <c r="D48" i="7"/>
  <c r="E48" i="7"/>
  <c r="F48" i="7"/>
  <c r="G48" i="7"/>
  <c r="H48" i="7"/>
  <c r="I48" i="7"/>
  <c r="J48" i="7"/>
  <c r="K48" i="7"/>
  <c r="L48" i="7"/>
  <c r="M48" i="7"/>
  <c r="N48" i="7"/>
  <c r="O48" i="7"/>
  <c r="P48" i="7"/>
  <c r="Q48" i="7"/>
  <c r="R48" i="7"/>
  <c r="S48" i="7"/>
  <c r="B49" i="7"/>
  <c r="C49" i="7"/>
  <c r="D49" i="7"/>
  <c r="E49" i="7"/>
  <c r="F49" i="7"/>
  <c r="G49" i="7"/>
  <c r="H49" i="7"/>
  <c r="I49" i="7"/>
  <c r="J49" i="7"/>
  <c r="K49" i="7"/>
  <c r="L49" i="7"/>
  <c r="M49" i="7"/>
  <c r="N49" i="7"/>
  <c r="O49" i="7"/>
  <c r="P49" i="7"/>
  <c r="Q49" i="7"/>
  <c r="R49" i="7"/>
  <c r="S49" i="7"/>
  <c r="B50" i="7"/>
  <c r="C50" i="7"/>
  <c r="D50" i="7"/>
  <c r="E50" i="7"/>
  <c r="F50" i="7"/>
  <c r="G50" i="7"/>
  <c r="H50" i="7"/>
  <c r="I50" i="7"/>
  <c r="J50" i="7"/>
  <c r="K50" i="7"/>
  <c r="L50" i="7"/>
  <c r="M50" i="7"/>
  <c r="N50" i="7"/>
  <c r="O50" i="7"/>
  <c r="P50" i="7"/>
  <c r="Q50" i="7"/>
  <c r="R50" i="7"/>
  <c r="S50" i="7"/>
  <c r="B51" i="7"/>
  <c r="C51" i="7"/>
  <c r="D51" i="7"/>
  <c r="E51" i="7"/>
  <c r="F51" i="7"/>
  <c r="G51" i="7"/>
  <c r="H51" i="7"/>
  <c r="I51" i="7"/>
  <c r="J51" i="7"/>
  <c r="K51" i="7"/>
  <c r="L51" i="7"/>
  <c r="M51" i="7"/>
  <c r="N51" i="7"/>
  <c r="O51" i="7"/>
  <c r="P51" i="7"/>
  <c r="Q51" i="7"/>
  <c r="R51" i="7"/>
  <c r="S51" i="7"/>
  <c r="B52" i="7"/>
  <c r="C52" i="7"/>
  <c r="D52" i="7"/>
  <c r="E52" i="7"/>
  <c r="F52" i="7"/>
  <c r="G52" i="7"/>
  <c r="H52" i="7"/>
  <c r="I52" i="7"/>
  <c r="J52" i="7"/>
  <c r="K52" i="7"/>
  <c r="L52" i="7"/>
  <c r="M52" i="7"/>
  <c r="N52" i="7"/>
  <c r="O52" i="7"/>
  <c r="P52" i="7"/>
  <c r="Q52" i="7"/>
  <c r="R52" i="7"/>
  <c r="S52" i="7"/>
  <c r="B53" i="7"/>
  <c r="C53" i="7"/>
  <c r="D53" i="7"/>
  <c r="E53" i="7"/>
  <c r="F53" i="7"/>
  <c r="G53" i="7"/>
  <c r="H53" i="7"/>
  <c r="I53" i="7"/>
  <c r="J53" i="7"/>
  <c r="K53" i="7"/>
  <c r="L53" i="7"/>
  <c r="M53" i="7"/>
  <c r="N53" i="7"/>
  <c r="O53" i="7"/>
  <c r="P53" i="7"/>
  <c r="Q53" i="7"/>
  <c r="R53" i="7"/>
  <c r="S53" i="7"/>
  <c r="B54" i="7"/>
  <c r="C54" i="7"/>
  <c r="D54" i="7"/>
  <c r="E54" i="7"/>
  <c r="F54" i="7"/>
  <c r="G54" i="7"/>
  <c r="H54" i="7"/>
  <c r="I54" i="7"/>
  <c r="J54" i="7"/>
  <c r="K54" i="7"/>
  <c r="L54" i="7"/>
  <c r="M54" i="7"/>
  <c r="N54" i="7"/>
  <c r="O54" i="7"/>
  <c r="P54" i="7"/>
  <c r="Q54" i="7"/>
  <c r="R54" i="7"/>
  <c r="S54" i="7"/>
  <c r="B55" i="7"/>
  <c r="C55" i="7"/>
  <c r="D55" i="7"/>
  <c r="E55" i="7"/>
  <c r="F55" i="7"/>
  <c r="G55" i="7"/>
  <c r="H55" i="7"/>
  <c r="I55" i="7"/>
  <c r="J55" i="7"/>
  <c r="K55" i="7"/>
  <c r="L55" i="7"/>
  <c r="M55" i="7"/>
  <c r="N55" i="7"/>
  <c r="O55" i="7"/>
  <c r="P55" i="7"/>
  <c r="Q55" i="7"/>
  <c r="R55" i="7"/>
  <c r="S55" i="7"/>
  <c r="B32" i="7"/>
  <c r="C32" i="7"/>
  <c r="D32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B33" i="7"/>
  <c r="C33" i="7"/>
  <c r="D33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B34" i="7"/>
  <c r="C34" i="7"/>
  <c r="D34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B35" i="7"/>
  <c r="C35" i="7"/>
  <c r="D35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B36" i="7"/>
  <c r="C36" i="7"/>
  <c r="D36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B37" i="7"/>
  <c r="C37" i="7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B38" i="7"/>
  <c r="C38" i="7"/>
  <c r="D38" i="7"/>
  <c r="E38" i="7"/>
  <c r="F38" i="7"/>
  <c r="G38" i="7"/>
  <c r="H38" i="7"/>
  <c r="I38" i="7"/>
  <c r="J38" i="7"/>
  <c r="K38" i="7"/>
  <c r="L38" i="7"/>
  <c r="M38" i="7"/>
  <c r="N38" i="7"/>
  <c r="O38" i="7"/>
  <c r="P38" i="7"/>
  <c r="Q38" i="7"/>
  <c r="R38" i="7"/>
  <c r="S38" i="7"/>
  <c r="B39" i="7"/>
  <c r="C39" i="7"/>
  <c r="D39" i="7"/>
  <c r="E39" i="7"/>
  <c r="F39" i="7"/>
  <c r="G39" i="7"/>
  <c r="H39" i="7"/>
  <c r="I39" i="7"/>
  <c r="J39" i="7"/>
  <c r="K39" i="7"/>
  <c r="L39" i="7"/>
  <c r="M39" i="7"/>
  <c r="N39" i="7"/>
  <c r="O39" i="7"/>
  <c r="P39" i="7"/>
  <c r="Q39" i="7"/>
  <c r="R39" i="7"/>
  <c r="S39" i="7"/>
  <c r="B40" i="7"/>
  <c r="C40" i="7"/>
  <c r="D40" i="7"/>
  <c r="E40" i="7"/>
  <c r="F40" i="7"/>
  <c r="G40" i="7"/>
  <c r="H40" i="7"/>
  <c r="I40" i="7"/>
  <c r="J40" i="7"/>
  <c r="K40" i="7"/>
  <c r="L40" i="7"/>
  <c r="M40" i="7"/>
  <c r="N40" i="7"/>
  <c r="O40" i="7"/>
  <c r="P40" i="7"/>
  <c r="Q40" i="7"/>
  <c r="R40" i="7"/>
  <c r="S40" i="7"/>
  <c r="B41" i="7"/>
  <c r="C41" i="7"/>
  <c r="D41" i="7"/>
  <c r="E41" i="7"/>
  <c r="F41" i="7"/>
  <c r="G41" i="7"/>
  <c r="H41" i="7"/>
  <c r="I41" i="7"/>
  <c r="J41" i="7"/>
  <c r="K41" i="7"/>
  <c r="L41" i="7"/>
  <c r="M41" i="7"/>
  <c r="N41" i="7"/>
  <c r="O41" i="7"/>
  <c r="P41" i="7"/>
  <c r="Q41" i="7"/>
  <c r="R41" i="7"/>
  <c r="S41" i="7"/>
  <c r="B42" i="7"/>
  <c r="C42" i="7"/>
  <c r="D42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B43" i="7"/>
  <c r="C43" i="7"/>
  <c r="D43" i="7"/>
  <c r="E43" i="7"/>
  <c r="F43" i="7"/>
  <c r="G43" i="7"/>
  <c r="H43" i="7"/>
  <c r="I43" i="7"/>
  <c r="J43" i="7"/>
  <c r="K43" i="7"/>
  <c r="L43" i="7"/>
  <c r="M43" i="7"/>
  <c r="N43" i="7"/>
  <c r="O43" i="7"/>
  <c r="P43" i="7"/>
  <c r="Q43" i="7"/>
  <c r="R43" i="7"/>
  <c r="S43" i="7"/>
  <c r="B44" i="7"/>
  <c r="C44" i="7"/>
  <c r="D44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B45" i="7"/>
  <c r="C45" i="7"/>
  <c r="D45" i="7"/>
  <c r="E45" i="7"/>
  <c r="F45" i="7"/>
  <c r="G45" i="7"/>
  <c r="H45" i="7"/>
  <c r="I45" i="7"/>
  <c r="J45" i="7"/>
  <c r="K45" i="7"/>
  <c r="L45" i="7"/>
  <c r="M45" i="7"/>
  <c r="N45" i="7"/>
  <c r="O45" i="7"/>
  <c r="P45" i="7"/>
  <c r="Q45" i="7"/>
  <c r="R45" i="7"/>
  <c r="S45" i="7"/>
  <c r="A45" i="7"/>
  <c r="A52" i="7"/>
  <c r="A53" i="7"/>
  <c r="A54" i="7"/>
  <c r="A55" i="7"/>
  <c r="A33" i="7"/>
  <c r="A34" i="7"/>
  <c r="A35" i="7"/>
  <c r="A36" i="7"/>
  <c r="A37" i="7"/>
  <c r="A38" i="7"/>
  <c r="A39" i="7"/>
  <c r="A40" i="7"/>
  <c r="A41" i="7"/>
  <c r="A42" i="7"/>
  <c r="A43" i="7"/>
  <c r="A44" i="7"/>
  <c r="A46" i="7"/>
  <c r="A47" i="7"/>
  <c r="A48" i="7"/>
  <c r="A49" i="7"/>
  <c r="A50" i="7"/>
  <c r="A51" i="7"/>
  <c r="A32" i="7"/>
  <c r="B17" i="7"/>
  <c r="C17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A17" i="7"/>
  <c r="B4" i="7"/>
  <c r="C4" i="7"/>
  <c r="D4" i="7"/>
  <c r="E4" i="7"/>
  <c r="F4" i="7"/>
  <c r="G4" i="7"/>
  <c r="H4" i="7"/>
  <c r="I4" i="7"/>
  <c r="J4" i="7"/>
  <c r="K4" i="7"/>
  <c r="L4" i="7"/>
  <c r="M4" i="7"/>
  <c r="N4" i="7"/>
  <c r="O4" i="7"/>
  <c r="P4" i="7"/>
  <c r="Q4" i="7"/>
  <c r="R4" i="7"/>
  <c r="S4" i="7"/>
  <c r="B5" i="7"/>
  <c r="C5" i="7"/>
  <c r="D5" i="7"/>
  <c r="E5" i="7"/>
  <c r="F5" i="7"/>
  <c r="G5" i="7"/>
  <c r="H5" i="7"/>
  <c r="I5" i="7"/>
  <c r="J5" i="7"/>
  <c r="K5" i="7"/>
  <c r="L5" i="7"/>
  <c r="M5" i="7"/>
  <c r="N5" i="7"/>
  <c r="O5" i="7"/>
  <c r="P5" i="7"/>
  <c r="Q5" i="7"/>
  <c r="R5" i="7"/>
  <c r="S5" i="7"/>
  <c r="B6" i="7"/>
  <c r="C6" i="7"/>
  <c r="D6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B7" i="7"/>
  <c r="C7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B8" i="7"/>
  <c r="C8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B9" i="7"/>
  <c r="C9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B10" i="7"/>
  <c r="C10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B11" i="7"/>
  <c r="C11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B12" i="7"/>
  <c r="C12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B13" i="7"/>
  <c r="C13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B14" i="7"/>
  <c r="C14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B15" i="7"/>
  <c r="C15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B16" i="7"/>
  <c r="C16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A5" i="7"/>
  <c r="A6" i="7"/>
  <c r="A7" i="7"/>
  <c r="A8" i="7"/>
  <c r="A9" i="7"/>
  <c r="A10" i="7"/>
  <c r="A11" i="7"/>
  <c r="A12" i="7"/>
  <c r="A13" i="7"/>
  <c r="A14" i="7"/>
  <c r="A15" i="7"/>
  <c r="A16" i="7"/>
  <c r="A4" i="7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4" i="6"/>
  <c r="T17" i="4"/>
  <c r="T16" i="4"/>
  <c r="T15" i="4"/>
  <c r="T14" i="4"/>
  <c r="T13" i="4"/>
  <c r="T12" i="4"/>
  <c r="T11" i="4"/>
  <c r="T10" i="4"/>
  <c r="T9" i="4"/>
  <c r="T8" i="4"/>
  <c r="T7" i="4"/>
  <c r="T6" i="4"/>
  <c r="T5" i="4"/>
  <c r="T4" i="4"/>
  <c r="B28" i="3"/>
  <c r="C28" i="3"/>
  <c r="D28" i="3"/>
  <c r="E28" i="3"/>
  <c r="F28" i="3"/>
  <c r="G28" i="3"/>
  <c r="H28" i="3"/>
  <c r="I28" i="3"/>
  <c r="J28" i="3"/>
  <c r="L28" i="3"/>
  <c r="M28" i="3"/>
  <c r="N28" i="3"/>
  <c r="O28" i="3"/>
  <c r="P28" i="3"/>
  <c r="Q28" i="3"/>
  <c r="R28" i="3"/>
  <c r="S28" i="3"/>
  <c r="T28" i="3"/>
  <c r="B29" i="3"/>
  <c r="C29" i="3"/>
  <c r="D29" i="3"/>
  <c r="E29" i="3"/>
  <c r="F29" i="3"/>
  <c r="G29" i="3"/>
  <c r="H29" i="3"/>
  <c r="I29" i="3"/>
  <c r="J29" i="3"/>
  <c r="L29" i="3"/>
  <c r="M29" i="3"/>
  <c r="N29" i="3"/>
  <c r="O29" i="3"/>
  <c r="P29" i="3"/>
  <c r="Q29" i="3"/>
  <c r="R29" i="3"/>
  <c r="S29" i="3"/>
  <c r="T29" i="3"/>
  <c r="B30" i="3"/>
  <c r="C30" i="3"/>
  <c r="D30" i="3"/>
  <c r="E30" i="3"/>
  <c r="F30" i="3"/>
  <c r="G30" i="3"/>
  <c r="H30" i="3"/>
  <c r="I30" i="3"/>
  <c r="J30" i="3"/>
  <c r="L30" i="3"/>
  <c r="M30" i="3"/>
  <c r="N30" i="3"/>
  <c r="O30" i="3"/>
  <c r="P30" i="3"/>
  <c r="Q30" i="3"/>
  <c r="R30" i="3"/>
  <c r="S30" i="3"/>
  <c r="T30" i="3"/>
  <c r="B31" i="3"/>
  <c r="C31" i="3"/>
  <c r="D31" i="3"/>
  <c r="E31" i="3"/>
  <c r="F31" i="3"/>
  <c r="G31" i="3"/>
  <c r="H31" i="3"/>
  <c r="I31" i="3"/>
  <c r="J31" i="3"/>
  <c r="L31" i="3"/>
  <c r="M31" i="3"/>
  <c r="N31" i="3"/>
  <c r="O31" i="3"/>
  <c r="P31" i="3"/>
  <c r="Q31" i="3"/>
  <c r="R31" i="3"/>
  <c r="S31" i="3"/>
  <c r="T31" i="3"/>
  <c r="B32" i="3"/>
  <c r="C32" i="3"/>
  <c r="D32" i="3"/>
  <c r="E32" i="3"/>
  <c r="F32" i="3"/>
  <c r="G32" i="3"/>
  <c r="H32" i="3"/>
  <c r="I32" i="3"/>
  <c r="J32" i="3"/>
  <c r="L32" i="3"/>
  <c r="M32" i="3"/>
  <c r="N32" i="3"/>
  <c r="O32" i="3"/>
  <c r="P32" i="3"/>
  <c r="Q32" i="3"/>
  <c r="R32" i="3"/>
  <c r="S32" i="3"/>
  <c r="T32" i="3"/>
  <c r="B33" i="3"/>
  <c r="C33" i="3"/>
  <c r="D33" i="3"/>
  <c r="E33" i="3"/>
  <c r="F33" i="3"/>
  <c r="G33" i="3"/>
  <c r="H33" i="3"/>
  <c r="I33" i="3"/>
  <c r="J33" i="3"/>
  <c r="L33" i="3"/>
  <c r="M33" i="3"/>
  <c r="N33" i="3"/>
  <c r="O33" i="3"/>
  <c r="P33" i="3"/>
  <c r="Q33" i="3"/>
  <c r="R33" i="3"/>
  <c r="S33" i="3"/>
  <c r="T33" i="3"/>
  <c r="B34" i="3"/>
  <c r="C34" i="3"/>
  <c r="D34" i="3"/>
  <c r="E34" i="3"/>
  <c r="F34" i="3"/>
  <c r="G34" i="3"/>
  <c r="H34" i="3"/>
  <c r="I34" i="3"/>
  <c r="J34" i="3"/>
  <c r="L34" i="3"/>
  <c r="M34" i="3"/>
  <c r="N34" i="3"/>
  <c r="O34" i="3"/>
  <c r="P34" i="3"/>
  <c r="Q34" i="3"/>
  <c r="R34" i="3"/>
  <c r="S34" i="3"/>
  <c r="T34" i="3"/>
  <c r="B35" i="3"/>
  <c r="C35" i="3"/>
  <c r="D35" i="3"/>
  <c r="E35" i="3"/>
  <c r="F35" i="3"/>
  <c r="G35" i="3"/>
  <c r="H35" i="3"/>
  <c r="I35" i="3"/>
  <c r="J35" i="3"/>
  <c r="L35" i="3"/>
  <c r="M35" i="3"/>
  <c r="N35" i="3"/>
  <c r="O35" i="3"/>
  <c r="P35" i="3"/>
  <c r="Q35" i="3"/>
  <c r="R35" i="3"/>
  <c r="S35" i="3"/>
  <c r="T35" i="3"/>
  <c r="B36" i="3"/>
  <c r="C36" i="3"/>
  <c r="D36" i="3"/>
  <c r="E36" i="3"/>
  <c r="F36" i="3"/>
  <c r="G36" i="3"/>
  <c r="H36" i="3"/>
  <c r="I36" i="3"/>
  <c r="J36" i="3"/>
  <c r="L36" i="3"/>
  <c r="M36" i="3"/>
  <c r="N36" i="3"/>
  <c r="O36" i="3"/>
  <c r="P36" i="3"/>
  <c r="Q36" i="3"/>
  <c r="R36" i="3"/>
  <c r="S36" i="3"/>
  <c r="T36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B38" i="3"/>
  <c r="C38" i="3"/>
  <c r="D38" i="3"/>
  <c r="E38" i="3"/>
  <c r="F38" i="3"/>
  <c r="G38" i="3"/>
  <c r="H38" i="3"/>
  <c r="I38" i="3"/>
  <c r="J38" i="3"/>
  <c r="L38" i="3"/>
  <c r="M38" i="3"/>
  <c r="N38" i="3"/>
  <c r="O38" i="3"/>
  <c r="P38" i="3"/>
  <c r="Q38" i="3"/>
  <c r="R38" i="3"/>
  <c r="S38" i="3"/>
  <c r="T38" i="3"/>
  <c r="B39" i="3"/>
  <c r="C39" i="3"/>
  <c r="D39" i="3"/>
  <c r="E39" i="3"/>
  <c r="F39" i="3"/>
  <c r="G39" i="3"/>
  <c r="H39" i="3"/>
  <c r="I39" i="3"/>
  <c r="J39" i="3"/>
  <c r="L39" i="3"/>
  <c r="M39" i="3"/>
  <c r="N39" i="3"/>
  <c r="O39" i="3"/>
  <c r="P39" i="3"/>
  <c r="Q39" i="3"/>
  <c r="R39" i="3"/>
  <c r="S39" i="3"/>
  <c r="T39" i="3"/>
  <c r="B40" i="3"/>
  <c r="C40" i="3"/>
  <c r="D40" i="3"/>
  <c r="E40" i="3"/>
  <c r="F40" i="3"/>
  <c r="G40" i="3"/>
  <c r="H40" i="3"/>
  <c r="I40" i="3"/>
  <c r="J40" i="3"/>
  <c r="L40" i="3"/>
  <c r="M40" i="3"/>
  <c r="N40" i="3"/>
  <c r="O40" i="3"/>
  <c r="P40" i="3"/>
  <c r="Q40" i="3"/>
  <c r="R40" i="3"/>
  <c r="S40" i="3"/>
  <c r="T40" i="3"/>
  <c r="B41" i="3"/>
  <c r="C41" i="3"/>
  <c r="D41" i="3"/>
  <c r="E41" i="3"/>
  <c r="F41" i="3"/>
  <c r="G41" i="3"/>
  <c r="H41" i="3"/>
  <c r="I41" i="3"/>
  <c r="J41" i="3"/>
  <c r="L41" i="3"/>
  <c r="M41" i="3"/>
  <c r="N41" i="3"/>
  <c r="O41" i="3"/>
  <c r="P41" i="3"/>
  <c r="Q41" i="3"/>
  <c r="R41" i="3"/>
  <c r="S41" i="3"/>
  <c r="T41" i="3"/>
  <c r="B42" i="3"/>
  <c r="C42" i="3"/>
  <c r="D42" i="3"/>
  <c r="E42" i="3"/>
  <c r="F42" i="3"/>
  <c r="G42" i="3"/>
  <c r="H42" i="3"/>
  <c r="I42" i="3"/>
  <c r="J42" i="3"/>
  <c r="L42" i="3"/>
  <c r="M42" i="3"/>
  <c r="N42" i="3"/>
  <c r="O42" i="3"/>
  <c r="P42" i="3"/>
  <c r="Q42" i="3"/>
  <c r="R42" i="3"/>
  <c r="S42" i="3"/>
  <c r="T42" i="3"/>
  <c r="B43" i="3"/>
  <c r="C43" i="3"/>
  <c r="D43" i="3"/>
  <c r="E43" i="3"/>
  <c r="F43" i="3"/>
  <c r="G43" i="3"/>
  <c r="H43" i="3"/>
  <c r="I43" i="3"/>
  <c r="J43" i="3"/>
  <c r="L43" i="3"/>
  <c r="M43" i="3"/>
  <c r="N43" i="3"/>
  <c r="O43" i="3"/>
  <c r="P43" i="3"/>
  <c r="Q43" i="3"/>
  <c r="R43" i="3"/>
  <c r="S43" i="3"/>
  <c r="T43" i="3"/>
  <c r="B44" i="3"/>
  <c r="C44" i="3"/>
  <c r="D44" i="3"/>
  <c r="E44" i="3"/>
  <c r="F44" i="3"/>
  <c r="G44" i="3"/>
  <c r="H44" i="3"/>
  <c r="I44" i="3"/>
  <c r="J44" i="3"/>
  <c r="L44" i="3"/>
  <c r="M44" i="3"/>
  <c r="N44" i="3"/>
  <c r="O44" i="3"/>
  <c r="P44" i="3"/>
  <c r="Q44" i="3"/>
  <c r="R44" i="3"/>
  <c r="S44" i="3"/>
  <c r="T44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B46" i="3"/>
  <c r="C46" i="3"/>
  <c r="D46" i="3"/>
  <c r="E46" i="3"/>
  <c r="F46" i="3"/>
  <c r="G46" i="3"/>
  <c r="H46" i="3"/>
  <c r="I46" i="3"/>
  <c r="J46" i="3"/>
  <c r="L46" i="3"/>
  <c r="M46" i="3"/>
  <c r="N46" i="3"/>
  <c r="O46" i="3"/>
  <c r="P46" i="3"/>
  <c r="Q46" i="3"/>
  <c r="R46" i="3"/>
  <c r="S46" i="3"/>
  <c r="T46" i="3"/>
  <c r="B47" i="3"/>
  <c r="C47" i="3"/>
  <c r="D47" i="3"/>
  <c r="E47" i="3"/>
  <c r="F47" i="3"/>
  <c r="G47" i="3"/>
  <c r="H47" i="3"/>
  <c r="I47" i="3"/>
  <c r="J47" i="3"/>
  <c r="L47" i="3"/>
  <c r="M47" i="3"/>
  <c r="N47" i="3"/>
  <c r="O47" i="3"/>
  <c r="P47" i="3"/>
  <c r="Q47" i="3"/>
  <c r="R47" i="3"/>
  <c r="S47" i="3"/>
  <c r="T47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28" i="3"/>
  <c r="B4" i="3"/>
  <c r="C4" i="3"/>
  <c r="D4" i="3"/>
  <c r="E4" i="3"/>
  <c r="F4" i="3"/>
  <c r="G4" i="3"/>
  <c r="H4" i="3"/>
  <c r="I4" i="3"/>
  <c r="J4" i="3"/>
  <c r="L4" i="3"/>
  <c r="M4" i="3"/>
  <c r="N4" i="3"/>
  <c r="O4" i="3"/>
  <c r="P4" i="3"/>
  <c r="Q4" i="3"/>
  <c r="R4" i="3"/>
  <c r="S4" i="3"/>
  <c r="T4" i="3"/>
  <c r="B5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B6" i="3"/>
  <c r="C6" i="3"/>
  <c r="D6" i="3"/>
  <c r="E6" i="3"/>
  <c r="F6" i="3"/>
  <c r="G6" i="3"/>
  <c r="H6" i="3"/>
  <c r="I6" i="3"/>
  <c r="J6" i="3"/>
  <c r="L6" i="3"/>
  <c r="M6" i="3"/>
  <c r="N6" i="3"/>
  <c r="O6" i="3"/>
  <c r="P6" i="3"/>
  <c r="Q6" i="3"/>
  <c r="R6" i="3"/>
  <c r="S6" i="3"/>
  <c r="T6" i="3"/>
  <c r="B7" i="3"/>
  <c r="C7" i="3"/>
  <c r="D7" i="3"/>
  <c r="E7" i="3"/>
  <c r="F7" i="3"/>
  <c r="G7" i="3"/>
  <c r="H7" i="3"/>
  <c r="I7" i="3"/>
  <c r="J7" i="3"/>
  <c r="L7" i="3"/>
  <c r="M7" i="3"/>
  <c r="N7" i="3"/>
  <c r="O7" i="3"/>
  <c r="P7" i="3"/>
  <c r="Q7" i="3"/>
  <c r="R7" i="3"/>
  <c r="S7" i="3"/>
  <c r="T7" i="3"/>
  <c r="B8" i="3"/>
  <c r="C8" i="3"/>
  <c r="D8" i="3"/>
  <c r="E8" i="3"/>
  <c r="F8" i="3"/>
  <c r="G8" i="3"/>
  <c r="H8" i="3"/>
  <c r="I8" i="3"/>
  <c r="J8" i="3"/>
  <c r="L8" i="3"/>
  <c r="M8" i="3"/>
  <c r="N8" i="3"/>
  <c r="O8" i="3"/>
  <c r="P8" i="3"/>
  <c r="Q8" i="3"/>
  <c r="R8" i="3"/>
  <c r="S8" i="3"/>
  <c r="T8" i="3"/>
  <c r="B9" i="3"/>
  <c r="C9" i="3"/>
  <c r="D9" i="3"/>
  <c r="E9" i="3"/>
  <c r="F9" i="3"/>
  <c r="G9" i="3"/>
  <c r="H9" i="3"/>
  <c r="I9" i="3"/>
  <c r="J9" i="3"/>
  <c r="M9" i="3"/>
  <c r="N9" i="3"/>
  <c r="O9" i="3"/>
  <c r="P9" i="3"/>
  <c r="Q9" i="3"/>
  <c r="R9" i="3"/>
  <c r="S9" i="3"/>
  <c r="T9" i="3"/>
  <c r="B10" i="3"/>
  <c r="C10" i="3"/>
  <c r="D10" i="3"/>
  <c r="E10" i="3"/>
  <c r="F10" i="3"/>
  <c r="G10" i="3"/>
  <c r="H10" i="3"/>
  <c r="I10" i="3"/>
  <c r="J10" i="3"/>
  <c r="L10" i="3"/>
  <c r="M10" i="3"/>
  <c r="N10" i="3"/>
  <c r="O10" i="3"/>
  <c r="P10" i="3"/>
  <c r="Q10" i="3"/>
  <c r="R10" i="3"/>
  <c r="S10" i="3"/>
  <c r="T10" i="3"/>
  <c r="B11" i="3"/>
  <c r="C11" i="3"/>
  <c r="D11" i="3"/>
  <c r="E11" i="3"/>
  <c r="F11" i="3"/>
  <c r="G11" i="3"/>
  <c r="H11" i="3"/>
  <c r="I11" i="3"/>
  <c r="J11" i="3"/>
  <c r="L11" i="3"/>
  <c r="M11" i="3"/>
  <c r="N11" i="3"/>
  <c r="O11" i="3"/>
  <c r="P11" i="3"/>
  <c r="Q11" i="3"/>
  <c r="R11" i="3"/>
  <c r="S11" i="3"/>
  <c r="T11" i="3"/>
  <c r="B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B13" i="3"/>
  <c r="C13" i="3"/>
  <c r="D13" i="3"/>
  <c r="E13" i="3"/>
  <c r="F13" i="3"/>
  <c r="G13" i="3"/>
  <c r="H13" i="3"/>
  <c r="I13" i="3"/>
  <c r="J13" i="3"/>
  <c r="L13" i="3"/>
  <c r="M13" i="3"/>
  <c r="N13" i="3"/>
  <c r="O13" i="3"/>
  <c r="P13" i="3"/>
  <c r="Q13" i="3"/>
  <c r="R13" i="3"/>
  <c r="S13" i="3"/>
  <c r="T13" i="3"/>
  <c r="B14" i="3"/>
  <c r="C14" i="3"/>
  <c r="D14" i="3"/>
  <c r="E14" i="3"/>
  <c r="F14" i="3"/>
  <c r="G14" i="3"/>
  <c r="H14" i="3"/>
  <c r="I14" i="3"/>
  <c r="J14" i="3"/>
  <c r="L14" i="3"/>
  <c r="M14" i="3"/>
  <c r="N14" i="3"/>
  <c r="O14" i="3"/>
  <c r="P14" i="3"/>
  <c r="Q14" i="3"/>
  <c r="R14" i="3"/>
  <c r="S14" i="3"/>
  <c r="T14" i="3"/>
  <c r="B15" i="3"/>
  <c r="C15" i="3"/>
  <c r="D15" i="3"/>
  <c r="E15" i="3"/>
  <c r="F15" i="3"/>
  <c r="G15" i="3"/>
  <c r="H15" i="3"/>
  <c r="I15" i="3"/>
  <c r="J15" i="3"/>
  <c r="L15" i="3"/>
  <c r="M15" i="3"/>
  <c r="N15" i="3"/>
  <c r="O15" i="3"/>
  <c r="P15" i="3"/>
  <c r="Q15" i="3"/>
  <c r="R15" i="3"/>
  <c r="S15" i="3"/>
  <c r="T15" i="3"/>
  <c r="B16" i="3"/>
  <c r="C16" i="3"/>
  <c r="D16" i="3"/>
  <c r="E16" i="3"/>
  <c r="F16" i="3"/>
  <c r="G16" i="3"/>
  <c r="H16" i="3"/>
  <c r="I16" i="3"/>
  <c r="J16" i="3"/>
  <c r="L16" i="3"/>
  <c r="M16" i="3"/>
  <c r="N16" i="3"/>
  <c r="O16" i="3"/>
  <c r="P16" i="3"/>
  <c r="Q16" i="3"/>
  <c r="R16" i="3"/>
  <c r="S16" i="3"/>
  <c r="T16" i="3"/>
  <c r="B17" i="3"/>
  <c r="C17" i="3"/>
  <c r="D17" i="3"/>
  <c r="E17" i="3"/>
  <c r="F17" i="3"/>
  <c r="G17" i="3"/>
  <c r="H17" i="3"/>
  <c r="I17" i="3"/>
  <c r="J17" i="3"/>
  <c r="L17" i="3"/>
  <c r="M17" i="3"/>
  <c r="N17" i="3"/>
  <c r="O17" i="3"/>
  <c r="P17" i="3"/>
  <c r="Q17" i="3"/>
  <c r="R17" i="3"/>
  <c r="S17" i="3"/>
  <c r="T17" i="3"/>
  <c r="B18" i="3"/>
  <c r="C18" i="3"/>
  <c r="D18" i="3"/>
  <c r="E18" i="3"/>
  <c r="F18" i="3"/>
  <c r="G18" i="3"/>
  <c r="H18" i="3"/>
  <c r="I18" i="3"/>
  <c r="J18" i="3"/>
  <c r="L18" i="3"/>
  <c r="M18" i="3"/>
  <c r="N18" i="3"/>
  <c r="O18" i="3"/>
  <c r="P18" i="3"/>
  <c r="Q18" i="3"/>
  <c r="R18" i="3"/>
  <c r="S18" i="3"/>
  <c r="T18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4" i="3"/>
  <c r="K24" i="2"/>
  <c r="K47" i="3" s="1"/>
  <c r="K23" i="2"/>
  <c r="K46" i="3" s="1"/>
  <c r="K22" i="2"/>
  <c r="K21" i="2"/>
  <c r="K44" i="3" s="1"/>
  <c r="K20" i="2"/>
  <c r="K43" i="3" s="1"/>
  <c r="K19" i="2"/>
  <c r="K18" i="3" s="1"/>
  <c r="K18" i="2"/>
  <c r="K41" i="3" s="1"/>
  <c r="K17" i="2"/>
  <c r="K16" i="3" s="1"/>
  <c r="K16" i="2"/>
  <c r="K15" i="3" s="1"/>
  <c r="K15" i="2"/>
  <c r="K14" i="3" s="1"/>
  <c r="K14" i="2"/>
  <c r="K13" i="3" s="1"/>
  <c r="K13" i="2"/>
  <c r="K36" i="3" s="1"/>
  <c r="K12" i="2"/>
  <c r="K11" i="3" s="1"/>
  <c r="K11" i="2"/>
  <c r="K10" i="3" s="1"/>
  <c r="K10" i="2"/>
  <c r="K33" i="3" s="1"/>
  <c r="K9" i="2"/>
  <c r="K32" i="3" s="1"/>
  <c r="K8" i="2"/>
  <c r="K31" i="3" s="1"/>
  <c r="K7" i="2"/>
  <c r="K30" i="3" s="1"/>
  <c r="K6" i="2"/>
  <c r="K29" i="3" s="1"/>
  <c r="K5" i="2"/>
  <c r="K28" i="3" s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17" i="3" l="1"/>
  <c r="K6" i="3"/>
  <c r="K38" i="3"/>
  <c r="K35" i="3"/>
  <c r="K8" i="3"/>
  <c r="K40" i="3"/>
  <c r="K42" i="3"/>
  <c r="K34" i="3"/>
  <c r="K7" i="3"/>
  <c r="K39" i="3"/>
  <c r="K4" i="3"/>
  <c r="K9" i="3"/>
</calcChain>
</file>

<file path=xl/sharedStrings.xml><?xml version="1.0" encoding="utf-8"?>
<sst xmlns="http://schemas.openxmlformats.org/spreadsheetml/2006/main" count="508" uniqueCount="61">
  <si>
    <t>Storage modulus</t>
  </si>
  <si>
    <t>Loss modulus</t>
  </si>
  <si>
    <t>Tan(delta)</t>
  </si>
  <si>
    <t>Angular frequency</t>
  </si>
  <si>
    <t>Oscillation torque</t>
  </si>
  <si>
    <t>Step time</t>
  </si>
  <si>
    <t>Temperature</t>
  </si>
  <si>
    <t>Raw phase</t>
  </si>
  <si>
    <t>Oscillation displacement</t>
  </si>
  <si>
    <t>Oscillation strain</t>
  </si>
  <si>
    <t>Phase angle</t>
  </si>
  <si>
    <t>Complex viscosity</t>
  </si>
  <si>
    <t>Oscillation stress</t>
  </si>
  <si>
    <t>Axial force</t>
  </si>
  <si>
    <t>Complex modulus</t>
  </si>
  <si>
    <t>Frequency</t>
  </si>
  <si>
    <t>Gap</t>
  </si>
  <si>
    <t>Oscillation strain rate</t>
  </si>
  <si>
    <t>Time</t>
  </si>
  <si>
    <t>Pa</t>
  </si>
  <si>
    <t>rad/s</t>
  </si>
  <si>
    <t>N.m</t>
  </si>
  <si>
    <t>s</t>
  </si>
  <si>
    <t>°C</t>
  </si>
  <si>
    <t>°</t>
  </si>
  <si>
    <t>rad</t>
  </si>
  <si>
    <t>radians</t>
  </si>
  <si>
    <t xml:space="preserve">degrees </t>
  </si>
  <si>
    <t>Pa.s</t>
  </si>
  <si>
    <t>N</t>
  </si>
  <si>
    <t>Hz</t>
  </si>
  <si>
    <t>µm</t>
  </si>
  <si>
    <t>1/s</t>
  </si>
  <si>
    <t>Amplitude sweep - 2</t>
  </si>
  <si>
    <t>degrees</t>
  </si>
  <si>
    <t>STD DEVIATION</t>
  </si>
  <si>
    <t>G</t>
  </si>
  <si>
    <t>RADIANS</t>
  </si>
  <si>
    <t>P80 sanded AVGS</t>
  </si>
  <si>
    <t>STD DEVIATIONS</t>
  </si>
  <si>
    <t>P80 sanded amplitude sweep (3) April 2022</t>
  </si>
  <si>
    <t>FRC amplitude sweep (1) April 2022</t>
  </si>
  <si>
    <t>FRC amplitude sweep (2) April 2022</t>
  </si>
  <si>
    <t>FRC AVERAGES (APRIL 2022)</t>
  </si>
  <si>
    <t>PVC amplitude sweep (1) April 2022</t>
  </si>
  <si>
    <t>PVC amplitude sweep (2) April 2022</t>
  </si>
  <si>
    <t>ACP amplitude sweep (1) April 2022</t>
  </si>
  <si>
    <t>ACP amplitude sweep (2) April 2022</t>
  </si>
  <si>
    <t>ACP AVGS</t>
  </si>
  <si>
    <t>7th November 2022</t>
  </si>
  <si>
    <t>Author: Alexandra Snowdon</t>
  </si>
  <si>
    <t>Marine biofilms were grown statically on 40 mm diameter coupons in a natural seawater tank within the Dove Laboratory (Newcastle University, Cullercoats, UK) from February - April 2022</t>
  </si>
  <si>
    <t xml:space="preserve">Three surfaces were investigated: a foul release coating (FRC), anti-corrosive primer (ACP) and sanded PVC. </t>
  </si>
  <si>
    <t>The rheometer was a HR10 TA Instruments model, fitted with a sandblasted 40-mm diameter top-plate geometry.</t>
  </si>
  <si>
    <t>This workbook contains data from amplitude sweeps on marine biofilms grown on different surfaces.</t>
  </si>
  <si>
    <t>The amplitude sweeps were conducted to determine the linear viscoelastic region (LVR) and where possible, the yield stress.</t>
  </si>
  <si>
    <t>A Peltier-plate was also used and set to 10 degrees as this was the temperature the biofilms had been grown at.</t>
  </si>
  <si>
    <t xml:space="preserve">To normalise for variation in biofilm thickness the biofilms were compressed to a normal force of 0.1N and this set the gap height. Amplitude sweeps were performed at an oscillation frequency of 1Hz and by incrementing the oscillatory strain from 10-5 to 10-1. </t>
  </si>
  <si>
    <t>Worksheets are named as followed "Surface (replicate number)" and each surface type has a worksheet where averages have been calculated.</t>
  </si>
  <si>
    <t>The average data for FRC, PVC and ACP have been plotted on the "SUMMARY" tab at the end of the workbook.</t>
  </si>
  <si>
    <t>Data collected: February - July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</si>
</sst>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Fill="1"/>
    <xf numFmtId="0" fontId="2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G'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'FRC (1)'!$J$4:$J$18</c:f>
              <c:numCache>
                <c:formatCode>General</c:formatCode>
                <c:ptCount val="15"/>
                <c:pt idx="0">
                  <c:v>1.1480200000000001E-5</c:v>
                </c:pt>
                <c:pt idx="1">
                  <c:v>1.5303700000000001E-5</c:v>
                </c:pt>
                <c:pt idx="2">
                  <c:v>2.7123300000000002E-5</c:v>
                </c:pt>
                <c:pt idx="3">
                  <c:v>4.0617800000000003E-5</c:v>
                </c:pt>
                <c:pt idx="4">
                  <c:v>6.4660199999999995E-5</c:v>
                </c:pt>
                <c:pt idx="5">
                  <c:v>1.00702E-4</c:v>
                </c:pt>
                <c:pt idx="6">
                  <c:v>1.6028900000000001E-4</c:v>
                </c:pt>
                <c:pt idx="7">
                  <c:v>2.5372200000000001E-4</c:v>
                </c:pt>
                <c:pt idx="8">
                  <c:v>3.97582E-4</c:v>
                </c:pt>
                <c:pt idx="9">
                  <c:v>6.3071999999999998E-4</c:v>
                </c:pt>
                <c:pt idx="10">
                  <c:v>1.00343E-3</c:v>
                </c:pt>
                <c:pt idx="11">
                  <c:v>1.5934899999999999E-3</c:v>
                </c:pt>
                <c:pt idx="12">
                  <c:v>2.53791E-3</c:v>
                </c:pt>
                <c:pt idx="13">
                  <c:v>4.0796799999999996E-3</c:v>
                </c:pt>
                <c:pt idx="14">
                  <c:v>6.4437299999999999E-3</c:v>
                </c:pt>
              </c:numCache>
            </c:numRef>
          </c:xVal>
          <c:yVal>
            <c:numRef>
              <c:f>'FRC (1)'!$A$4:$A$18</c:f>
              <c:numCache>
                <c:formatCode>General</c:formatCode>
                <c:ptCount val="15"/>
                <c:pt idx="0">
                  <c:v>2209.14</c:v>
                </c:pt>
                <c:pt idx="1">
                  <c:v>1994.62</c:v>
                </c:pt>
                <c:pt idx="2">
                  <c:v>3098.94</c:v>
                </c:pt>
                <c:pt idx="3">
                  <c:v>3044.77</c:v>
                </c:pt>
                <c:pt idx="4">
                  <c:v>2730.28</c:v>
                </c:pt>
                <c:pt idx="5">
                  <c:v>2862.32</c:v>
                </c:pt>
                <c:pt idx="6">
                  <c:v>2781.94</c:v>
                </c:pt>
                <c:pt idx="7">
                  <c:v>2809.42</c:v>
                </c:pt>
                <c:pt idx="8">
                  <c:v>2674.41</c:v>
                </c:pt>
                <c:pt idx="9">
                  <c:v>2651.82</c:v>
                </c:pt>
                <c:pt idx="10">
                  <c:v>2398.7199999999998</c:v>
                </c:pt>
                <c:pt idx="11">
                  <c:v>2075.91</c:v>
                </c:pt>
                <c:pt idx="12">
                  <c:v>1733.01</c:v>
                </c:pt>
                <c:pt idx="13">
                  <c:v>1371</c:v>
                </c:pt>
                <c:pt idx="14">
                  <c:v>1041.04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58D-471A-9D0C-6BE835F36641}"/>
            </c:ext>
          </c:extLst>
        </c:ser>
        <c:ser>
          <c:idx val="1"/>
          <c:order val="1"/>
          <c:tx>
            <c:v>G"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'FRC (1)'!$J$4:$J$18</c:f>
              <c:numCache>
                <c:formatCode>General</c:formatCode>
                <c:ptCount val="15"/>
                <c:pt idx="0">
                  <c:v>1.1480200000000001E-5</c:v>
                </c:pt>
                <c:pt idx="1">
                  <c:v>1.5303700000000001E-5</c:v>
                </c:pt>
                <c:pt idx="2">
                  <c:v>2.7123300000000002E-5</c:v>
                </c:pt>
                <c:pt idx="3">
                  <c:v>4.0617800000000003E-5</c:v>
                </c:pt>
                <c:pt idx="4">
                  <c:v>6.4660199999999995E-5</c:v>
                </c:pt>
                <c:pt idx="5">
                  <c:v>1.00702E-4</c:v>
                </c:pt>
                <c:pt idx="6">
                  <c:v>1.6028900000000001E-4</c:v>
                </c:pt>
                <c:pt idx="7">
                  <c:v>2.5372200000000001E-4</c:v>
                </c:pt>
                <c:pt idx="8">
                  <c:v>3.97582E-4</c:v>
                </c:pt>
                <c:pt idx="9">
                  <c:v>6.3071999999999998E-4</c:v>
                </c:pt>
                <c:pt idx="10">
                  <c:v>1.00343E-3</c:v>
                </c:pt>
                <c:pt idx="11">
                  <c:v>1.5934899999999999E-3</c:v>
                </c:pt>
                <c:pt idx="12">
                  <c:v>2.53791E-3</c:v>
                </c:pt>
                <c:pt idx="13">
                  <c:v>4.0796799999999996E-3</c:v>
                </c:pt>
                <c:pt idx="14">
                  <c:v>6.4437299999999999E-3</c:v>
                </c:pt>
              </c:numCache>
            </c:numRef>
          </c:xVal>
          <c:yVal>
            <c:numRef>
              <c:f>'FRC (1)'!$B$4:$B$18</c:f>
              <c:numCache>
                <c:formatCode>General</c:formatCode>
                <c:ptCount val="15"/>
                <c:pt idx="0">
                  <c:v>1249.75</c:v>
                </c:pt>
                <c:pt idx="1">
                  <c:v>1406.24</c:v>
                </c:pt>
                <c:pt idx="2">
                  <c:v>74.271600000000007</c:v>
                </c:pt>
                <c:pt idx="3">
                  <c:v>157.904</c:v>
                </c:pt>
                <c:pt idx="4">
                  <c:v>644.41600000000005</c:v>
                </c:pt>
                <c:pt idx="5">
                  <c:v>245.84399999999999</c:v>
                </c:pt>
                <c:pt idx="6">
                  <c:v>465.625</c:v>
                </c:pt>
                <c:pt idx="7">
                  <c:v>230.84800000000001</c:v>
                </c:pt>
                <c:pt idx="8">
                  <c:v>237.34299999999999</c:v>
                </c:pt>
                <c:pt idx="9">
                  <c:v>372.40600000000001</c:v>
                </c:pt>
                <c:pt idx="10">
                  <c:v>377.32299999999998</c:v>
                </c:pt>
                <c:pt idx="11">
                  <c:v>378.69900000000001</c:v>
                </c:pt>
                <c:pt idx="12">
                  <c:v>350.46300000000002</c:v>
                </c:pt>
                <c:pt idx="13">
                  <c:v>319.69200000000001</c:v>
                </c:pt>
                <c:pt idx="14">
                  <c:v>276.43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58D-471A-9D0C-6BE835F36641}"/>
            </c:ext>
          </c:extLst>
        </c:ser>
        <c:ser>
          <c:idx val="2"/>
          <c:order val="2"/>
          <c:tx>
            <c:v>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24895471819119325"/>
                  <c:y val="5.233877951809259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'FRC (1)'!$J$4:$J$18</c:f>
              <c:numCache>
                <c:formatCode>General</c:formatCode>
                <c:ptCount val="15"/>
                <c:pt idx="0">
                  <c:v>1.1480200000000001E-5</c:v>
                </c:pt>
                <c:pt idx="1">
                  <c:v>1.5303700000000001E-5</c:v>
                </c:pt>
                <c:pt idx="2">
                  <c:v>2.7123300000000002E-5</c:v>
                </c:pt>
                <c:pt idx="3">
                  <c:v>4.0617800000000003E-5</c:v>
                </c:pt>
                <c:pt idx="4">
                  <c:v>6.4660199999999995E-5</c:v>
                </c:pt>
                <c:pt idx="5">
                  <c:v>1.00702E-4</c:v>
                </c:pt>
                <c:pt idx="6">
                  <c:v>1.6028900000000001E-4</c:v>
                </c:pt>
                <c:pt idx="7">
                  <c:v>2.5372200000000001E-4</c:v>
                </c:pt>
                <c:pt idx="8">
                  <c:v>3.97582E-4</c:v>
                </c:pt>
                <c:pt idx="9">
                  <c:v>6.3071999999999998E-4</c:v>
                </c:pt>
                <c:pt idx="10">
                  <c:v>1.00343E-3</c:v>
                </c:pt>
                <c:pt idx="11">
                  <c:v>1.5934899999999999E-3</c:v>
                </c:pt>
                <c:pt idx="12">
                  <c:v>2.53791E-3</c:v>
                </c:pt>
                <c:pt idx="13">
                  <c:v>4.0796799999999996E-3</c:v>
                </c:pt>
                <c:pt idx="14">
                  <c:v>6.4437299999999999E-3</c:v>
                </c:pt>
              </c:numCache>
            </c:numRef>
          </c:xVal>
          <c:yVal>
            <c:numRef>
              <c:f>'FRC (1)'!$N$4:$N$18</c:f>
              <c:numCache>
                <c:formatCode>General</c:formatCode>
                <c:ptCount val="15"/>
                <c:pt idx="0">
                  <c:v>2.9138299999999999E-2</c:v>
                </c:pt>
                <c:pt idx="1">
                  <c:v>3.73485E-2</c:v>
                </c:pt>
                <c:pt idx="2">
                  <c:v>8.4077700000000005E-2</c:v>
                </c:pt>
                <c:pt idx="3">
                  <c:v>0.123838</c:v>
                </c:pt>
                <c:pt idx="4">
                  <c:v>0.181391</c:v>
                </c:pt>
                <c:pt idx="5">
                  <c:v>0.28930400000000001</c:v>
                </c:pt>
                <c:pt idx="6">
                  <c:v>0.45211899999999999</c:v>
                </c:pt>
                <c:pt idx="7">
                  <c:v>0.71521199999999996</c:v>
                </c:pt>
                <c:pt idx="8">
                  <c:v>1.06748</c:v>
                </c:pt>
                <c:pt idx="9">
                  <c:v>1.6889700000000001</c:v>
                </c:pt>
                <c:pt idx="10">
                  <c:v>2.43655</c:v>
                </c:pt>
                <c:pt idx="11">
                  <c:v>3.3625400000000001</c:v>
                </c:pt>
                <c:pt idx="12">
                  <c:v>4.48726</c:v>
                </c:pt>
                <c:pt idx="13">
                  <c:v>5.7432800000000004</c:v>
                </c:pt>
                <c:pt idx="14">
                  <c:v>6.9406600000000003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58D-471A-9D0C-6BE835F36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210447"/>
        <c:axId val="768211279"/>
      </c:scatterChart>
      <c:valAx>
        <c:axId val="768210447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 (-)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8211279"/>
        <c:crosses val="autoZero"/>
        <c:crossBetween val="midCat"/>
      </c:valAx>
      <c:valAx>
        <c:axId val="768211279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G', G", o (Pa)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82104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Full strain range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38157351973869E-2"/>
          <c:y val="0.16325041218375652"/>
          <c:w val="0.92092329891587388"/>
          <c:h val="0.78246848650826129"/>
        </c:manualLayout>
      </c:layout>
      <c:scatterChart>
        <c:scatterStyle val="lineMarker"/>
        <c:varyColors val="0"/>
        <c:ser>
          <c:idx val="2"/>
          <c:order val="0"/>
          <c:tx>
            <c:v>Stress (Pa)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'[3]Amplitude sweep - 2'!$O$4:$O$16</c:f>
              <c:numCache>
                <c:formatCode>General</c:formatCode>
                <c:ptCount val="13"/>
                <c:pt idx="0">
                  <c:v>1.04216E-5</c:v>
                </c:pt>
                <c:pt idx="1">
                  <c:v>1.6030400000000002E-5</c:v>
                </c:pt>
                <c:pt idx="2">
                  <c:v>2.5000499999999999E-5</c:v>
                </c:pt>
                <c:pt idx="3">
                  <c:v>3.9359500000000002E-5</c:v>
                </c:pt>
                <c:pt idx="4">
                  <c:v>6.2971200000000005E-5</c:v>
                </c:pt>
                <c:pt idx="5">
                  <c:v>1.01777E-4</c:v>
                </c:pt>
                <c:pt idx="6">
                  <c:v>1.5735200000000001E-4</c:v>
                </c:pt>
                <c:pt idx="7">
                  <c:v>2.5139500000000001E-4</c:v>
                </c:pt>
                <c:pt idx="8">
                  <c:v>3.9310300000000001E-4</c:v>
                </c:pt>
                <c:pt idx="9">
                  <c:v>6.2905700000000003E-4</c:v>
                </c:pt>
                <c:pt idx="10">
                  <c:v>9.9696700000000008E-4</c:v>
                </c:pt>
                <c:pt idx="11">
                  <c:v>1.56668E-3</c:v>
                </c:pt>
                <c:pt idx="12">
                  <c:v>2.4750000000000002E-3</c:v>
                </c:pt>
              </c:numCache>
            </c:numRef>
          </c:xVal>
          <c:yVal>
            <c:numRef>
              <c:f>'[3]Amplitude sweep - 2'!$Q$4:$Q$16</c:f>
              <c:numCache>
                <c:formatCode>General</c:formatCode>
                <c:ptCount val="13"/>
                <c:pt idx="0">
                  <c:v>5.5091899999999999E-2</c:v>
                </c:pt>
                <c:pt idx="1">
                  <c:v>7.8128699999999995E-2</c:v>
                </c:pt>
                <c:pt idx="2">
                  <c:v>0.14474300000000001</c:v>
                </c:pt>
                <c:pt idx="3">
                  <c:v>0.22977400000000001</c:v>
                </c:pt>
                <c:pt idx="4">
                  <c:v>0.36180800000000002</c:v>
                </c:pt>
                <c:pt idx="5">
                  <c:v>0.57116299999999998</c:v>
                </c:pt>
                <c:pt idx="6">
                  <c:v>0.85948500000000005</c:v>
                </c:pt>
                <c:pt idx="7">
                  <c:v>1.3048999999999999</c:v>
                </c:pt>
                <c:pt idx="8">
                  <c:v>1.92631</c:v>
                </c:pt>
                <c:pt idx="9">
                  <c:v>2.8273100000000002</c:v>
                </c:pt>
                <c:pt idx="10">
                  <c:v>3.9956499999999999</c:v>
                </c:pt>
                <c:pt idx="11">
                  <c:v>5.42964</c:v>
                </c:pt>
                <c:pt idx="12">
                  <c:v>6.9106699999999996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5EA-4F7D-A8DD-FD4BF9714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336816"/>
        <c:axId val="1"/>
      </c:scatterChart>
      <c:valAx>
        <c:axId val="528336816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833681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'[3]Amplitude sweep - 2'!$O$9:$O$14</c:f>
              <c:numCache>
                <c:formatCode>General</c:formatCode>
                <c:ptCount val="6"/>
                <c:pt idx="0">
                  <c:v>1.01777E-4</c:v>
                </c:pt>
                <c:pt idx="1">
                  <c:v>1.5735200000000001E-4</c:v>
                </c:pt>
                <c:pt idx="2">
                  <c:v>2.5139500000000001E-4</c:v>
                </c:pt>
                <c:pt idx="3">
                  <c:v>3.9310300000000001E-4</c:v>
                </c:pt>
                <c:pt idx="4">
                  <c:v>6.2905700000000003E-4</c:v>
                </c:pt>
                <c:pt idx="5">
                  <c:v>9.9696700000000008E-4</c:v>
                </c:pt>
              </c:numCache>
            </c:numRef>
          </c:xVal>
          <c:yVal>
            <c:numRef>
              <c:f>'[3]Amplitude sweep - 2'!$A$9:$A$14</c:f>
              <c:numCache>
                <c:formatCode>General</c:formatCode>
                <c:ptCount val="6"/>
                <c:pt idx="0">
                  <c:v>5582.39</c:v>
                </c:pt>
                <c:pt idx="1">
                  <c:v>5431.76</c:v>
                </c:pt>
                <c:pt idx="2">
                  <c:v>5159.55</c:v>
                </c:pt>
                <c:pt idx="3">
                  <c:v>4865.3999999999996</c:v>
                </c:pt>
                <c:pt idx="4">
                  <c:v>4453.32</c:v>
                </c:pt>
                <c:pt idx="5">
                  <c:v>3960.71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DAE-4466-BA3B-71AE33208EBC}"/>
            </c:ext>
          </c:extLst>
        </c:ser>
        <c:ser>
          <c:idx val="1"/>
          <c:order val="1"/>
          <c:spPr>
            <a:ln w="19050">
              <a:noFill/>
            </a:ln>
          </c:spPr>
          <c:xVal>
            <c:numRef>
              <c:f>'[3]Amplitude sweep - 2'!$O$9:$O$14</c:f>
              <c:numCache>
                <c:formatCode>General</c:formatCode>
                <c:ptCount val="6"/>
                <c:pt idx="0">
                  <c:v>1.01777E-4</c:v>
                </c:pt>
                <c:pt idx="1">
                  <c:v>1.5735200000000001E-4</c:v>
                </c:pt>
                <c:pt idx="2">
                  <c:v>2.5139500000000001E-4</c:v>
                </c:pt>
                <c:pt idx="3">
                  <c:v>3.9310300000000001E-4</c:v>
                </c:pt>
                <c:pt idx="4">
                  <c:v>6.2905700000000003E-4</c:v>
                </c:pt>
                <c:pt idx="5">
                  <c:v>9.9696700000000008E-4</c:v>
                </c:pt>
              </c:numCache>
            </c:numRef>
          </c:xVal>
          <c:yVal>
            <c:numRef>
              <c:f>'[3]Amplitude sweep - 2'!$B$9:$B$14</c:f>
              <c:numCache>
                <c:formatCode>General</c:formatCode>
                <c:ptCount val="6"/>
                <c:pt idx="0">
                  <c:v>575.09100000000001</c:v>
                </c:pt>
                <c:pt idx="1">
                  <c:v>575.79100000000005</c:v>
                </c:pt>
                <c:pt idx="2">
                  <c:v>567.35900000000004</c:v>
                </c:pt>
                <c:pt idx="3">
                  <c:v>583.48199999999997</c:v>
                </c:pt>
                <c:pt idx="4">
                  <c:v>607.19100000000003</c:v>
                </c:pt>
                <c:pt idx="5">
                  <c:v>612.60500000000002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DAE-4466-BA3B-71AE33208EBC}"/>
            </c:ext>
          </c:extLst>
        </c:ser>
        <c:ser>
          <c:idx val="2"/>
          <c:order val="2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3.1790709233453472E-2"/>
                  <c:y val="-5.5655074365704285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'[3]Amplitude sweep - 2'!$O$9:$O$14</c:f>
              <c:numCache>
                <c:formatCode>General</c:formatCode>
                <c:ptCount val="6"/>
                <c:pt idx="0">
                  <c:v>1.01777E-4</c:v>
                </c:pt>
                <c:pt idx="1">
                  <c:v>1.5735200000000001E-4</c:v>
                </c:pt>
                <c:pt idx="2">
                  <c:v>2.5139500000000001E-4</c:v>
                </c:pt>
                <c:pt idx="3">
                  <c:v>3.9310300000000001E-4</c:v>
                </c:pt>
                <c:pt idx="4">
                  <c:v>6.2905700000000003E-4</c:v>
                </c:pt>
                <c:pt idx="5">
                  <c:v>9.9696700000000008E-4</c:v>
                </c:pt>
              </c:numCache>
            </c:numRef>
          </c:xVal>
          <c:yVal>
            <c:numRef>
              <c:f>'[3]Amplitude sweep - 2'!$Q$9:$Q$14</c:f>
              <c:numCache>
                <c:formatCode>General</c:formatCode>
                <c:ptCount val="6"/>
                <c:pt idx="0">
                  <c:v>0.57116299999999998</c:v>
                </c:pt>
                <c:pt idx="1">
                  <c:v>0.85948500000000005</c:v>
                </c:pt>
                <c:pt idx="2">
                  <c:v>1.3048999999999999</c:v>
                </c:pt>
                <c:pt idx="3">
                  <c:v>1.92631</c:v>
                </c:pt>
                <c:pt idx="4">
                  <c:v>2.8273100000000002</c:v>
                </c:pt>
                <c:pt idx="5">
                  <c:v>3.9956499999999999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DAE-4466-BA3B-71AE33208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1977424"/>
        <c:axId val="1"/>
      </c:scatterChart>
      <c:valAx>
        <c:axId val="521977424"/>
        <c:scaling>
          <c:logBase val="10"/>
          <c:orientation val="minMax"/>
          <c:max val="2.0000000000000005E-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97742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Full strain range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Storage modulus (Pa)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'[4]Amplitude sweep - 2'!$J$4:$J$27</c:f>
              <c:numCache>
                <c:formatCode>General</c:formatCode>
                <c:ptCount val="24"/>
                <c:pt idx="0">
                  <c:v>9.9038300000000003E-6</c:v>
                </c:pt>
                <c:pt idx="1">
                  <c:v>8.5193300000000003E-6</c:v>
                </c:pt>
                <c:pt idx="2">
                  <c:v>2.4652799999999999E-5</c:v>
                </c:pt>
                <c:pt idx="3">
                  <c:v>3.8642600000000002E-5</c:v>
                </c:pt>
                <c:pt idx="4">
                  <c:v>6.2721300000000005E-5</c:v>
                </c:pt>
                <c:pt idx="5">
                  <c:v>1.0048E-4</c:v>
                </c:pt>
                <c:pt idx="6">
                  <c:v>1.5632999999999999E-4</c:v>
                </c:pt>
                <c:pt idx="7">
                  <c:v>2.5116899999999998E-4</c:v>
                </c:pt>
                <c:pt idx="8">
                  <c:v>3.99954E-4</c:v>
                </c:pt>
                <c:pt idx="9">
                  <c:v>6.2793799999999998E-4</c:v>
                </c:pt>
                <c:pt idx="10">
                  <c:v>9.920319999999999E-4</c:v>
                </c:pt>
                <c:pt idx="11">
                  <c:v>1.6105E-3</c:v>
                </c:pt>
                <c:pt idx="12">
                  <c:v>2.5496799999999999E-3</c:v>
                </c:pt>
                <c:pt idx="13">
                  <c:v>4.0105399999999999E-3</c:v>
                </c:pt>
                <c:pt idx="14">
                  <c:v>6.2229E-3</c:v>
                </c:pt>
                <c:pt idx="15">
                  <c:v>1.0004000000000001E-2</c:v>
                </c:pt>
                <c:pt idx="16">
                  <c:v>1.6197300000000001E-2</c:v>
                </c:pt>
                <c:pt idx="17">
                  <c:v>2.6052599999999999E-2</c:v>
                </c:pt>
                <c:pt idx="18">
                  <c:v>4.3719300000000003E-2</c:v>
                </c:pt>
                <c:pt idx="19">
                  <c:v>7.3276099999999997E-2</c:v>
                </c:pt>
                <c:pt idx="20">
                  <c:v>0.133961</c:v>
                </c:pt>
                <c:pt idx="21">
                  <c:v>0.202935</c:v>
                </c:pt>
                <c:pt idx="22">
                  <c:v>0.31508900000000001</c:v>
                </c:pt>
                <c:pt idx="23">
                  <c:v>3.8845500000000001E-3</c:v>
                </c:pt>
              </c:numCache>
            </c:numRef>
          </c:xVal>
          <c:yVal>
            <c:numRef>
              <c:f>'[4]Amplitude sweep - 2'!$A$4:$A$27</c:f>
              <c:numCache>
                <c:formatCode>General</c:formatCode>
                <c:ptCount val="24"/>
                <c:pt idx="0">
                  <c:v>75.522499999999994</c:v>
                </c:pt>
                <c:pt idx="1">
                  <c:v>1775.89</c:v>
                </c:pt>
                <c:pt idx="2">
                  <c:v>7101.94</c:v>
                </c:pt>
                <c:pt idx="3">
                  <c:v>8073.2</c:v>
                </c:pt>
                <c:pt idx="4">
                  <c:v>8043.5</c:v>
                </c:pt>
                <c:pt idx="5">
                  <c:v>7264.96</c:v>
                </c:pt>
                <c:pt idx="6">
                  <c:v>7083.81</c:v>
                </c:pt>
                <c:pt idx="7">
                  <c:v>6823.12</c:v>
                </c:pt>
                <c:pt idx="8">
                  <c:v>6457.78</c:v>
                </c:pt>
                <c:pt idx="9">
                  <c:v>5977.05</c:v>
                </c:pt>
                <c:pt idx="10">
                  <c:v>5373.63</c:v>
                </c:pt>
                <c:pt idx="11">
                  <c:v>4566.8999999999996</c:v>
                </c:pt>
                <c:pt idx="12">
                  <c:v>3723.21</c:v>
                </c:pt>
                <c:pt idx="13">
                  <c:v>2675.65</c:v>
                </c:pt>
                <c:pt idx="14">
                  <c:v>2039.6</c:v>
                </c:pt>
                <c:pt idx="15">
                  <c:v>1361.6</c:v>
                </c:pt>
                <c:pt idx="16">
                  <c:v>950.73699999999997</c:v>
                </c:pt>
                <c:pt idx="17">
                  <c:v>602.49199999999996</c:v>
                </c:pt>
                <c:pt idx="18">
                  <c:v>378.26499999999999</c:v>
                </c:pt>
                <c:pt idx="19">
                  <c:v>205.20099999999999</c:v>
                </c:pt>
                <c:pt idx="20">
                  <c:v>88.745599999999996</c:v>
                </c:pt>
                <c:pt idx="21">
                  <c:v>39.6188</c:v>
                </c:pt>
                <c:pt idx="22">
                  <c:v>25.106400000000001</c:v>
                </c:pt>
                <c:pt idx="23">
                  <c:v>14166.4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EC0-4158-971B-A09E9F1C92E0}"/>
            </c:ext>
          </c:extLst>
        </c:ser>
        <c:ser>
          <c:idx val="1"/>
          <c:order val="1"/>
          <c:tx>
            <c:v>Loss modulus (Pa)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'[4]Amplitude sweep - 2'!$J$4:$J$27</c:f>
              <c:numCache>
                <c:formatCode>General</c:formatCode>
                <c:ptCount val="24"/>
                <c:pt idx="0">
                  <c:v>9.9038300000000003E-6</c:v>
                </c:pt>
                <c:pt idx="1">
                  <c:v>8.5193300000000003E-6</c:v>
                </c:pt>
                <c:pt idx="2">
                  <c:v>2.4652799999999999E-5</c:v>
                </c:pt>
                <c:pt idx="3">
                  <c:v>3.8642600000000002E-5</c:v>
                </c:pt>
                <c:pt idx="4">
                  <c:v>6.2721300000000005E-5</c:v>
                </c:pt>
                <c:pt idx="5">
                  <c:v>1.0048E-4</c:v>
                </c:pt>
                <c:pt idx="6">
                  <c:v>1.5632999999999999E-4</c:v>
                </c:pt>
                <c:pt idx="7">
                  <c:v>2.5116899999999998E-4</c:v>
                </c:pt>
                <c:pt idx="8">
                  <c:v>3.99954E-4</c:v>
                </c:pt>
                <c:pt idx="9">
                  <c:v>6.2793799999999998E-4</c:v>
                </c:pt>
                <c:pt idx="10">
                  <c:v>9.920319999999999E-4</c:v>
                </c:pt>
                <c:pt idx="11">
                  <c:v>1.6105E-3</c:v>
                </c:pt>
                <c:pt idx="12">
                  <c:v>2.5496799999999999E-3</c:v>
                </c:pt>
                <c:pt idx="13">
                  <c:v>4.0105399999999999E-3</c:v>
                </c:pt>
                <c:pt idx="14">
                  <c:v>6.2229E-3</c:v>
                </c:pt>
                <c:pt idx="15">
                  <c:v>1.0004000000000001E-2</c:v>
                </c:pt>
                <c:pt idx="16">
                  <c:v>1.6197300000000001E-2</c:v>
                </c:pt>
                <c:pt idx="17">
                  <c:v>2.6052599999999999E-2</c:v>
                </c:pt>
                <c:pt idx="18">
                  <c:v>4.3719300000000003E-2</c:v>
                </c:pt>
                <c:pt idx="19">
                  <c:v>7.3276099999999997E-2</c:v>
                </c:pt>
                <c:pt idx="20">
                  <c:v>0.133961</c:v>
                </c:pt>
                <c:pt idx="21">
                  <c:v>0.202935</c:v>
                </c:pt>
                <c:pt idx="22">
                  <c:v>0.31508900000000001</c:v>
                </c:pt>
                <c:pt idx="23">
                  <c:v>3.8845500000000001E-3</c:v>
                </c:pt>
              </c:numCache>
            </c:numRef>
          </c:xVal>
          <c:yVal>
            <c:numRef>
              <c:f>'[4]Amplitude sweep - 2'!$B$4:$B$27</c:f>
              <c:numCache>
                <c:formatCode>General</c:formatCode>
                <c:ptCount val="24"/>
                <c:pt idx="0">
                  <c:v>801.38099999999997</c:v>
                </c:pt>
                <c:pt idx="1">
                  <c:v>-3145.1</c:v>
                </c:pt>
                <c:pt idx="2">
                  <c:v>2654.32</c:v>
                </c:pt>
                <c:pt idx="3">
                  <c:v>780.99699999999996</c:v>
                </c:pt>
                <c:pt idx="4">
                  <c:v>972.18899999999996</c:v>
                </c:pt>
                <c:pt idx="5">
                  <c:v>571.77099999999996</c:v>
                </c:pt>
                <c:pt idx="6">
                  <c:v>1014.68</c:v>
                </c:pt>
                <c:pt idx="7">
                  <c:v>972.88599999999997</c:v>
                </c:pt>
                <c:pt idx="8">
                  <c:v>855.23299999999995</c:v>
                </c:pt>
                <c:pt idx="9">
                  <c:v>930.68299999999999</c:v>
                </c:pt>
                <c:pt idx="10">
                  <c:v>897.66499999999996</c:v>
                </c:pt>
                <c:pt idx="11">
                  <c:v>855.52800000000002</c:v>
                </c:pt>
                <c:pt idx="12">
                  <c:v>781.98900000000003</c:v>
                </c:pt>
                <c:pt idx="13">
                  <c:v>621.428</c:v>
                </c:pt>
                <c:pt idx="14">
                  <c:v>519.99699999999996</c:v>
                </c:pt>
                <c:pt idx="15">
                  <c:v>363.495</c:v>
                </c:pt>
                <c:pt idx="16">
                  <c:v>264.93299999999999</c:v>
                </c:pt>
                <c:pt idx="17">
                  <c:v>178.50800000000001</c:v>
                </c:pt>
                <c:pt idx="18">
                  <c:v>118.7</c:v>
                </c:pt>
                <c:pt idx="19">
                  <c:v>80.410200000000003</c:v>
                </c:pt>
                <c:pt idx="20">
                  <c:v>55.845599999999997</c:v>
                </c:pt>
                <c:pt idx="21">
                  <c:v>37.175899999999999</c:v>
                </c:pt>
                <c:pt idx="22">
                  <c:v>28.5701</c:v>
                </c:pt>
                <c:pt idx="23">
                  <c:v>6198.04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EC0-4158-971B-A09E9F1C9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4961520"/>
        <c:axId val="1"/>
      </c:scatterChart>
      <c:valAx>
        <c:axId val="1174961520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496152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Full strain range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v>Stress (Pa)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'[4]Amplitude sweep - 2'!$M$4:$M$27</c:f>
              <c:numCache>
                <c:formatCode>General</c:formatCode>
                <c:ptCount val="24"/>
                <c:pt idx="0">
                  <c:v>7.9719100000000005E-3</c:v>
                </c:pt>
                <c:pt idx="1">
                  <c:v>3.0770499999999999E-2</c:v>
                </c:pt>
                <c:pt idx="2">
                  <c:v>0.18691099999999999</c:v>
                </c:pt>
                <c:pt idx="3">
                  <c:v>0.31342599999999998</c:v>
                </c:pt>
                <c:pt idx="4">
                  <c:v>0.50817000000000001</c:v>
                </c:pt>
                <c:pt idx="5">
                  <c:v>0.73224</c:v>
                </c:pt>
                <c:pt idx="6">
                  <c:v>1.1187100000000001</c:v>
                </c:pt>
                <c:pt idx="7">
                  <c:v>1.73109</c:v>
                </c:pt>
                <c:pt idx="8">
                  <c:v>2.6053700000000002</c:v>
                </c:pt>
                <c:pt idx="9">
                  <c:v>3.7984399999999998</c:v>
                </c:pt>
                <c:pt idx="10">
                  <c:v>5.4046799999999999</c:v>
                </c:pt>
                <c:pt idx="11">
                  <c:v>7.48292</c:v>
                </c:pt>
                <c:pt idx="12">
                  <c:v>9.7001200000000001</c:v>
                </c:pt>
                <c:pt idx="13">
                  <c:v>11.016400000000001</c:v>
                </c:pt>
                <c:pt idx="14">
                  <c:v>13.0982</c:v>
                </c:pt>
                <c:pt idx="15">
                  <c:v>14.0985</c:v>
                </c:pt>
                <c:pt idx="16">
                  <c:v>15.9861</c:v>
                </c:pt>
                <c:pt idx="17">
                  <c:v>16.370999999999999</c:v>
                </c:pt>
                <c:pt idx="18">
                  <c:v>17.332599999999999</c:v>
                </c:pt>
                <c:pt idx="19">
                  <c:v>16.1496</c:v>
                </c:pt>
                <c:pt idx="20">
                  <c:v>14.0465</c:v>
                </c:pt>
                <c:pt idx="21">
                  <c:v>11.0253</c:v>
                </c:pt>
                <c:pt idx="22">
                  <c:v>11.9841</c:v>
                </c:pt>
                <c:pt idx="23">
                  <c:v>60.066699999999997</c:v>
                </c:pt>
              </c:numCache>
            </c:numRef>
          </c:xVal>
          <c:yVal>
            <c:numRef>
              <c:f>'[4]Amplitude sweep - 2'!$J$4:$J$27</c:f>
              <c:numCache>
                <c:formatCode>General</c:formatCode>
                <c:ptCount val="24"/>
                <c:pt idx="0">
                  <c:v>9.9038300000000003E-6</c:v>
                </c:pt>
                <c:pt idx="1">
                  <c:v>8.5193300000000003E-6</c:v>
                </c:pt>
                <c:pt idx="2">
                  <c:v>2.4652799999999999E-5</c:v>
                </c:pt>
                <c:pt idx="3">
                  <c:v>3.8642600000000002E-5</c:v>
                </c:pt>
                <c:pt idx="4">
                  <c:v>6.2721300000000005E-5</c:v>
                </c:pt>
                <c:pt idx="5">
                  <c:v>1.0048E-4</c:v>
                </c:pt>
                <c:pt idx="6">
                  <c:v>1.5632999999999999E-4</c:v>
                </c:pt>
                <c:pt idx="7">
                  <c:v>2.5116899999999998E-4</c:v>
                </c:pt>
                <c:pt idx="8">
                  <c:v>3.99954E-4</c:v>
                </c:pt>
                <c:pt idx="9">
                  <c:v>6.2793799999999998E-4</c:v>
                </c:pt>
                <c:pt idx="10">
                  <c:v>9.920319999999999E-4</c:v>
                </c:pt>
                <c:pt idx="11">
                  <c:v>1.6105E-3</c:v>
                </c:pt>
                <c:pt idx="12">
                  <c:v>2.5496799999999999E-3</c:v>
                </c:pt>
                <c:pt idx="13">
                  <c:v>4.0105399999999999E-3</c:v>
                </c:pt>
                <c:pt idx="14">
                  <c:v>6.2229E-3</c:v>
                </c:pt>
                <c:pt idx="15">
                  <c:v>1.0004000000000001E-2</c:v>
                </c:pt>
                <c:pt idx="16">
                  <c:v>1.6197300000000001E-2</c:v>
                </c:pt>
                <c:pt idx="17">
                  <c:v>2.6052599999999999E-2</c:v>
                </c:pt>
                <c:pt idx="18">
                  <c:v>4.3719300000000003E-2</c:v>
                </c:pt>
                <c:pt idx="19">
                  <c:v>7.3276099999999997E-2</c:v>
                </c:pt>
                <c:pt idx="20">
                  <c:v>0.133961</c:v>
                </c:pt>
                <c:pt idx="21">
                  <c:v>0.202935</c:v>
                </c:pt>
                <c:pt idx="22">
                  <c:v>0.31508900000000001</c:v>
                </c:pt>
                <c:pt idx="23">
                  <c:v>3.8845500000000001E-3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7F-4D99-BB0A-DAAEF383B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4856688"/>
        <c:axId val="1"/>
      </c:scatterChart>
      <c:valAx>
        <c:axId val="1134856688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485668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G'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'PVC (3)'!$J$8:$J$13</c:f>
              <c:numCache>
                <c:formatCode>General</c:formatCode>
                <c:ptCount val="6"/>
                <c:pt idx="0">
                  <c:v>6.2721300000000005E-5</c:v>
                </c:pt>
                <c:pt idx="1">
                  <c:v>1.0048E-4</c:v>
                </c:pt>
                <c:pt idx="2">
                  <c:v>1.5632999999999999E-4</c:v>
                </c:pt>
                <c:pt idx="3">
                  <c:v>2.5116899999999998E-4</c:v>
                </c:pt>
                <c:pt idx="4">
                  <c:v>3.99954E-4</c:v>
                </c:pt>
                <c:pt idx="5">
                  <c:v>6.2793799999999998E-4</c:v>
                </c:pt>
              </c:numCache>
            </c:numRef>
          </c:xVal>
          <c:yVal>
            <c:numRef>
              <c:f>'PVC (3)'!$A$8:$A$13</c:f>
              <c:numCache>
                <c:formatCode>General</c:formatCode>
                <c:ptCount val="6"/>
                <c:pt idx="0">
                  <c:v>8043.5</c:v>
                </c:pt>
                <c:pt idx="1">
                  <c:v>7264.96</c:v>
                </c:pt>
                <c:pt idx="2">
                  <c:v>7083.81</c:v>
                </c:pt>
                <c:pt idx="3">
                  <c:v>6823.12</c:v>
                </c:pt>
                <c:pt idx="4">
                  <c:v>6457.78</c:v>
                </c:pt>
                <c:pt idx="5">
                  <c:v>5977.05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881-4B63-A870-36DDDA2ED3D9}"/>
            </c:ext>
          </c:extLst>
        </c:ser>
        <c:ser>
          <c:idx val="1"/>
          <c:order val="1"/>
          <c:tx>
            <c:v>G"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'PVC (3)'!$J$8:$J$13</c:f>
              <c:numCache>
                <c:formatCode>General</c:formatCode>
                <c:ptCount val="6"/>
                <c:pt idx="0">
                  <c:v>6.2721300000000005E-5</c:v>
                </c:pt>
                <c:pt idx="1">
                  <c:v>1.0048E-4</c:v>
                </c:pt>
                <c:pt idx="2">
                  <c:v>1.5632999999999999E-4</c:v>
                </c:pt>
                <c:pt idx="3">
                  <c:v>2.5116899999999998E-4</c:v>
                </c:pt>
                <c:pt idx="4">
                  <c:v>3.99954E-4</c:v>
                </c:pt>
                <c:pt idx="5">
                  <c:v>6.2793799999999998E-4</c:v>
                </c:pt>
              </c:numCache>
            </c:numRef>
          </c:xVal>
          <c:yVal>
            <c:numRef>
              <c:f>'PVC (3)'!$B$8:$B$13</c:f>
              <c:numCache>
                <c:formatCode>General</c:formatCode>
                <c:ptCount val="6"/>
                <c:pt idx="0">
                  <c:v>972.18899999999996</c:v>
                </c:pt>
                <c:pt idx="1">
                  <c:v>571.77099999999996</c:v>
                </c:pt>
                <c:pt idx="2">
                  <c:v>1014.68</c:v>
                </c:pt>
                <c:pt idx="3">
                  <c:v>972.88599999999997</c:v>
                </c:pt>
                <c:pt idx="4">
                  <c:v>855.23299999999995</c:v>
                </c:pt>
                <c:pt idx="5">
                  <c:v>930.68299999999999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881-4B63-A870-36DDDA2ED3D9}"/>
            </c:ext>
          </c:extLst>
        </c:ser>
        <c:ser>
          <c:idx val="2"/>
          <c:order val="2"/>
          <c:tx>
            <c:v>o</c:v>
          </c:tx>
          <c:spPr>
            <a:ln w="19050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1.4261949650659864E-2"/>
                  <c:y val="-3.7817639658947959E-2"/>
                </c:manualLayout>
              </c:layout>
              <c:numFmt formatCode="General" sourceLinked="0"/>
            </c:trendlineLbl>
          </c:trendline>
          <c:xVal>
            <c:numRef>
              <c:f>'PVC (3)'!$J$8:$J$13</c:f>
              <c:numCache>
                <c:formatCode>General</c:formatCode>
                <c:ptCount val="6"/>
                <c:pt idx="0">
                  <c:v>6.2721300000000005E-5</c:v>
                </c:pt>
                <c:pt idx="1">
                  <c:v>1.0048E-4</c:v>
                </c:pt>
                <c:pt idx="2">
                  <c:v>1.5632999999999999E-4</c:v>
                </c:pt>
                <c:pt idx="3">
                  <c:v>2.5116899999999998E-4</c:v>
                </c:pt>
                <c:pt idx="4">
                  <c:v>3.99954E-4</c:v>
                </c:pt>
                <c:pt idx="5">
                  <c:v>6.2793799999999998E-4</c:v>
                </c:pt>
              </c:numCache>
            </c:numRef>
          </c:xVal>
          <c:yVal>
            <c:numRef>
              <c:f>'PVC (3)'!$M$8:$M$13</c:f>
              <c:numCache>
                <c:formatCode>General</c:formatCode>
                <c:ptCount val="6"/>
                <c:pt idx="0">
                  <c:v>0.50817000000000001</c:v>
                </c:pt>
                <c:pt idx="1">
                  <c:v>0.73224</c:v>
                </c:pt>
                <c:pt idx="2">
                  <c:v>1.1187100000000001</c:v>
                </c:pt>
                <c:pt idx="3">
                  <c:v>1.73109</c:v>
                </c:pt>
                <c:pt idx="4">
                  <c:v>2.6053700000000002</c:v>
                </c:pt>
                <c:pt idx="5">
                  <c:v>3.7984399999999998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881-4B63-A870-36DDDA2ED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4857520"/>
        <c:axId val="1"/>
      </c:scatterChart>
      <c:valAx>
        <c:axId val="1134857520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485752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AVG</a:t>
            </a:r>
            <a:r>
              <a:rPr lang="en-GB" baseline="0"/>
              <a:t> stress strain curves PVC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Storage modulus (Pa)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'PVC AVGS'!$A$32:$A$55</c:f>
                <c:numCache>
                  <c:formatCode>General</c:formatCode>
                  <c:ptCount val="24"/>
                  <c:pt idx="0">
                    <c:v>2417.4552825063915</c:v>
                  </c:pt>
                  <c:pt idx="1">
                    <c:v>1535.4374815088443</c:v>
                  </c:pt>
                  <c:pt idx="2">
                    <c:v>579.25772364293937</c:v>
                  </c:pt>
                  <c:pt idx="3">
                    <c:v>1078.9181086007736</c:v>
                  </c:pt>
                  <c:pt idx="4">
                    <c:v>1203.5280143902871</c:v>
                  </c:pt>
                  <c:pt idx="5">
                    <c:v>828.14142368452212</c:v>
                  </c:pt>
                  <c:pt idx="6">
                    <c:v>794.73968119546191</c:v>
                  </c:pt>
                  <c:pt idx="7">
                    <c:v>807.25502844860762</c:v>
                  </c:pt>
                  <c:pt idx="8">
                    <c:v>765.84908491599333</c:v>
                  </c:pt>
                  <c:pt idx="9">
                    <c:v>721.39595965045123</c:v>
                  </c:pt>
                  <c:pt idx="10">
                    <c:v>666.00267061526802</c:v>
                  </c:pt>
                  <c:pt idx="11">
                    <c:v>538.56582787580805</c:v>
                  </c:pt>
                  <c:pt idx="12">
                    <c:v>426.92626467185681</c:v>
                  </c:pt>
                  <c:pt idx="13">
                    <c:v>184.17499999999995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</c:numCache>
              </c:numRef>
            </c:plus>
            <c:minus>
              <c:numRef>
                <c:f>'PVC AVGS'!$A$32:$A$55</c:f>
                <c:numCache>
                  <c:formatCode>General</c:formatCode>
                  <c:ptCount val="24"/>
                  <c:pt idx="0">
                    <c:v>2417.4552825063915</c:v>
                  </c:pt>
                  <c:pt idx="1">
                    <c:v>1535.4374815088443</c:v>
                  </c:pt>
                  <c:pt idx="2">
                    <c:v>579.25772364293937</c:v>
                  </c:pt>
                  <c:pt idx="3">
                    <c:v>1078.9181086007736</c:v>
                  </c:pt>
                  <c:pt idx="4">
                    <c:v>1203.5280143902871</c:v>
                  </c:pt>
                  <c:pt idx="5">
                    <c:v>828.14142368452212</c:v>
                  </c:pt>
                  <c:pt idx="6">
                    <c:v>794.73968119546191</c:v>
                  </c:pt>
                  <c:pt idx="7">
                    <c:v>807.25502844860762</c:v>
                  </c:pt>
                  <c:pt idx="8">
                    <c:v>765.84908491599333</c:v>
                  </c:pt>
                  <c:pt idx="9">
                    <c:v>721.39595965045123</c:v>
                  </c:pt>
                  <c:pt idx="10">
                    <c:v>666.00267061526802</c:v>
                  </c:pt>
                  <c:pt idx="11">
                    <c:v>538.56582787580805</c:v>
                  </c:pt>
                  <c:pt idx="12">
                    <c:v>426.92626467185681</c:v>
                  </c:pt>
                  <c:pt idx="13">
                    <c:v>184.17499999999995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'PVC AVGS'!$J$4:$J$27</c:f>
              <c:numCache>
                <c:formatCode>General</c:formatCode>
                <c:ptCount val="24"/>
                <c:pt idx="0">
                  <c:v>1.0269676666666667E-5</c:v>
                </c:pt>
                <c:pt idx="1">
                  <c:v>1.3785776666666667E-5</c:v>
                </c:pt>
                <c:pt idx="2">
                  <c:v>2.4626466666666662E-5</c:v>
                </c:pt>
                <c:pt idx="3">
                  <c:v>3.9084466666666668E-5</c:v>
                </c:pt>
                <c:pt idx="4">
                  <c:v>6.33433E-5</c:v>
                </c:pt>
                <c:pt idx="5">
                  <c:v>1.0135866666666667E-4</c:v>
                </c:pt>
                <c:pt idx="6">
                  <c:v>1.5733399999999999E-4</c:v>
                </c:pt>
                <c:pt idx="7">
                  <c:v>2.5130833333333332E-4</c:v>
                </c:pt>
                <c:pt idx="8">
                  <c:v>3.974276666666667E-4</c:v>
                </c:pt>
                <c:pt idx="9">
                  <c:v>6.2843200000000006E-4</c:v>
                </c:pt>
                <c:pt idx="10">
                  <c:v>9.9920299999999994E-4</c:v>
                </c:pt>
                <c:pt idx="11">
                  <c:v>1.5909333333333333E-3</c:v>
                </c:pt>
                <c:pt idx="12">
                  <c:v>2.5311000000000001E-3</c:v>
                </c:pt>
                <c:pt idx="13">
                  <c:v>4.0422499999999998E-3</c:v>
                </c:pt>
                <c:pt idx="14">
                  <c:v>6.2229E-3</c:v>
                </c:pt>
                <c:pt idx="15">
                  <c:v>1.0004000000000001E-2</c:v>
                </c:pt>
                <c:pt idx="16">
                  <c:v>1.6197300000000001E-2</c:v>
                </c:pt>
                <c:pt idx="17">
                  <c:v>2.6052599999999999E-2</c:v>
                </c:pt>
                <c:pt idx="18">
                  <c:v>4.3719300000000003E-2</c:v>
                </c:pt>
                <c:pt idx="19">
                  <c:v>7.3276099999999997E-2</c:v>
                </c:pt>
                <c:pt idx="20">
                  <c:v>0.133961</c:v>
                </c:pt>
                <c:pt idx="21">
                  <c:v>0.202935</c:v>
                </c:pt>
                <c:pt idx="22">
                  <c:v>0.31508900000000001</c:v>
                </c:pt>
                <c:pt idx="23">
                  <c:v>3.8845500000000001E-3</c:v>
                </c:pt>
              </c:numCache>
            </c:numRef>
          </c:xVal>
          <c:yVal>
            <c:numRef>
              <c:f>'PVC AVGS'!$A$4:$A$27</c:f>
              <c:numCache>
                <c:formatCode>General</c:formatCode>
                <c:ptCount val="24"/>
                <c:pt idx="0">
                  <c:v>3493.5441666666666</c:v>
                </c:pt>
                <c:pt idx="1">
                  <c:v>3929.1166666666663</c:v>
                </c:pt>
                <c:pt idx="2">
                  <c:v>6307.1399999999994</c:v>
                </c:pt>
                <c:pt idx="3">
                  <c:v>6548.54</c:v>
                </c:pt>
                <c:pt idx="4">
                  <c:v>6348.8866666666663</c:v>
                </c:pt>
                <c:pt idx="5">
                  <c:v>6096.583333333333</c:v>
                </c:pt>
                <c:pt idx="6">
                  <c:v>5960.52</c:v>
                </c:pt>
                <c:pt idx="7">
                  <c:v>5682.7766666666657</c:v>
                </c:pt>
                <c:pt idx="8">
                  <c:v>5375.31</c:v>
                </c:pt>
                <c:pt idx="9">
                  <c:v>4956.87</c:v>
                </c:pt>
                <c:pt idx="10">
                  <c:v>4431.7599999999993</c:v>
                </c:pt>
                <c:pt idx="11">
                  <c:v>3805.3166666666662</c:v>
                </c:pt>
                <c:pt idx="12">
                  <c:v>3128.4300000000003</c:v>
                </c:pt>
                <c:pt idx="13">
                  <c:v>2491.4750000000004</c:v>
                </c:pt>
                <c:pt idx="14">
                  <c:v>2039.6</c:v>
                </c:pt>
                <c:pt idx="15">
                  <c:v>1361.6</c:v>
                </c:pt>
                <c:pt idx="16">
                  <c:v>950.73699999999997</c:v>
                </c:pt>
                <c:pt idx="17">
                  <c:v>602.49199999999996</c:v>
                </c:pt>
                <c:pt idx="18">
                  <c:v>378.26499999999999</c:v>
                </c:pt>
                <c:pt idx="19">
                  <c:v>205.20099999999999</c:v>
                </c:pt>
                <c:pt idx="20">
                  <c:v>88.745599999999996</c:v>
                </c:pt>
                <c:pt idx="21">
                  <c:v>39.6188</c:v>
                </c:pt>
                <c:pt idx="22">
                  <c:v>25.106400000000001</c:v>
                </c:pt>
                <c:pt idx="23">
                  <c:v>14166.4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4D66-437D-B6B8-1864A4FC0D03}"/>
            </c:ext>
          </c:extLst>
        </c:ser>
        <c:ser>
          <c:idx val="1"/>
          <c:order val="1"/>
          <c:tx>
            <c:v>Loss modulus (Pa)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'PVC AVGS'!$B$32:$B$55</c:f>
                <c:numCache>
                  <c:formatCode>General</c:formatCode>
                  <c:ptCount val="24"/>
                  <c:pt idx="0">
                    <c:v>768.69493333875062</c:v>
                  </c:pt>
                  <c:pt idx="1">
                    <c:v>2215.0168278116735</c:v>
                  </c:pt>
                  <c:pt idx="2">
                    <c:v>897.19031356538574</c:v>
                  </c:pt>
                  <c:pt idx="3">
                    <c:v>347.86888335081397</c:v>
                  </c:pt>
                  <c:pt idx="4">
                    <c:v>156.55873600026342</c:v>
                  </c:pt>
                  <c:pt idx="5">
                    <c:v>195.1756059438666</c:v>
                  </c:pt>
                  <c:pt idx="6">
                    <c:v>196.55533368664086</c:v>
                  </c:pt>
                  <c:pt idx="7">
                    <c:v>173.08428904053258</c:v>
                  </c:pt>
                  <c:pt idx="8">
                    <c:v>111.259766026279</c:v>
                  </c:pt>
                  <c:pt idx="9">
                    <c:v>132.19180532426677</c:v>
                  </c:pt>
                  <c:pt idx="10">
                    <c:v>116.57745844716321</c:v>
                  </c:pt>
                  <c:pt idx="11">
                    <c:v>111.1318980861123</c:v>
                  </c:pt>
                  <c:pt idx="12">
                    <c:v>103.09096132057392</c:v>
                  </c:pt>
                  <c:pt idx="13">
                    <c:v>12.113499999999988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</c:numCache>
              </c:numRef>
            </c:plus>
            <c:minus>
              <c:numRef>
                <c:f>'PVC AVGS'!$B$32:$B$55</c:f>
                <c:numCache>
                  <c:formatCode>General</c:formatCode>
                  <c:ptCount val="24"/>
                  <c:pt idx="0">
                    <c:v>768.69493333875062</c:v>
                  </c:pt>
                  <c:pt idx="1">
                    <c:v>2215.0168278116735</c:v>
                  </c:pt>
                  <c:pt idx="2">
                    <c:v>897.19031356538574</c:v>
                  </c:pt>
                  <c:pt idx="3">
                    <c:v>347.86888335081397</c:v>
                  </c:pt>
                  <c:pt idx="4">
                    <c:v>156.55873600026342</c:v>
                  </c:pt>
                  <c:pt idx="5">
                    <c:v>195.1756059438666</c:v>
                  </c:pt>
                  <c:pt idx="6">
                    <c:v>196.55533368664086</c:v>
                  </c:pt>
                  <c:pt idx="7">
                    <c:v>173.08428904053258</c:v>
                  </c:pt>
                  <c:pt idx="8">
                    <c:v>111.259766026279</c:v>
                  </c:pt>
                  <c:pt idx="9">
                    <c:v>132.19180532426677</c:v>
                  </c:pt>
                  <c:pt idx="10">
                    <c:v>116.57745844716321</c:v>
                  </c:pt>
                  <c:pt idx="11">
                    <c:v>111.1318980861123</c:v>
                  </c:pt>
                  <c:pt idx="12">
                    <c:v>103.09096132057392</c:v>
                  </c:pt>
                  <c:pt idx="13">
                    <c:v>12.113499999999988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'PVC AVGS'!$J$4:$J$27</c:f>
              <c:numCache>
                <c:formatCode>General</c:formatCode>
                <c:ptCount val="24"/>
                <c:pt idx="0">
                  <c:v>1.0269676666666667E-5</c:v>
                </c:pt>
                <c:pt idx="1">
                  <c:v>1.3785776666666667E-5</c:v>
                </c:pt>
                <c:pt idx="2">
                  <c:v>2.4626466666666662E-5</c:v>
                </c:pt>
                <c:pt idx="3">
                  <c:v>3.9084466666666668E-5</c:v>
                </c:pt>
                <c:pt idx="4">
                  <c:v>6.33433E-5</c:v>
                </c:pt>
                <c:pt idx="5">
                  <c:v>1.0135866666666667E-4</c:v>
                </c:pt>
                <c:pt idx="6">
                  <c:v>1.5733399999999999E-4</c:v>
                </c:pt>
                <c:pt idx="7">
                  <c:v>2.5130833333333332E-4</c:v>
                </c:pt>
                <c:pt idx="8">
                  <c:v>3.974276666666667E-4</c:v>
                </c:pt>
                <c:pt idx="9">
                  <c:v>6.2843200000000006E-4</c:v>
                </c:pt>
                <c:pt idx="10">
                  <c:v>9.9920299999999994E-4</c:v>
                </c:pt>
                <c:pt idx="11">
                  <c:v>1.5909333333333333E-3</c:v>
                </c:pt>
                <c:pt idx="12">
                  <c:v>2.5311000000000001E-3</c:v>
                </c:pt>
                <c:pt idx="13">
                  <c:v>4.0422499999999998E-3</c:v>
                </c:pt>
                <c:pt idx="14">
                  <c:v>6.2229E-3</c:v>
                </c:pt>
                <c:pt idx="15">
                  <c:v>1.0004000000000001E-2</c:v>
                </c:pt>
                <c:pt idx="16">
                  <c:v>1.6197300000000001E-2</c:v>
                </c:pt>
                <c:pt idx="17">
                  <c:v>2.6052599999999999E-2</c:v>
                </c:pt>
                <c:pt idx="18">
                  <c:v>4.3719300000000003E-2</c:v>
                </c:pt>
                <c:pt idx="19">
                  <c:v>7.3276099999999997E-2</c:v>
                </c:pt>
                <c:pt idx="20">
                  <c:v>0.133961</c:v>
                </c:pt>
                <c:pt idx="21">
                  <c:v>0.202935</c:v>
                </c:pt>
                <c:pt idx="22">
                  <c:v>0.31508900000000001</c:v>
                </c:pt>
                <c:pt idx="23">
                  <c:v>3.8845500000000001E-3</c:v>
                </c:pt>
              </c:numCache>
            </c:numRef>
          </c:xVal>
          <c:yVal>
            <c:numRef>
              <c:f>'PVC AVGS'!$B$4:$B$27</c:f>
              <c:numCache>
                <c:formatCode>General</c:formatCode>
                <c:ptCount val="24"/>
                <c:pt idx="0">
                  <c:v>1169.1510000000001</c:v>
                </c:pt>
                <c:pt idx="1">
                  <c:v>-56.586666666666588</c:v>
                </c:pt>
                <c:pt idx="2">
                  <c:v>1385.7266666666667</c:v>
                </c:pt>
                <c:pt idx="3">
                  <c:v>300.94693333333333</c:v>
                </c:pt>
                <c:pt idx="4">
                  <c:v>1140.7829999999999</c:v>
                </c:pt>
                <c:pt idx="5">
                  <c:v>711.4376666666667</c:v>
                </c:pt>
                <c:pt idx="6">
                  <c:v>738.09499999999991</c:v>
                </c:pt>
                <c:pt idx="7">
                  <c:v>805.82600000000002</c:v>
                </c:pt>
                <c:pt idx="8">
                  <c:v>725.30033333333324</c:v>
                </c:pt>
                <c:pt idx="9">
                  <c:v>764.84466666666674</c:v>
                </c:pt>
                <c:pt idx="10">
                  <c:v>750.28200000000004</c:v>
                </c:pt>
                <c:pt idx="11">
                  <c:v>711.83966666666674</c:v>
                </c:pt>
                <c:pt idx="12">
                  <c:v>665.51099999999997</c:v>
                </c:pt>
                <c:pt idx="13">
                  <c:v>609.31449999999995</c:v>
                </c:pt>
                <c:pt idx="14">
                  <c:v>519.99699999999996</c:v>
                </c:pt>
                <c:pt idx="15">
                  <c:v>363.495</c:v>
                </c:pt>
                <c:pt idx="16">
                  <c:v>264.93299999999999</c:v>
                </c:pt>
                <c:pt idx="17">
                  <c:v>178.50800000000001</c:v>
                </c:pt>
                <c:pt idx="18">
                  <c:v>118.7</c:v>
                </c:pt>
                <c:pt idx="19">
                  <c:v>80.410200000000003</c:v>
                </c:pt>
                <c:pt idx="20">
                  <c:v>55.845599999999997</c:v>
                </c:pt>
                <c:pt idx="21">
                  <c:v>37.175899999999999</c:v>
                </c:pt>
                <c:pt idx="22">
                  <c:v>28.5701</c:v>
                </c:pt>
                <c:pt idx="23">
                  <c:v>6198.04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4D66-437D-B6B8-1864A4FC0D03}"/>
            </c:ext>
          </c:extLst>
        </c:ser>
        <c:ser>
          <c:idx val="2"/>
          <c:order val="2"/>
          <c:tx>
            <c:v>Stress (Pa)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'PVC AVGS'!$M$32:$M$55</c:f>
                <c:numCache>
                  <c:formatCode>General</c:formatCode>
                  <c:ptCount val="24"/>
                  <c:pt idx="0">
                    <c:v>2.3128596236636489E-2</c:v>
                  </c:pt>
                  <c:pt idx="1">
                    <c:v>2.6877458607208804E-2</c:v>
                  </c:pt>
                  <c:pt idx="2">
                    <c:v>1.9076160363716326E-2</c:v>
                  </c:pt>
                  <c:pt idx="3">
                    <c:v>4.0561403254818475E-2</c:v>
                  </c:pt>
                  <c:pt idx="4">
                    <c:v>7.0440281573984659E-2</c:v>
                  </c:pt>
                  <c:pt idx="5">
                    <c:v>7.7880740290666536E-2</c:v>
                  </c:pt>
                  <c:pt idx="6">
                    <c:v>0.12320606334195641</c:v>
                  </c:pt>
                  <c:pt idx="7">
                    <c:v>0.2039524603104034</c:v>
                  </c:pt>
                  <c:pt idx="8">
                    <c:v>0.31697103362224804</c:v>
                  </c:pt>
                  <c:pt idx="9">
                    <c:v>0.45715531075943761</c:v>
                  </c:pt>
                  <c:pt idx="10">
                    <c:v>0.64865225898695977</c:v>
                  </c:pt>
                  <c:pt idx="11">
                    <c:v>0.93263175731665704</c:v>
                  </c:pt>
                  <c:pt idx="12">
                    <c:v>1.173407526773584</c:v>
                  </c:pt>
                  <c:pt idx="13">
                    <c:v>0.65340000000000042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</c:numCache>
              </c:numRef>
            </c:plus>
            <c:minus>
              <c:numRef>
                <c:f>'PVC AVGS'!$M$32:$M$55</c:f>
                <c:numCache>
                  <c:formatCode>General</c:formatCode>
                  <c:ptCount val="24"/>
                  <c:pt idx="0">
                    <c:v>2.3128596236636489E-2</c:v>
                  </c:pt>
                  <c:pt idx="1">
                    <c:v>2.6877458607208804E-2</c:v>
                  </c:pt>
                  <c:pt idx="2">
                    <c:v>1.9076160363716326E-2</c:v>
                  </c:pt>
                  <c:pt idx="3">
                    <c:v>4.0561403254818475E-2</c:v>
                  </c:pt>
                  <c:pt idx="4">
                    <c:v>7.0440281573984659E-2</c:v>
                  </c:pt>
                  <c:pt idx="5">
                    <c:v>7.7880740290666536E-2</c:v>
                  </c:pt>
                  <c:pt idx="6">
                    <c:v>0.12320606334195641</c:v>
                  </c:pt>
                  <c:pt idx="7">
                    <c:v>0.2039524603104034</c:v>
                  </c:pt>
                  <c:pt idx="8">
                    <c:v>0.31697103362224804</c:v>
                  </c:pt>
                  <c:pt idx="9">
                    <c:v>0.45715531075943761</c:v>
                  </c:pt>
                  <c:pt idx="10">
                    <c:v>0.64865225898695977</c:v>
                  </c:pt>
                  <c:pt idx="11">
                    <c:v>0.93263175731665704</c:v>
                  </c:pt>
                  <c:pt idx="12">
                    <c:v>1.173407526773584</c:v>
                  </c:pt>
                  <c:pt idx="13">
                    <c:v>0.65340000000000042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'PVC AVGS'!$J$4:$J$27</c:f>
              <c:numCache>
                <c:formatCode>General</c:formatCode>
                <c:ptCount val="24"/>
                <c:pt idx="0">
                  <c:v>1.0269676666666667E-5</c:v>
                </c:pt>
                <c:pt idx="1">
                  <c:v>1.3785776666666667E-5</c:v>
                </c:pt>
                <c:pt idx="2">
                  <c:v>2.4626466666666662E-5</c:v>
                </c:pt>
                <c:pt idx="3">
                  <c:v>3.9084466666666668E-5</c:v>
                </c:pt>
                <c:pt idx="4">
                  <c:v>6.33433E-5</c:v>
                </c:pt>
                <c:pt idx="5">
                  <c:v>1.0135866666666667E-4</c:v>
                </c:pt>
                <c:pt idx="6">
                  <c:v>1.5733399999999999E-4</c:v>
                </c:pt>
                <c:pt idx="7">
                  <c:v>2.5130833333333332E-4</c:v>
                </c:pt>
                <c:pt idx="8">
                  <c:v>3.974276666666667E-4</c:v>
                </c:pt>
                <c:pt idx="9">
                  <c:v>6.2843200000000006E-4</c:v>
                </c:pt>
                <c:pt idx="10">
                  <c:v>9.9920299999999994E-4</c:v>
                </c:pt>
                <c:pt idx="11">
                  <c:v>1.5909333333333333E-3</c:v>
                </c:pt>
                <c:pt idx="12">
                  <c:v>2.5311000000000001E-3</c:v>
                </c:pt>
                <c:pt idx="13">
                  <c:v>4.0422499999999998E-3</c:v>
                </c:pt>
                <c:pt idx="14">
                  <c:v>6.2229E-3</c:v>
                </c:pt>
                <c:pt idx="15">
                  <c:v>1.0004000000000001E-2</c:v>
                </c:pt>
                <c:pt idx="16">
                  <c:v>1.6197300000000001E-2</c:v>
                </c:pt>
                <c:pt idx="17">
                  <c:v>2.6052599999999999E-2</c:v>
                </c:pt>
                <c:pt idx="18">
                  <c:v>4.3719300000000003E-2</c:v>
                </c:pt>
                <c:pt idx="19">
                  <c:v>7.3276099999999997E-2</c:v>
                </c:pt>
                <c:pt idx="20">
                  <c:v>0.133961</c:v>
                </c:pt>
                <c:pt idx="21">
                  <c:v>0.202935</c:v>
                </c:pt>
                <c:pt idx="22">
                  <c:v>0.31508900000000001</c:v>
                </c:pt>
                <c:pt idx="23">
                  <c:v>3.8845500000000001E-3</c:v>
                </c:pt>
              </c:numCache>
            </c:numRef>
          </c:xVal>
          <c:yVal>
            <c:numRef>
              <c:f>'PVC AVGS'!$M$4:$M$27</c:f>
              <c:numCache>
                <c:formatCode>General</c:formatCode>
                <c:ptCount val="24"/>
                <c:pt idx="0">
                  <c:v>4.0611636666666666E-2</c:v>
                </c:pt>
                <c:pt idx="1">
                  <c:v>6.7651833333333328E-2</c:v>
                </c:pt>
                <c:pt idx="2">
                  <c:v>0.16001566666666667</c:v>
                </c:pt>
                <c:pt idx="3">
                  <c:v>0.25612499999999999</c:v>
                </c:pt>
                <c:pt idx="4">
                  <c:v>0.40861166666666665</c:v>
                </c:pt>
                <c:pt idx="5">
                  <c:v>0.62219633333333324</c:v>
                </c:pt>
                <c:pt idx="6">
                  <c:v>0.94448733333333335</c:v>
                </c:pt>
                <c:pt idx="7">
                  <c:v>1.44275</c:v>
                </c:pt>
                <c:pt idx="8">
                  <c:v>2.1571733333333332</c:v>
                </c:pt>
                <c:pt idx="9">
                  <c:v>3.1519266666666663</c:v>
                </c:pt>
                <c:pt idx="10">
                  <c:v>4.4882033333333338</c:v>
                </c:pt>
                <c:pt idx="11">
                  <c:v>6.1671933333333335</c:v>
                </c:pt>
                <c:pt idx="12">
                  <c:v>8.1053366666666662</c:v>
                </c:pt>
                <c:pt idx="13">
                  <c:v>10.363</c:v>
                </c:pt>
                <c:pt idx="14">
                  <c:v>13.0982</c:v>
                </c:pt>
                <c:pt idx="15">
                  <c:v>14.0985</c:v>
                </c:pt>
                <c:pt idx="16">
                  <c:v>15.9861</c:v>
                </c:pt>
                <c:pt idx="17">
                  <c:v>16.370999999999999</c:v>
                </c:pt>
                <c:pt idx="18">
                  <c:v>17.332599999999999</c:v>
                </c:pt>
                <c:pt idx="19">
                  <c:v>16.1496</c:v>
                </c:pt>
                <c:pt idx="20">
                  <c:v>14.0465</c:v>
                </c:pt>
                <c:pt idx="21">
                  <c:v>11.0253</c:v>
                </c:pt>
                <c:pt idx="22">
                  <c:v>11.9841</c:v>
                </c:pt>
                <c:pt idx="23">
                  <c:v>60.066699999999997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4D66-437D-B6B8-1864A4FC0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4931120"/>
        <c:axId val="954924880"/>
      </c:scatterChart>
      <c:valAx>
        <c:axId val="954931120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924880"/>
        <c:crosses val="autoZero"/>
        <c:crossBetween val="midCat"/>
      </c:valAx>
      <c:valAx>
        <c:axId val="95492488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9311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AVG</a:t>
            </a:r>
            <a:r>
              <a:rPr lang="en-GB" baseline="0"/>
              <a:t> stress strain curves PVC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'PVC AVGS'!$J$9:$J$13</c:f>
              <c:numCache>
                <c:formatCode>General</c:formatCode>
                <c:ptCount val="5"/>
                <c:pt idx="0">
                  <c:v>1.0135866666666667E-4</c:v>
                </c:pt>
                <c:pt idx="1">
                  <c:v>1.5733399999999999E-4</c:v>
                </c:pt>
                <c:pt idx="2">
                  <c:v>2.5130833333333332E-4</c:v>
                </c:pt>
                <c:pt idx="3">
                  <c:v>3.974276666666667E-4</c:v>
                </c:pt>
                <c:pt idx="4">
                  <c:v>6.2843200000000006E-4</c:v>
                </c:pt>
              </c:numCache>
            </c:numRef>
          </c:xVal>
          <c:yVal>
            <c:numRef>
              <c:f>'PVC AVGS'!$A$9:$A$13</c:f>
              <c:numCache>
                <c:formatCode>General</c:formatCode>
                <c:ptCount val="5"/>
                <c:pt idx="0">
                  <c:v>6096.583333333333</c:v>
                </c:pt>
                <c:pt idx="1">
                  <c:v>5960.52</c:v>
                </c:pt>
                <c:pt idx="2">
                  <c:v>5682.7766666666657</c:v>
                </c:pt>
                <c:pt idx="3">
                  <c:v>5375.31</c:v>
                </c:pt>
                <c:pt idx="4">
                  <c:v>4956.87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481-4804-A392-2DE6B74BD339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'PVC AVGS'!$J$9:$J$13</c:f>
              <c:numCache>
                <c:formatCode>General</c:formatCode>
                <c:ptCount val="5"/>
                <c:pt idx="0">
                  <c:v>1.0135866666666667E-4</c:v>
                </c:pt>
                <c:pt idx="1">
                  <c:v>1.5733399999999999E-4</c:v>
                </c:pt>
                <c:pt idx="2">
                  <c:v>2.5130833333333332E-4</c:v>
                </c:pt>
                <c:pt idx="3">
                  <c:v>3.974276666666667E-4</c:v>
                </c:pt>
                <c:pt idx="4">
                  <c:v>6.2843200000000006E-4</c:v>
                </c:pt>
              </c:numCache>
            </c:numRef>
          </c:xVal>
          <c:yVal>
            <c:numRef>
              <c:f>'PVC AVGS'!$B$9:$B$13</c:f>
              <c:numCache>
                <c:formatCode>General</c:formatCode>
                <c:ptCount val="5"/>
                <c:pt idx="0">
                  <c:v>711.4376666666667</c:v>
                </c:pt>
                <c:pt idx="1">
                  <c:v>738.09499999999991</c:v>
                </c:pt>
                <c:pt idx="2">
                  <c:v>805.82600000000002</c:v>
                </c:pt>
                <c:pt idx="3">
                  <c:v>725.30033333333324</c:v>
                </c:pt>
                <c:pt idx="4">
                  <c:v>764.84466666666674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481-4804-A392-2DE6B74BD339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2.8215932677329646E-2"/>
                  <c:y val="-3.458690379644959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'PVC AVGS'!$J$9:$J$13</c:f>
              <c:numCache>
                <c:formatCode>General</c:formatCode>
                <c:ptCount val="5"/>
                <c:pt idx="0">
                  <c:v>1.0135866666666667E-4</c:v>
                </c:pt>
                <c:pt idx="1">
                  <c:v>1.5733399999999999E-4</c:v>
                </c:pt>
                <c:pt idx="2">
                  <c:v>2.5130833333333332E-4</c:v>
                </c:pt>
                <c:pt idx="3">
                  <c:v>3.974276666666667E-4</c:v>
                </c:pt>
                <c:pt idx="4">
                  <c:v>6.2843200000000006E-4</c:v>
                </c:pt>
              </c:numCache>
            </c:numRef>
          </c:xVal>
          <c:yVal>
            <c:numRef>
              <c:f>'PVC AVGS'!$M$9:$M$13</c:f>
              <c:numCache>
                <c:formatCode>General</c:formatCode>
                <c:ptCount val="5"/>
                <c:pt idx="0">
                  <c:v>0.62219633333333324</c:v>
                </c:pt>
                <c:pt idx="1">
                  <c:v>0.94448733333333335</c:v>
                </c:pt>
                <c:pt idx="2">
                  <c:v>1.44275</c:v>
                </c:pt>
                <c:pt idx="3">
                  <c:v>2.1571733333333332</c:v>
                </c:pt>
                <c:pt idx="4">
                  <c:v>3.1519266666666663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481-4804-A392-2DE6B74BD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4931120"/>
        <c:axId val="954924880"/>
      </c:scatterChart>
      <c:valAx>
        <c:axId val="954931120"/>
        <c:scaling>
          <c:logBase val="10"/>
          <c:orientation val="minMax"/>
          <c:max val="1.0000000000000002E-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924880"/>
        <c:crosses val="autoZero"/>
        <c:crossBetween val="midCat"/>
      </c:valAx>
      <c:valAx>
        <c:axId val="95492488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9311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AVG</a:t>
            </a:r>
            <a:r>
              <a:rPr lang="en-GB" baseline="0"/>
              <a:t> stress strain curves P80 sanded, noise removed at start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Storage modulus (Pa)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'PVC AVGS'!$A$36:$A$55</c:f>
                <c:numCache>
                  <c:formatCode>General</c:formatCode>
                  <c:ptCount val="20"/>
                  <c:pt idx="0">
                    <c:v>1203.5280143902871</c:v>
                  </c:pt>
                  <c:pt idx="1">
                    <c:v>828.14142368452212</c:v>
                  </c:pt>
                  <c:pt idx="2">
                    <c:v>794.73968119546191</c:v>
                  </c:pt>
                  <c:pt idx="3">
                    <c:v>807.25502844860762</c:v>
                  </c:pt>
                  <c:pt idx="4">
                    <c:v>765.84908491599333</c:v>
                  </c:pt>
                  <c:pt idx="5">
                    <c:v>721.39595965045123</c:v>
                  </c:pt>
                  <c:pt idx="6">
                    <c:v>666.00267061526802</c:v>
                  </c:pt>
                  <c:pt idx="7">
                    <c:v>538.56582787580805</c:v>
                  </c:pt>
                  <c:pt idx="8">
                    <c:v>426.92626467185681</c:v>
                  </c:pt>
                  <c:pt idx="9">
                    <c:v>184.17499999999995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</c:numCache>
              </c:numRef>
            </c:plus>
            <c:minus>
              <c:numRef>
                <c:f>'PVC AVGS'!$A$36:$A$55</c:f>
                <c:numCache>
                  <c:formatCode>General</c:formatCode>
                  <c:ptCount val="20"/>
                  <c:pt idx="0">
                    <c:v>1203.5280143902871</c:v>
                  </c:pt>
                  <c:pt idx="1">
                    <c:v>828.14142368452212</c:v>
                  </c:pt>
                  <c:pt idx="2">
                    <c:v>794.73968119546191</c:v>
                  </c:pt>
                  <c:pt idx="3">
                    <c:v>807.25502844860762</c:v>
                  </c:pt>
                  <c:pt idx="4">
                    <c:v>765.84908491599333</c:v>
                  </c:pt>
                  <c:pt idx="5">
                    <c:v>721.39595965045123</c:v>
                  </c:pt>
                  <c:pt idx="6">
                    <c:v>666.00267061526802</c:v>
                  </c:pt>
                  <c:pt idx="7">
                    <c:v>538.56582787580805</c:v>
                  </c:pt>
                  <c:pt idx="8">
                    <c:v>426.92626467185681</c:v>
                  </c:pt>
                  <c:pt idx="9">
                    <c:v>184.17499999999995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'PVC AVGS'!$J$8:$J$27</c:f>
              <c:numCache>
                <c:formatCode>General</c:formatCode>
                <c:ptCount val="20"/>
                <c:pt idx="0">
                  <c:v>6.33433E-5</c:v>
                </c:pt>
                <c:pt idx="1">
                  <c:v>1.0135866666666667E-4</c:v>
                </c:pt>
                <c:pt idx="2">
                  <c:v>1.5733399999999999E-4</c:v>
                </c:pt>
                <c:pt idx="3">
                  <c:v>2.5130833333333332E-4</c:v>
                </c:pt>
                <c:pt idx="4">
                  <c:v>3.974276666666667E-4</c:v>
                </c:pt>
                <c:pt idx="5">
                  <c:v>6.2843200000000006E-4</c:v>
                </c:pt>
                <c:pt idx="6">
                  <c:v>9.9920299999999994E-4</c:v>
                </c:pt>
                <c:pt idx="7">
                  <c:v>1.5909333333333333E-3</c:v>
                </c:pt>
                <c:pt idx="8">
                  <c:v>2.5311000000000001E-3</c:v>
                </c:pt>
                <c:pt idx="9">
                  <c:v>4.0422499999999998E-3</c:v>
                </c:pt>
                <c:pt idx="10">
                  <c:v>6.2229E-3</c:v>
                </c:pt>
                <c:pt idx="11">
                  <c:v>1.0004000000000001E-2</c:v>
                </c:pt>
                <c:pt idx="12">
                  <c:v>1.6197300000000001E-2</c:v>
                </c:pt>
                <c:pt idx="13">
                  <c:v>2.6052599999999999E-2</c:v>
                </c:pt>
                <c:pt idx="14">
                  <c:v>4.3719300000000003E-2</c:v>
                </c:pt>
                <c:pt idx="15">
                  <c:v>7.3276099999999997E-2</c:v>
                </c:pt>
                <c:pt idx="16">
                  <c:v>0.133961</c:v>
                </c:pt>
                <c:pt idx="17">
                  <c:v>0.202935</c:v>
                </c:pt>
                <c:pt idx="18">
                  <c:v>0.31508900000000001</c:v>
                </c:pt>
                <c:pt idx="19">
                  <c:v>3.8845500000000001E-3</c:v>
                </c:pt>
              </c:numCache>
            </c:numRef>
          </c:xVal>
          <c:yVal>
            <c:numRef>
              <c:f>'PVC AVGS'!$A$8:$A$27</c:f>
              <c:numCache>
                <c:formatCode>General</c:formatCode>
                <c:ptCount val="20"/>
                <c:pt idx="0">
                  <c:v>6348.8866666666663</c:v>
                </c:pt>
                <c:pt idx="1">
                  <c:v>6096.583333333333</c:v>
                </c:pt>
                <c:pt idx="2">
                  <c:v>5960.52</c:v>
                </c:pt>
                <c:pt idx="3">
                  <c:v>5682.7766666666657</c:v>
                </c:pt>
                <c:pt idx="4">
                  <c:v>5375.31</c:v>
                </c:pt>
                <c:pt idx="5">
                  <c:v>4956.87</c:v>
                </c:pt>
                <c:pt idx="6">
                  <c:v>4431.7599999999993</c:v>
                </c:pt>
                <c:pt idx="7">
                  <c:v>3805.3166666666662</c:v>
                </c:pt>
                <c:pt idx="8">
                  <c:v>3128.4300000000003</c:v>
                </c:pt>
                <c:pt idx="9">
                  <c:v>2491.4750000000004</c:v>
                </c:pt>
                <c:pt idx="10">
                  <c:v>2039.6</c:v>
                </c:pt>
                <c:pt idx="11">
                  <c:v>1361.6</c:v>
                </c:pt>
                <c:pt idx="12">
                  <c:v>950.73699999999997</c:v>
                </c:pt>
                <c:pt idx="13">
                  <c:v>602.49199999999996</c:v>
                </c:pt>
                <c:pt idx="14">
                  <c:v>378.26499999999999</c:v>
                </c:pt>
                <c:pt idx="15">
                  <c:v>205.20099999999999</c:v>
                </c:pt>
                <c:pt idx="16">
                  <c:v>88.745599999999996</c:v>
                </c:pt>
                <c:pt idx="17">
                  <c:v>39.6188</c:v>
                </c:pt>
                <c:pt idx="18">
                  <c:v>25.106400000000001</c:v>
                </c:pt>
                <c:pt idx="19">
                  <c:v>14166.4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DD7-4232-AACF-65B8351DE377}"/>
            </c:ext>
          </c:extLst>
        </c:ser>
        <c:ser>
          <c:idx val="1"/>
          <c:order val="1"/>
          <c:tx>
            <c:v>Loss modulus (Pa)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'PVC AVGS'!$B$36:$B$55</c:f>
                <c:numCache>
                  <c:formatCode>General</c:formatCode>
                  <c:ptCount val="20"/>
                  <c:pt idx="0">
                    <c:v>156.55873600026342</c:v>
                  </c:pt>
                  <c:pt idx="1">
                    <c:v>195.1756059438666</c:v>
                  </c:pt>
                  <c:pt idx="2">
                    <c:v>196.55533368664086</c:v>
                  </c:pt>
                  <c:pt idx="3">
                    <c:v>173.08428904053258</c:v>
                  </c:pt>
                  <c:pt idx="4">
                    <c:v>111.259766026279</c:v>
                  </c:pt>
                  <c:pt idx="5">
                    <c:v>132.19180532426677</c:v>
                  </c:pt>
                  <c:pt idx="6">
                    <c:v>116.57745844716321</c:v>
                  </c:pt>
                  <c:pt idx="7">
                    <c:v>111.1318980861123</c:v>
                  </c:pt>
                  <c:pt idx="8">
                    <c:v>103.09096132057392</c:v>
                  </c:pt>
                  <c:pt idx="9">
                    <c:v>12.113499999999988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</c:numCache>
              </c:numRef>
            </c:plus>
            <c:minus>
              <c:numRef>
                <c:f>'PVC AVGS'!$B$36:$B$55</c:f>
                <c:numCache>
                  <c:formatCode>General</c:formatCode>
                  <c:ptCount val="20"/>
                  <c:pt idx="0">
                    <c:v>156.55873600026342</c:v>
                  </c:pt>
                  <c:pt idx="1">
                    <c:v>195.1756059438666</c:v>
                  </c:pt>
                  <c:pt idx="2">
                    <c:v>196.55533368664086</c:v>
                  </c:pt>
                  <c:pt idx="3">
                    <c:v>173.08428904053258</c:v>
                  </c:pt>
                  <c:pt idx="4">
                    <c:v>111.259766026279</c:v>
                  </c:pt>
                  <c:pt idx="5">
                    <c:v>132.19180532426677</c:v>
                  </c:pt>
                  <c:pt idx="6">
                    <c:v>116.57745844716321</c:v>
                  </c:pt>
                  <c:pt idx="7">
                    <c:v>111.1318980861123</c:v>
                  </c:pt>
                  <c:pt idx="8">
                    <c:v>103.09096132057392</c:v>
                  </c:pt>
                  <c:pt idx="9">
                    <c:v>12.113499999999988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'PVC AVGS'!$J$8:$J$27</c:f>
              <c:numCache>
                <c:formatCode>General</c:formatCode>
                <c:ptCount val="20"/>
                <c:pt idx="0">
                  <c:v>6.33433E-5</c:v>
                </c:pt>
                <c:pt idx="1">
                  <c:v>1.0135866666666667E-4</c:v>
                </c:pt>
                <c:pt idx="2">
                  <c:v>1.5733399999999999E-4</c:v>
                </c:pt>
                <c:pt idx="3">
                  <c:v>2.5130833333333332E-4</c:v>
                </c:pt>
                <c:pt idx="4">
                  <c:v>3.974276666666667E-4</c:v>
                </c:pt>
                <c:pt idx="5">
                  <c:v>6.2843200000000006E-4</c:v>
                </c:pt>
                <c:pt idx="6">
                  <c:v>9.9920299999999994E-4</c:v>
                </c:pt>
                <c:pt idx="7">
                  <c:v>1.5909333333333333E-3</c:v>
                </c:pt>
                <c:pt idx="8">
                  <c:v>2.5311000000000001E-3</c:v>
                </c:pt>
                <c:pt idx="9">
                  <c:v>4.0422499999999998E-3</c:v>
                </c:pt>
                <c:pt idx="10">
                  <c:v>6.2229E-3</c:v>
                </c:pt>
                <c:pt idx="11">
                  <c:v>1.0004000000000001E-2</c:v>
                </c:pt>
                <c:pt idx="12">
                  <c:v>1.6197300000000001E-2</c:v>
                </c:pt>
                <c:pt idx="13">
                  <c:v>2.6052599999999999E-2</c:v>
                </c:pt>
                <c:pt idx="14">
                  <c:v>4.3719300000000003E-2</c:v>
                </c:pt>
                <c:pt idx="15">
                  <c:v>7.3276099999999997E-2</c:v>
                </c:pt>
                <c:pt idx="16">
                  <c:v>0.133961</c:v>
                </c:pt>
                <c:pt idx="17">
                  <c:v>0.202935</c:v>
                </c:pt>
                <c:pt idx="18">
                  <c:v>0.31508900000000001</c:v>
                </c:pt>
                <c:pt idx="19">
                  <c:v>3.8845500000000001E-3</c:v>
                </c:pt>
              </c:numCache>
            </c:numRef>
          </c:xVal>
          <c:yVal>
            <c:numRef>
              <c:f>'PVC AVGS'!$B$8:$B$27</c:f>
              <c:numCache>
                <c:formatCode>General</c:formatCode>
                <c:ptCount val="20"/>
                <c:pt idx="0">
                  <c:v>1140.7829999999999</c:v>
                </c:pt>
                <c:pt idx="1">
                  <c:v>711.4376666666667</c:v>
                </c:pt>
                <c:pt idx="2">
                  <c:v>738.09499999999991</c:v>
                </c:pt>
                <c:pt idx="3">
                  <c:v>805.82600000000002</c:v>
                </c:pt>
                <c:pt idx="4">
                  <c:v>725.30033333333324</c:v>
                </c:pt>
                <c:pt idx="5">
                  <c:v>764.84466666666674</c:v>
                </c:pt>
                <c:pt idx="6">
                  <c:v>750.28200000000004</c:v>
                </c:pt>
                <c:pt idx="7">
                  <c:v>711.83966666666674</c:v>
                </c:pt>
                <c:pt idx="8">
                  <c:v>665.51099999999997</c:v>
                </c:pt>
                <c:pt idx="9">
                  <c:v>609.31449999999995</c:v>
                </c:pt>
                <c:pt idx="10">
                  <c:v>519.99699999999996</c:v>
                </c:pt>
                <c:pt idx="11">
                  <c:v>363.495</c:v>
                </c:pt>
                <c:pt idx="12">
                  <c:v>264.93299999999999</c:v>
                </c:pt>
                <c:pt idx="13">
                  <c:v>178.50800000000001</c:v>
                </c:pt>
                <c:pt idx="14">
                  <c:v>118.7</c:v>
                </c:pt>
                <c:pt idx="15">
                  <c:v>80.410200000000003</c:v>
                </c:pt>
                <c:pt idx="16">
                  <c:v>55.845599999999997</c:v>
                </c:pt>
                <c:pt idx="17">
                  <c:v>37.175899999999999</c:v>
                </c:pt>
                <c:pt idx="18">
                  <c:v>28.5701</c:v>
                </c:pt>
                <c:pt idx="19">
                  <c:v>6198.04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DD7-4232-AACF-65B8351DE377}"/>
            </c:ext>
          </c:extLst>
        </c:ser>
        <c:ser>
          <c:idx val="2"/>
          <c:order val="2"/>
          <c:tx>
            <c:v>Stress (Pa)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'PVC AVGS'!$M$36:$M$55</c:f>
                <c:numCache>
                  <c:formatCode>General</c:formatCode>
                  <c:ptCount val="20"/>
                  <c:pt idx="0">
                    <c:v>7.0440281573984659E-2</c:v>
                  </c:pt>
                  <c:pt idx="1">
                    <c:v>7.7880740290666536E-2</c:v>
                  </c:pt>
                  <c:pt idx="2">
                    <c:v>0.12320606334195641</c:v>
                  </c:pt>
                  <c:pt idx="3">
                    <c:v>0.2039524603104034</c:v>
                  </c:pt>
                  <c:pt idx="4">
                    <c:v>0.31697103362224804</c:v>
                  </c:pt>
                  <c:pt idx="5">
                    <c:v>0.45715531075943761</c:v>
                  </c:pt>
                  <c:pt idx="6">
                    <c:v>0.64865225898695977</c:v>
                  </c:pt>
                  <c:pt idx="7">
                    <c:v>0.93263175731665704</c:v>
                  </c:pt>
                  <c:pt idx="8">
                    <c:v>1.173407526773584</c:v>
                  </c:pt>
                  <c:pt idx="9">
                    <c:v>0.65340000000000042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</c:numCache>
              </c:numRef>
            </c:plus>
            <c:minus>
              <c:numRef>
                <c:f>'PVC AVGS'!$M$36:$M$55</c:f>
                <c:numCache>
                  <c:formatCode>General</c:formatCode>
                  <c:ptCount val="20"/>
                  <c:pt idx="0">
                    <c:v>7.0440281573984659E-2</c:v>
                  </c:pt>
                  <c:pt idx="1">
                    <c:v>7.7880740290666536E-2</c:v>
                  </c:pt>
                  <c:pt idx="2">
                    <c:v>0.12320606334195641</c:v>
                  </c:pt>
                  <c:pt idx="3">
                    <c:v>0.2039524603104034</c:v>
                  </c:pt>
                  <c:pt idx="4">
                    <c:v>0.31697103362224804</c:v>
                  </c:pt>
                  <c:pt idx="5">
                    <c:v>0.45715531075943761</c:v>
                  </c:pt>
                  <c:pt idx="6">
                    <c:v>0.64865225898695977</c:v>
                  </c:pt>
                  <c:pt idx="7">
                    <c:v>0.93263175731665704</c:v>
                  </c:pt>
                  <c:pt idx="8">
                    <c:v>1.173407526773584</c:v>
                  </c:pt>
                  <c:pt idx="9">
                    <c:v>0.65340000000000042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'PVC AVGS'!$J$8:$J$27</c:f>
              <c:numCache>
                <c:formatCode>General</c:formatCode>
                <c:ptCount val="20"/>
                <c:pt idx="0">
                  <c:v>6.33433E-5</c:v>
                </c:pt>
                <c:pt idx="1">
                  <c:v>1.0135866666666667E-4</c:v>
                </c:pt>
                <c:pt idx="2">
                  <c:v>1.5733399999999999E-4</c:v>
                </c:pt>
                <c:pt idx="3">
                  <c:v>2.5130833333333332E-4</c:v>
                </c:pt>
                <c:pt idx="4">
                  <c:v>3.974276666666667E-4</c:v>
                </c:pt>
                <c:pt idx="5">
                  <c:v>6.2843200000000006E-4</c:v>
                </c:pt>
                <c:pt idx="6">
                  <c:v>9.9920299999999994E-4</c:v>
                </c:pt>
                <c:pt idx="7">
                  <c:v>1.5909333333333333E-3</c:v>
                </c:pt>
                <c:pt idx="8">
                  <c:v>2.5311000000000001E-3</c:v>
                </c:pt>
                <c:pt idx="9">
                  <c:v>4.0422499999999998E-3</c:v>
                </c:pt>
                <c:pt idx="10">
                  <c:v>6.2229E-3</c:v>
                </c:pt>
                <c:pt idx="11">
                  <c:v>1.0004000000000001E-2</c:v>
                </c:pt>
                <c:pt idx="12">
                  <c:v>1.6197300000000001E-2</c:v>
                </c:pt>
                <c:pt idx="13">
                  <c:v>2.6052599999999999E-2</c:v>
                </c:pt>
                <c:pt idx="14">
                  <c:v>4.3719300000000003E-2</c:v>
                </c:pt>
                <c:pt idx="15">
                  <c:v>7.3276099999999997E-2</c:v>
                </c:pt>
                <c:pt idx="16">
                  <c:v>0.133961</c:v>
                </c:pt>
                <c:pt idx="17">
                  <c:v>0.202935</c:v>
                </c:pt>
                <c:pt idx="18">
                  <c:v>0.31508900000000001</c:v>
                </c:pt>
                <c:pt idx="19">
                  <c:v>3.8845500000000001E-3</c:v>
                </c:pt>
              </c:numCache>
            </c:numRef>
          </c:xVal>
          <c:yVal>
            <c:numRef>
              <c:f>'PVC AVGS'!$M$8:$M$27</c:f>
              <c:numCache>
                <c:formatCode>General</c:formatCode>
                <c:ptCount val="20"/>
                <c:pt idx="0">
                  <c:v>0.40861166666666665</c:v>
                </c:pt>
                <c:pt idx="1">
                  <c:v>0.62219633333333324</c:v>
                </c:pt>
                <c:pt idx="2">
                  <c:v>0.94448733333333335</c:v>
                </c:pt>
                <c:pt idx="3">
                  <c:v>1.44275</c:v>
                </c:pt>
                <c:pt idx="4">
                  <c:v>2.1571733333333332</c:v>
                </c:pt>
                <c:pt idx="5">
                  <c:v>3.1519266666666663</c:v>
                </c:pt>
                <c:pt idx="6">
                  <c:v>4.4882033333333338</c:v>
                </c:pt>
                <c:pt idx="7">
                  <c:v>6.1671933333333335</c:v>
                </c:pt>
                <c:pt idx="8">
                  <c:v>8.1053366666666662</c:v>
                </c:pt>
                <c:pt idx="9">
                  <c:v>10.363</c:v>
                </c:pt>
                <c:pt idx="10">
                  <c:v>13.0982</c:v>
                </c:pt>
                <c:pt idx="11">
                  <c:v>14.0985</c:v>
                </c:pt>
                <c:pt idx="12">
                  <c:v>15.9861</c:v>
                </c:pt>
                <c:pt idx="13">
                  <c:v>16.370999999999999</c:v>
                </c:pt>
                <c:pt idx="14">
                  <c:v>17.332599999999999</c:v>
                </c:pt>
                <c:pt idx="15">
                  <c:v>16.1496</c:v>
                </c:pt>
                <c:pt idx="16">
                  <c:v>14.0465</c:v>
                </c:pt>
                <c:pt idx="17">
                  <c:v>11.0253</c:v>
                </c:pt>
                <c:pt idx="18">
                  <c:v>11.9841</c:v>
                </c:pt>
                <c:pt idx="19">
                  <c:v>60.066699999999997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DD7-4232-AACF-65B8351DE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4931120"/>
        <c:axId val="954924880"/>
      </c:scatterChart>
      <c:valAx>
        <c:axId val="954931120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924880"/>
        <c:crosses val="autoZero"/>
        <c:crossBetween val="midCat"/>
      </c:valAx>
      <c:valAx>
        <c:axId val="95492488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9311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Full strain range</a:t>
            </a:r>
          </a:p>
        </c:rich>
      </c:tx>
      <c:layout>
        <c:manualLayout>
          <c:xMode val="edge"/>
          <c:yMode val="edge"/>
          <c:x val="0.36680076024979635"/>
          <c:y val="1.41342296835537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499436178417526E-2"/>
          <c:y val="0.12261947821893288"/>
          <c:w val="0.87399733964007997"/>
          <c:h val="0.71554714671266795"/>
        </c:manualLayout>
      </c:layout>
      <c:scatterChart>
        <c:scatterStyle val="lineMarker"/>
        <c:varyColors val="0"/>
        <c:ser>
          <c:idx val="0"/>
          <c:order val="0"/>
          <c:tx>
            <c:v>Storage modulus (Pa)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'[5]Amplitude sweep - 2'!$J$4:$J$25</c:f>
              <c:numCache>
                <c:formatCode>General</c:formatCode>
                <c:ptCount val="22"/>
                <c:pt idx="0">
                  <c:v>9.7739699999999995E-6</c:v>
                </c:pt>
                <c:pt idx="1">
                  <c:v>1.51203E-5</c:v>
                </c:pt>
                <c:pt idx="2">
                  <c:v>2.5939400000000001E-5</c:v>
                </c:pt>
                <c:pt idx="3">
                  <c:v>3.9307300000000002E-5</c:v>
                </c:pt>
                <c:pt idx="4">
                  <c:v>6.3927800000000001E-5</c:v>
                </c:pt>
                <c:pt idx="5">
                  <c:v>9.7936000000000006E-5</c:v>
                </c:pt>
                <c:pt idx="6">
                  <c:v>1.61018E-4</c:v>
                </c:pt>
                <c:pt idx="7">
                  <c:v>2.5142300000000002E-4</c:v>
                </c:pt>
                <c:pt idx="8">
                  <c:v>3.9744800000000001E-4</c:v>
                </c:pt>
                <c:pt idx="9">
                  <c:v>6.3329599999999999E-4</c:v>
                </c:pt>
                <c:pt idx="10">
                  <c:v>9.9918300000000006E-4</c:v>
                </c:pt>
                <c:pt idx="11">
                  <c:v>1.58321E-3</c:v>
                </c:pt>
                <c:pt idx="12">
                  <c:v>2.49416E-3</c:v>
                </c:pt>
                <c:pt idx="13">
                  <c:v>3.95606E-3</c:v>
                </c:pt>
                <c:pt idx="14">
                  <c:v>6.3204200000000002E-3</c:v>
                </c:pt>
                <c:pt idx="15">
                  <c:v>1.01189E-2</c:v>
                </c:pt>
                <c:pt idx="16">
                  <c:v>1.6040700000000001E-2</c:v>
                </c:pt>
                <c:pt idx="17">
                  <c:v>2.5649700000000001E-2</c:v>
                </c:pt>
                <c:pt idx="18">
                  <c:v>4.5659199999999997E-2</c:v>
                </c:pt>
                <c:pt idx="19">
                  <c:v>7.0987900000000007E-2</c:v>
                </c:pt>
                <c:pt idx="20">
                  <c:v>0.121944</c:v>
                </c:pt>
                <c:pt idx="21">
                  <c:v>2.39303</c:v>
                </c:pt>
              </c:numCache>
            </c:numRef>
          </c:xVal>
          <c:yVal>
            <c:numRef>
              <c:f>'[5]Amplitude sweep - 2'!$A$4:$A$25</c:f>
              <c:numCache>
                <c:formatCode>General</c:formatCode>
                <c:ptCount val="22"/>
                <c:pt idx="0">
                  <c:v>2284.67</c:v>
                </c:pt>
                <c:pt idx="1">
                  <c:v>6630.11</c:v>
                </c:pt>
                <c:pt idx="2">
                  <c:v>6203.16</c:v>
                </c:pt>
                <c:pt idx="3">
                  <c:v>6718.4</c:v>
                </c:pt>
                <c:pt idx="4">
                  <c:v>6276.05</c:v>
                </c:pt>
                <c:pt idx="5">
                  <c:v>6271.97</c:v>
                </c:pt>
                <c:pt idx="6">
                  <c:v>5471.41</c:v>
                </c:pt>
                <c:pt idx="7">
                  <c:v>5305.36</c:v>
                </c:pt>
                <c:pt idx="8">
                  <c:v>4990.1899999999996</c:v>
                </c:pt>
                <c:pt idx="9">
                  <c:v>4610.38</c:v>
                </c:pt>
                <c:pt idx="10">
                  <c:v>4158.04</c:v>
                </c:pt>
                <c:pt idx="11">
                  <c:v>3597.51</c:v>
                </c:pt>
                <c:pt idx="12">
                  <c:v>2994.74</c:v>
                </c:pt>
                <c:pt idx="13">
                  <c:v>2421.75</c:v>
                </c:pt>
                <c:pt idx="14">
                  <c:v>1848.72</c:v>
                </c:pt>
                <c:pt idx="15">
                  <c:v>1366.75</c:v>
                </c:pt>
                <c:pt idx="16">
                  <c:v>928.69500000000005</c:v>
                </c:pt>
                <c:pt idx="17">
                  <c:v>610</c:v>
                </c:pt>
                <c:pt idx="18">
                  <c:v>378.81799999999998</c:v>
                </c:pt>
                <c:pt idx="19">
                  <c:v>216.52699999999999</c:v>
                </c:pt>
                <c:pt idx="20">
                  <c:v>88.522000000000006</c:v>
                </c:pt>
                <c:pt idx="21">
                  <c:v>-3.0113799999999999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B1A-410A-8935-3F25AC28A2EC}"/>
            </c:ext>
          </c:extLst>
        </c:ser>
        <c:ser>
          <c:idx val="1"/>
          <c:order val="1"/>
          <c:tx>
            <c:v>Loss modulus (Pa)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'[5]Amplitude sweep - 2'!$J$4:$J$25</c:f>
              <c:numCache>
                <c:formatCode>General</c:formatCode>
                <c:ptCount val="22"/>
                <c:pt idx="0">
                  <c:v>9.7739699999999995E-6</c:v>
                </c:pt>
                <c:pt idx="1">
                  <c:v>1.51203E-5</c:v>
                </c:pt>
                <c:pt idx="2">
                  <c:v>2.5939400000000001E-5</c:v>
                </c:pt>
                <c:pt idx="3">
                  <c:v>3.9307300000000002E-5</c:v>
                </c:pt>
                <c:pt idx="4">
                  <c:v>6.3927800000000001E-5</c:v>
                </c:pt>
                <c:pt idx="5">
                  <c:v>9.7936000000000006E-5</c:v>
                </c:pt>
                <c:pt idx="6">
                  <c:v>1.61018E-4</c:v>
                </c:pt>
                <c:pt idx="7">
                  <c:v>2.5142300000000002E-4</c:v>
                </c:pt>
                <c:pt idx="8">
                  <c:v>3.9744800000000001E-4</c:v>
                </c:pt>
                <c:pt idx="9">
                  <c:v>6.3329599999999999E-4</c:v>
                </c:pt>
                <c:pt idx="10">
                  <c:v>9.9918300000000006E-4</c:v>
                </c:pt>
                <c:pt idx="11">
                  <c:v>1.58321E-3</c:v>
                </c:pt>
                <c:pt idx="12">
                  <c:v>2.49416E-3</c:v>
                </c:pt>
                <c:pt idx="13">
                  <c:v>3.95606E-3</c:v>
                </c:pt>
                <c:pt idx="14">
                  <c:v>6.3204200000000002E-3</c:v>
                </c:pt>
                <c:pt idx="15">
                  <c:v>1.01189E-2</c:v>
                </c:pt>
                <c:pt idx="16">
                  <c:v>1.6040700000000001E-2</c:v>
                </c:pt>
                <c:pt idx="17">
                  <c:v>2.5649700000000001E-2</c:v>
                </c:pt>
                <c:pt idx="18">
                  <c:v>4.5659199999999997E-2</c:v>
                </c:pt>
                <c:pt idx="19">
                  <c:v>7.0987900000000007E-2</c:v>
                </c:pt>
                <c:pt idx="20">
                  <c:v>0.121944</c:v>
                </c:pt>
                <c:pt idx="21">
                  <c:v>2.39303</c:v>
                </c:pt>
              </c:numCache>
            </c:numRef>
          </c:xVal>
          <c:yVal>
            <c:numRef>
              <c:f>'[5]Amplitude sweep - 2'!$B$4:$B$25</c:f>
              <c:numCache>
                <c:formatCode>General</c:formatCode>
                <c:ptCount val="22"/>
                <c:pt idx="0">
                  <c:v>2803.81</c:v>
                </c:pt>
                <c:pt idx="1">
                  <c:v>-948.08100000000002</c:v>
                </c:pt>
                <c:pt idx="2">
                  <c:v>1877.07</c:v>
                </c:pt>
                <c:pt idx="3">
                  <c:v>68.5565</c:v>
                </c:pt>
                <c:pt idx="4">
                  <c:v>1506.24</c:v>
                </c:pt>
                <c:pt idx="5">
                  <c:v>578.10400000000004</c:v>
                </c:pt>
                <c:pt idx="6">
                  <c:v>907.346</c:v>
                </c:pt>
                <c:pt idx="7">
                  <c:v>678.053</c:v>
                </c:pt>
                <c:pt idx="8">
                  <c:v>659.48500000000001</c:v>
                </c:pt>
                <c:pt idx="9">
                  <c:v>667.31799999999998</c:v>
                </c:pt>
                <c:pt idx="10">
                  <c:v>636.84900000000005</c:v>
                </c:pt>
                <c:pt idx="11">
                  <c:v>620.34900000000005</c:v>
                </c:pt>
                <c:pt idx="12">
                  <c:v>577.82500000000005</c:v>
                </c:pt>
                <c:pt idx="13">
                  <c:v>516.24800000000005</c:v>
                </c:pt>
                <c:pt idx="14">
                  <c:v>439.02699999999999</c:v>
                </c:pt>
                <c:pt idx="15">
                  <c:v>349.34800000000001</c:v>
                </c:pt>
                <c:pt idx="16">
                  <c:v>261.18400000000003</c:v>
                </c:pt>
                <c:pt idx="17">
                  <c:v>186.57900000000001</c:v>
                </c:pt>
                <c:pt idx="18">
                  <c:v>127.395</c:v>
                </c:pt>
                <c:pt idx="19">
                  <c:v>90.538600000000002</c:v>
                </c:pt>
                <c:pt idx="20">
                  <c:v>62.573599999999999</c:v>
                </c:pt>
                <c:pt idx="21">
                  <c:v>14.2559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B1A-410A-8935-3F25AC28A2EC}"/>
            </c:ext>
          </c:extLst>
        </c:ser>
        <c:ser>
          <c:idx val="2"/>
          <c:order val="2"/>
          <c:tx>
            <c:v>Stress (Pa)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'[5]Amplitude sweep - 2'!$J$4:$J$25</c:f>
              <c:numCache>
                <c:formatCode>General</c:formatCode>
                <c:ptCount val="22"/>
                <c:pt idx="0">
                  <c:v>9.7739699999999995E-6</c:v>
                </c:pt>
                <c:pt idx="1">
                  <c:v>1.51203E-5</c:v>
                </c:pt>
                <c:pt idx="2">
                  <c:v>2.5939400000000001E-5</c:v>
                </c:pt>
                <c:pt idx="3">
                  <c:v>3.9307300000000002E-5</c:v>
                </c:pt>
                <c:pt idx="4">
                  <c:v>6.3927800000000001E-5</c:v>
                </c:pt>
                <c:pt idx="5">
                  <c:v>9.7936000000000006E-5</c:v>
                </c:pt>
                <c:pt idx="6">
                  <c:v>1.61018E-4</c:v>
                </c:pt>
                <c:pt idx="7">
                  <c:v>2.5142300000000002E-4</c:v>
                </c:pt>
                <c:pt idx="8">
                  <c:v>3.9744800000000001E-4</c:v>
                </c:pt>
                <c:pt idx="9">
                  <c:v>6.3329599999999999E-4</c:v>
                </c:pt>
                <c:pt idx="10">
                  <c:v>9.9918300000000006E-4</c:v>
                </c:pt>
                <c:pt idx="11">
                  <c:v>1.58321E-3</c:v>
                </c:pt>
                <c:pt idx="12">
                  <c:v>2.49416E-3</c:v>
                </c:pt>
                <c:pt idx="13">
                  <c:v>3.95606E-3</c:v>
                </c:pt>
                <c:pt idx="14">
                  <c:v>6.3204200000000002E-3</c:v>
                </c:pt>
                <c:pt idx="15">
                  <c:v>1.01189E-2</c:v>
                </c:pt>
                <c:pt idx="16">
                  <c:v>1.6040700000000001E-2</c:v>
                </c:pt>
                <c:pt idx="17">
                  <c:v>2.5649700000000001E-2</c:v>
                </c:pt>
                <c:pt idx="18">
                  <c:v>4.5659199999999997E-2</c:v>
                </c:pt>
                <c:pt idx="19">
                  <c:v>7.0987900000000007E-2</c:v>
                </c:pt>
                <c:pt idx="20">
                  <c:v>0.121944</c:v>
                </c:pt>
                <c:pt idx="21">
                  <c:v>2.39303</c:v>
                </c:pt>
              </c:numCache>
            </c:numRef>
          </c:xVal>
          <c:yVal>
            <c:numRef>
              <c:f>'[5]Amplitude sweep - 2'!$M$4:$M$25</c:f>
              <c:numCache>
                <c:formatCode>General</c:formatCode>
                <c:ptCount val="22"/>
                <c:pt idx="0">
                  <c:v>3.5350300000000001E-2</c:v>
                </c:pt>
                <c:pt idx="1">
                  <c:v>0.101269</c:v>
                </c:pt>
                <c:pt idx="2">
                  <c:v>0.16811200000000001</c:v>
                </c:pt>
                <c:pt idx="3">
                  <c:v>0.264096</c:v>
                </c:pt>
                <c:pt idx="4">
                  <c:v>0.412607</c:v>
                </c:pt>
                <c:pt idx="5">
                  <c:v>0.61685500000000004</c:v>
                </c:pt>
                <c:pt idx="6">
                  <c:v>0.89302599999999999</c:v>
                </c:pt>
                <c:pt idx="7">
                  <c:v>1.34474</c:v>
                </c:pt>
                <c:pt idx="8">
                  <c:v>2.0005799999999998</c:v>
                </c:pt>
                <c:pt idx="9">
                  <c:v>2.9501599999999999</c:v>
                </c:pt>
                <c:pt idx="10">
                  <c:v>4.2030900000000004</c:v>
                </c:pt>
                <c:pt idx="11">
                  <c:v>5.7796700000000003</c:v>
                </c:pt>
                <c:pt idx="12">
                  <c:v>7.6071299999999997</c:v>
                </c:pt>
                <c:pt idx="13">
                  <c:v>9.7958200000000009</c:v>
                </c:pt>
                <c:pt idx="14">
                  <c:v>12.0097</c:v>
                </c:pt>
                <c:pt idx="15">
                  <c:v>14.274699999999999</c:v>
                </c:pt>
                <c:pt idx="16">
                  <c:v>15.4748</c:v>
                </c:pt>
                <c:pt idx="17">
                  <c:v>16.361899999999999</c:v>
                </c:pt>
                <c:pt idx="18">
                  <c:v>18.2484</c:v>
                </c:pt>
                <c:pt idx="19">
                  <c:v>16.660399999999999</c:v>
                </c:pt>
                <c:pt idx="20">
                  <c:v>13.2193</c:v>
                </c:pt>
                <c:pt idx="21">
                  <c:v>34.867400000000004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B1A-410A-8935-3F25AC28A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1164320"/>
        <c:axId val="1"/>
      </c:scatterChart>
      <c:valAx>
        <c:axId val="1331164320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331164320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LVR range</a:t>
            </a:r>
          </a:p>
        </c:rich>
      </c:tx>
      <c:layout>
        <c:manualLayout>
          <c:xMode val="edge"/>
          <c:yMode val="edge"/>
          <c:x val="0.36680054303556886"/>
          <c:y val="1.41343214451134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499436178417526E-2"/>
          <c:y val="0.12261947821893288"/>
          <c:w val="0.87399733964007997"/>
          <c:h val="0.71554714671266795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31988845144356953"/>
                  <c:y val="2.1117638932904286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'[5]Amplitude sweep - 2'!$J$11:$J$15</c:f>
              <c:numCache>
                <c:formatCode>General</c:formatCode>
                <c:ptCount val="5"/>
                <c:pt idx="0">
                  <c:v>2.5142300000000002E-4</c:v>
                </c:pt>
                <c:pt idx="1">
                  <c:v>3.9744800000000001E-4</c:v>
                </c:pt>
                <c:pt idx="2">
                  <c:v>6.3329599999999999E-4</c:v>
                </c:pt>
                <c:pt idx="3">
                  <c:v>9.9918300000000006E-4</c:v>
                </c:pt>
                <c:pt idx="4">
                  <c:v>1.58321E-3</c:v>
                </c:pt>
              </c:numCache>
            </c:numRef>
          </c:xVal>
          <c:yVal>
            <c:numRef>
              <c:f>'[5]Amplitude sweep - 2'!$A$11:$A$15</c:f>
              <c:numCache>
                <c:formatCode>General</c:formatCode>
                <c:ptCount val="5"/>
                <c:pt idx="0">
                  <c:v>5305.36</c:v>
                </c:pt>
                <c:pt idx="1">
                  <c:v>4990.1899999999996</c:v>
                </c:pt>
                <c:pt idx="2">
                  <c:v>4610.38</c:v>
                </c:pt>
                <c:pt idx="3">
                  <c:v>4158.04</c:v>
                </c:pt>
                <c:pt idx="4">
                  <c:v>3597.51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80C-4267-B21C-35D295AB418A}"/>
            </c:ext>
          </c:extLst>
        </c:ser>
        <c:ser>
          <c:idx val="1"/>
          <c:order val="1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27676832562834325"/>
                  <c:y val="4.9585919407132929E-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'[5]Amplitude sweep - 2'!$J$11:$J$15</c:f>
              <c:numCache>
                <c:formatCode>General</c:formatCode>
                <c:ptCount val="5"/>
                <c:pt idx="0">
                  <c:v>2.5142300000000002E-4</c:v>
                </c:pt>
                <c:pt idx="1">
                  <c:v>3.9744800000000001E-4</c:v>
                </c:pt>
                <c:pt idx="2">
                  <c:v>6.3329599999999999E-4</c:v>
                </c:pt>
                <c:pt idx="3">
                  <c:v>9.9918300000000006E-4</c:v>
                </c:pt>
                <c:pt idx="4">
                  <c:v>1.58321E-3</c:v>
                </c:pt>
              </c:numCache>
            </c:numRef>
          </c:xVal>
          <c:yVal>
            <c:numRef>
              <c:f>'[5]Amplitude sweep - 2'!$B$11:$B$15</c:f>
              <c:numCache>
                <c:formatCode>General</c:formatCode>
                <c:ptCount val="5"/>
                <c:pt idx="0">
                  <c:v>678.053</c:v>
                </c:pt>
                <c:pt idx="1">
                  <c:v>659.48500000000001</c:v>
                </c:pt>
                <c:pt idx="2">
                  <c:v>667.31799999999998</c:v>
                </c:pt>
                <c:pt idx="3">
                  <c:v>636.84900000000005</c:v>
                </c:pt>
                <c:pt idx="4">
                  <c:v>620.34900000000005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80C-4267-B21C-35D295AB418A}"/>
            </c:ext>
          </c:extLst>
        </c:ser>
        <c:ser>
          <c:idx val="2"/>
          <c:order val="2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9673725409691684"/>
                  <c:y val="-9.5178879110699402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'[5]Amplitude sweep - 2'!$J$11:$J$15</c:f>
              <c:numCache>
                <c:formatCode>General</c:formatCode>
                <c:ptCount val="5"/>
                <c:pt idx="0">
                  <c:v>2.5142300000000002E-4</c:v>
                </c:pt>
                <c:pt idx="1">
                  <c:v>3.9744800000000001E-4</c:v>
                </c:pt>
                <c:pt idx="2">
                  <c:v>6.3329599999999999E-4</c:v>
                </c:pt>
                <c:pt idx="3">
                  <c:v>9.9918300000000006E-4</c:v>
                </c:pt>
                <c:pt idx="4">
                  <c:v>1.58321E-3</c:v>
                </c:pt>
              </c:numCache>
            </c:numRef>
          </c:xVal>
          <c:yVal>
            <c:numRef>
              <c:f>'[5]Amplitude sweep - 2'!$M$11:$M$15</c:f>
              <c:numCache>
                <c:formatCode>General</c:formatCode>
                <c:ptCount val="5"/>
                <c:pt idx="0">
                  <c:v>1.34474</c:v>
                </c:pt>
                <c:pt idx="1">
                  <c:v>2.0005799999999998</c:v>
                </c:pt>
                <c:pt idx="2">
                  <c:v>2.9501599999999999</c:v>
                </c:pt>
                <c:pt idx="3">
                  <c:v>4.2030900000000004</c:v>
                </c:pt>
                <c:pt idx="4">
                  <c:v>5.7796700000000003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80C-4267-B21C-35D295AB4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3475696"/>
        <c:axId val="1"/>
      </c:scatterChart>
      <c:valAx>
        <c:axId val="943475696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43475696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'FRC (1)'!$J$9:$J$17</c:f>
              <c:numCache>
                <c:formatCode>General</c:formatCode>
                <c:ptCount val="9"/>
                <c:pt idx="0">
                  <c:v>1.00702E-4</c:v>
                </c:pt>
                <c:pt idx="1">
                  <c:v>1.6028900000000001E-4</c:v>
                </c:pt>
                <c:pt idx="2">
                  <c:v>2.5372200000000001E-4</c:v>
                </c:pt>
                <c:pt idx="3">
                  <c:v>3.97582E-4</c:v>
                </c:pt>
                <c:pt idx="4">
                  <c:v>6.3071999999999998E-4</c:v>
                </c:pt>
                <c:pt idx="5">
                  <c:v>1.00343E-3</c:v>
                </c:pt>
                <c:pt idx="6">
                  <c:v>1.5934899999999999E-3</c:v>
                </c:pt>
                <c:pt idx="7">
                  <c:v>2.53791E-3</c:v>
                </c:pt>
                <c:pt idx="8">
                  <c:v>4.0796799999999996E-3</c:v>
                </c:pt>
              </c:numCache>
            </c:numRef>
          </c:xVal>
          <c:yVal>
            <c:numRef>
              <c:f>'FRC (1)'!$A$9:$A$17</c:f>
              <c:numCache>
                <c:formatCode>General</c:formatCode>
                <c:ptCount val="9"/>
                <c:pt idx="0">
                  <c:v>2862.32</c:v>
                </c:pt>
                <c:pt idx="1">
                  <c:v>2781.94</c:v>
                </c:pt>
                <c:pt idx="2">
                  <c:v>2809.42</c:v>
                </c:pt>
                <c:pt idx="3">
                  <c:v>2674.41</c:v>
                </c:pt>
                <c:pt idx="4">
                  <c:v>2651.82</c:v>
                </c:pt>
                <c:pt idx="5">
                  <c:v>2398.7199999999998</c:v>
                </c:pt>
                <c:pt idx="6">
                  <c:v>2075.91</c:v>
                </c:pt>
                <c:pt idx="7">
                  <c:v>1733.01</c:v>
                </c:pt>
                <c:pt idx="8">
                  <c:v>1371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71E-4159-8C81-845C62D58FC4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'FRC (1)'!$J$9:$J$17</c:f>
              <c:numCache>
                <c:formatCode>General</c:formatCode>
                <c:ptCount val="9"/>
                <c:pt idx="0">
                  <c:v>1.00702E-4</c:v>
                </c:pt>
                <c:pt idx="1">
                  <c:v>1.6028900000000001E-4</c:v>
                </c:pt>
                <c:pt idx="2">
                  <c:v>2.5372200000000001E-4</c:v>
                </c:pt>
                <c:pt idx="3">
                  <c:v>3.97582E-4</c:v>
                </c:pt>
                <c:pt idx="4">
                  <c:v>6.3071999999999998E-4</c:v>
                </c:pt>
                <c:pt idx="5">
                  <c:v>1.00343E-3</c:v>
                </c:pt>
                <c:pt idx="6">
                  <c:v>1.5934899999999999E-3</c:v>
                </c:pt>
                <c:pt idx="7">
                  <c:v>2.53791E-3</c:v>
                </c:pt>
                <c:pt idx="8">
                  <c:v>4.0796799999999996E-3</c:v>
                </c:pt>
              </c:numCache>
            </c:numRef>
          </c:xVal>
          <c:yVal>
            <c:numRef>
              <c:f>'FRC (1)'!$B$9:$B$17</c:f>
              <c:numCache>
                <c:formatCode>General</c:formatCode>
                <c:ptCount val="9"/>
                <c:pt idx="0">
                  <c:v>245.84399999999999</c:v>
                </c:pt>
                <c:pt idx="1">
                  <c:v>465.625</c:v>
                </c:pt>
                <c:pt idx="2">
                  <c:v>230.84800000000001</c:v>
                </c:pt>
                <c:pt idx="3">
                  <c:v>237.34299999999999</c:v>
                </c:pt>
                <c:pt idx="4">
                  <c:v>372.40600000000001</c:v>
                </c:pt>
                <c:pt idx="5">
                  <c:v>377.32299999999998</c:v>
                </c:pt>
                <c:pt idx="6">
                  <c:v>378.69900000000001</c:v>
                </c:pt>
                <c:pt idx="7">
                  <c:v>350.46300000000002</c:v>
                </c:pt>
                <c:pt idx="8">
                  <c:v>319.69200000000001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71E-4159-8C81-845C62D58FC4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24895471819119325"/>
                  <c:y val="5.233877951809259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'FRC (1)'!$J$9:$J$17</c:f>
              <c:numCache>
                <c:formatCode>General</c:formatCode>
                <c:ptCount val="9"/>
                <c:pt idx="0">
                  <c:v>1.00702E-4</c:v>
                </c:pt>
                <c:pt idx="1">
                  <c:v>1.6028900000000001E-4</c:v>
                </c:pt>
                <c:pt idx="2">
                  <c:v>2.5372200000000001E-4</c:v>
                </c:pt>
                <c:pt idx="3">
                  <c:v>3.97582E-4</c:v>
                </c:pt>
                <c:pt idx="4">
                  <c:v>6.3071999999999998E-4</c:v>
                </c:pt>
                <c:pt idx="5">
                  <c:v>1.00343E-3</c:v>
                </c:pt>
                <c:pt idx="6">
                  <c:v>1.5934899999999999E-3</c:v>
                </c:pt>
                <c:pt idx="7">
                  <c:v>2.53791E-3</c:v>
                </c:pt>
                <c:pt idx="8">
                  <c:v>4.0796799999999996E-3</c:v>
                </c:pt>
              </c:numCache>
            </c:numRef>
          </c:xVal>
          <c:yVal>
            <c:numRef>
              <c:f>'FRC (1)'!$N$9:$N$17</c:f>
              <c:numCache>
                <c:formatCode>General</c:formatCode>
                <c:ptCount val="9"/>
                <c:pt idx="0">
                  <c:v>0.28930400000000001</c:v>
                </c:pt>
                <c:pt idx="1">
                  <c:v>0.45211899999999999</c:v>
                </c:pt>
                <c:pt idx="2">
                  <c:v>0.71521199999999996</c:v>
                </c:pt>
                <c:pt idx="3">
                  <c:v>1.06748</c:v>
                </c:pt>
                <c:pt idx="4">
                  <c:v>1.6889700000000001</c:v>
                </c:pt>
                <c:pt idx="5">
                  <c:v>2.43655</c:v>
                </c:pt>
                <c:pt idx="6">
                  <c:v>3.3625400000000001</c:v>
                </c:pt>
                <c:pt idx="7">
                  <c:v>4.48726</c:v>
                </c:pt>
                <c:pt idx="8">
                  <c:v>5.7432800000000004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71E-4159-8C81-845C62D58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210447"/>
        <c:axId val="768211279"/>
      </c:scatterChart>
      <c:valAx>
        <c:axId val="768210447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 (-)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8211279"/>
        <c:crosses val="autoZero"/>
        <c:crossBetween val="midCat"/>
      </c:valAx>
      <c:valAx>
        <c:axId val="768211279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G', G", o (Pa)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82104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Full strain range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Storage modulus (Pa)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'[6]Amplitude sweep - 2'!$J$4:$J$15</c:f>
              <c:numCache>
                <c:formatCode>General</c:formatCode>
                <c:ptCount val="12"/>
                <c:pt idx="0">
                  <c:v>1.29905E-5</c:v>
                </c:pt>
                <c:pt idx="1">
                  <c:v>1.51142E-5</c:v>
                </c:pt>
                <c:pt idx="2">
                  <c:v>2.7988600000000002E-5</c:v>
                </c:pt>
                <c:pt idx="3">
                  <c:v>3.97357E-5</c:v>
                </c:pt>
                <c:pt idx="4">
                  <c:v>6.2274599999999995E-5</c:v>
                </c:pt>
                <c:pt idx="5">
                  <c:v>9.9063799999999998E-5</c:v>
                </c:pt>
                <c:pt idx="6">
                  <c:v>1.6003999999999999E-4</c:v>
                </c:pt>
                <c:pt idx="7">
                  <c:v>2.52258E-4</c:v>
                </c:pt>
                <c:pt idx="8">
                  <c:v>3.9423700000000003E-4</c:v>
                </c:pt>
                <c:pt idx="9">
                  <c:v>6.2202299999999998E-4</c:v>
                </c:pt>
                <c:pt idx="10">
                  <c:v>1.01417E-3</c:v>
                </c:pt>
                <c:pt idx="11">
                  <c:v>1.59665E-3</c:v>
                </c:pt>
              </c:numCache>
            </c:numRef>
          </c:xVal>
          <c:yVal>
            <c:numRef>
              <c:f>'[6]Amplitude sweep - 2'!$A$4:$A$15</c:f>
              <c:numCache>
                <c:formatCode>General</c:formatCode>
                <c:ptCount val="12"/>
                <c:pt idx="0">
                  <c:v>2.51674</c:v>
                </c:pt>
                <c:pt idx="1">
                  <c:v>56.069200000000002</c:v>
                </c:pt>
                <c:pt idx="2">
                  <c:v>5154.38</c:v>
                </c:pt>
                <c:pt idx="3">
                  <c:v>6407.37</c:v>
                </c:pt>
                <c:pt idx="4">
                  <c:v>5944.47</c:v>
                </c:pt>
                <c:pt idx="5">
                  <c:v>7049.78</c:v>
                </c:pt>
                <c:pt idx="6">
                  <c:v>6949.82</c:v>
                </c:pt>
                <c:pt idx="7">
                  <c:v>6554.97</c:v>
                </c:pt>
                <c:pt idx="8">
                  <c:v>6180.2</c:v>
                </c:pt>
                <c:pt idx="9">
                  <c:v>5494.56</c:v>
                </c:pt>
                <c:pt idx="10">
                  <c:v>4581.99</c:v>
                </c:pt>
                <c:pt idx="11">
                  <c:v>3739.2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D26-4ED5-A498-90FFC0F7BBF9}"/>
            </c:ext>
          </c:extLst>
        </c:ser>
        <c:ser>
          <c:idx val="1"/>
          <c:order val="1"/>
          <c:tx>
            <c:v>Loss modulus (Pa)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'[6]Amplitude sweep - 2'!$J$4:$J$15</c:f>
              <c:numCache>
                <c:formatCode>General</c:formatCode>
                <c:ptCount val="12"/>
                <c:pt idx="0">
                  <c:v>1.29905E-5</c:v>
                </c:pt>
                <c:pt idx="1">
                  <c:v>1.51142E-5</c:v>
                </c:pt>
                <c:pt idx="2">
                  <c:v>2.7988600000000002E-5</c:v>
                </c:pt>
                <c:pt idx="3">
                  <c:v>3.97357E-5</c:v>
                </c:pt>
                <c:pt idx="4">
                  <c:v>6.2274599999999995E-5</c:v>
                </c:pt>
                <c:pt idx="5">
                  <c:v>9.9063799999999998E-5</c:v>
                </c:pt>
                <c:pt idx="6">
                  <c:v>1.6003999999999999E-4</c:v>
                </c:pt>
                <c:pt idx="7">
                  <c:v>2.52258E-4</c:v>
                </c:pt>
                <c:pt idx="8">
                  <c:v>3.9423700000000003E-4</c:v>
                </c:pt>
                <c:pt idx="9">
                  <c:v>6.2202299999999998E-4</c:v>
                </c:pt>
                <c:pt idx="10">
                  <c:v>1.01417E-3</c:v>
                </c:pt>
                <c:pt idx="11">
                  <c:v>1.59665E-3</c:v>
                </c:pt>
              </c:numCache>
            </c:numRef>
          </c:xVal>
          <c:yVal>
            <c:numRef>
              <c:f>'[6]Amplitude sweep - 2'!$B$4:$B$15</c:f>
              <c:numCache>
                <c:formatCode>General</c:formatCode>
                <c:ptCount val="12"/>
                <c:pt idx="0">
                  <c:v>612.86400000000003</c:v>
                </c:pt>
                <c:pt idx="1">
                  <c:v>-524.93399999999997</c:v>
                </c:pt>
                <c:pt idx="2">
                  <c:v>2670.78</c:v>
                </c:pt>
                <c:pt idx="3">
                  <c:v>632.20399999999995</c:v>
                </c:pt>
                <c:pt idx="4">
                  <c:v>1844.29</c:v>
                </c:pt>
                <c:pt idx="5">
                  <c:v>1689.51</c:v>
                </c:pt>
                <c:pt idx="6">
                  <c:v>1645.73</c:v>
                </c:pt>
                <c:pt idx="7">
                  <c:v>1569.76</c:v>
                </c:pt>
                <c:pt idx="8">
                  <c:v>1414.39</c:v>
                </c:pt>
                <c:pt idx="9">
                  <c:v>1325.64</c:v>
                </c:pt>
                <c:pt idx="10">
                  <c:v>1216.71</c:v>
                </c:pt>
                <c:pt idx="11">
                  <c:v>1005.22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D26-4ED5-A498-90FFC0F7BBF9}"/>
            </c:ext>
          </c:extLst>
        </c:ser>
        <c:ser>
          <c:idx val="2"/>
          <c:order val="2"/>
          <c:tx>
            <c:v>Stress (Pa)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'[6]Amplitude sweep - 2'!$J$4:$J$15</c:f>
              <c:numCache>
                <c:formatCode>General</c:formatCode>
                <c:ptCount val="12"/>
                <c:pt idx="0">
                  <c:v>1.29905E-5</c:v>
                </c:pt>
                <c:pt idx="1">
                  <c:v>1.51142E-5</c:v>
                </c:pt>
                <c:pt idx="2">
                  <c:v>2.7988600000000002E-5</c:v>
                </c:pt>
                <c:pt idx="3">
                  <c:v>3.97357E-5</c:v>
                </c:pt>
                <c:pt idx="4">
                  <c:v>6.2274599999999995E-5</c:v>
                </c:pt>
                <c:pt idx="5">
                  <c:v>9.9063799999999998E-5</c:v>
                </c:pt>
                <c:pt idx="6">
                  <c:v>1.6003999999999999E-4</c:v>
                </c:pt>
                <c:pt idx="7">
                  <c:v>2.52258E-4</c:v>
                </c:pt>
                <c:pt idx="8">
                  <c:v>3.9423700000000003E-4</c:v>
                </c:pt>
                <c:pt idx="9">
                  <c:v>6.2202299999999998E-4</c:v>
                </c:pt>
                <c:pt idx="10">
                  <c:v>1.01417E-3</c:v>
                </c:pt>
                <c:pt idx="11">
                  <c:v>1.59665E-3</c:v>
                </c:pt>
              </c:numCache>
            </c:numRef>
          </c:xVal>
          <c:yVal>
            <c:numRef>
              <c:f>'[6]Amplitude sweep - 2'!$M$4:$M$15</c:f>
              <c:numCache>
                <c:formatCode>General</c:formatCode>
                <c:ptCount val="12"/>
                <c:pt idx="0">
                  <c:v>7.9614500000000001E-3</c:v>
                </c:pt>
                <c:pt idx="1">
                  <c:v>7.9791199999999993E-3</c:v>
                </c:pt>
                <c:pt idx="2">
                  <c:v>0.16248000000000001</c:v>
                </c:pt>
                <c:pt idx="3">
                  <c:v>0.25583699999999998</c:v>
                </c:pt>
                <c:pt idx="4">
                  <c:v>0.38759700000000002</c:v>
                </c:pt>
                <c:pt idx="5">
                  <c:v>0.71815300000000004</c:v>
                </c:pt>
                <c:pt idx="6">
                  <c:v>1.1430100000000001</c:v>
                </c:pt>
                <c:pt idx="7">
                  <c:v>1.7002999999999999</c:v>
                </c:pt>
                <c:pt idx="8">
                  <c:v>2.4994499999999999</c:v>
                </c:pt>
                <c:pt idx="9">
                  <c:v>3.5158</c:v>
                </c:pt>
                <c:pt idx="10">
                  <c:v>4.8079599999999996</c:v>
                </c:pt>
                <c:pt idx="11">
                  <c:v>6.1821700000000002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D26-4ED5-A498-90FFC0F7B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5941024"/>
        <c:axId val="1"/>
      </c:scatterChart>
      <c:valAx>
        <c:axId val="955941024"/>
        <c:scaling>
          <c:logBase val="10"/>
          <c:orientation val="minMax"/>
          <c:max val="1.0000000000000002E-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5594102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67641544806899E-2"/>
          <c:y val="0.16253643575112081"/>
          <c:w val="0.90520651585218515"/>
          <c:h val="0.80004151457479156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3.725584301962255E-2"/>
                  <c:y val="-6.251479447829963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'[6]Amplitude sweep - 2'!$J$8:$J$15</c:f>
              <c:numCache>
                <c:formatCode>General</c:formatCode>
                <c:ptCount val="8"/>
                <c:pt idx="0">
                  <c:v>6.2274599999999995E-5</c:v>
                </c:pt>
                <c:pt idx="1">
                  <c:v>9.9063799999999998E-5</c:v>
                </c:pt>
                <c:pt idx="2">
                  <c:v>1.6003999999999999E-4</c:v>
                </c:pt>
                <c:pt idx="3">
                  <c:v>2.52258E-4</c:v>
                </c:pt>
                <c:pt idx="4">
                  <c:v>3.9423700000000003E-4</c:v>
                </c:pt>
                <c:pt idx="5">
                  <c:v>6.2202299999999998E-4</c:v>
                </c:pt>
                <c:pt idx="6">
                  <c:v>1.01417E-3</c:v>
                </c:pt>
                <c:pt idx="7">
                  <c:v>1.59665E-3</c:v>
                </c:pt>
              </c:numCache>
            </c:numRef>
          </c:xVal>
          <c:yVal>
            <c:numRef>
              <c:f>'[6]Amplitude sweep - 2'!$A$8:$A$15</c:f>
              <c:numCache>
                <c:formatCode>General</c:formatCode>
                <c:ptCount val="8"/>
                <c:pt idx="0">
                  <c:v>5944.47</c:v>
                </c:pt>
                <c:pt idx="1">
                  <c:v>7049.78</c:v>
                </c:pt>
                <c:pt idx="2">
                  <c:v>6949.82</c:v>
                </c:pt>
                <c:pt idx="3">
                  <c:v>6554.97</c:v>
                </c:pt>
                <c:pt idx="4">
                  <c:v>6180.2</c:v>
                </c:pt>
                <c:pt idx="5">
                  <c:v>5494.56</c:v>
                </c:pt>
                <c:pt idx="6">
                  <c:v>4581.99</c:v>
                </c:pt>
                <c:pt idx="7">
                  <c:v>3739.2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462-4FD9-8E76-24C0FBCF2C8C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6.2652668416448024E-2"/>
                  <c:y val="6.396027434978779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'[6]Amplitude sweep - 2'!$J$8:$J$15</c:f>
              <c:numCache>
                <c:formatCode>General</c:formatCode>
                <c:ptCount val="8"/>
                <c:pt idx="0">
                  <c:v>6.2274599999999995E-5</c:v>
                </c:pt>
                <c:pt idx="1">
                  <c:v>9.9063799999999998E-5</c:v>
                </c:pt>
                <c:pt idx="2">
                  <c:v>1.6003999999999999E-4</c:v>
                </c:pt>
                <c:pt idx="3">
                  <c:v>2.52258E-4</c:v>
                </c:pt>
                <c:pt idx="4">
                  <c:v>3.9423700000000003E-4</c:v>
                </c:pt>
                <c:pt idx="5">
                  <c:v>6.2202299999999998E-4</c:v>
                </c:pt>
                <c:pt idx="6">
                  <c:v>1.01417E-3</c:v>
                </c:pt>
                <c:pt idx="7">
                  <c:v>1.59665E-3</c:v>
                </c:pt>
              </c:numCache>
            </c:numRef>
          </c:xVal>
          <c:yVal>
            <c:numRef>
              <c:f>'[6]Amplitude sweep - 2'!$B$8:$B$15</c:f>
              <c:numCache>
                <c:formatCode>General</c:formatCode>
                <c:ptCount val="8"/>
                <c:pt idx="0">
                  <c:v>1844.29</c:v>
                </c:pt>
                <c:pt idx="1">
                  <c:v>1689.51</c:v>
                </c:pt>
                <c:pt idx="2">
                  <c:v>1645.73</c:v>
                </c:pt>
                <c:pt idx="3">
                  <c:v>1569.76</c:v>
                </c:pt>
                <c:pt idx="4">
                  <c:v>1414.39</c:v>
                </c:pt>
                <c:pt idx="5">
                  <c:v>1325.64</c:v>
                </c:pt>
                <c:pt idx="6">
                  <c:v>1216.71</c:v>
                </c:pt>
                <c:pt idx="7">
                  <c:v>1005.22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462-4FD9-8E76-24C0FBCF2C8C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'[6]Amplitude sweep - 2'!$J$8:$J$15</c:f>
              <c:numCache>
                <c:formatCode>General</c:formatCode>
                <c:ptCount val="8"/>
                <c:pt idx="0">
                  <c:v>6.2274599999999995E-5</c:v>
                </c:pt>
                <c:pt idx="1">
                  <c:v>9.9063799999999998E-5</c:v>
                </c:pt>
                <c:pt idx="2">
                  <c:v>1.6003999999999999E-4</c:v>
                </c:pt>
                <c:pt idx="3">
                  <c:v>2.52258E-4</c:v>
                </c:pt>
                <c:pt idx="4">
                  <c:v>3.9423700000000003E-4</c:v>
                </c:pt>
                <c:pt idx="5">
                  <c:v>6.2202299999999998E-4</c:v>
                </c:pt>
                <c:pt idx="6">
                  <c:v>1.01417E-3</c:v>
                </c:pt>
                <c:pt idx="7">
                  <c:v>1.59665E-3</c:v>
                </c:pt>
              </c:numCache>
            </c:numRef>
          </c:xVal>
          <c:yVal>
            <c:numRef>
              <c:f>'[6]Amplitude sweep - 2'!$M$8:$M$15</c:f>
              <c:numCache>
                <c:formatCode>General</c:formatCode>
                <c:ptCount val="8"/>
                <c:pt idx="0">
                  <c:v>0.38759700000000002</c:v>
                </c:pt>
                <c:pt idx="1">
                  <c:v>0.71815300000000004</c:v>
                </c:pt>
                <c:pt idx="2">
                  <c:v>1.1430100000000001</c:v>
                </c:pt>
                <c:pt idx="3">
                  <c:v>1.7002999999999999</c:v>
                </c:pt>
                <c:pt idx="4">
                  <c:v>2.4994499999999999</c:v>
                </c:pt>
                <c:pt idx="5">
                  <c:v>3.5158</c:v>
                </c:pt>
                <c:pt idx="6">
                  <c:v>4.8079599999999996</c:v>
                </c:pt>
                <c:pt idx="7">
                  <c:v>6.1821700000000002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462-4FD9-8E76-24C0FBCF2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5929792"/>
        <c:axId val="1"/>
      </c:scatterChart>
      <c:valAx>
        <c:axId val="955929792"/>
        <c:scaling>
          <c:logBase val="10"/>
          <c:orientation val="minMax"/>
          <c:max val="1.0000000000000002E-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5592979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AVG stress-strain slopes ACP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Storage modulus (Pa)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'ACP AVGS'!$A$30:$A$51</c:f>
                <c:numCache>
                  <c:formatCode>General</c:formatCode>
                  <c:ptCount val="22"/>
                  <c:pt idx="0">
                    <c:v>1141.0766300000003</c:v>
                  </c:pt>
                  <c:pt idx="1">
                    <c:v>3287.0203999999999</c:v>
                  </c:pt>
                  <c:pt idx="2">
                    <c:v>524.38999999999987</c:v>
                  </c:pt>
                  <c:pt idx="3">
                    <c:v>155.51499999999987</c:v>
                  </c:pt>
                  <c:pt idx="4">
                    <c:v>165.78999999999996</c:v>
                  </c:pt>
                  <c:pt idx="5">
                    <c:v>388.90499999999975</c:v>
                  </c:pt>
                  <c:pt idx="6">
                    <c:v>739.20500000000129</c:v>
                  </c:pt>
                  <c:pt idx="7">
                    <c:v>624.80499999999938</c:v>
                  </c:pt>
                  <c:pt idx="8">
                    <c:v>595.00499999999977</c:v>
                  </c:pt>
                  <c:pt idx="9">
                    <c:v>442.09000000000015</c:v>
                  </c:pt>
                  <c:pt idx="10">
                    <c:v>211.97499999999991</c:v>
                  </c:pt>
                  <c:pt idx="11">
                    <c:v>70.8449999999998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</c:numCache>
              </c:numRef>
            </c:plus>
            <c:minus>
              <c:numRef>
                <c:f>'ACP AVGS'!$A$30:$A$51</c:f>
                <c:numCache>
                  <c:formatCode>General</c:formatCode>
                  <c:ptCount val="22"/>
                  <c:pt idx="0">
                    <c:v>1141.0766300000003</c:v>
                  </c:pt>
                  <c:pt idx="1">
                    <c:v>3287.0203999999999</c:v>
                  </c:pt>
                  <c:pt idx="2">
                    <c:v>524.38999999999987</c:v>
                  </c:pt>
                  <c:pt idx="3">
                    <c:v>155.51499999999987</c:v>
                  </c:pt>
                  <c:pt idx="4">
                    <c:v>165.78999999999996</c:v>
                  </c:pt>
                  <c:pt idx="5">
                    <c:v>388.90499999999975</c:v>
                  </c:pt>
                  <c:pt idx="6">
                    <c:v>739.20500000000129</c:v>
                  </c:pt>
                  <c:pt idx="7">
                    <c:v>624.80499999999938</c:v>
                  </c:pt>
                  <c:pt idx="8">
                    <c:v>595.00499999999977</c:v>
                  </c:pt>
                  <c:pt idx="9">
                    <c:v>442.09000000000015</c:v>
                  </c:pt>
                  <c:pt idx="10">
                    <c:v>211.97499999999991</c:v>
                  </c:pt>
                  <c:pt idx="11">
                    <c:v>70.8449999999998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'ACP AVGS'!$J$4:$J$25</c:f>
              <c:numCache>
                <c:formatCode>General</c:formatCode>
                <c:ptCount val="22"/>
                <c:pt idx="0">
                  <c:v>1.1382235E-5</c:v>
                </c:pt>
                <c:pt idx="1">
                  <c:v>1.511725E-5</c:v>
                </c:pt>
                <c:pt idx="2">
                  <c:v>2.6964000000000001E-5</c:v>
                </c:pt>
                <c:pt idx="3">
                  <c:v>3.9521499999999998E-5</c:v>
                </c:pt>
                <c:pt idx="4">
                  <c:v>6.3101199999999991E-5</c:v>
                </c:pt>
                <c:pt idx="5">
                  <c:v>9.8499900000000002E-5</c:v>
                </c:pt>
                <c:pt idx="6">
                  <c:v>1.6052899999999999E-4</c:v>
                </c:pt>
                <c:pt idx="7">
                  <c:v>2.5184049999999998E-4</c:v>
                </c:pt>
                <c:pt idx="8">
                  <c:v>3.9584250000000004E-4</c:v>
                </c:pt>
                <c:pt idx="9">
                  <c:v>6.2765949999999998E-4</c:v>
                </c:pt>
                <c:pt idx="10">
                  <c:v>1.0066764999999999E-3</c:v>
                </c:pt>
                <c:pt idx="11">
                  <c:v>1.58993E-3</c:v>
                </c:pt>
                <c:pt idx="12">
                  <c:v>2.49416E-3</c:v>
                </c:pt>
                <c:pt idx="13">
                  <c:v>3.95606E-3</c:v>
                </c:pt>
                <c:pt idx="14">
                  <c:v>6.3204200000000002E-3</c:v>
                </c:pt>
                <c:pt idx="15">
                  <c:v>1.01189E-2</c:v>
                </c:pt>
                <c:pt idx="16">
                  <c:v>1.6040700000000001E-2</c:v>
                </c:pt>
                <c:pt idx="17">
                  <c:v>2.5649700000000001E-2</c:v>
                </c:pt>
                <c:pt idx="18">
                  <c:v>4.5659199999999997E-2</c:v>
                </c:pt>
                <c:pt idx="19">
                  <c:v>7.0987900000000007E-2</c:v>
                </c:pt>
                <c:pt idx="20">
                  <c:v>0.121944</c:v>
                </c:pt>
                <c:pt idx="21">
                  <c:v>2.39303</c:v>
                </c:pt>
              </c:numCache>
            </c:numRef>
          </c:xVal>
          <c:yVal>
            <c:numRef>
              <c:f>'ACP AVGS'!$A$4:$A$25</c:f>
              <c:numCache>
                <c:formatCode>General</c:formatCode>
                <c:ptCount val="22"/>
                <c:pt idx="0">
                  <c:v>1143.59337</c:v>
                </c:pt>
                <c:pt idx="1">
                  <c:v>3343.0895999999998</c:v>
                </c:pt>
                <c:pt idx="2">
                  <c:v>5678.77</c:v>
                </c:pt>
                <c:pt idx="3">
                  <c:v>6562.8850000000002</c:v>
                </c:pt>
                <c:pt idx="4">
                  <c:v>6110.26</c:v>
                </c:pt>
                <c:pt idx="5">
                  <c:v>6660.875</c:v>
                </c:pt>
                <c:pt idx="6">
                  <c:v>6210.6149999999998</c:v>
                </c:pt>
                <c:pt idx="7">
                  <c:v>5930.165</c:v>
                </c:pt>
                <c:pt idx="8">
                  <c:v>5585.1949999999997</c:v>
                </c:pt>
                <c:pt idx="9">
                  <c:v>5052.47</c:v>
                </c:pt>
                <c:pt idx="10">
                  <c:v>4370.0149999999994</c:v>
                </c:pt>
                <c:pt idx="11">
                  <c:v>3668.355</c:v>
                </c:pt>
                <c:pt idx="12">
                  <c:v>2994.74</c:v>
                </c:pt>
                <c:pt idx="13">
                  <c:v>2421.75</c:v>
                </c:pt>
                <c:pt idx="14">
                  <c:v>1848.72</c:v>
                </c:pt>
                <c:pt idx="15">
                  <c:v>1366.75</c:v>
                </c:pt>
                <c:pt idx="16">
                  <c:v>928.69500000000005</c:v>
                </c:pt>
                <c:pt idx="17">
                  <c:v>610</c:v>
                </c:pt>
                <c:pt idx="18">
                  <c:v>378.81799999999998</c:v>
                </c:pt>
                <c:pt idx="19">
                  <c:v>216.52699999999999</c:v>
                </c:pt>
                <c:pt idx="20">
                  <c:v>88.522000000000006</c:v>
                </c:pt>
                <c:pt idx="21">
                  <c:v>-3.0113799999999999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575-4313-890C-B41676AE49CF}"/>
            </c:ext>
          </c:extLst>
        </c:ser>
        <c:ser>
          <c:idx val="1"/>
          <c:order val="1"/>
          <c:tx>
            <c:v>Loss modulus (Pa)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'ACP AVGS'!$B$30:$B$51</c:f>
                <c:numCache>
                  <c:formatCode>General</c:formatCode>
                  <c:ptCount val="22"/>
                  <c:pt idx="0">
                    <c:v>1095.4729999999997</c:v>
                  </c:pt>
                  <c:pt idx="1">
                    <c:v>211.57350000000034</c:v>
                  </c:pt>
                  <c:pt idx="2">
                    <c:v>396.8550000000003</c:v>
                  </c:pt>
                  <c:pt idx="3">
                    <c:v>281.8237499999999</c:v>
                  </c:pt>
                  <c:pt idx="4">
                    <c:v>169.02500000000154</c:v>
                  </c:pt>
                  <c:pt idx="5">
                    <c:v>555.70299999999975</c:v>
                  </c:pt>
                  <c:pt idx="6">
                    <c:v>369.19200000000018</c:v>
                  </c:pt>
                  <c:pt idx="7">
                    <c:v>445.85349999999971</c:v>
                  </c:pt>
                  <c:pt idx="8">
                    <c:v>377.45250000000027</c:v>
                  </c:pt>
                  <c:pt idx="9">
                    <c:v>329.16100000000023</c:v>
                  </c:pt>
                  <c:pt idx="10">
                    <c:v>289.93049999999977</c:v>
                  </c:pt>
                  <c:pt idx="11">
                    <c:v>192.43550000000013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</c:numCache>
              </c:numRef>
            </c:plus>
            <c:minus>
              <c:numRef>
                <c:f>'ACP AVGS'!$B$30:$B$51</c:f>
                <c:numCache>
                  <c:formatCode>General</c:formatCode>
                  <c:ptCount val="22"/>
                  <c:pt idx="0">
                    <c:v>1095.4729999999997</c:v>
                  </c:pt>
                  <c:pt idx="1">
                    <c:v>211.57350000000034</c:v>
                  </c:pt>
                  <c:pt idx="2">
                    <c:v>396.8550000000003</c:v>
                  </c:pt>
                  <c:pt idx="3">
                    <c:v>281.8237499999999</c:v>
                  </c:pt>
                  <c:pt idx="4">
                    <c:v>169.02500000000154</c:v>
                  </c:pt>
                  <c:pt idx="5">
                    <c:v>555.70299999999975</c:v>
                  </c:pt>
                  <c:pt idx="6">
                    <c:v>369.19200000000018</c:v>
                  </c:pt>
                  <c:pt idx="7">
                    <c:v>445.85349999999971</c:v>
                  </c:pt>
                  <c:pt idx="8">
                    <c:v>377.45250000000027</c:v>
                  </c:pt>
                  <c:pt idx="9">
                    <c:v>329.16100000000023</c:v>
                  </c:pt>
                  <c:pt idx="10">
                    <c:v>289.93049999999977</c:v>
                  </c:pt>
                  <c:pt idx="11">
                    <c:v>192.43550000000013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'ACP AVGS'!$J$4:$J$25</c:f>
              <c:numCache>
                <c:formatCode>General</c:formatCode>
                <c:ptCount val="22"/>
                <c:pt idx="0">
                  <c:v>1.1382235E-5</c:v>
                </c:pt>
                <c:pt idx="1">
                  <c:v>1.511725E-5</c:v>
                </c:pt>
                <c:pt idx="2">
                  <c:v>2.6964000000000001E-5</c:v>
                </c:pt>
                <c:pt idx="3">
                  <c:v>3.9521499999999998E-5</c:v>
                </c:pt>
                <c:pt idx="4">
                  <c:v>6.3101199999999991E-5</c:v>
                </c:pt>
                <c:pt idx="5">
                  <c:v>9.8499900000000002E-5</c:v>
                </c:pt>
                <c:pt idx="6">
                  <c:v>1.6052899999999999E-4</c:v>
                </c:pt>
                <c:pt idx="7">
                  <c:v>2.5184049999999998E-4</c:v>
                </c:pt>
                <c:pt idx="8">
                  <c:v>3.9584250000000004E-4</c:v>
                </c:pt>
                <c:pt idx="9">
                  <c:v>6.2765949999999998E-4</c:v>
                </c:pt>
                <c:pt idx="10">
                  <c:v>1.0066764999999999E-3</c:v>
                </c:pt>
                <c:pt idx="11">
                  <c:v>1.58993E-3</c:v>
                </c:pt>
                <c:pt idx="12">
                  <c:v>2.49416E-3</c:v>
                </c:pt>
                <c:pt idx="13">
                  <c:v>3.95606E-3</c:v>
                </c:pt>
                <c:pt idx="14">
                  <c:v>6.3204200000000002E-3</c:v>
                </c:pt>
                <c:pt idx="15">
                  <c:v>1.01189E-2</c:v>
                </c:pt>
                <c:pt idx="16">
                  <c:v>1.6040700000000001E-2</c:v>
                </c:pt>
                <c:pt idx="17">
                  <c:v>2.5649700000000001E-2</c:v>
                </c:pt>
                <c:pt idx="18">
                  <c:v>4.5659199999999997E-2</c:v>
                </c:pt>
                <c:pt idx="19">
                  <c:v>7.0987900000000007E-2</c:v>
                </c:pt>
                <c:pt idx="20">
                  <c:v>0.121944</c:v>
                </c:pt>
                <c:pt idx="21">
                  <c:v>2.39303</c:v>
                </c:pt>
              </c:numCache>
            </c:numRef>
          </c:xVal>
          <c:yVal>
            <c:numRef>
              <c:f>'ACP AVGS'!$B$4:$B$25</c:f>
              <c:numCache>
                <c:formatCode>General</c:formatCode>
                <c:ptCount val="22"/>
                <c:pt idx="0">
                  <c:v>1708.337</c:v>
                </c:pt>
                <c:pt idx="1">
                  <c:v>-736.50749999999994</c:v>
                </c:pt>
                <c:pt idx="2">
                  <c:v>2273.9250000000002</c:v>
                </c:pt>
                <c:pt idx="3">
                  <c:v>350.38024999999999</c:v>
                </c:pt>
                <c:pt idx="4">
                  <c:v>1675.2649999999999</c:v>
                </c:pt>
                <c:pt idx="5">
                  <c:v>1133.807</c:v>
                </c:pt>
                <c:pt idx="6">
                  <c:v>1276.538</c:v>
                </c:pt>
                <c:pt idx="7">
                  <c:v>1123.9065000000001</c:v>
                </c:pt>
                <c:pt idx="8">
                  <c:v>1036.9375</c:v>
                </c:pt>
                <c:pt idx="9">
                  <c:v>996.47900000000004</c:v>
                </c:pt>
                <c:pt idx="10">
                  <c:v>926.7795000000001</c:v>
                </c:pt>
                <c:pt idx="11">
                  <c:v>812.78449999999998</c:v>
                </c:pt>
                <c:pt idx="12">
                  <c:v>577.82500000000005</c:v>
                </c:pt>
                <c:pt idx="13">
                  <c:v>516.24800000000005</c:v>
                </c:pt>
                <c:pt idx="14">
                  <c:v>439.02699999999999</c:v>
                </c:pt>
                <c:pt idx="15">
                  <c:v>349.34800000000001</c:v>
                </c:pt>
                <c:pt idx="16">
                  <c:v>261.18400000000003</c:v>
                </c:pt>
                <c:pt idx="17">
                  <c:v>186.57900000000001</c:v>
                </c:pt>
                <c:pt idx="18">
                  <c:v>127.395</c:v>
                </c:pt>
                <c:pt idx="19">
                  <c:v>90.538600000000002</c:v>
                </c:pt>
                <c:pt idx="20">
                  <c:v>62.573599999999999</c:v>
                </c:pt>
                <c:pt idx="21">
                  <c:v>14.2559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575-4313-890C-B41676AE49CF}"/>
            </c:ext>
          </c:extLst>
        </c:ser>
        <c:ser>
          <c:idx val="2"/>
          <c:order val="2"/>
          <c:tx>
            <c:v>Stress (Pa)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'ACP AVGS'!$M$30:$M$51</c:f>
                <c:numCache>
                  <c:formatCode>General</c:formatCode>
                  <c:ptCount val="22"/>
                  <c:pt idx="0">
                    <c:v>1.3694425000000001E-2</c:v>
                  </c:pt>
                  <c:pt idx="1">
                    <c:v>4.6644939999999996E-2</c:v>
                  </c:pt>
                  <c:pt idx="2">
                    <c:v>2.8159999999999991E-3</c:v>
                  </c:pt>
                  <c:pt idx="3">
                    <c:v>4.1295000000000082E-3</c:v>
                  </c:pt>
                  <c:pt idx="4">
                    <c:v>1.2504999999999988E-2</c:v>
                  </c:pt>
                  <c:pt idx="5">
                    <c:v>5.0649E-2</c:v>
                  </c:pt>
                  <c:pt idx="6">
                    <c:v>0.12499199999999944</c:v>
                  </c:pt>
                  <c:pt idx="7">
                    <c:v>0.1777799999999993</c:v>
                  </c:pt>
                  <c:pt idx="8">
                    <c:v>0.24943500000000049</c:v>
                  </c:pt>
                  <c:pt idx="9">
                    <c:v>0.28282000000000007</c:v>
                  </c:pt>
                  <c:pt idx="10">
                    <c:v>0.30243499999999957</c:v>
                  </c:pt>
                  <c:pt idx="11">
                    <c:v>0.20124999999999993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</c:numCache>
              </c:numRef>
            </c:plus>
            <c:minus>
              <c:numRef>
                <c:f>'ACP AVGS'!$M$30:$M$51</c:f>
                <c:numCache>
                  <c:formatCode>General</c:formatCode>
                  <c:ptCount val="22"/>
                  <c:pt idx="0">
                    <c:v>1.3694425000000001E-2</c:v>
                  </c:pt>
                  <c:pt idx="1">
                    <c:v>4.6644939999999996E-2</c:v>
                  </c:pt>
                  <c:pt idx="2">
                    <c:v>2.8159999999999991E-3</c:v>
                  </c:pt>
                  <c:pt idx="3">
                    <c:v>4.1295000000000082E-3</c:v>
                  </c:pt>
                  <c:pt idx="4">
                    <c:v>1.2504999999999988E-2</c:v>
                  </c:pt>
                  <c:pt idx="5">
                    <c:v>5.0649E-2</c:v>
                  </c:pt>
                  <c:pt idx="6">
                    <c:v>0.12499199999999944</c:v>
                  </c:pt>
                  <c:pt idx="7">
                    <c:v>0.1777799999999993</c:v>
                  </c:pt>
                  <c:pt idx="8">
                    <c:v>0.24943500000000049</c:v>
                  </c:pt>
                  <c:pt idx="9">
                    <c:v>0.28282000000000007</c:v>
                  </c:pt>
                  <c:pt idx="10">
                    <c:v>0.30243499999999957</c:v>
                  </c:pt>
                  <c:pt idx="11">
                    <c:v>0.20124999999999993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'ACP AVGS'!$J$4:$J$25</c:f>
              <c:numCache>
                <c:formatCode>General</c:formatCode>
                <c:ptCount val="22"/>
                <c:pt idx="0">
                  <c:v>1.1382235E-5</c:v>
                </c:pt>
                <c:pt idx="1">
                  <c:v>1.511725E-5</c:v>
                </c:pt>
                <c:pt idx="2">
                  <c:v>2.6964000000000001E-5</c:v>
                </c:pt>
                <c:pt idx="3">
                  <c:v>3.9521499999999998E-5</c:v>
                </c:pt>
                <c:pt idx="4">
                  <c:v>6.3101199999999991E-5</c:v>
                </c:pt>
                <c:pt idx="5">
                  <c:v>9.8499900000000002E-5</c:v>
                </c:pt>
                <c:pt idx="6">
                  <c:v>1.6052899999999999E-4</c:v>
                </c:pt>
                <c:pt idx="7">
                  <c:v>2.5184049999999998E-4</c:v>
                </c:pt>
                <c:pt idx="8">
                  <c:v>3.9584250000000004E-4</c:v>
                </c:pt>
                <c:pt idx="9">
                  <c:v>6.2765949999999998E-4</c:v>
                </c:pt>
                <c:pt idx="10">
                  <c:v>1.0066764999999999E-3</c:v>
                </c:pt>
                <c:pt idx="11">
                  <c:v>1.58993E-3</c:v>
                </c:pt>
                <c:pt idx="12">
                  <c:v>2.49416E-3</c:v>
                </c:pt>
                <c:pt idx="13">
                  <c:v>3.95606E-3</c:v>
                </c:pt>
                <c:pt idx="14">
                  <c:v>6.3204200000000002E-3</c:v>
                </c:pt>
                <c:pt idx="15">
                  <c:v>1.01189E-2</c:v>
                </c:pt>
                <c:pt idx="16">
                  <c:v>1.6040700000000001E-2</c:v>
                </c:pt>
                <c:pt idx="17">
                  <c:v>2.5649700000000001E-2</c:v>
                </c:pt>
                <c:pt idx="18">
                  <c:v>4.5659199999999997E-2</c:v>
                </c:pt>
                <c:pt idx="19">
                  <c:v>7.0987900000000007E-2</c:v>
                </c:pt>
                <c:pt idx="20">
                  <c:v>0.121944</c:v>
                </c:pt>
                <c:pt idx="21">
                  <c:v>2.39303</c:v>
                </c:pt>
              </c:numCache>
            </c:numRef>
          </c:xVal>
          <c:yVal>
            <c:numRef>
              <c:f>'ACP AVGS'!$M$4:$M$25</c:f>
              <c:numCache>
                <c:formatCode>General</c:formatCode>
                <c:ptCount val="22"/>
                <c:pt idx="0">
                  <c:v>2.1655875000000002E-2</c:v>
                </c:pt>
                <c:pt idx="1">
                  <c:v>5.4624060000000002E-2</c:v>
                </c:pt>
                <c:pt idx="2">
                  <c:v>0.165296</c:v>
                </c:pt>
                <c:pt idx="3">
                  <c:v>0.25996649999999999</c:v>
                </c:pt>
                <c:pt idx="4">
                  <c:v>0.40010200000000001</c:v>
                </c:pt>
                <c:pt idx="5">
                  <c:v>0.6675040000000001</c:v>
                </c:pt>
                <c:pt idx="6">
                  <c:v>1.0180180000000001</c:v>
                </c:pt>
                <c:pt idx="7">
                  <c:v>1.5225200000000001</c:v>
                </c:pt>
                <c:pt idx="8">
                  <c:v>2.2500149999999999</c:v>
                </c:pt>
                <c:pt idx="9">
                  <c:v>3.23298</c:v>
                </c:pt>
                <c:pt idx="10">
                  <c:v>4.5055250000000004</c:v>
                </c:pt>
                <c:pt idx="11">
                  <c:v>5.9809200000000002</c:v>
                </c:pt>
                <c:pt idx="12">
                  <c:v>7.6071299999999997</c:v>
                </c:pt>
                <c:pt idx="13">
                  <c:v>9.7958200000000009</c:v>
                </c:pt>
                <c:pt idx="14">
                  <c:v>12.0097</c:v>
                </c:pt>
                <c:pt idx="15">
                  <c:v>14.274699999999999</c:v>
                </c:pt>
                <c:pt idx="16">
                  <c:v>15.4748</c:v>
                </c:pt>
                <c:pt idx="17">
                  <c:v>16.361899999999999</c:v>
                </c:pt>
                <c:pt idx="18">
                  <c:v>18.2484</c:v>
                </c:pt>
                <c:pt idx="19">
                  <c:v>16.660399999999999</c:v>
                </c:pt>
                <c:pt idx="20">
                  <c:v>13.2193</c:v>
                </c:pt>
                <c:pt idx="21">
                  <c:v>34.867400000000004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575-4313-890C-B41676AE4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1451072"/>
        <c:axId val="1311459808"/>
      </c:scatterChart>
      <c:valAx>
        <c:axId val="1311451072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1459808"/>
        <c:crosses val="autoZero"/>
        <c:crossBetween val="midCat"/>
      </c:valAx>
      <c:valAx>
        <c:axId val="1311459808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14510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AVG LVR stress-strain slopes ACP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'ACP AVGS'!$J$8:$J$13</c:f>
              <c:numCache>
                <c:formatCode>General</c:formatCode>
                <c:ptCount val="6"/>
                <c:pt idx="0">
                  <c:v>6.3101199999999991E-5</c:v>
                </c:pt>
                <c:pt idx="1">
                  <c:v>9.8499900000000002E-5</c:v>
                </c:pt>
                <c:pt idx="2">
                  <c:v>1.6052899999999999E-4</c:v>
                </c:pt>
                <c:pt idx="3">
                  <c:v>2.5184049999999998E-4</c:v>
                </c:pt>
                <c:pt idx="4">
                  <c:v>3.9584250000000004E-4</c:v>
                </c:pt>
                <c:pt idx="5">
                  <c:v>6.2765949999999998E-4</c:v>
                </c:pt>
              </c:numCache>
            </c:numRef>
          </c:xVal>
          <c:yVal>
            <c:numRef>
              <c:f>'ACP AVGS'!$A$8:$A$13</c:f>
              <c:numCache>
                <c:formatCode>General</c:formatCode>
                <c:ptCount val="6"/>
                <c:pt idx="0">
                  <c:v>6110.26</c:v>
                </c:pt>
                <c:pt idx="1">
                  <c:v>6660.875</c:v>
                </c:pt>
                <c:pt idx="2">
                  <c:v>6210.6149999999998</c:v>
                </c:pt>
                <c:pt idx="3">
                  <c:v>5930.165</c:v>
                </c:pt>
                <c:pt idx="4">
                  <c:v>5585.1949999999997</c:v>
                </c:pt>
                <c:pt idx="5">
                  <c:v>5052.47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919-4298-B010-E673FE30930E}"/>
            </c:ext>
          </c:extLst>
        </c:ser>
        <c:ser>
          <c:idx val="1"/>
          <c:order val="1"/>
          <c:tx>
            <c:v>Loss modulus (Pa)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'ACP AVGS'!$J$8:$J$13</c:f>
              <c:numCache>
                <c:formatCode>General</c:formatCode>
                <c:ptCount val="6"/>
                <c:pt idx="0">
                  <c:v>6.3101199999999991E-5</c:v>
                </c:pt>
                <c:pt idx="1">
                  <c:v>9.8499900000000002E-5</c:v>
                </c:pt>
                <c:pt idx="2">
                  <c:v>1.6052899999999999E-4</c:v>
                </c:pt>
                <c:pt idx="3">
                  <c:v>2.5184049999999998E-4</c:v>
                </c:pt>
                <c:pt idx="4">
                  <c:v>3.9584250000000004E-4</c:v>
                </c:pt>
                <c:pt idx="5">
                  <c:v>6.2765949999999998E-4</c:v>
                </c:pt>
              </c:numCache>
            </c:numRef>
          </c:xVal>
          <c:yVal>
            <c:numRef>
              <c:f>'ACP AVGS'!$B$8:$B$13</c:f>
              <c:numCache>
                <c:formatCode>General</c:formatCode>
                <c:ptCount val="6"/>
                <c:pt idx="0">
                  <c:v>1675.2649999999999</c:v>
                </c:pt>
                <c:pt idx="1">
                  <c:v>1133.807</c:v>
                </c:pt>
                <c:pt idx="2">
                  <c:v>1276.538</c:v>
                </c:pt>
                <c:pt idx="3">
                  <c:v>1123.9065000000001</c:v>
                </c:pt>
                <c:pt idx="4">
                  <c:v>1036.9375</c:v>
                </c:pt>
                <c:pt idx="5">
                  <c:v>996.47900000000004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919-4298-B010-E673FE30930E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3.6510322693295863E-2"/>
                  <c:y val="-1.959881440675428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'ACP AVGS'!$J$8:$J$13</c:f>
              <c:numCache>
                <c:formatCode>General</c:formatCode>
                <c:ptCount val="6"/>
                <c:pt idx="0">
                  <c:v>6.3101199999999991E-5</c:v>
                </c:pt>
                <c:pt idx="1">
                  <c:v>9.8499900000000002E-5</c:v>
                </c:pt>
                <c:pt idx="2">
                  <c:v>1.6052899999999999E-4</c:v>
                </c:pt>
                <c:pt idx="3">
                  <c:v>2.5184049999999998E-4</c:v>
                </c:pt>
                <c:pt idx="4">
                  <c:v>3.9584250000000004E-4</c:v>
                </c:pt>
                <c:pt idx="5">
                  <c:v>6.2765949999999998E-4</c:v>
                </c:pt>
              </c:numCache>
            </c:numRef>
          </c:xVal>
          <c:yVal>
            <c:numRef>
              <c:f>'ACP AVGS'!$M$8:$M$13</c:f>
              <c:numCache>
                <c:formatCode>General</c:formatCode>
                <c:ptCount val="6"/>
                <c:pt idx="0">
                  <c:v>0.40010200000000001</c:v>
                </c:pt>
                <c:pt idx="1">
                  <c:v>0.6675040000000001</c:v>
                </c:pt>
                <c:pt idx="2">
                  <c:v>1.0180180000000001</c:v>
                </c:pt>
                <c:pt idx="3">
                  <c:v>1.5225200000000001</c:v>
                </c:pt>
                <c:pt idx="4">
                  <c:v>2.2500149999999999</c:v>
                </c:pt>
                <c:pt idx="5">
                  <c:v>3.23298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919-4298-B010-E673FE309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1451072"/>
        <c:axId val="1311459808"/>
      </c:scatterChart>
      <c:valAx>
        <c:axId val="1311451072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1459808"/>
        <c:crosses val="autoZero"/>
        <c:crossBetween val="midCat"/>
      </c:valAx>
      <c:valAx>
        <c:axId val="1311459808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14510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AVG stress-strain slopes ACP, noise removed from start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Storage modulus (Pa)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'ACP AVGS'!$A$35:$A$51</c:f>
                <c:numCache>
                  <c:formatCode>General</c:formatCode>
                  <c:ptCount val="17"/>
                  <c:pt idx="0">
                    <c:v>388.90499999999975</c:v>
                  </c:pt>
                  <c:pt idx="1">
                    <c:v>739.20500000000129</c:v>
                  </c:pt>
                  <c:pt idx="2">
                    <c:v>624.80499999999938</c:v>
                  </c:pt>
                  <c:pt idx="3">
                    <c:v>595.00499999999977</c:v>
                  </c:pt>
                  <c:pt idx="4">
                    <c:v>442.09000000000015</c:v>
                  </c:pt>
                  <c:pt idx="5">
                    <c:v>211.97499999999991</c:v>
                  </c:pt>
                  <c:pt idx="6">
                    <c:v>70.8449999999998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</c:numCache>
              </c:numRef>
            </c:plus>
            <c:minus>
              <c:numRef>
                <c:f>'ACP AVGS'!$A$35:$A$51</c:f>
                <c:numCache>
                  <c:formatCode>General</c:formatCode>
                  <c:ptCount val="17"/>
                  <c:pt idx="0">
                    <c:v>388.90499999999975</c:v>
                  </c:pt>
                  <c:pt idx="1">
                    <c:v>739.20500000000129</c:v>
                  </c:pt>
                  <c:pt idx="2">
                    <c:v>624.80499999999938</c:v>
                  </c:pt>
                  <c:pt idx="3">
                    <c:v>595.00499999999977</c:v>
                  </c:pt>
                  <c:pt idx="4">
                    <c:v>442.09000000000015</c:v>
                  </c:pt>
                  <c:pt idx="5">
                    <c:v>211.97499999999991</c:v>
                  </c:pt>
                  <c:pt idx="6">
                    <c:v>70.8449999999998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'ACP AVGS'!$J$8:$J$25</c:f>
              <c:numCache>
                <c:formatCode>General</c:formatCode>
                <c:ptCount val="18"/>
                <c:pt idx="0">
                  <c:v>6.3101199999999991E-5</c:v>
                </c:pt>
                <c:pt idx="1">
                  <c:v>9.8499900000000002E-5</c:v>
                </c:pt>
                <c:pt idx="2">
                  <c:v>1.6052899999999999E-4</c:v>
                </c:pt>
                <c:pt idx="3">
                  <c:v>2.5184049999999998E-4</c:v>
                </c:pt>
                <c:pt idx="4">
                  <c:v>3.9584250000000004E-4</c:v>
                </c:pt>
                <c:pt idx="5">
                  <c:v>6.2765949999999998E-4</c:v>
                </c:pt>
                <c:pt idx="6">
                  <c:v>1.0066764999999999E-3</c:v>
                </c:pt>
                <c:pt idx="7">
                  <c:v>1.58993E-3</c:v>
                </c:pt>
                <c:pt idx="8">
                  <c:v>2.49416E-3</c:v>
                </c:pt>
                <c:pt idx="9">
                  <c:v>3.95606E-3</c:v>
                </c:pt>
                <c:pt idx="10">
                  <c:v>6.3204200000000002E-3</c:v>
                </c:pt>
                <c:pt idx="11">
                  <c:v>1.01189E-2</c:v>
                </c:pt>
                <c:pt idx="12">
                  <c:v>1.6040700000000001E-2</c:v>
                </c:pt>
                <c:pt idx="13">
                  <c:v>2.5649700000000001E-2</c:v>
                </c:pt>
                <c:pt idx="14">
                  <c:v>4.5659199999999997E-2</c:v>
                </c:pt>
                <c:pt idx="15">
                  <c:v>7.0987900000000007E-2</c:v>
                </c:pt>
                <c:pt idx="16">
                  <c:v>0.121944</c:v>
                </c:pt>
                <c:pt idx="17">
                  <c:v>2.39303</c:v>
                </c:pt>
              </c:numCache>
            </c:numRef>
          </c:xVal>
          <c:yVal>
            <c:numRef>
              <c:f>'ACP AVGS'!$A$8:$A$25</c:f>
              <c:numCache>
                <c:formatCode>General</c:formatCode>
                <c:ptCount val="18"/>
                <c:pt idx="0">
                  <c:v>6110.26</c:v>
                </c:pt>
                <c:pt idx="1">
                  <c:v>6660.875</c:v>
                </c:pt>
                <c:pt idx="2">
                  <c:v>6210.6149999999998</c:v>
                </c:pt>
                <c:pt idx="3">
                  <c:v>5930.165</c:v>
                </c:pt>
                <c:pt idx="4">
                  <c:v>5585.1949999999997</c:v>
                </c:pt>
                <c:pt idx="5">
                  <c:v>5052.47</c:v>
                </c:pt>
                <c:pt idx="6">
                  <c:v>4370.0149999999994</c:v>
                </c:pt>
                <c:pt idx="7">
                  <c:v>3668.355</c:v>
                </c:pt>
                <c:pt idx="8">
                  <c:v>2994.74</c:v>
                </c:pt>
                <c:pt idx="9">
                  <c:v>2421.75</c:v>
                </c:pt>
                <c:pt idx="10">
                  <c:v>1848.72</c:v>
                </c:pt>
                <c:pt idx="11">
                  <c:v>1366.75</c:v>
                </c:pt>
                <c:pt idx="12">
                  <c:v>928.69500000000005</c:v>
                </c:pt>
                <c:pt idx="13">
                  <c:v>610</c:v>
                </c:pt>
                <c:pt idx="14">
                  <c:v>378.81799999999998</c:v>
                </c:pt>
                <c:pt idx="15">
                  <c:v>216.52699999999999</c:v>
                </c:pt>
                <c:pt idx="16">
                  <c:v>88.522000000000006</c:v>
                </c:pt>
                <c:pt idx="17">
                  <c:v>-3.0113799999999999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B5F-4E55-A0C3-30E0275DCAB0}"/>
            </c:ext>
          </c:extLst>
        </c:ser>
        <c:ser>
          <c:idx val="1"/>
          <c:order val="1"/>
          <c:tx>
            <c:v>Loss modulus (Pa)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'ACP AVGS'!$B$35:$B$51</c:f>
                <c:numCache>
                  <c:formatCode>General</c:formatCode>
                  <c:ptCount val="17"/>
                  <c:pt idx="0">
                    <c:v>555.70299999999975</c:v>
                  </c:pt>
                  <c:pt idx="1">
                    <c:v>369.19200000000018</c:v>
                  </c:pt>
                  <c:pt idx="2">
                    <c:v>445.85349999999971</c:v>
                  </c:pt>
                  <c:pt idx="3">
                    <c:v>377.45250000000027</c:v>
                  </c:pt>
                  <c:pt idx="4">
                    <c:v>329.16100000000023</c:v>
                  </c:pt>
                  <c:pt idx="5">
                    <c:v>289.93049999999977</c:v>
                  </c:pt>
                  <c:pt idx="6">
                    <c:v>192.43550000000013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</c:numCache>
              </c:numRef>
            </c:plus>
            <c:minus>
              <c:numRef>
                <c:f>'ACP AVGS'!$B$35:$B$51</c:f>
                <c:numCache>
                  <c:formatCode>General</c:formatCode>
                  <c:ptCount val="17"/>
                  <c:pt idx="0">
                    <c:v>555.70299999999975</c:v>
                  </c:pt>
                  <c:pt idx="1">
                    <c:v>369.19200000000018</c:v>
                  </c:pt>
                  <c:pt idx="2">
                    <c:v>445.85349999999971</c:v>
                  </c:pt>
                  <c:pt idx="3">
                    <c:v>377.45250000000027</c:v>
                  </c:pt>
                  <c:pt idx="4">
                    <c:v>329.16100000000023</c:v>
                  </c:pt>
                  <c:pt idx="5">
                    <c:v>289.93049999999977</c:v>
                  </c:pt>
                  <c:pt idx="6">
                    <c:v>192.43550000000013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'ACP AVGS'!$J$8:$J$25</c:f>
              <c:numCache>
                <c:formatCode>General</c:formatCode>
                <c:ptCount val="18"/>
                <c:pt idx="0">
                  <c:v>6.3101199999999991E-5</c:v>
                </c:pt>
                <c:pt idx="1">
                  <c:v>9.8499900000000002E-5</c:v>
                </c:pt>
                <c:pt idx="2">
                  <c:v>1.6052899999999999E-4</c:v>
                </c:pt>
                <c:pt idx="3">
                  <c:v>2.5184049999999998E-4</c:v>
                </c:pt>
                <c:pt idx="4">
                  <c:v>3.9584250000000004E-4</c:v>
                </c:pt>
                <c:pt idx="5">
                  <c:v>6.2765949999999998E-4</c:v>
                </c:pt>
                <c:pt idx="6">
                  <c:v>1.0066764999999999E-3</c:v>
                </c:pt>
                <c:pt idx="7">
                  <c:v>1.58993E-3</c:v>
                </c:pt>
                <c:pt idx="8">
                  <c:v>2.49416E-3</c:v>
                </c:pt>
                <c:pt idx="9">
                  <c:v>3.95606E-3</c:v>
                </c:pt>
                <c:pt idx="10">
                  <c:v>6.3204200000000002E-3</c:v>
                </c:pt>
                <c:pt idx="11">
                  <c:v>1.01189E-2</c:v>
                </c:pt>
                <c:pt idx="12">
                  <c:v>1.6040700000000001E-2</c:v>
                </c:pt>
                <c:pt idx="13">
                  <c:v>2.5649700000000001E-2</c:v>
                </c:pt>
                <c:pt idx="14">
                  <c:v>4.5659199999999997E-2</c:v>
                </c:pt>
                <c:pt idx="15">
                  <c:v>7.0987900000000007E-2</c:v>
                </c:pt>
                <c:pt idx="16">
                  <c:v>0.121944</c:v>
                </c:pt>
                <c:pt idx="17">
                  <c:v>2.39303</c:v>
                </c:pt>
              </c:numCache>
            </c:numRef>
          </c:xVal>
          <c:yVal>
            <c:numRef>
              <c:f>'ACP AVGS'!$B$8:$B$25</c:f>
              <c:numCache>
                <c:formatCode>General</c:formatCode>
                <c:ptCount val="18"/>
                <c:pt idx="0">
                  <c:v>1675.2649999999999</c:v>
                </c:pt>
                <c:pt idx="1">
                  <c:v>1133.807</c:v>
                </c:pt>
                <c:pt idx="2">
                  <c:v>1276.538</c:v>
                </c:pt>
                <c:pt idx="3">
                  <c:v>1123.9065000000001</c:v>
                </c:pt>
                <c:pt idx="4">
                  <c:v>1036.9375</c:v>
                </c:pt>
                <c:pt idx="5">
                  <c:v>996.47900000000004</c:v>
                </c:pt>
                <c:pt idx="6">
                  <c:v>926.7795000000001</c:v>
                </c:pt>
                <c:pt idx="7">
                  <c:v>812.78449999999998</c:v>
                </c:pt>
                <c:pt idx="8">
                  <c:v>577.82500000000005</c:v>
                </c:pt>
                <c:pt idx="9">
                  <c:v>516.24800000000005</c:v>
                </c:pt>
                <c:pt idx="10">
                  <c:v>439.02699999999999</c:v>
                </c:pt>
                <c:pt idx="11">
                  <c:v>349.34800000000001</c:v>
                </c:pt>
                <c:pt idx="12">
                  <c:v>261.18400000000003</c:v>
                </c:pt>
                <c:pt idx="13">
                  <c:v>186.57900000000001</c:v>
                </c:pt>
                <c:pt idx="14">
                  <c:v>127.395</c:v>
                </c:pt>
                <c:pt idx="15">
                  <c:v>90.538600000000002</c:v>
                </c:pt>
                <c:pt idx="16">
                  <c:v>62.573599999999999</c:v>
                </c:pt>
                <c:pt idx="17">
                  <c:v>14.2559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B5F-4E55-A0C3-30E0275DCAB0}"/>
            </c:ext>
          </c:extLst>
        </c:ser>
        <c:ser>
          <c:idx val="2"/>
          <c:order val="2"/>
          <c:tx>
            <c:v>Stress (Pa)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'ACP AVGS'!$M$35:$M$51</c:f>
                <c:numCache>
                  <c:formatCode>General</c:formatCode>
                  <c:ptCount val="17"/>
                  <c:pt idx="0">
                    <c:v>5.0649E-2</c:v>
                  </c:pt>
                  <c:pt idx="1">
                    <c:v>0.12499199999999944</c:v>
                  </c:pt>
                  <c:pt idx="2">
                    <c:v>0.1777799999999993</c:v>
                  </c:pt>
                  <c:pt idx="3">
                    <c:v>0.24943500000000049</c:v>
                  </c:pt>
                  <c:pt idx="4">
                    <c:v>0.28282000000000007</c:v>
                  </c:pt>
                  <c:pt idx="5">
                    <c:v>0.30243499999999957</c:v>
                  </c:pt>
                  <c:pt idx="6">
                    <c:v>0.20124999999999993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</c:numCache>
              </c:numRef>
            </c:plus>
            <c:minus>
              <c:numRef>
                <c:f>'ACP AVGS'!$M$35:$M$51</c:f>
                <c:numCache>
                  <c:formatCode>General</c:formatCode>
                  <c:ptCount val="17"/>
                  <c:pt idx="0">
                    <c:v>5.0649E-2</c:v>
                  </c:pt>
                  <c:pt idx="1">
                    <c:v>0.12499199999999944</c:v>
                  </c:pt>
                  <c:pt idx="2">
                    <c:v>0.1777799999999993</c:v>
                  </c:pt>
                  <c:pt idx="3">
                    <c:v>0.24943500000000049</c:v>
                  </c:pt>
                  <c:pt idx="4">
                    <c:v>0.28282000000000007</c:v>
                  </c:pt>
                  <c:pt idx="5">
                    <c:v>0.30243499999999957</c:v>
                  </c:pt>
                  <c:pt idx="6">
                    <c:v>0.20124999999999993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'ACP AVGS'!$J$8:$J$25</c:f>
              <c:numCache>
                <c:formatCode>General</c:formatCode>
                <c:ptCount val="18"/>
                <c:pt idx="0">
                  <c:v>6.3101199999999991E-5</c:v>
                </c:pt>
                <c:pt idx="1">
                  <c:v>9.8499900000000002E-5</c:v>
                </c:pt>
                <c:pt idx="2">
                  <c:v>1.6052899999999999E-4</c:v>
                </c:pt>
                <c:pt idx="3">
                  <c:v>2.5184049999999998E-4</c:v>
                </c:pt>
                <c:pt idx="4">
                  <c:v>3.9584250000000004E-4</c:v>
                </c:pt>
                <c:pt idx="5">
                  <c:v>6.2765949999999998E-4</c:v>
                </c:pt>
                <c:pt idx="6">
                  <c:v>1.0066764999999999E-3</c:v>
                </c:pt>
                <c:pt idx="7">
                  <c:v>1.58993E-3</c:v>
                </c:pt>
                <c:pt idx="8">
                  <c:v>2.49416E-3</c:v>
                </c:pt>
                <c:pt idx="9">
                  <c:v>3.95606E-3</c:v>
                </c:pt>
                <c:pt idx="10">
                  <c:v>6.3204200000000002E-3</c:v>
                </c:pt>
                <c:pt idx="11">
                  <c:v>1.01189E-2</c:v>
                </c:pt>
                <c:pt idx="12">
                  <c:v>1.6040700000000001E-2</c:v>
                </c:pt>
                <c:pt idx="13">
                  <c:v>2.5649700000000001E-2</c:v>
                </c:pt>
                <c:pt idx="14">
                  <c:v>4.5659199999999997E-2</c:v>
                </c:pt>
                <c:pt idx="15">
                  <c:v>7.0987900000000007E-2</c:v>
                </c:pt>
                <c:pt idx="16">
                  <c:v>0.121944</c:v>
                </c:pt>
                <c:pt idx="17">
                  <c:v>2.39303</c:v>
                </c:pt>
              </c:numCache>
            </c:numRef>
          </c:xVal>
          <c:yVal>
            <c:numRef>
              <c:f>'ACP AVGS'!$M$8:$M$25</c:f>
              <c:numCache>
                <c:formatCode>General</c:formatCode>
                <c:ptCount val="18"/>
                <c:pt idx="0">
                  <c:v>0.40010200000000001</c:v>
                </c:pt>
                <c:pt idx="1">
                  <c:v>0.6675040000000001</c:v>
                </c:pt>
                <c:pt idx="2">
                  <c:v>1.0180180000000001</c:v>
                </c:pt>
                <c:pt idx="3">
                  <c:v>1.5225200000000001</c:v>
                </c:pt>
                <c:pt idx="4">
                  <c:v>2.2500149999999999</c:v>
                </c:pt>
                <c:pt idx="5">
                  <c:v>3.23298</c:v>
                </c:pt>
                <c:pt idx="6">
                  <c:v>4.5055250000000004</c:v>
                </c:pt>
                <c:pt idx="7">
                  <c:v>5.9809200000000002</c:v>
                </c:pt>
                <c:pt idx="8">
                  <c:v>7.6071299999999997</c:v>
                </c:pt>
                <c:pt idx="9">
                  <c:v>9.7958200000000009</c:v>
                </c:pt>
                <c:pt idx="10">
                  <c:v>12.0097</c:v>
                </c:pt>
                <c:pt idx="11">
                  <c:v>14.274699999999999</c:v>
                </c:pt>
                <c:pt idx="12">
                  <c:v>15.4748</c:v>
                </c:pt>
                <c:pt idx="13">
                  <c:v>16.361899999999999</c:v>
                </c:pt>
                <c:pt idx="14">
                  <c:v>18.2484</c:v>
                </c:pt>
                <c:pt idx="15">
                  <c:v>16.660399999999999</c:v>
                </c:pt>
                <c:pt idx="16">
                  <c:v>13.2193</c:v>
                </c:pt>
                <c:pt idx="17">
                  <c:v>34.867400000000004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B5F-4E55-A0C3-30E0275DC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1451072"/>
        <c:axId val="1311459808"/>
      </c:scatterChart>
      <c:valAx>
        <c:axId val="1311451072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1459808"/>
        <c:crosses val="autoZero"/>
        <c:crossBetween val="midCat"/>
      </c:valAx>
      <c:valAx>
        <c:axId val="1311459808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14510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3"/>
          <c:order val="0"/>
          <c:tx>
            <c:v>PVC, G'</c:v>
          </c:tx>
          <c:spPr>
            <a:ln w="25400"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'PVC AVGS'!$A$36:$A$55</c:f>
                <c:numCache>
                  <c:formatCode>General</c:formatCode>
                  <c:ptCount val="20"/>
                  <c:pt idx="0">
                    <c:v>1203.5280143902871</c:v>
                  </c:pt>
                  <c:pt idx="1">
                    <c:v>828.14142368452212</c:v>
                  </c:pt>
                  <c:pt idx="2">
                    <c:v>794.73968119546191</c:v>
                  </c:pt>
                  <c:pt idx="3">
                    <c:v>807.25502844860762</c:v>
                  </c:pt>
                  <c:pt idx="4">
                    <c:v>765.84908491599333</c:v>
                  </c:pt>
                  <c:pt idx="5">
                    <c:v>721.39595965045123</c:v>
                  </c:pt>
                  <c:pt idx="6">
                    <c:v>666.00267061526802</c:v>
                  </c:pt>
                  <c:pt idx="7">
                    <c:v>538.56582787580805</c:v>
                  </c:pt>
                  <c:pt idx="8">
                    <c:v>426.92626467185681</c:v>
                  </c:pt>
                  <c:pt idx="9">
                    <c:v>184.17499999999995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</c:numCache>
              </c:numRef>
            </c:plus>
            <c:minus>
              <c:numRef>
                <c:f>'PVC AVGS'!$A$36:$A$55</c:f>
                <c:numCache>
                  <c:formatCode>General</c:formatCode>
                  <c:ptCount val="20"/>
                  <c:pt idx="0">
                    <c:v>1203.5280143902871</c:v>
                  </c:pt>
                  <c:pt idx="1">
                    <c:v>828.14142368452212</c:v>
                  </c:pt>
                  <c:pt idx="2">
                    <c:v>794.73968119546191</c:v>
                  </c:pt>
                  <c:pt idx="3">
                    <c:v>807.25502844860762</c:v>
                  </c:pt>
                  <c:pt idx="4">
                    <c:v>765.84908491599333</c:v>
                  </c:pt>
                  <c:pt idx="5">
                    <c:v>721.39595965045123</c:v>
                  </c:pt>
                  <c:pt idx="6">
                    <c:v>666.00267061526802</c:v>
                  </c:pt>
                  <c:pt idx="7">
                    <c:v>538.56582787580805</c:v>
                  </c:pt>
                  <c:pt idx="8">
                    <c:v>426.92626467185681</c:v>
                  </c:pt>
                  <c:pt idx="9">
                    <c:v>184.17499999999995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</c:numCache>
              </c:numRef>
            </c:minus>
          </c:errBars>
          <c:xVal>
            <c:numRef>
              <c:f>'PVC AVGS'!$J$8:$J$27</c:f>
              <c:numCache>
                <c:formatCode>General</c:formatCode>
                <c:ptCount val="20"/>
                <c:pt idx="0">
                  <c:v>6.33433E-5</c:v>
                </c:pt>
                <c:pt idx="1">
                  <c:v>1.0135866666666667E-4</c:v>
                </c:pt>
                <c:pt idx="2">
                  <c:v>1.5733399999999999E-4</c:v>
                </c:pt>
                <c:pt idx="3">
                  <c:v>2.5130833333333332E-4</c:v>
                </c:pt>
                <c:pt idx="4">
                  <c:v>3.974276666666667E-4</c:v>
                </c:pt>
                <c:pt idx="5">
                  <c:v>6.2843200000000006E-4</c:v>
                </c:pt>
                <c:pt idx="6">
                  <c:v>9.9920299999999994E-4</c:v>
                </c:pt>
                <c:pt idx="7">
                  <c:v>1.5909333333333333E-3</c:v>
                </c:pt>
                <c:pt idx="8">
                  <c:v>2.5311000000000001E-3</c:v>
                </c:pt>
                <c:pt idx="9">
                  <c:v>4.0422499999999998E-3</c:v>
                </c:pt>
                <c:pt idx="10">
                  <c:v>6.2229E-3</c:v>
                </c:pt>
                <c:pt idx="11">
                  <c:v>1.0004000000000001E-2</c:v>
                </c:pt>
                <c:pt idx="12">
                  <c:v>1.6197300000000001E-2</c:v>
                </c:pt>
                <c:pt idx="13">
                  <c:v>2.6052599999999999E-2</c:v>
                </c:pt>
                <c:pt idx="14">
                  <c:v>4.3719300000000003E-2</c:v>
                </c:pt>
                <c:pt idx="15">
                  <c:v>7.3276099999999997E-2</c:v>
                </c:pt>
                <c:pt idx="16">
                  <c:v>0.133961</c:v>
                </c:pt>
                <c:pt idx="17">
                  <c:v>0.202935</c:v>
                </c:pt>
                <c:pt idx="18">
                  <c:v>0.31508900000000001</c:v>
                </c:pt>
                <c:pt idx="19">
                  <c:v>3.8845500000000001E-3</c:v>
                </c:pt>
              </c:numCache>
            </c:numRef>
          </c:xVal>
          <c:yVal>
            <c:numRef>
              <c:f>'PVC AVGS'!$A$8:$A$27</c:f>
              <c:numCache>
                <c:formatCode>General</c:formatCode>
                <c:ptCount val="20"/>
                <c:pt idx="0">
                  <c:v>6348.8866666666663</c:v>
                </c:pt>
                <c:pt idx="1">
                  <c:v>6096.583333333333</c:v>
                </c:pt>
                <c:pt idx="2">
                  <c:v>5960.52</c:v>
                </c:pt>
                <c:pt idx="3">
                  <c:v>5682.7766666666657</c:v>
                </c:pt>
                <c:pt idx="4">
                  <c:v>5375.31</c:v>
                </c:pt>
                <c:pt idx="5">
                  <c:v>4956.87</c:v>
                </c:pt>
                <c:pt idx="6">
                  <c:v>4431.7599999999993</c:v>
                </c:pt>
                <c:pt idx="7">
                  <c:v>3805.3166666666662</c:v>
                </c:pt>
                <c:pt idx="8">
                  <c:v>3128.4300000000003</c:v>
                </c:pt>
                <c:pt idx="9">
                  <c:v>2491.4750000000004</c:v>
                </c:pt>
                <c:pt idx="10">
                  <c:v>2039.6</c:v>
                </c:pt>
                <c:pt idx="11">
                  <c:v>1361.6</c:v>
                </c:pt>
                <c:pt idx="12">
                  <c:v>950.73699999999997</c:v>
                </c:pt>
                <c:pt idx="13">
                  <c:v>602.49199999999996</c:v>
                </c:pt>
                <c:pt idx="14">
                  <c:v>378.26499999999999</c:v>
                </c:pt>
                <c:pt idx="15">
                  <c:v>205.20099999999999</c:v>
                </c:pt>
                <c:pt idx="16">
                  <c:v>88.745599999999996</c:v>
                </c:pt>
                <c:pt idx="17">
                  <c:v>39.6188</c:v>
                </c:pt>
                <c:pt idx="18">
                  <c:v>25.106400000000001</c:v>
                </c:pt>
                <c:pt idx="19">
                  <c:v>14166.4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06D-4D77-8136-B31BC772E131}"/>
            </c:ext>
          </c:extLst>
        </c:ser>
        <c:ser>
          <c:idx val="4"/>
          <c:order val="1"/>
          <c:tx>
            <c:v>PVC, G"</c:v>
          </c:tx>
          <c:spPr>
            <a:ln w="25400"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'PVC AVGS'!$B$36:$B$55</c:f>
                <c:numCache>
                  <c:formatCode>General</c:formatCode>
                  <c:ptCount val="20"/>
                  <c:pt idx="0">
                    <c:v>156.55873600026342</c:v>
                  </c:pt>
                  <c:pt idx="1">
                    <c:v>195.1756059438666</c:v>
                  </c:pt>
                  <c:pt idx="2">
                    <c:v>196.55533368664086</c:v>
                  </c:pt>
                  <c:pt idx="3">
                    <c:v>173.08428904053258</c:v>
                  </c:pt>
                  <c:pt idx="4">
                    <c:v>111.259766026279</c:v>
                  </c:pt>
                  <c:pt idx="5">
                    <c:v>132.19180532426677</c:v>
                  </c:pt>
                  <c:pt idx="6">
                    <c:v>116.57745844716321</c:v>
                  </c:pt>
                  <c:pt idx="7">
                    <c:v>111.1318980861123</c:v>
                  </c:pt>
                  <c:pt idx="8">
                    <c:v>103.09096132057392</c:v>
                  </c:pt>
                  <c:pt idx="9">
                    <c:v>12.113499999999988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</c:numCache>
              </c:numRef>
            </c:plus>
            <c:minus>
              <c:numRef>
                <c:f>'PVC AVGS'!$B$36:$B$55</c:f>
                <c:numCache>
                  <c:formatCode>General</c:formatCode>
                  <c:ptCount val="20"/>
                  <c:pt idx="0">
                    <c:v>156.55873600026342</c:v>
                  </c:pt>
                  <c:pt idx="1">
                    <c:v>195.1756059438666</c:v>
                  </c:pt>
                  <c:pt idx="2">
                    <c:v>196.55533368664086</c:v>
                  </c:pt>
                  <c:pt idx="3">
                    <c:v>173.08428904053258</c:v>
                  </c:pt>
                  <c:pt idx="4">
                    <c:v>111.259766026279</c:v>
                  </c:pt>
                  <c:pt idx="5">
                    <c:v>132.19180532426677</c:v>
                  </c:pt>
                  <c:pt idx="6">
                    <c:v>116.57745844716321</c:v>
                  </c:pt>
                  <c:pt idx="7">
                    <c:v>111.1318980861123</c:v>
                  </c:pt>
                  <c:pt idx="8">
                    <c:v>103.09096132057392</c:v>
                  </c:pt>
                  <c:pt idx="9">
                    <c:v>12.113499999999988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</c:numCache>
              </c:numRef>
            </c:minus>
          </c:errBars>
          <c:xVal>
            <c:numRef>
              <c:f>'PVC AVGS'!$J$8:$J$27</c:f>
              <c:numCache>
                <c:formatCode>General</c:formatCode>
                <c:ptCount val="20"/>
                <c:pt idx="0">
                  <c:v>6.33433E-5</c:v>
                </c:pt>
                <c:pt idx="1">
                  <c:v>1.0135866666666667E-4</c:v>
                </c:pt>
                <c:pt idx="2">
                  <c:v>1.5733399999999999E-4</c:v>
                </c:pt>
                <c:pt idx="3">
                  <c:v>2.5130833333333332E-4</c:v>
                </c:pt>
                <c:pt idx="4">
                  <c:v>3.974276666666667E-4</c:v>
                </c:pt>
                <c:pt idx="5">
                  <c:v>6.2843200000000006E-4</c:v>
                </c:pt>
                <c:pt idx="6">
                  <c:v>9.9920299999999994E-4</c:v>
                </c:pt>
                <c:pt idx="7">
                  <c:v>1.5909333333333333E-3</c:v>
                </c:pt>
                <c:pt idx="8">
                  <c:v>2.5311000000000001E-3</c:v>
                </c:pt>
                <c:pt idx="9">
                  <c:v>4.0422499999999998E-3</c:v>
                </c:pt>
                <c:pt idx="10">
                  <c:v>6.2229E-3</c:v>
                </c:pt>
                <c:pt idx="11">
                  <c:v>1.0004000000000001E-2</c:v>
                </c:pt>
                <c:pt idx="12">
                  <c:v>1.6197300000000001E-2</c:v>
                </c:pt>
                <c:pt idx="13">
                  <c:v>2.6052599999999999E-2</c:v>
                </c:pt>
                <c:pt idx="14">
                  <c:v>4.3719300000000003E-2</c:v>
                </c:pt>
                <c:pt idx="15">
                  <c:v>7.3276099999999997E-2</c:v>
                </c:pt>
                <c:pt idx="16">
                  <c:v>0.133961</c:v>
                </c:pt>
                <c:pt idx="17">
                  <c:v>0.202935</c:v>
                </c:pt>
                <c:pt idx="18">
                  <c:v>0.31508900000000001</c:v>
                </c:pt>
                <c:pt idx="19">
                  <c:v>3.8845500000000001E-3</c:v>
                </c:pt>
              </c:numCache>
            </c:numRef>
          </c:xVal>
          <c:yVal>
            <c:numRef>
              <c:f>'PVC AVGS'!$B$8:$B$27</c:f>
              <c:numCache>
                <c:formatCode>General</c:formatCode>
                <c:ptCount val="20"/>
                <c:pt idx="0">
                  <c:v>1140.7829999999999</c:v>
                </c:pt>
                <c:pt idx="1">
                  <c:v>711.4376666666667</c:v>
                </c:pt>
                <c:pt idx="2">
                  <c:v>738.09499999999991</c:v>
                </c:pt>
                <c:pt idx="3">
                  <c:v>805.82600000000002</c:v>
                </c:pt>
                <c:pt idx="4">
                  <c:v>725.30033333333324</c:v>
                </c:pt>
                <c:pt idx="5">
                  <c:v>764.84466666666674</c:v>
                </c:pt>
                <c:pt idx="6">
                  <c:v>750.28200000000004</c:v>
                </c:pt>
                <c:pt idx="7">
                  <c:v>711.83966666666674</c:v>
                </c:pt>
                <c:pt idx="8">
                  <c:v>665.51099999999997</c:v>
                </c:pt>
                <c:pt idx="9">
                  <c:v>609.31449999999995</c:v>
                </c:pt>
                <c:pt idx="10">
                  <c:v>519.99699999999996</c:v>
                </c:pt>
                <c:pt idx="11">
                  <c:v>363.495</c:v>
                </c:pt>
                <c:pt idx="12">
                  <c:v>264.93299999999999</c:v>
                </c:pt>
                <c:pt idx="13">
                  <c:v>178.50800000000001</c:v>
                </c:pt>
                <c:pt idx="14">
                  <c:v>118.7</c:v>
                </c:pt>
                <c:pt idx="15">
                  <c:v>80.410200000000003</c:v>
                </c:pt>
                <c:pt idx="16">
                  <c:v>55.845599999999997</c:v>
                </c:pt>
                <c:pt idx="17">
                  <c:v>37.175899999999999</c:v>
                </c:pt>
                <c:pt idx="18">
                  <c:v>28.5701</c:v>
                </c:pt>
                <c:pt idx="19">
                  <c:v>6198.04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06D-4D77-8136-B31BC772E131}"/>
            </c:ext>
          </c:extLst>
        </c:ser>
        <c:ser>
          <c:idx val="5"/>
          <c:order val="2"/>
          <c:tx>
            <c:v>PVC, σ</c:v>
          </c:tx>
          <c:spPr>
            <a:ln w="25400"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'PVC AVGS'!$M$36:$M$55</c:f>
                <c:numCache>
                  <c:formatCode>General</c:formatCode>
                  <c:ptCount val="20"/>
                  <c:pt idx="0">
                    <c:v>7.0440281573984659E-2</c:v>
                  </c:pt>
                  <c:pt idx="1">
                    <c:v>7.7880740290666536E-2</c:v>
                  </c:pt>
                  <c:pt idx="2">
                    <c:v>0.12320606334195641</c:v>
                  </c:pt>
                  <c:pt idx="3">
                    <c:v>0.2039524603104034</c:v>
                  </c:pt>
                  <c:pt idx="4">
                    <c:v>0.31697103362224804</c:v>
                  </c:pt>
                  <c:pt idx="5">
                    <c:v>0.45715531075943761</c:v>
                  </c:pt>
                  <c:pt idx="6">
                    <c:v>0.64865225898695977</c:v>
                  </c:pt>
                  <c:pt idx="7">
                    <c:v>0.93263175731665704</c:v>
                  </c:pt>
                  <c:pt idx="8">
                    <c:v>1.173407526773584</c:v>
                  </c:pt>
                  <c:pt idx="9">
                    <c:v>0.65340000000000042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</c:numCache>
              </c:numRef>
            </c:plus>
            <c:minus>
              <c:numRef>
                <c:f>'PVC AVGS'!$M$36:$M$55</c:f>
                <c:numCache>
                  <c:formatCode>General</c:formatCode>
                  <c:ptCount val="20"/>
                  <c:pt idx="0">
                    <c:v>7.0440281573984659E-2</c:v>
                  </c:pt>
                  <c:pt idx="1">
                    <c:v>7.7880740290666536E-2</c:v>
                  </c:pt>
                  <c:pt idx="2">
                    <c:v>0.12320606334195641</c:v>
                  </c:pt>
                  <c:pt idx="3">
                    <c:v>0.2039524603104034</c:v>
                  </c:pt>
                  <c:pt idx="4">
                    <c:v>0.31697103362224804</c:v>
                  </c:pt>
                  <c:pt idx="5">
                    <c:v>0.45715531075943761</c:v>
                  </c:pt>
                  <c:pt idx="6">
                    <c:v>0.64865225898695977</c:v>
                  </c:pt>
                  <c:pt idx="7">
                    <c:v>0.93263175731665704</c:v>
                  </c:pt>
                  <c:pt idx="8">
                    <c:v>1.173407526773584</c:v>
                  </c:pt>
                  <c:pt idx="9">
                    <c:v>0.65340000000000042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</c:numCache>
              </c:numRef>
            </c:minus>
          </c:errBars>
          <c:xVal>
            <c:numRef>
              <c:f>'PVC AVGS'!$J$8:$J$27</c:f>
              <c:numCache>
                <c:formatCode>General</c:formatCode>
                <c:ptCount val="20"/>
                <c:pt idx="0">
                  <c:v>6.33433E-5</c:v>
                </c:pt>
                <c:pt idx="1">
                  <c:v>1.0135866666666667E-4</c:v>
                </c:pt>
                <c:pt idx="2">
                  <c:v>1.5733399999999999E-4</c:v>
                </c:pt>
                <c:pt idx="3">
                  <c:v>2.5130833333333332E-4</c:v>
                </c:pt>
                <c:pt idx="4">
                  <c:v>3.974276666666667E-4</c:v>
                </c:pt>
                <c:pt idx="5">
                  <c:v>6.2843200000000006E-4</c:v>
                </c:pt>
                <c:pt idx="6">
                  <c:v>9.9920299999999994E-4</c:v>
                </c:pt>
                <c:pt idx="7">
                  <c:v>1.5909333333333333E-3</c:v>
                </c:pt>
                <c:pt idx="8">
                  <c:v>2.5311000000000001E-3</c:v>
                </c:pt>
                <c:pt idx="9">
                  <c:v>4.0422499999999998E-3</c:v>
                </c:pt>
                <c:pt idx="10">
                  <c:v>6.2229E-3</c:v>
                </c:pt>
                <c:pt idx="11">
                  <c:v>1.0004000000000001E-2</c:v>
                </c:pt>
                <c:pt idx="12">
                  <c:v>1.6197300000000001E-2</c:v>
                </c:pt>
                <c:pt idx="13">
                  <c:v>2.6052599999999999E-2</c:v>
                </c:pt>
                <c:pt idx="14">
                  <c:v>4.3719300000000003E-2</c:v>
                </c:pt>
                <c:pt idx="15">
                  <c:v>7.3276099999999997E-2</c:v>
                </c:pt>
                <c:pt idx="16">
                  <c:v>0.133961</c:v>
                </c:pt>
                <c:pt idx="17">
                  <c:v>0.202935</c:v>
                </c:pt>
                <c:pt idx="18">
                  <c:v>0.31508900000000001</c:v>
                </c:pt>
                <c:pt idx="19">
                  <c:v>3.8845500000000001E-3</c:v>
                </c:pt>
              </c:numCache>
            </c:numRef>
          </c:xVal>
          <c:yVal>
            <c:numRef>
              <c:f>'PVC AVGS'!$M$8:$M$27</c:f>
              <c:numCache>
                <c:formatCode>General</c:formatCode>
                <c:ptCount val="20"/>
                <c:pt idx="0">
                  <c:v>0.40861166666666665</c:v>
                </c:pt>
                <c:pt idx="1">
                  <c:v>0.62219633333333324</c:v>
                </c:pt>
                <c:pt idx="2">
                  <c:v>0.94448733333333335</c:v>
                </c:pt>
                <c:pt idx="3">
                  <c:v>1.44275</c:v>
                </c:pt>
                <c:pt idx="4">
                  <c:v>2.1571733333333332</c:v>
                </c:pt>
                <c:pt idx="5">
                  <c:v>3.1519266666666663</c:v>
                </c:pt>
                <c:pt idx="6">
                  <c:v>4.4882033333333338</c:v>
                </c:pt>
                <c:pt idx="7">
                  <c:v>6.1671933333333335</c:v>
                </c:pt>
                <c:pt idx="8">
                  <c:v>8.1053366666666662</c:v>
                </c:pt>
                <c:pt idx="9">
                  <c:v>10.363</c:v>
                </c:pt>
                <c:pt idx="10">
                  <c:v>13.0982</c:v>
                </c:pt>
                <c:pt idx="11">
                  <c:v>14.0985</c:v>
                </c:pt>
                <c:pt idx="12">
                  <c:v>15.9861</c:v>
                </c:pt>
                <c:pt idx="13">
                  <c:v>16.370999999999999</c:v>
                </c:pt>
                <c:pt idx="14">
                  <c:v>17.332599999999999</c:v>
                </c:pt>
                <c:pt idx="15">
                  <c:v>16.1496</c:v>
                </c:pt>
                <c:pt idx="16">
                  <c:v>14.0465</c:v>
                </c:pt>
                <c:pt idx="17">
                  <c:v>11.0253</c:v>
                </c:pt>
                <c:pt idx="18">
                  <c:v>11.9841</c:v>
                </c:pt>
                <c:pt idx="19">
                  <c:v>60.066699999999997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06D-4D77-8136-B31BC772E131}"/>
            </c:ext>
          </c:extLst>
        </c:ser>
        <c:ser>
          <c:idx val="6"/>
          <c:order val="3"/>
          <c:tx>
            <c:v>FRC, G'</c:v>
          </c:tx>
          <c:spPr>
            <a:ln w="25400"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'FRC AVGS'!$A$32:$A$47</c:f>
                <c:numCache>
                  <c:formatCode>General</c:formatCode>
                  <c:ptCount val="16"/>
                  <c:pt idx="0">
                    <c:v>1280.9700000000003</c:v>
                  </c:pt>
                  <c:pt idx="1">
                    <c:v>1217.5050000000012</c:v>
                  </c:pt>
                  <c:pt idx="2">
                    <c:v>1219.3149999999985</c:v>
                  </c:pt>
                  <c:pt idx="3">
                    <c:v>1165.1950000000004</c:v>
                  </c:pt>
                  <c:pt idx="4">
                    <c:v>1169.2150000000001</c:v>
                  </c:pt>
                  <c:pt idx="5">
                    <c:v>983.05999999999926</c:v>
                  </c:pt>
                  <c:pt idx="6">
                    <c:v>987.00500000000079</c:v>
                  </c:pt>
                  <c:pt idx="7">
                    <c:v>915.11000000000035</c:v>
                  </c:pt>
                  <c:pt idx="8">
                    <c:v>724.125</c:v>
                  </c:pt>
                  <c:pt idx="9">
                    <c:v>513.43999999999983</c:v>
                  </c:pt>
                  <c:pt idx="10">
                    <c:v>172.88500000000025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</c:numCache>
              </c:numRef>
            </c:plus>
            <c:minus>
              <c:numRef>
                <c:f>'FRC AVGS'!$A$32:$A$47</c:f>
                <c:numCache>
                  <c:formatCode>General</c:formatCode>
                  <c:ptCount val="16"/>
                  <c:pt idx="0">
                    <c:v>1280.9700000000003</c:v>
                  </c:pt>
                  <c:pt idx="1">
                    <c:v>1217.5050000000012</c:v>
                  </c:pt>
                  <c:pt idx="2">
                    <c:v>1219.3149999999985</c:v>
                  </c:pt>
                  <c:pt idx="3">
                    <c:v>1165.1950000000004</c:v>
                  </c:pt>
                  <c:pt idx="4">
                    <c:v>1169.2150000000001</c:v>
                  </c:pt>
                  <c:pt idx="5">
                    <c:v>983.05999999999926</c:v>
                  </c:pt>
                  <c:pt idx="6">
                    <c:v>987.00500000000079</c:v>
                  </c:pt>
                  <c:pt idx="7">
                    <c:v>915.11000000000035</c:v>
                  </c:pt>
                  <c:pt idx="8">
                    <c:v>724.125</c:v>
                  </c:pt>
                  <c:pt idx="9">
                    <c:v>513.43999999999983</c:v>
                  </c:pt>
                  <c:pt idx="10">
                    <c:v>172.88500000000025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</c:numCache>
              </c:numRef>
            </c:minus>
          </c:errBars>
          <c:xVal>
            <c:numRef>
              <c:f>'FRC AVGS'!$J$8:$J$23</c:f>
              <c:numCache>
                <c:formatCode>General</c:formatCode>
                <c:ptCount val="16"/>
                <c:pt idx="0">
                  <c:v>6.3816600000000002E-5</c:v>
                </c:pt>
                <c:pt idx="1">
                  <c:v>1.0058199999999999E-4</c:v>
                </c:pt>
                <c:pt idx="2">
                  <c:v>1.6009100000000001E-4</c:v>
                </c:pt>
                <c:pt idx="3">
                  <c:v>2.5240099999999997E-4</c:v>
                </c:pt>
                <c:pt idx="4">
                  <c:v>3.9824049999999996E-4</c:v>
                </c:pt>
                <c:pt idx="5">
                  <c:v>6.3312950000000002E-4</c:v>
                </c:pt>
                <c:pt idx="6">
                  <c:v>1.00293E-3</c:v>
                </c:pt>
                <c:pt idx="7">
                  <c:v>1.5932400000000001E-3</c:v>
                </c:pt>
                <c:pt idx="8">
                  <c:v>2.5458499999999997E-3</c:v>
                </c:pt>
                <c:pt idx="9">
                  <c:v>4.1221349999999999E-3</c:v>
                </c:pt>
                <c:pt idx="10">
                  <c:v>7.5906300000000001E-3</c:v>
                </c:pt>
                <c:pt idx="11">
                  <c:v>5.7575899999999999E-2</c:v>
                </c:pt>
                <c:pt idx="12">
                  <c:v>0.36598999999999998</c:v>
                </c:pt>
                <c:pt idx="13">
                  <c:v>0.38667200000000002</c:v>
                </c:pt>
                <c:pt idx="14">
                  <c:v>0.417101</c:v>
                </c:pt>
                <c:pt idx="15">
                  <c:v>1.40822</c:v>
                </c:pt>
              </c:numCache>
            </c:numRef>
          </c:xVal>
          <c:yVal>
            <c:numRef>
              <c:f>'FRC AVGS'!$A$8:$A$23</c:f>
              <c:numCache>
                <c:formatCode>General</c:formatCode>
                <c:ptCount val="16"/>
                <c:pt idx="0">
                  <c:v>4011.25</c:v>
                </c:pt>
                <c:pt idx="1">
                  <c:v>4079.8249999999998</c:v>
                </c:pt>
                <c:pt idx="2">
                  <c:v>4001.2550000000001</c:v>
                </c:pt>
                <c:pt idx="3">
                  <c:v>3974.6150000000002</c:v>
                </c:pt>
                <c:pt idx="4">
                  <c:v>3843.625</c:v>
                </c:pt>
                <c:pt idx="5">
                  <c:v>3634.88</c:v>
                </c:pt>
                <c:pt idx="6">
                  <c:v>3385.7249999999995</c:v>
                </c:pt>
                <c:pt idx="7">
                  <c:v>2991.02</c:v>
                </c:pt>
                <c:pt idx="8">
                  <c:v>2457.1350000000002</c:v>
                </c:pt>
                <c:pt idx="9">
                  <c:v>1884.44</c:v>
                </c:pt>
                <c:pt idx="10">
                  <c:v>1213.925</c:v>
                </c:pt>
                <c:pt idx="11">
                  <c:v>170.369</c:v>
                </c:pt>
                <c:pt idx="12">
                  <c:v>11.427300000000001</c:v>
                </c:pt>
                <c:pt idx="13">
                  <c:v>7.7377900000000004</c:v>
                </c:pt>
                <c:pt idx="14">
                  <c:v>4.7538200000000002</c:v>
                </c:pt>
                <c:pt idx="15">
                  <c:v>-0.881552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06D-4D77-8136-B31BC772E131}"/>
            </c:ext>
          </c:extLst>
        </c:ser>
        <c:ser>
          <c:idx val="7"/>
          <c:order val="4"/>
          <c:tx>
            <c:v>FRC, G"</c:v>
          </c:tx>
          <c:spPr>
            <a:ln w="25400"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'FRC AVGS'!$B$32:$B$47</c:f>
                <c:numCache>
                  <c:formatCode>General</c:formatCode>
                  <c:ptCount val="16"/>
                  <c:pt idx="0">
                    <c:v>26.024500000000046</c:v>
                  </c:pt>
                  <c:pt idx="1">
                    <c:v>132.74550000000005</c:v>
                  </c:pt>
                  <c:pt idx="2">
                    <c:v>57.883500000000019</c:v>
                  </c:pt>
                  <c:pt idx="3">
                    <c:v>158.64250000000001</c:v>
                  </c:pt>
                  <c:pt idx="4">
                    <c:v>151.88850000000014</c:v>
                  </c:pt>
                  <c:pt idx="5">
                    <c:v>115.71150000000016</c:v>
                  </c:pt>
                  <c:pt idx="6">
                    <c:v>79.677999999999898</c:v>
                  </c:pt>
                  <c:pt idx="7">
                    <c:v>161.1230000000001</c:v>
                  </c:pt>
                  <c:pt idx="8">
                    <c:v>213.12800000000016</c:v>
                  </c:pt>
                  <c:pt idx="9">
                    <c:v>276.17549999999977</c:v>
                  </c:pt>
                  <c:pt idx="10">
                    <c:v>390.20000000000005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</c:numCache>
              </c:numRef>
            </c:plus>
            <c:minus>
              <c:numRef>
                <c:f>'FRC AVGS'!$B$32:$B$47</c:f>
                <c:numCache>
                  <c:formatCode>General</c:formatCode>
                  <c:ptCount val="16"/>
                  <c:pt idx="0">
                    <c:v>26.024500000000046</c:v>
                  </c:pt>
                  <c:pt idx="1">
                    <c:v>132.74550000000005</c:v>
                  </c:pt>
                  <c:pt idx="2">
                    <c:v>57.883500000000019</c:v>
                  </c:pt>
                  <c:pt idx="3">
                    <c:v>158.64250000000001</c:v>
                  </c:pt>
                  <c:pt idx="4">
                    <c:v>151.88850000000014</c:v>
                  </c:pt>
                  <c:pt idx="5">
                    <c:v>115.71150000000016</c:v>
                  </c:pt>
                  <c:pt idx="6">
                    <c:v>79.677999999999898</c:v>
                  </c:pt>
                  <c:pt idx="7">
                    <c:v>161.1230000000001</c:v>
                  </c:pt>
                  <c:pt idx="8">
                    <c:v>213.12800000000016</c:v>
                  </c:pt>
                  <c:pt idx="9">
                    <c:v>276.17549999999977</c:v>
                  </c:pt>
                  <c:pt idx="10">
                    <c:v>390.20000000000005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</c:numCache>
              </c:numRef>
            </c:minus>
          </c:errBars>
          <c:xVal>
            <c:numRef>
              <c:f>'FRC AVGS'!$J$8:$J$23</c:f>
              <c:numCache>
                <c:formatCode>General</c:formatCode>
                <c:ptCount val="16"/>
                <c:pt idx="0">
                  <c:v>6.3816600000000002E-5</c:v>
                </c:pt>
                <c:pt idx="1">
                  <c:v>1.0058199999999999E-4</c:v>
                </c:pt>
                <c:pt idx="2">
                  <c:v>1.6009100000000001E-4</c:v>
                </c:pt>
                <c:pt idx="3">
                  <c:v>2.5240099999999997E-4</c:v>
                </c:pt>
                <c:pt idx="4">
                  <c:v>3.9824049999999996E-4</c:v>
                </c:pt>
                <c:pt idx="5">
                  <c:v>6.3312950000000002E-4</c:v>
                </c:pt>
                <c:pt idx="6">
                  <c:v>1.00293E-3</c:v>
                </c:pt>
                <c:pt idx="7">
                  <c:v>1.5932400000000001E-3</c:v>
                </c:pt>
                <c:pt idx="8">
                  <c:v>2.5458499999999997E-3</c:v>
                </c:pt>
                <c:pt idx="9">
                  <c:v>4.1221349999999999E-3</c:v>
                </c:pt>
                <c:pt idx="10">
                  <c:v>7.5906300000000001E-3</c:v>
                </c:pt>
                <c:pt idx="11">
                  <c:v>5.7575899999999999E-2</c:v>
                </c:pt>
                <c:pt idx="12">
                  <c:v>0.36598999999999998</c:v>
                </c:pt>
                <c:pt idx="13">
                  <c:v>0.38667200000000002</c:v>
                </c:pt>
                <c:pt idx="14">
                  <c:v>0.417101</c:v>
                </c:pt>
                <c:pt idx="15">
                  <c:v>1.40822</c:v>
                </c:pt>
              </c:numCache>
            </c:numRef>
          </c:xVal>
          <c:yVal>
            <c:numRef>
              <c:f>'FRC AVGS'!$B$8:$B$23</c:f>
              <c:numCache>
                <c:formatCode>General</c:formatCode>
                <c:ptCount val="16"/>
                <c:pt idx="0">
                  <c:v>618.39149999999995</c:v>
                </c:pt>
                <c:pt idx="1">
                  <c:v>378.58949999999999</c:v>
                </c:pt>
                <c:pt idx="2">
                  <c:v>523.50850000000003</c:v>
                </c:pt>
                <c:pt idx="3">
                  <c:v>389.4905</c:v>
                </c:pt>
                <c:pt idx="4">
                  <c:v>389.23149999999998</c:v>
                </c:pt>
                <c:pt idx="5">
                  <c:v>488.11749999999995</c:v>
                </c:pt>
                <c:pt idx="6">
                  <c:v>457.00099999999998</c:v>
                </c:pt>
                <c:pt idx="7">
                  <c:v>539.822</c:v>
                </c:pt>
                <c:pt idx="8">
                  <c:v>563.59100000000001</c:v>
                </c:pt>
                <c:pt idx="9">
                  <c:v>595.86750000000006</c:v>
                </c:pt>
                <c:pt idx="10">
                  <c:v>666.63</c:v>
                </c:pt>
                <c:pt idx="11">
                  <c:v>443.87299999999999</c:v>
                </c:pt>
                <c:pt idx="12">
                  <c:v>123.065</c:v>
                </c:pt>
                <c:pt idx="13">
                  <c:v>116.38200000000001</c:v>
                </c:pt>
                <c:pt idx="14">
                  <c:v>109.964</c:v>
                </c:pt>
                <c:pt idx="15">
                  <c:v>46.997700000000002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06D-4D77-8136-B31BC772E131}"/>
            </c:ext>
          </c:extLst>
        </c:ser>
        <c:ser>
          <c:idx val="8"/>
          <c:order val="5"/>
          <c:tx>
            <c:v>FRC, σ</c:v>
          </c:tx>
          <c:spPr>
            <a:ln w="25400"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'FRC AVGS'!$N$32:$N$47</c:f>
                <c:numCache>
                  <c:formatCode>General</c:formatCode>
                  <c:ptCount val="16"/>
                  <c:pt idx="0">
                    <c:v>7.6978500000000005E-2</c:v>
                  </c:pt>
                  <c:pt idx="1">
                    <c:v>0.12267350000000003</c:v>
                  </c:pt>
                  <c:pt idx="2">
                    <c:v>0.19388649999999977</c:v>
                  </c:pt>
                  <c:pt idx="3">
                    <c:v>0.29130400000000017</c:v>
                  </c:pt>
                  <c:pt idx="4">
                    <c:v>0.47187499999999977</c:v>
                  </c:pt>
                  <c:pt idx="5">
                    <c:v>0.63545000000000018</c:v>
                  </c:pt>
                  <c:pt idx="6">
                    <c:v>0.98984499999999953</c:v>
                  </c:pt>
                  <c:pt idx="7">
                    <c:v>1.4796300000000004</c:v>
                  </c:pt>
                  <c:pt idx="8">
                    <c:v>1.937820000000001</c:v>
                  </c:pt>
                  <c:pt idx="9">
                    <c:v>2.441409999999999</c:v>
                  </c:pt>
                  <c:pt idx="10">
                    <c:v>4.1470199999999986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</c:numCache>
              </c:numRef>
            </c:plus>
            <c:minus>
              <c:numRef>
                <c:f>'FRC AVGS'!$N$32:$N$47</c:f>
                <c:numCache>
                  <c:formatCode>General</c:formatCode>
                  <c:ptCount val="16"/>
                  <c:pt idx="0">
                    <c:v>7.6978500000000005E-2</c:v>
                  </c:pt>
                  <c:pt idx="1">
                    <c:v>0.12267350000000003</c:v>
                  </c:pt>
                  <c:pt idx="2">
                    <c:v>0.19388649999999977</c:v>
                  </c:pt>
                  <c:pt idx="3">
                    <c:v>0.29130400000000017</c:v>
                  </c:pt>
                  <c:pt idx="4">
                    <c:v>0.47187499999999977</c:v>
                  </c:pt>
                  <c:pt idx="5">
                    <c:v>0.63545000000000018</c:v>
                  </c:pt>
                  <c:pt idx="6">
                    <c:v>0.98984499999999953</c:v>
                  </c:pt>
                  <c:pt idx="7">
                    <c:v>1.4796300000000004</c:v>
                  </c:pt>
                  <c:pt idx="8">
                    <c:v>1.937820000000001</c:v>
                  </c:pt>
                  <c:pt idx="9">
                    <c:v>2.441409999999999</c:v>
                  </c:pt>
                  <c:pt idx="10">
                    <c:v>4.1470199999999986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</c:numCache>
              </c:numRef>
            </c:minus>
          </c:errBars>
          <c:xVal>
            <c:numRef>
              <c:f>'FRC AVGS'!$J$8:$J$23</c:f>
              <c:numCache>
                <c:formatCode>General</c:formatCode>
                <c:ptCount val="16"/>
                <c:pt idx="0">
                  <c:v>6.3816600000000002E-5</c:v>
                </c:pt>
                <c:pt idx="1">
                  <c:v>1.0058199999999999E-4</c:v>
                </c:pt>
                <c:pt idx="2">
                  <c:v>1.6009100000000001E-4</c:v>
                </c:pt>
                <c:pt idx="3">
                  <c:v>2.5240099999999997E-4</c:v>
                </c:pt>
                <c:pt idx="4">
                  <c:v>3.9824049999999996E-4</c:v>
                </c:pt>
                <c:pt idx="5">
                  <c:v>6.3312950000000002E-4</c:v>
                </c:pt>
                <c:pt idx="6">
                  <c:v>1.00293E-3</c:v>
                </c:pt>
                <c:pt idx="7">
                  <c:v>1.5932400000000001E-3</c:v>
                </c:pt>
                <c:pt idx="8">
                  <c:v>2.5458499999999997E-3</c:v>
                </c:pt>
                <c:pt idx="9">
                  <c:v>4.1221349999999999E-3</c:v>
                </c:pt>
                <c:pt idx="10">
                  <c:v>7.5906300000000001E-3</c:v>
                </c:pt>
                <c:pt idx="11">
                  <c:v>5.7575899999999999E-2</c:v>
                </c:pt>
                <c:pt idx="12">
                  <c:v>0.36598999999999998</c:v>
                </c:pt>
                <c:pt idx="13">
                  <c:v>0.38667200000000002</c:v>
                </c:pt>
                <c:pt idx="14">
                  <c:v>0.417101</c:v>
                </c:pt>
                <c:pt idx="15">
                  <c:v>1.40822</c:v>
                </c:pt>
              </c:numCache>
            </c:numRef>
          </c:xVal>
          <c:yVal>
            <c:numRef>
              <c:f>'FRC AVGS'!$N$8:$N$23</c:f>
              <c:numCache>
                <c:formatCode>General</c:formatCode>
                <c:ptCount val="16"/>
                <c:pt idx="0">
                  <c:v>0.25836949999999997</c:v>
                </c:pt>
                <c:pt idx="1">
                  <c:v>0.4119775</c:v>
                </c:pt>
                <c:pt idx="2">
                  <c:v>0.64600550000000001</c:v>
                </c:pt>
                <c:pt idx="3">
                  <c:v>1.006516</c:v>
                </c:pt>
                <c:pt idx="4">
                  <c:v>1.539355</c:v>
                </c:pt>
                <c:pt idx="5">
                  <c:v>2.3244199999999999</c:v>
                </c:pt>
                <c:pt idx="6">
                  <c:v>3.4263950000000003</c:v>
                </c:pt>
                <c:pt idx="7">
                  <c:v>4.8421699999999994</c:v>
                </c:pt>
                <c:pt idx="8">
                  <c:v>6.4250799999999995</c:v>
                </c:pt>
                <c:pt idx="9">
                  <c:v>8.1846899999999998</c:v>
                </c:pt>
                <c:pt idx="10">
                  <c:v>11.087680000000001</c:v>
                </c:pt>
                <c:pt idx="11">
                  <c:v>27.374300000000002</c:v>
                </c:pt>
                <c:pt idx="12">
                  <c:v>45.234299999999998</c:v>
                </c:pt>
                <c:pt idx="13">
                  <c:v>45.100900000000003</c:v>
                </c:pt>
                <c:pt idx="14">
                  <c:v>45.908999999999999</c:v>
                </c:pt>
                <c:pt idx="15">
                  <c:v>66.194900000000004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06D-4D77-8136-B31BC772E131}"/>
            </c:ext>
          </c:extLst>
        </c:ser>
        <c:ser>
          <c:idx val="9"/>
          <c:order val="6"/>
          <c:tx>
            <c:v>ACP, G'</c:v>
          </c:tx>
          <c:spPr>
            <a:ln w="25400"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'ACP AVGS'!$A$35:$A$51</c:f>
                <c:numCache>
                  <c:formatCode>General</c:formatCode>
                  <c:ptCount val="17"/>
                  <c:pt idx="0">
                    <c:v>388.90499999999975</c:v>
                  </c:pt>
                  <c:pt idx="1">
                    <c:v>739.20500000000129</c:v>
                  </c:pt>
                  <c:pt idx="2">
                    <c:v>624.80499999999938</c:v>
                  </c:pt>
                  <c:pt idx="3">
                    <c:v>595.00499999999977</c:v>
                  </c:pt>
                  <c:pt idx="4">
                    <c:v>442.09000000000015</c:v>
                  </c:pt>
                  <c:pt idx="5">
                    <c:v>211.97499999999991</c:v>
                  </c:pt>
                  <c:pt idx="6">
                    <c:v>70.8449999999998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</c:numCache>
              </c:numRef>
            </c:plus>
            <c:minus>
              <c:numRef>
                <c:f>'ACP AVGS'!$A$35:$A$51</c:f>
                <c:numCache>
                  <c:formatCode>General</c:formatCode>
                  <c:ptCount val="17"/>
                  <c:pt idx="0">
                    <c:v>388.90499999999975</c:v>
                  </c:pt>
                  <c:pt idx="1">
                    <c:v>739.20500000000129</c:v>
                  </c:pt>
                  <c:pt idx="2">
                    <c:v>624.80499999999938</c:v>
                  </c:pt>
                  <c:pt idx="3">
                    <c:v>595.00499999999977</c:v>
                  </c:pt>
                  <c:pt idx="4">
                    <c:v>442.09000000000015</c:v>
                  </c:pt>
                  <c:pt idx="5">
                    <c:v>211.97499999999991</c:v>
                  </c:pt>
                  <c:pt idx="6">
                    <c:v>70.8449999999998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</c:numCache>
              </c:numRef>
            </c:minus>
          </c:errBars>
          <c:xVal>
            <c:numRef>
              <c:f>'ACP AVGS'!$J$8:$J$25</c:f>
              <c:numCache>
                <c:formatCode>General</c:formatCode>
                <c:ptCount val="18"/>
                <c:pt idx="0">
                  <c:v>6.3101199999999991E-5</c:v>
                </c:pt>
                <c:pt idx="1">
                  <c:v>9.8499900000000002E-5</c:v>
                </c:pt>
                <c:pt idx="2">
                  <c:v>1.6052899999999999E-4</c:v>
                </c:pt>
                <c:pt idx="3">
                  <c:v>2.5184049999999998E-4</c:v>
                </c:pt>
                <c:pt idx="4">
                  <c:v>3.9584250000000004E-4</c:v>
                </c:pt>
                <c:pt idx="5">
                  <c:v>6.2765949999999998E-4</c:v>
                </c:pt>
                <c:pt idx="6">
                  <c:v>1.0066764999999999E-3</c:v>
                </c:pt>
                <c:pt idx="7">
                  <c:v>1.58993E-3</c:v>
                </c:pt>
                <c:pt idx="8">
                  <c:v>2.49416E-3</c:v>
                </c:pt>
                <c:pt idx="9">
                  <c:v>3.95606E-3</c:v>
                </c:pt>
                <c:pt idx="10">
                  <c:v>6.3204200000000002E-3</c:v>
                </c:pt>
                <c:pt idx="11">
                  <c:v>1.01189E-2</c:v>
                </c:pt>
                <c:pt idx="12">
                  <c:v>1.6040700000000001E-2</c:v>
                </c:pt>
                <c:pt idx="13">
                  <c:v>2.5649700000000001E-2</c:v>
                </c:pt>
                <c:pt idx="14">
                  <c:v>4.5659199999999997E-2</c:v>
                </c:pt>
                <c:pt idx="15">
                  <c:v>7.0987900000000007E-2</c:v>
                </c:pt>
                <c:pt idx="16">
                  <c:v>0.121944</c:v>
                </c:pt>
                <c:pt idx="17">
                  <c:v>2.39303</c:v>
                </c:pt>
              </c:numCache>
            </c:numRef>
          </c:xVal>
          <c:yVal>
            <c:numRef>
              <c:f>'ACP AVGS'!$A$8:$A$25</c:f>
              <c:numCache>
                <c:formatCode>General</c:formatCode>
                <c:ptCount val="18"/>
                <c:pt idx="0">
                  <c:v>6110.26</c:v>
                </c:pt>
                <c:pt idx="1">
                  <c:v>6660.875</c:v>
                </c:pt>
                <c:pt idx="2">
                  <c:v>6210.6149999999998</c:v>
                </c:pt>
                <c:pt idx="3">
                  <c:v>5930.165</c:v>
                </c:pt>
                <c:pt idx="4">
                  <c:v>5585.1949999999997</c:v>
                </c:pt>
                <c:pt idx="5">
                  <c:v>5052.47</c:v>
                </c:pt>
                <c:pt idx="6">
                  <c:v>4370.0149999999994</c:v>
                </c:pt>
                <c:pt idx="7">
                  <c:v>3668.355</c:v>
                </c:pt>
                <c:pt idx="8">
                  <c:v>2994.74</c:v>
                </c:pt>
                <c:pt idx="9">
                  <c:v>2421.75</c:v>
                </c:pt>
                <c:pt idx="10">
                  <c:v>1848.72</c:v>
                </c:pt>
                <c:pt idx="11">
                  <c:v>1366.75</c:v>
                </c:pt>
                <c:pt idx="12">
                  <c:v>928.69500000000005</c:v>
                </c:pt>
                <c:pt idx="13">
                  <c:v>610</c:v>
                </c:pt>
                <c:pt idx="14">
                  <c:v>378.81799999999998</c:v>
                </c:pt>
                <c:pt idx="15">
                  <c:v>216.52699999999999</c:v>
                </c:pt>
                <c:pt idx="16">
                  <c:v>88.522000000000006</c:v>
                </c:pt>
                <c:pt idx="17">
                  <c:v>-3.0113799999999999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06D-4D77-8136-B31BC772E131}"/>
            </c:ext>
          </c:extLst>
        </c:ser>
        <c:ser>
          <c:idx val="10"/>
          <c:order val="7"/>
          <c:tx>
            <c:v>ACP, G"</c:v>
          </c:tx>
          <c:spPr>
            <a:ln w="25400"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'ACP AVGS'!$B$35:$B$51</c:f>
                <c:numCache>
                  <c:formatCode>General</c:formatCode>
                  <c:ptCount val="17"/>
                  <c:pt idx="0">
                    <c:v>555.70299999999975</c:v>
                  </c:pt>
                  <c:pt idx="1">
                    <c:v>369.19200000000018</c:v>
                  </c:pt>
                  <c:pt idx="2">
                    <c:v>445.85349999999971</c:v>
                  </c:pt>
                  <c:pt idx="3">
                    <c:v>377.45250000000027</c:v>
                  </c:pt>
                  <c:pt idx="4">
                    <c:v>329.16100000000023</c:v>
                  </c:pt>
                  <c:pt idx="5">
                    <c:v>289.93049999999977</c:v>
                  </c:pt>
                  <c:pt idx="6">
                    <c:v>192.43550000000013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</c:numCache>
              </c:numRef>
            </c:plus>
            <c:minus>
              <c:numRef>
                <c:f>'ACP AVGS'!$B$35:$B$51</c:f>
                <c:numCache>
                  <c:formatCode>General</c:formatCode>
                  <c:ptCount val="17"/>
                  <c:pt idx="0">
                    <c:v>555.70299999999975</c:v>
                  </c:pt>
                  <c:pt idx="1">
                    <c:v>369.19200000000018</c:v>
                  </c:pt>
                  <c:pt idx="2">
                    <c:v>445.85349999999971</c:v>
                  </c:pt>
                  <c:pt idx="3">
                    <c:v>377.45250000000027</c:v>
                  </c:pt>
                  <c:pt idx="4">
                    <c:v>329.16100000000023</c:v>
                  </c:pt>
                  <c:pt idx="5">
                    <c:v>289.93049999999977</c:v>
                  </c:pt>
                  <c:pt idx="6">
                    <c:v>192.43550000000013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</c:numCache>
              </c:numRef>
            </c:minus>
          </c:errBars>
          <c:xVal>
            <c:numRef>
              <c:f>'ACP AVGS'!$J$8:$J$25</c:f>
              <c:numCache>
                <c:formatCode>General</c:formatCode>
                <c:ptCount val="18"/>
                <c:pt idx="0">
                  <c:v>6.3101199999999991E-5</c:v>
                </c:pt>
                <c:pt idx="1">
                  <c:v>9.8499900000000002E-5</c:v>
                </c:pt>
                <c:pt idx="2">
                  <c:v>1.6052899999999999E-4</c:v>
                </c:pt>
                <c:pt idx="3">
                  <c:v>2.5184049999999998E-4</c:v>
                </c:pt>
                <c:pt idx="4">
                  <c:v>3.9584250000000004E-4</c:v>
                </c:pt>
                <c:pt idx="5">
                  <c:v>6.2765949999999998E-4</c:v>
                </c:pt>
                <c:pt idx="6">
                  <c:v>1.0066764999999999E-3</c:v>
                </c:pt>
                <c:pt idx="7">
                  <c:v>1.58993E-3</c:v>
                </c:pt>
                <c:pt idx="8">
                  <c:v>2.49416E-3</c:v>
                </c:pt>
                <c:pt idx="9">
                  <c:v>3.95606E-3</c:v>
                </c:pt>
                <c:pt idx="10">
                  <c:v>6.3204200000000002E-3</c:v>
                </c:pt>
                <c:pt idx="11">
                  <c:v>1.01189E-2</c:v>
                </c:pt>
                <c:pt idx="12">
                  <c:v>1.6040700000000001E-2</c:v>
                </c:pt>
                <c:pt idx="13">
                  <c:v>2.5649700000000001E-2</c:v>
                </c:pt>
                <c:pt idx="14">
                  <c:v>4.5659199999999997E-2</c:v>
                </c:pt>
                <c:pt idx="15">
                  <c:v>7.0987900000000007E-2</c:v>
                </c:pt>
                <c:pt idx="16">
                  <c:v>0.121944</c:v>
                </c:pt>
                <c:pt idx="17">
                  <c:v>2.39303</c:v>
                </c:pt>
              </c:numCache>
            </c:numRef>
          </c:xVal>
          <c:yVal>
            <c:numRef>
              <c:f>'ACP AVGS'!$B$8:$B$25</c:f>
              <c:numCache>
                <c:formatCode>General</c:formatCode>
                <c:ptCount val="18"/>
                <c:pt idx="0">
                  <c:v>1675.2649999999999</c:v>
                </c:pt>
                <c:pt idx="1">
                  <c:v>1133.807</c:v>
                </c:pt>
                <c:pt idx="2">
                  <c:v>1276.538</c:v>
                </c:pt>
                <c:pt idx="3">
                  <c:v>1123.9065000000001</c:v>
                </c:pt>
                <c:pt idx="4">
                  <c:v>1036.9375</c:v>
                </c:pt>
                <c:pt idx="5">
                  <c:v>996.47900000000004</c:v>
                </c:pt>
                <c:pt idx="6">
                  <c:v>926.7795000000001</c:v>
                </c:pt>
                <c:pt idx="7">
                  <c:v>812.78449999999998</c:v>
                </c:pt>
                <c:pt idx="8">
                  <c:v>577.82500000000005</c:v>
                </c:pt>
                <c:pt idx="9">
                  <c:v>516.24800000000005</c:v>
                </c:pt>
                <c:pt idx="10">
                  <c:v>439.02699999999999</c:v>
                </c:pt>
                <c:pt idx="11">
                  <c:v>349.34800000000001</c:v>
                </c:pt>
                <c:pt idx="12">
                  <c:v>261.18400000000003</c:v>
                </c:pt>
                <c:pt idx="13">
                  <c:v>186.57900000000001</c:v>
                </c:pt>
                <c:pt idx="14">
                  <c:v>127.395</c:v>
                </c:pt>
                <c:pt idx="15">
                  <c:v>90.538600000000002</c:v>
                </c:pt>
                <c:pt idx="16">
                  <c:v>62.573599999999999</c:v>
                </c:pt>
                <c:pt idx="17">
                  <c:v>14.2559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06D-4D77-8136-B31BC772E131}"/>
            </c:ext>
          </c:extLst>
        </c:ser>
        <c:ser>
          <c:idx val="11"/>
          <c:order val="8"/>
          <c:tx>
            <c:v>ACP, σ</c:v>
          </c:tx>
          <c:spPr>
            <a:ln w="25400"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'ACP AVGS'!$M$35:$M$51</c:f>
                <c:numCache>
                  <c:formatCode>General</c:formatCode>
                  <c:ptCount val="17"/>
                  <c:pt idx="0">
                    <c:v>5.0649E-2</c:v>
                  </c:pt>
                  <c:pt idx="1">
                    <c:v>0.12499199999999944</c:v>
                  </c:pt>
                  <c:pt idx="2">
                    <c:v>0.1777799999999993</c:v>
                  </c:pt>
                  <c:pt idx="3">
                    <c:v>0.24943500000000049</c:v>
                  </c:pt>
                  <c:pt idx="4">
                    <c:v>0.28282000000000007</c:v>
                  </c:pt>
                  <c:pt idx="5">
                    <c:v>0.30243499999999957</c:v>
                  </c:pt>
                  <c:pt idx="6">
                    <c:v>0.20124999999999993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</c:numCache>
              </c:numRef>
            </c:plus>
            <c:minus>
              <c:numRef>
                <c:f>'ACP AVGS'!$M$35:$M$51</c:f>
                <c:numCache>
                  <c:formatCode>General</c:formatCode>
                  <c:ptCount val="17"/>
                  <c:pt idx="0">
                    <c:v>5.0649E-2</c:v>
                  </c:pt>
                  <c:pt idx="1">
                    <c:v>0.12499199999999944</c:v>
                  </c:pt>
                  <c:pt idx="2">
                    <c:v>0.1777799999999993</c:v>
                  </c:pt>
                  <c:pt idx="3">
                    <c:v>0.24943500000000049</c:v>
                  </c:pt>
                  <c:pt idx="4">
                    <c:v>0.28282000000000007</c:v>
                  </c:pt>
                  <c:pt idx="5">
                    <c:v>0.30243499999999957</c:v>
                  </c:pt>
                  <c:pt idx="6">
                    <c:v>0.20124999999999993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</c:numCache>
              </c:numRef>
            </c:minus>
          </c:errBars>
          <c:xVal>
            <c:numRef>
              <c:f>'ACP AVGS'!$J$8:$J$25</c:f>
              <c:numCache>
                <c:formatCode>General</c:formatCode>
                <c:ptCount val="18"/>
                <c:pt idx="0">
                  <c:v>6.3101199999999991E-5</c:v>
                </c:pt>
                <c:pt idx="1">
                  <c:v>9.8499900000000002E-5</c:v>
                </c:pt>
                <c:pt idx="2">
                  <c:v>1.6052899999999999E-4</c:v>
                </c:pt>
                <c:pt idx="3">
                  <c:v>2.5184049999999998E-4</c:v>
                </c:pt>
                <c:pt idx="4">
                  <c:v>3.9584250000000004E-4</c:v>
                </c:pt>
                <c:pt idx="5">
                  <c:v>6.2765949999999998E-4</c:v>
                </c:pt>
                <c:pt idx="6">
                  <c:v>1.0066764999999999E-3</c:v>
                </c:pt>
                <c:pt idx="7">
                  <c:v>1.58993E-3</c:v>
                </c:pt>
                <c:pt idx="8">
                  <c:v>2.49416E-3</c:v>
                </c:pt>
                <c:pt idx="9">
                  <c:v>3.95606E-3</c:v>
                </c:pt>
                <c:pt idx="10">
                  <c:v>6.3204200000000002E-3</c:v>
                </c:pt>
                <c:pt idx="11">
                  <c:v>1.01189E-2</c:v>
                </c:pt>
                <c:pt idx="12">
                  <c:v>1.6040700000000001E-2</c:v>
                </c:pt>
                <c:pt idx="13">
                  <c:v>2.5649700000000001E-2</c:v>
                </c:pt>
                <c:pt idx="14">
                  <c:v>4.5659199999999997E-2</c:v>
                </c:pt>
                <c:pt idx="15">
                  <c:v>7.0987900000000007E-2</c:v>
                </c:pt>
                <c:pt idx="16">
                  <c:v>0.121944</c:v>
                </c:pt>
                <c:pt idx="17">
                  <c:v>2.39303</c:v>
                </c:pt>
              </c:numCache>
            </c:numRef>
          </c:xVal>
          <c:yVal>
            <c:numRef>
              <c:f>'ACP AVGS'!$M$8:$M$25</c:f>
              <c:numCache>
                <c:formatCode>General</c:formatCode>
                <c:ptCount val="18"/>
                <c:pt idx="0">
                  <c:v>0.40010200000000001</c:v>
                </c:pt>
                <c:pt idx="1">
                  <c:v>0.6675040000000001</c:v>
                </c:pt>
                <c:pt idx="2">
                  <c:v>1.0180180000000001</c:v>
                </c:pt>
                <c:pt idx="3">
                  <c:v>1.5225200000000001</c:v>
                </c:pt>
                <c:pt idx="4">
                  <c:v>2.2500149999999999</c:v>
                </c:pt>
                <c:pt idx="5">
                  <c:v>3.23298</c:v>
                </c:pt>
                <c:pt idx="6">
                  <c:v>4.5055250000000004</c:v>
                </c:pt>
                <c:pt idx="7">
                  <c:v>5.9809200000000002</c:v>
                </c:pt>
                <c:pt idx="8">
                  <c:v>7.6071299999999997</c:v>
                </c:pt>
                <c:pt idx="9">
                  <c:v>9.7958200000000009</c:v>
                </c:pt>
                <c:pt idx="10">
                  <c:v>12.0097</c:v>
                </c:pt>
                <c:pt idx="11">
                  <c:v>14.274699999999999</c:v>
                </c:pt>
                <c:pt idx="12">
                  <c:v>15.4748</c:v>
                </c:pt>
                <c:pt idx="13">
                  <c:v>16.361899999999999</c:v>
                </c:pt>
                <c:pt idx="14">
                  <c:v>18.2484</c:v>
                </c:pt>
                <c:pt idx="15">
                  <c:v>16.660399999999999</c:v>
                </c:pt>
                <c:pt idx="16">
                  <c:v>13.2193</c:v>
                </c:pt>
                <c:pt idx="17">
                  <c:v>34.867400000000004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806D-4D77-8136-B31BC772E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5271296"/>
        <c:axId val="1135268800"/>
      </c:scatterChart>
      <c:valAx>
        <c:axId val="1135271296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5268800"/>
        <c:crosses val="autoZero"/>
        <c:crossBetween val="midCat"/>
      </c:valAx>
      <c:valAx>
        <c:axId val="113526880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5271296"/>
        <c:crosses val="autoZero"/>
        <c:crossBetween val="midCat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3"/>
          <c:order val="0"/>
          <c:tx>
            <c:v>PVC, G'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'PVC AVGS'!$A$36:$A$55</c:f>
                <c:numCache>
                  <c:formatCode>General</c:formatCode>
                  <c:ptCount val="20"/>
                  <c:pt idx="0">
                    <c:v>1203.5280143902871</c:v>
                  </c:pt>
                  <c:pt idx="1">
                    <c:v>828.14142368452212</c:v>
                  </c:pt>
                  <c:pt idx="2">
                    <c:v>794.73968119546191</c:v>
                  </c:pt>
                  <c:pt idx="3">
                    <c:v>807.25502844860762</c:v>
                  </c:pt>
                  <c:pt idx="4">
                    <c:v>765.84908491599333</c:v>
                  </c:pt>
                  <c:pt idx="5">
                    <c:v>721.39595965045123</c:v>
                  </c:pt>
                  <c:pt idx="6">
                    <c:v>666.00267061526802</c:v>
                  </c:pt>
                  <c:pt idx="7">
                    <c:v>538.56582787580805</c:v>
                  </c:pt>
                  <c:pt idx="8">
                    <c:v>426.92626467185681</c:v>
                  </c:pt>
                  <c:pt idx="9">
                    <c:v>184.17499999999995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</c:numCache>
              </c:numRef>
            </c:plus>
            <c:minus>
              <c:numRef>
                <c:f>'PVC AVGS'!$A$36:$A$55</c:f>
                <c:numCache>
                  <c:formatCode>General</c:formatCode>
                  <c:ptCount val="20"/>
                  <c:pt idx="0">
                    <c:v>1203.5280143902871</c:v>
                  </c:pt>
                  <c:pt idx="1">
                    <c:v>828.14142368452212</c:v>
                  </c:pt>
                  <c:pt idx="2">
                    <c:v>794.73968119546191</c:v>
                  </c:pt>
                  <c:pt idx="3">
                    <c:v>807.25502844860762</c:v>
                  </c:pt>
                  <c:pt idx="4">
                    <c:v>765.84908491599333</c:v>
                  </c:pt>
                  <c:pt idx="5">
                    <c:v>721.39595965045123</c:v>
                  </c:pt>
                  <c:pt idx="6">
                    <c:v>666.00267061526802</c:v>
                  </c:pt>
                  <c:pt idx="7">
                    <c:v>538.56582787580805</c:v>
                  </c:pt>
                  <c:pt idx="8">
                    <c:v>426.92626467185681</c:v>
                  </c:pt>
                  <c:pt idx="9">
                    <c:v>184.17499999999995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'PVC AVGS'!$J$8:$J$27</c:f>
              <c:numCache>
                <c:formatCode>General</c:formatCode>
                <c:ptCount val="20"/>
                <c:pt idx="0">
                  <c:v>6.33433E-5</c:v>
                </c:pt>
                <c:pt idx="1">
                  <c:v>1.0135866666666667E-4</c:v>
                </c:pt>
                <c:pt idx="2">
                  <c:v>1.5733399999999999E-4</c:v>
                </c:pt>
                <c:pt idx="3">
                  <c:v>2.5130833333333332E-4</c:v>
                </c:pt>
                <c:pt idx="4">
                  <c:v>3.974276666666667E-4</c:v>
                </c:pt>
                <c:pt idx="5">
                  <c:v>6.2843200000000006E-4</c:v>
                </c:pt>
                <c:pt idx="6">
                  <c:v>9.9920299999999994E-4</c:v>
                </c:pt>
                <c:pt idx="7">
                  <c:v>1.5909333333333333E-3</c:v>
                </c:pt>
                <c:pt idx="8">
                  <c:v>2.5311000000000001E-3</c:v>
                </c:pt>
                <c:pt idx="9">
                  <c:v>4.0422499999999998E-3</c:v>
                </c:pt>
                <c:pt idx="10">
                  <c:v>6.2229E-3</c:v>
                </c:pt>
                <c:pt idx="11">
                  <c:v>1.0004000000000001E-2</c:v>
                </c:pt>
                <c:pt idx="12">
                  <c:v>1.6197300000000001E-2</c:v>
                </c:pt>
                <c:pt idx="13">
                  <c:v>2.6052599999999999E-2</c:v>
                </c:pt>
                <c:pt idx="14">
                  <c:v>4.3719300000000003E-2</c:v>
                </c:pt>
                <c:pt idx="15">
                  <c:v>7.3276099999999997E-2</c:v>
                </c:pt>
                <c:pt idx="16">
                  <c:v>0.133961</c:v>
                </c:pt>
                <c:pt idx="17">
                  <c:v>0.202935</c:v>
                </c:pt>
                <c:pt idx="18">
                  <c:v>0.31508900000000001</c:v>
                </c:pt>
                <c:pt idx="19">
                  <c:v>3.8845500000000001E-3</c:v>
                </c:pt>
              </c:numCache>
            </c:numRef>
          </c:xVal>
          <c:yVal>
            <c:numRef>
              <c:f>'PVC AVGS'!$A$8:$A$27</c:f>
              <c:numCache>
                <c:formatCode>General</c:formatCode>
                <c:ptCount val="20"/>
                <c:pt idx="0">
                  <c:v>6348.8866666666663</c:v>
                </c:pt>
                <c:pt idx="1">
                  <c:v>6096.583333333333</c:v>
                </c:pt>
                <c:pt idx="2">
                  <c:v>5960.52</c:v>
                </c:pt>
                <c:pt idx="3">
                  <c:v>5682.7766666666657</c:v>
                </c:pt>
                <c:pt idx="4">
                  <c:v>5375.31</c:v>
                </c:pt>
                <c:pt idx="5">
                  <c:v>4956.87</c:v>
                </c:pt>
                <c:pt idx="6">
                  <c:v>4431.7599999999993</c:v>
                </c:pt>
                <c:pt idx="7">
                  <c:v>3805.3166666666662</c:v>
                </c:pt>
                <c:pt idx="8">
                  <c:v>3128.4300000000003</c:v>
                </c:pt>
                <c:pt idx="9">
                  <c:v>2491.4750000000004</c:v>
                </c:pt>
                <c:pt idx="10">
                  <c:v>2039.6</c:v>
                </c:pt>
                <c:pt idx="11">
                  <c:v>1361.6</c:v>
                </c:pt>
                <c:pt idx="12">
                  <c:v>950.73699999999997</c:v>
                </c:pt>
                <c:pt idx="13">
                  <c:v>602.49199999999996</c:v>
                </c:pt>
                <c:pt idx="14">
                  <c:v>378.26499999999999</c:v>
                </c:pt>
                <c:pt idx="15">
                  <c:v>205.20099999999999</c:v>
                </c:pt>
                <c:pt idx="16">
                  <c:v>88.745599999999996</c:v>
                </c:pt>
                <c:pt idx="17">
                  <c:v>39.6188</c:v>
                </c:pt>
                <c:pt idx="18">
                  <c:v>25.106400000000001</c:v>
                </c:pt>
                <c:pt idx="19">
                  <c:v>14166.4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A14-491F-9737-026BDBAC554D}"/>
            </c:ext>
          </c:extLst>
        </c:ser>
        <c:ser>
          <c:idx val="4"/>
          <c:order val="1"/>
          <c:tx>
            <c:v>PVC, G"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'PVC AVGS'!$B$36:$B$55</c:f>
                <c:numCache>
                  <c:formatCode>General</c:formatCode>
                  <c:ptCount val="20"/>
                  <c:pt idx="0">
                    <c:v>156.55873600026342</c:v>
                  </c:pt>
                  <c:pt idx="1">
                    <c:v>195.1756059438666</c:v>
                  </c:pt>
                  <c:pt idx="2">
                    <c:v>196.55533368664086</c:v>
                  </c:pt>
                  <c:pt idx="3">
                    <c:v>173.08428904053258</c:v>
                  </c:pt>
                  <c:pt idx="4">
                    <c:v>111.259766026279</c:v>
                  </c:pt>
                  <c:pt idx="5">
                    <c:v>132.19180532426677</c:v>
                  </c:pt>
                  <c:pt idx="6">
                    <c:v>116.57745844716321</c:v>
                  </c:pt>
                  <c:pt idx="7">
                    <c:v>111.1318980861123</c:v>
                  </c:pt>
                  <c:pt idx="8">
                    <c:v>103.09096132057392</c:v>
                  </c:pt>
                  <c:pt idx="9">
                    <c:v>12.113499999999988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</c:numCache>
              </c:numRef>
            </c:plus>
            <c:minus>
              <c:numRef>
                <c:f>'PVC AVGS'!$B$36:$B$55</c:f>
                <c:numCache>
                  <c:formatCode>General</c:formatCode>
                  <c:ptCount val="20"/>
                  <c:pt idx="0">
                    <c:v>156.55873600026342</c:v>
                  </c:pt>
                  <c:pt idx="1">
                    <c:v>195.1756059438666</c:v>
                  </c:pt>
                  <c:pt idx="2">
                    <c:v>196.55533368664086</c:v>
                  </c:pt>
                  <c:pt idx="3">
                    <c:v>173.08428904053258</c:v>
                  </c:pt>
                  <c:pt idx="4">
                    <c:v>111.259766026279</c:v>
                  </c:pt>
                  <c:pt idx="5">
                    <c:v>132.19180532426677</c:v>
                  </c:pt>
                  <c:pt idx="6">
                    <c:v>116.57745844716321</c:v>
                  </c:pt>
                  <c:pt idx="7">
                    <c:v>111.1318980861123</c:v>
                  </c:pt>
                  <c:pt idx="8">
                    <c:v>103.09096132057392</c:v>
                  </c:pt>
                  <c:pt idx="9">
                    <c:v>12.113499999999988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'PVC AVGS'!$J$8:$J$27</c:f>
              <c:numCache>
                <c:formatCode>General</c:formatCode>
                <c:ptCount val="20"/>
                <c:pt idx="0">
                  <c:v>6.33433E-5</c:v>
                </c:pt>
                <c:pt idx="1">
                  <c:v>1.0135866666666667E-4</c:v>
                </c:pt>
                <c:pt idx="2">
                  <c:v>1.5733399999999999E-4</c:v>
                </c:pt>
                <c:pt idx="3">
                  <c:v>2.5130833333333332E-4</c:v>
                </c:pt>
                <c:pt idx="4">
                  <c:v>3.974276666666667E-4</c:v>
                </c:pt>
                <c:pt idx="5">
                  <c:v>6.2843200000000006E-4</c:v>
                </c:pt>
                <c:pt idx="6">
                  <c:v>9.9920299999999994E-4</c:v>
                </c:pt>
                <c:pt idx="7">
                  <c:v>1.5909333333333333E-3</c:v>
                </c:pt>
                <c:pt idx="8">
                  <c:v>2.5311000000000001E-3</c:v>
                </c:pt>
                <c:pt idx="9">
                  <c:v>4.0422499999999998E-3</c:v>
                </c:pt>
                <c:pt idx="10">
                  <c:v>6.2229E-3</c:v>
                </c:pt>
                <c:pt idx="11">
                  <c:v>1.0004000000000001E-2</c:v>
                </c:pt>
                <c:pt idx="12">
                  <c:v>1.6197300000000001E-2</c:v>
                </c:pt>
                <c:pt idx="13">
                  <c:v>2.6052599999999999E-2</c:v>
                </c:pt>
                <c:pt idx="14">
                  <c:v>4.3719300000000003E-2</c:v>
                </c:pt>
                <c:pt idx="15">
                  <c:v>7.3276099999999997E-2</c:v>
                </c:pt>
                <c:pt idx="16">
                  <c:v>0.133961</c:v>
                </c:pt>
                <c:pt idx="17">
                  <c:v>0.202935</c:v>
                </c:pt>
                <c:pt idx="18">
                  <c:v>0.31508900000000001</c:v>
                </c:pt>
                <c:pt idx="19">
                  <c:v>3.8845500000000001E-3</c:v>
                </c:pt>
              </c:numCache>
            </c:numRef>
          </c:xVal>
          <c:yVal>
            <c:numRef>
              <c:f>'PVC AVGS'!$B$8:$B$27</c:f>
              <c:numCache>
                <c:formatCode>General</c:formatCode>
                <c:ptCount val="20"/>
                <c:pt idx="0">
                  <c:v>1140.7829999999999</c:v>
                </c:pt>
                <c:pt idx="1">
                  <c:v>711.4376666666667</c:v>
                </c:pt>
                <c:pt idx="2">
                  <c:v>738.09499999999991</c:v>
                </c:pt>
                <c:pt idx="3">
                  <c:v>805.82600000000002</c:v>
                </c:pt>
                <c:pt idx="4">
                  <c:v>725.30033333333324</c:v>
                </c:pt>
                <c:pt idx="5">
                  <c:v>764.84466666666674</c:v>
                </c:pt>
                <c:pt idx="6">
                  <c:v>750.28200000000004</c:v>
                </c:pt>
                <c:pt idx="7">
                  <c:v>711.83966666666674</c:v>
                </c:pt>
                <c:pt idx="8">
                  <c:v>665.51099999999997</c:v>
                </c:pt>
                <c:pt idx="9">
                  <c:v>609.31449999999995</c:v>
                </c:pt>
                <c:pt idx="10">
                  <c:v>519.99699999999996</c:v>
                </c:pt>
                <c:pt idx="11">
                  <c:v>363.495</c:v>
                </c:pt>
                <c:pt idx="12">
                  <c:v>264.93299999999999</c:v>
                </c:pt>
                <c:pt idx="13">
                  <c:v>178.50800000000001</c:v>
                </c:pt>
                <c:pt idx="14">
                  <c:v>118.7</c:v>
                </c:pt>
                <c:pt idx="15">
                  <c:v>80.410200000000003</c:v>
                </c:pt>
                <c:pt idx="16">
                  <c:v>55.845599999999997</c:v>
                </c:pt>
                <c:pt idx="17">
                  <c:v>37.175899999999999</c:v>
                </c:pt>
                <c:pt idx="18">
                  <c:v>28.5701</c:v>
                </c:pt>
                <c:pt idx="19">
                  <c:v>6198.04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A14-491F-9737-026BDBAC554D}"/>
            </c:ext>
          </c:extLst>
        </c:ser>
        <c:ser>
          <c:idx val="5"/>
          <c:order val="2"/>
          <c:tx>
            <c:v>PVC, σ</c:v>
          </c:tx>
          <c:spPr>
            <a:ln w="25400" cap="rnd">
              <a:noFill/>
              <a:round/>
            </a:ln>
            <a:effectLst/>
          </c:spPr>
          <c:marker>
            <c:symbol val="dash"/>
            <c:size val="4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'PVC AVGS'!$M$36:$M$55</c:f>
                <c:numCache>
                  <c:formatCode>General</c:formatCode>
                  <c:ptCount val="20"/>
                  <c:pt idx="0">
                    <c:v>7.0440281573984659E-2</c:v>
                  </c:pt>
                  <c:pt idx="1">
                    <c:v>7.7880740290666536E-2</c:v>
                  </c:pt>
                  <c:pt idx="2">
                    <c:v>0.12320606334195641</c:v>
                  </c:pt>
                  <c:pt idx="3">
                    <c:v>0.2039524603104034</c:v>
                  </c:pt>
                  <c:pt idx="4">
                    <c:v>0.31697103362224804</c:v>
                  </c:pt>
                  <c:pt idx="5">
                    <c:v>0.45715531075943761</c:v>
                  </c:pt>
                  <c:pt idx="6">
                    <c:v>0.64865225898695977</c:v>
                  </c:pt>
                  <c:pt idx="7">
                    <c:v>0.93263175731665704</c:v>
                  </c:pt>
                  <c:pt idx="8">
                    <c:v>1.173407526773584</c:v>
                  </c:pt>
                  <c:pt idx="9">
                    <c:v>0.65340000000000042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</c:numCache>
              </c:numRef>
            </c:plus>
            <c:minus>
              <c:numRef>
                <c:f>'PVC AVGS'!$M$36:$M$55</c:f>
                <c:numCache>
                  <c:formatCode>General</c:formatCode>
                  <c:ptCount val="20"/>
                  <c:pt idx="0">
                    <c:v>7.0440281573984659E-2</c:v>
                  </c:pt>
                  <c:pt idx="1">
                    <c:v>7.7880740290666536E-2</c:v>
                  </c:pt>
                  <c:pt idx="2">
                    <c:v>0.12320606334195641</c:v>
                  </c:pt>
                  <c:pt idx="3">
                    <c:v>0.2039524603104034</c:v>
                  </c:pt>
                  <c:pt idx="4">
                    <c:v>0.31697103362224804</c:v>
                  </c:pt>
                  <c:pt idx="5">
                    <c:v>0.45715531075943761</c:v>
                  </c:pt>
                  <c:pt idx="6">
                    <c:v>0.64865225898695977</c:v>
                  </c:pt>
                  <c:pt idx="7">
                    <c:v>0.93263175731665704</c:v>
                  </c:pt>
                  <c:pt idx="8">
                    <c:v>1.173407526773584</c:v>
                  </c:pt>
                  <c:pt idx="9">
                    <c:v>0.65340000000000042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'PVC AVGS'!$J$8:$J$27</c:f>
              <c:numCache>
                <c:formatCode>General</c:formatCode>
                <c:ptCount val="20"/>
                <c:pt idx="0">
                  <c:v>6.33433E-5</c:v>
                </c:pt>
                <c:pt idx="1">
                  <c:v>1.0135866666666667E-4</c:v>
                </c:pt>
                <c:pt idx="2">
                  <c:v>1.5733399999999999E-4</c:v>
                </c:pt>
                <c:pt idx="3">
                  <c:v>2.5130833333333332E-4</c:v>
                </c:pt>
                <c:pt idx="4">
                  <c:v>3.974276666666667E-4</c:v>
                </c:pt>
                <c:pt idx="5">
                  <c:v>6.2843200000000006E-4</c:v>
                </c:pt>
                <c:pt idx="6">
                  <c:v>9.9920299999999994E-4</c:v>
                </c:pt>
                <c:pt idx="7">
                  <c:v>1.5909333333333333E-3</c:v>
                </c:pt>
                <c:pt idx="8">
                  <c:v>2.5311000000000001E-3</c:v>
                </c:pt>
                <c:pt idx="9">
                  <c:v>4.0422499999999998E-3</c:v>
                </c:pt>
                <c:pt idx="10">
                  <c:v>6.2229E-3</c:v>
                </c:pt>
                <c:pt idx="11">
                  <c:v>1.0004000000000001E-2</c:v>
                </c:pt>
                <c:pt idx="12">
                  <c:v>1.6197300000000001E-2</c:v>
                </c:pt>
                <c:pt idx="13">
                  <c:v>2.6052599999999999E-2</c:v>
                </c:pt>
                <c:pt idx="14">
                  <c:v>4.3719300000000003E-2</c:v>
                </c:pt>
                <c:pt idx="15">
                  <c:v>7.3276099999999997E-2</c:v>
                </c:pt>
                <c:pt idx="16">
                  <c:v>0.133961</c:v>
                </c:pt>
                <c:pt idx="17">
                  <c:v>0.202935</c:v>
                </c:pt>
                <c:pt idx="18">
                  <c:v>0.31508900000000001</c:v>
                </c:pt>
                <c:pt idx="19">
                  <c:v>3.8845500000000001E-3</c:v>
                </c:pt>
              </c:numCache>
            </c:numRef>
          </c:xVal>
          <c:yVal>
            <c:numRef>
              <c:f>'PVC AVGS'!$M$8:$M$27</c:f>
              <c:numCache>
                <c:formatCode>General</c:formatCode>
                <c:ptCount val="20"/>
                <c:pt idx="0">
                  <c:v>0.40861166666666665</c:v>
                </c:pt>
                <c:pt idx="1">
                  <c:v>0.62219633333333324</c:v>
                </c:pt>
                <c:pt idx="2">
                  <c:v>0.94448733333333335</c:v>
                </c:pt>
                <c:pt idx="3">
                  <c:v>1.44275</c:v>
                </c:pt>
                <c:pt idx="4">
                  <c:v>2.1571733333333332</c:v>
                </c:pt>
                <c:pt idx="5">
                  <c:v>3.1519266666666663</c:v>
                </c:pt>
                <c:pt idx="6">
                  <c:v>4.4882033333333338</c:v>
                </c:pt>
                <c:pt idx="7">
                  <c:v>6.1671933333333335</c:v>
                </c:pt>
                <c:pt idx="8">
                  <c:v>8.1053366666666662</c:v>
                </c:pt>
                <c:pt idx="9">
                  <c:v>10.363</c:v>
                </c:pt>
                <c:pt idx="10">
                  <c:v>13.0982</c:v>
                </c:pt>
                <c:pt idx="11">
                  <c:v>14.0985</c:v>
                </c:pt>
                <c:pt idx="12">
                  <c:v>15.9861</c:v>
                </c:pt>
                <c:pt idx="13">
                  <c:v>16.370999999999999</c:v>
                </c:pt>
                <c:pt idx="14">
                  <c:v>17.332599999999999</c:v>
                </c:pt>
                <c:pt idx="15">
                  <c:v>16.1496</c:v>
                </c:pt>
                <c:pt idx="16">
                  <c:v>14.0465</c:v>
                </c:pt>
                <c:pt idx="17">
                  <c:v>11.0253</c:v>
                </c:pt>
                <c:pt idx="18">
                  <c:v>11.9841</c:v>
                </c:pt>
                <c:pt idx="19">
                  <c:v>60.066699999999997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A14-491F-9737-026BDBAC5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5271296"/>
        <c:axId val="1135268800"/>
      </c:scatterChart>
      <c:valAx>
        <c:axId val="1135271296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5268800"/>
        <c:crossesAt val="0.1"/>
        <c:crossBetween val="midCat"/>
      </c:valAx>
      <c:valAx>
        <c:axId val="113526880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5271296"/>
        <c:crossesAt val="1.0000000000000004E-6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lt1"/>
    </a:solidFill>
    <a:ln w="12700" cap="flat" cmpd="sng" algn="ctr">
      <a:noFill/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6"/>
          <c:order val="3"/>
          <c:tx>
            <c:v>FRC, G'</c:v>
          </c:tx>
          <c:spPr>
            <a:ln w="25400">
              <a:noFill/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'FRC AVGS'!$A$32:$A$47</c:f>
                <c:numCache>
                  <c:formatCode>General</c:formatCode>
                  <c:ptCount val="16"/>
                  <c:pt idx="0">
                    <c:v>1280.9700000000003</c:v>
                  </c:pt>
                  <c:pt idx="1">
                    <c:v>1217.5050000000012</c:v>
                  </c:pt>
                  <c:pt idx="2">
                    <c:v>1219.3149999999985</c:v>
                  </c:pt>
                  <c:pt idx="3">
                    <c:v>1165.1950000000004</c:v>
                  </c:pt>
                  <c:pt idx="4">
                    <c:v>1169.2150000000001</c:v>
                  </c:pt>
                  <c:pt idx="5">
                    <c:v>983.05999999999926</c:v>
                  </c:pt>
                  <c:pt idx="6">
                    <c:v>987.00500000000079</c:v>
                  </c:pt>
                  <c:pt idx="7">
                    <c:v>915.11000000000035</c:v>
                  </c:pt>
                  <c:pt idx="8">
                    <c:v>724.125</c:v>
                  </c:pt>
                  <c:pt idx="9">
                    <c:v>513.43999999999983</c:v>
                  </c:pt>
                  <c:pt idx="10">
                    <c:v>172.88500000000025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</c:numCache>
              </c:numRef>
            </c:plus>
            <c:minus>
              <c:numRef>
                <c:f>'FRC AVGS'!$A$32:$A$47</c:f>
                <c:numCache>
                  <c:formatCode>General</c:formatCode>
                  <c:ptCount val="16"/>
                  <c:pt idx="0">
                    <c:v>1280.9700000000003</c:v>
                  </c:pt>
                  <c:pt idx="1">
                    <c:v>1217.5050000000012</c:v>
                  </c:pt>
                  <c:pt idx="2">
                    <c:v>1219.3149999999985</c:v>
                  </c:pt>
                  <c:pt idx="3">
                    <c:v>1165.1950000000004</c:v>
                  </c:pt>
                  <c:pt idx="4">
                    <c:v>1169.2150000000001</c:v>
                  </c:pt>
                  <c:pt idx="5">
                    <c:v>983.05999999999926</c:v>
                  </c:pt>
                  <c:pt idx="6">
                    <c:v>987.00500000000079</c:v>
                  </c:pt>
                  <c:pt idx="7">
                    <c:v>915.11000000000035</c:v>
                  </c:pt>
                  <c:pt idx="8">
                    <c:v>724.125</c:v>
                  </c:pt>
                  <c:pt idx="9">
                    <c:v>513.43999999999983</c:v>
                  </c:pt>
                  <c:pt idx="10">
                    <c:v>172.88500000000025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</c:numCache>
              </c:numRef>
            </c:minus>
          </c:errBars>
          <c:xVal>
            <c:numRef>
              <c:f>'FRC AVGS'!$J$8:$J$23</c:f>
              <c:numCache>
                <c:formatCode>General</c:formatCode>
                <c:ptCount val="16"/>
                <c:pt idx="0">
                  <c:v>6.3816600000000002E-5</c:v>
                </c:pt>
                <c:pt idx="1">
                  <c:v>1.0058199999999999E-4</c:v>
                </c:pt>
                <c:pt idx="2">
                  <c:v>1.6009100000000001E-4</c:v>
                </c:pt>
                <c:pt idx="3">
                  <c:v>2.5240099999999997E-4</c:v>
                </c:pt>
                <c:pt idx="4">
                  <c:v>3.9824049999999996E-4</c:v>
                </c:pt>
                <c:pt idx="5">
                  <c:v>6.3312950000000002E-4</c:v>
                </c:pt>
                <c:pt idx="6">
                  <c:v>1.00293E-3</c:v>
                </c:pt>
                <c:pt idx="7">
                  <c:v>1.5932400000000001E-3</c:v>
                </c:pt>
                <c:pt idx="8">
                  <c:v>2.5458499999999997E-3</c:v>
                </c:pt>
                <c:pt idx="9">
                  <c:v>4.1221349999999999E-3</c:v>
                </c:pt>
                <c:pt idx="10">
                  <c:v>7.5906300000000001E-3</c:v>
                </c:pt>
                <c:pt idx="11">
                  <c:v>5.7575899999999999E-2</c:v>
                </c:pt>
                <c:pt idx="12">
                  <c:v>0.36598999999999998</c:v>
                </c:pt>
                <c:pt idx="13">
                  <c:v>0.38667200000000002</c:v>
                </c:pt>
                <c:pt idx="14">
                  <c:v>0.417101</c:v>
                </c:pt>
                <c:pt idx="15">
                  <c:v>1.40822</c:v>
                </c:pt>
              </c:numCache>
            </c:numRef>
          </c:xVal>
          <c:yVal>
            <c:numRef>
              <c:f>'FRC AVGS'!$A$8:$A$23</c:f>
              <c:numCache>
                <c:formatCode>General</c:formatCode>
                <c:ptCount val="16"/>
                <c:pt idx="0">
                  <c:v>4011.25</c:v>
                </c:pt>
                <c:pt idx="1">
                  <c:v>4079.8249999999998</c:v>
                </c:pt>
                <c:pt idx="2">
                  <c:v>4001.2550000000001</c:v>
                </c:pt>
                <c:pt idx="3">
                  <c:v>3974.6150000000002</c:v>
                </c:pt>
                <c:pt idx="4">
                  <c:v>3843.625</c:v>
                </c:pt>
                <c:pt idx="5">
                  <c:v>3634.88</c:v>
                </c:pt>
                <c:pt idx="6">
                  <c:v>3385.7249999999995</c:v>
                </c:pt>
                <c:pt idx="7">
                  <c:v>2991.02</c:v>
                </c:pt>
                <c:pt idx="8">
                  <c:v>2457.1350000000002</c:v>
                </c:pt>
                <c:pt idx="9">
                  <c:v>1884.44</c:v>
                </c:pt>
                <c:pt idx="10">
                  <c:v>1213.925</c:v>
                </c:pt>
                <c:pt idx="11">
                  <c:v>170.369</c:v>
                </c:pt>
                <c:pt idx="12">
                  <c:v>11.427300000000001</c:v>
                </c:pt>
                <c:pt idx="13">
                  <c:v>7.7377900000000004</c:v>
                </c:pt>
                <c:pt idx="14">
                  <c:v>4.7538200000000002</c:v>
                </c:pt>
                <c:pt idx="15">
                  <c:v>-0.881552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649-4212-A2DC-1F86610D984C}"/>
            </c:ext>
          </c:extLst>
        </c:ser>
        <c:ser>
          <c:idx val="7"/>
          <c:order val="4"/>
          <c:tx>
            <c:v>FRC, G"</c:v>
          </c:tx>
          <c:spPr>
            <a:ln w="25400">
              <a:noFill/>
            </a:ln>
          </c:spPr>
          <c:marker>
            <c:symbol val="circle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'FRC AVGS'!$B$32:$B$47</c:f>
                <c:numCache>
                  <c:formatCode>General</c:formatCode>
                  <c:ptCount val="16"/>
                  <c:pt idx="0">
                    <c:v>26.024500000000046</c:v>
                  </c:pt>
                  <c:pt idx="1">
                    <c:v>132.74550000000005</c:v>
                  </c:pt>
                  <c:pt idx="2">
                    <c:v>57.883500000000019</c:v>
                  </c:pt>
                  <c:pt idx="3">
                    <c:v>158.64250000000001</c:v>
                  </c:pt>
                  <c:pt idx="4">
                    <c:v>151.88850000000014</c:v>
                  </c:pt>
                  <c:pt idx="5">
                    <c:v>115.71150000000016</c:v>
                  </c:pt>
                  <c:pt idx="6">
                    <c:v>79.677999999999898</c:v>
                  </c:pt>
                  <c:pt idx="7">
                    <c:v>161.1230000000001</c:v>
                  </c:pt>
                  <c:pt idx="8">
                    <c:v>213.12800000000016</c:v>
                  </c:pt>
                  <c:pt idx="9">
                    <c:v>276.17549999999977</c:v>
                  </c:pt>
                  <c:pt idx="10">
                    <c:v>390.20000000000005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</c:numCache>
              </c:numRef>
            </c:plus>
            <c:minus>
              <c:numRef>
                <c:f>'FRC AVGS'!$B$32:$B$47</c:f>
                <c:numCache>
                  <c:formatCode>General</c:formatCode>
                  <c:ptCount val="16"/>
                  <c:pt idx="0">
                    <c:v>26.024500000000046</c:v>
                  </c:pt>
                  <c:pt idx="1">
                    <c:v>132.74550000000005</c:v>
                  </c:pt>
                  <c:pt idx="2">
                    <c:v>57.883500000000019</c:v>
                  </c:pt>
                  <c:pt idx="3">
                    <c:v>158.64250000000001</c:v>
                  </c:pt>
                  <c:pt idx="4">
                    <c:v>151.88850000000014</c:v>
                  </c:pt>
                  <c:pt idx="5">
                    <c:v>115.71150000000016</c:v>
                  </c:pt>
                  <c:pt idx="6">
                    <c:v>79.677999999999898</c:v>
                  </c:pt>
                  <c:pt idx="7">
                    <c:v>161.1230000000001</c:v>
                  </c:pt>
                  <c:pt idx="8">
                    <c:v>213.12800000000016</c:v>
                  </c:pt>
                  <c:pt idx="9">
                    <c:v>276.17549999999977</c:v>
                  </c:pt>
                  <c:pt idx="10">
                    <c:v>390.20000000000005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</c:numCache>
              </c:numRef>
            </c:minus>
          </c:errBars>
          <c:xVal>
            <c:numRef>
              <c:f>'FRC AVGS'!$J$8:$J$23</c:f>
              <c:numCache>
                <c:formatCode>General</c:formatCode>
                <c:ptCount val="16"/>
                <c:pt idx="0">
                  <c:v>6.3816600000000002E-5</c:v>
                </c:pt>
                <c:pt idx="1">
                  <c:v>1.0058199999999999E-4</c:v>
                </c:pt>
                <c:pt idx="2">
                  <c:v>1.6009100000000001E-4</c:v>
                </c:pt>
                <c:pt idx="3">
                  <c:v>2.5240099999999997E-4</c:v>
                </c:pt>
                <c:pt idx="4">
                  <c:v>3.9824049999999996E-4</c:v>
                </c:pt>
                <c:pt idx="5">
                  <c:v>6.3312950000000002E-4</c:v>
                </c:pt>
                <c:pt idx="6">
                  <c:v>1.00293E-3</c:v>
                </c:pt>
                <c:pt idx="7">
                  <c:v>1.5932400000000001E-3</c:v>
                </c:pt>
                <c:pt idx="8">
                  <c:v>2.5458499999999997E-3</c:v>
                </c:pt>
                <c:pt idx="9">
                  <c:v>4.1221349999999999E-3</c:v>
                </c:pt>
                <c:pt idx="10">
                  <c:v>7.5906300000000001E-3</c:v>
                </c:pt>
                <c:pt idx="11">
                  <c:v>5.7575899999999999E-2</c:v>
                </c:pt>
                <c:pt idx="12">
                  <c:v>0.36598999999999998</c:v>
                </c:pt>
                <c:pt idx="13">
                  <c:v>0.38667200000000002</c:v>
                </c:pt>
                <c:pt idx="14">
                  <c:v>0.417101</c:v>
                </c:pt>
                <c:pt idx="15">
                  <c:v>1.40822</c:v>
                </c:pt>
              </c:numCache>
            </c:numRef>
          </c:xVal>
          <c:yVal>
            <c:numRef>
              <c:f>'FRC AVGS'!$B$8:$B$23</c:f>
              <c:numCache>
                <c:formatCode>General</c:formatCode>
                <c:ptCount val="16"/>
                <c:pt idx="0">
                  <c:v>618.39149999999995</c:v>
                </c:pt>
                <c:pt idx="1">
                  <c:v>378.58949999999999</c:v>
                </c:pt>
                <c:pt idx="2">
                  <c:v>523.50850000000003</c:v>
                </c:pt>
                <c:pt idx="3">
                  <c:v>389.4905</c:v>
                </c:pt>
                <c:pt idx="4">
                  <c:v>389.23149999999998</c:v>
                </c:pt>
                <c:pt idx="5">
                  <c:v>488.11749999999995</c:v>
                </c:pt>
                <c:pt idx="6">
                  <c:v>457.00099999999998</c:v>
                </c:pt>
                <c:pt idx="7">
                  <c:v>539.822</c:v>
                </c:pt>
                <c:pt idx="8">
                  <c:v>563.59100000000001</c:v>
                </c:pt>
                <c:pt idx="9">
                  <c:v>595.86750000000006</c:v>
                </c:pt>
                <c:pt idx="10">
                  <c:v>666.63</c:v>
                </c:pt>
                <c:pt idx="11">
                  <c:v>443.87299999999999</c:v>
                </c:pt>
                <c:pt idx="12">
                  <c:v>123.065</c:v>
                </c:pt>
                <c:pt idx="13">
                  <c:v>116.38200000000001</c:v>
                </c:pt>
                <c:pt idx="14">
                  <c:v>109.964</c:v>
                </c:pt>
                <c:pt idx="15">
                  <c:v>46.997700000000002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649-4212-A2DC-1F86610D984C}"/>
            </c:ext>
          </c:extLst>
        </c:ser>
        <c:ser>
          <c:idx val="8"/>
          <c:order val="5"/>
          <c:tx>
            <c:v>FRC, σ</c:v>
          </c:tx>
          <c:spPr>
            <a:ln w="25400">
              <a:noFill/>
            </a:ln>
          </c:spPr>
          <c:marker>
            <c:symbol val="dash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'FRC AVGS'!$N$32:$N$47</c:f>
                <c:numCache>
                  <c:formatCode>General</c:formatCode>
                  <c:ptCount val="16"/>
                  <c:pt idx="0">
                    <c:v>7.6978500000000005E-2</c:v>
                  </c:pt>
                  <c:pt idx="1">
                    <c:v>0.12267350000000003</c:v>
                  </c:pt>
                  <c:pt idx="2">
                    <c:v>0.19388649999999977</c:v>
                  </c:pt>
                  <c:pt idx="3">
                    <c:v>0.29130400000000017</c:v>
                  </c:pt>
                  <c:pt idx="4">
                    <c:v>0.47187499999999977</c:v>
                  </c:pt>
                  <c:pt idx="5">
                    <c:v>0.63545000000000018</c:v>
                  </c:pt>
                  <c:pt idx="6">
                    <c:v>0.98984499999999953</c:v>
                  </c:pt>
                  <c:pt idx="7">
                    <c:v>1.4796300000000004</c:v>
                  </c:pt>
                  <c:pt idx="8">
                    <c:v>1.937820000000001</c:v>
                  </c:pt>
                  <c:pt idx="9">
                    <c:v>2.441409999999999</c:v>
                  </c:pt>
                  <c:pt idx="10">
                    <c:v>4.1470199999999986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</c:numCache>
              </c:numRef>
            </c:plus>
            <c:minus>
              <c:numRef>
                <c:f>'FRC AVGS'!$N$32:$N$47</c:f>
                <c:numCache>
                  <c:formatCode>General</c:formatCode>
                  <c:ptCount val="16"/>
                  <c:pt idx="0">
                    <c:v>7.6978500000000005E-2</c:v>
                  </c:pt>
                  <c:pt idx="1">
                    <c:v>0.12267350000000003</c:v>
                  </c:pt>
                  <c:pt idx="2">
                    <c:v>0.19388649999999977</c:v>
                  </c:pt>
                  <c:pt idx="3">
                    <c:v>0.29130400000000017</c:v>
                  </c:pt>
                  <c:pt idx="4">
                    <c:v>0.47187499999999977</c:v>
                  </c:pt>
                  <c:pt idx="5">
                    <c:v>0.63545000000000018</c:v>
                  </c:pt>
                  <c:pt idx="6">
                    <c:v>0.98984499999999953</c:v>
                  </c:pt>
                  <c:pt idx="7">
                    <c:v>1.4796300000000004</c:v>
                  </c:pt>
                  <c:pt idx="8">
                    <c:v>1.937820000000001</c:v>
                  </c:pt>
                  <c:pt idx="9">
                    <c:v>2.441409999999999</c:v>
                  </c:pt>
                  <c:pt idx="10">
                    <c:v>4.1470199999999986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</c:numCache>
              </c:numRef>
            </c:minus>
          </c:errBars>
          <c:xVal>
            <c:numRef>
              <c:f>'FRC AVGS'!$J$8:$J$23</c:f>
              <c:numCache>
                <c:formatCode>General</c:formatCode>
                <c:ptCount val="16"/>
                <c:pt idx="0">
                  <c:v>6.3816600000000002E-5</c:v>
                </c:pt>
                <c:pt idx="1">
                  <c:v>1.0058199999999999E-4</c:v>
                </c:pt>
                <c:pt idx="2">
                  <c:v>1.6009100000000001E-4</c:v>
                </c:pt>
                <c:pt idx="3">
                  <c:v>2.5240099999999997E-4</c:v>
                </c:pt>
                <c:pt idx="4">
                  <c:v>3.9824049999999996E-4</c:v>
                </c:pt>
                <c:pt idx="5">
                  <c:v>6.3312950000000002E-4</c:v>
                </c:pt>
                <c:pt idx="6">
                  <c:v>1.00293E-3</c:v>
                </c:pt>
                <c:pt idx="7">
                  <c:v>1.5932400000000001E-3</c:v>
                </c:pt>
                <c:pt idx="8">
                  <c:v>2.5458499999999997E-3</c:v>
                </c:pt>
                <c:pt idx="9">
                  <c:v>4.1221349999999999E-3</c:v>
                </c:pt>
                <c:pt idx="10">
                  <c:v>7.5906300000000001E-3</c:v>
                </c:pt>
                <c:pt idx="11">
                  <c:v>5.7575899999999999E-2</c:v>
                </c:pt>
                <c:pt idx="12">
                  <c:v>0.36598999999999998</c:v>
                </c:pt>
                <c:pt idx="13">
                  <c:v>0.38667200000000002</c:v>
                </c:pt>
                <c:pt idx="14">
                  <c:v>0.417101</c:v>
                </c:pt>
                <c:pt idx="15">
                  <c:v>1.40822</c:v>
                </c:pt>
              </c:numCache>
            </c:numRef>
          </c:xVal>
          <c:yVal>
            <c:numRef>
              <c:f>'FRC AVGS'!$N$8:$N$23</c:f>
              <c:numCache>
                <c:formatCode>General</c:formatCode>
                <c:ptCount val="16"/>
                <c:pt idx="0">
                  <c:v>0.25836949999999997</c:v>
                </c:pt>
                <c:pt idx="1">
                  <c:v>0.4119775</c:v>
                </c:pt>
                <c:pt idx="2">
                  <c:v>0.64600550000000001</c:v>
                </c:pt>
                <c:pt idx="3">
                  <c:v>1.006516</c:v>
                </c:pt>
                <c:pt idx="4">
                  <c:v>1.539355</c:v>
                </c:pt>
                <c:pt idx="5">
                  <c:v>2.3244199999999999</c:v>
                </c:pt>
                <c:pt idx="6">
                  <c:v>3.4263950000000003</c:v>
                </c:pt>
                <c:pt idx="7">
                  <c:v>4.8421699999999994</c:v>
                </c:pt>
                <c:pt idx="8">
                  <c:v>6.4250799999999995</c:v>
                </c:pt>
                <c:pt idx="9">
                  <c:v>8.1846899999999998</c:v>
                </c:pt>
                <c:pt idx="10">
                  <c:v>11.087680000000001</c:v>
                </c:pt>
                <c:pt idx="11">
                  <c:v>27.374300000000002</c:v>
                </c:pt>
                <c:pt idx="12">
                  <c:v>45.234299999999998</c:v>
                </c:pt>
                <c:pt idx="13">
                  <c:v>45.100900000000003</c:v>
                </c:pt>
                <c:pt idx="14">
                  <c:v>45.908999999999999</c:v>
                </c:pt>
                <c:pt idx="15">
                  <c:v>66.194900000000004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649-4212-A2DC-1F86610D9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5271296"/>
        <c:axId val="1135268800"/>
        <c:extLst>
          <c:ext xmlns:c15="http://schemas.microsoft.com/office/drawing/2012/chart" uri="{02D57815-91ED-43cb-92C2-25804820EDAC}">
            <c15:filteredScatterSeries>
              <c15:ser>
                <c:idx val="3"/>
                <c:order val="0"/>
                <c:tx>
                  <c:v>PVC, G'</c:v>
                </c:tx>
                <c:spPr>
                  <a:ln w="25400">
                    <a:noFill/>
                  </a:ln>
                </c:spPr>
                <c:errBars>
                  <c:errDir val="y"/>
                  <c:errBarType val="both"/>
                  <c:errValType val="cust"/>
                  <c:noEndCap val="0"/>
                  <c:plus>
                    <c:numRef>
                      <c:extLst>
                        <c:ext uri="{02D57815-91ED-43cb-92C2-25804820EDAC}">
                          <c15:formulaRef>
                            <c15:sqref>'PVC AVGS'!$A$36:$A$55</c15:sqref>
                          </c15:formulaRef>
                        </c:ext>
                      </c:extLst>
                      <c:numCache>
                        <c:formatCode>General</c:formatCode>
                        <c:ptCount val="20"/>
                        <c:pt idx="0">
                          <c:v>1203.5280143902871</c:v>
                        </c:pt>
                        <c:pt idx="1">
                          <c:v>828.14142368452212</c:v>
                        </c:pt>
                        <c:pt idx="2">
                          <c:v>794.73968119546191</c:v>
                        </c:pt>
                        <c:pt idx="3">
                          <c:v>807.25502844860762</c:v>
                        </c:pt>
                        <c:pt idx="4">
                          <c:v>765.84908491599333</c:v>
                        </c:pt>
                        <c:pt idx="5">
                          <c:v>721.39595965045123</c:v>
                        </c:pt>
                        <c:pt idx="6">
                          <c:v>666.00267061526802</c:v>
                        </c:pt>
                        <c:pt idx="7">
                          <c:v>538.56582787580805</c:v>
                        </c:pt>
                        <c:pt idx="8">
                          <c:v>426.92626467185681</c:v>
                        </c:pt>
                        <c:pt idx="9">
                          <c:v>184.17499999999995</c:v>
                        </c:pt>
                        <c:pt idx="10">
                          <c:v>0</c:v>
                        </c:pt>
                        <c:pt idx="11">
                          <c:v>0</c:v>
                        </c:pt>
                        <c:pt idx="12">
                          <c:v>0</c:v>
                        </c:pt>
                        <c:pt idx="13">
                          <c:v>0</c:v>
                        </c:pt>
                        <c:pt idx="14">
                          <c:v>0</c:v>
                        </c:pt>
                        <c:pt idx="15">
                          <c:v>0</c:v>
                        </c:pt>
                        <c:pt idx="16">
                          <c:v>0</c:v>
                        </c:pt>
                        <c:pt idx="17">
                          <c:v>0</c:v>
                        </c:pt>
                        <c:pt idx="18">
                          <c:v>0</c:v>
                        </c:pt>
                        <c:pt idx="19">
                          <c:v>0</c:v>
                        </c:pt>
                      </c:numCache>
                    </c:numRef>
                  </c:plus>
                  <c:minus>
                    <c:numRef>
                      <c:extLst>
                        <c:ext uri="{02D57815-91ED-43cb-92C2-25804820EDAC}">
                          <c15:formulaRef>
                            <c15:sqref>'PVC AVGS'!$A$36:$A$55</c15:sqref>
                          </c15:formulaRef>
                        </c:ext>
                      </c:extLst>
                      <c:numCache>
                        <c:formatCode>General</c:formatCode>
                        <c:ptCount val="20"/>
                        <c:pt idx="0">
                          <c:v>1203.5280143902871</c:v>
                        </c:pt>
                        <c:pt idx="1">
                          <c:v>828.14142368452212</c:v>
                        </c:pt>
                        <c:pt idx="2">
                          <c:v>794.73968119546191</c:v>
                        </c:pt>
                        <c:pt idx="3">
                          <c:v>807.25502844860762</c:v>
                        </c:pt>
                        <c:pt idx="4">
                          <c:v>765.84908491599333</c:v>
                        </c:pt>
                        <c:pt idx="5">
                          <c:v>721.39595965045123</c:v>
                        </c:pt>
                        <c:pt idx="6">
                          <c:v>666.00267061526802</c:v>
                        </c:pt>
                        <c:pt idx="7">
                          <c:v>538.56582787580805</c:v>
                        </c:pt>
                        <c:pt idx="8">
                          <c:v>426.92626467185681</c:v>
                        </c:pt>
                        <c:pt idx="9">
                          <c:v>184.17499999999995</c:v>
                        </c:pt>
                        <c:pt idx="10">
                          <c:v>0</c:v>
                        </c:pt>
                        <c:pt idx="11">
                          <c:v>0</c:v>
                        </c:pt>
                        <c:pt idx="12">
                          <c:v>0</c:v>
                        </c:pt>
                        <c:pt idx="13">
                          <c:v>0</c:v>
                        </c:pt>
                        <c:pt idx="14">
                          <c:v>0</c:v>
                        </c:pt>
                        <c:pt idx="15">
                          <c:v>0</c:v>
                        </c:pt>
                        <c:pt idx="16">
                          <c:v>0</c:v>
                        </c:pt>
                        <c:pt idx="17">
                          <c:v>0</c:v>
                        </c:pt>
                        <c:pt idx="18">
                          <c:v>0</c:v>
                        </c:pt>
                        <c:pt idx="19">
                          <c:v>0</c:v>
                        </c:pt>
                      </c:numCache>
                    </c:numRef>
                  </c:minus>
                </c:errBars>
                <c:xVal>
                  <c:numRef>
                    <c:extLst>
                      <c:ext uri="{02D57815-91ED-43cb-92C2-25804820EDAC}">
                        <c15:formulaRef>
                          <c15:sqref>'PVC AVGS'!$J$8:$J$27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6.33433E-5</c:v>
                      </c:pt>
                      <c:pt idx="1">
                        <c:v>1.0135866666666667E-4</c:v>
                      </c:pt>
                      <c:pt idx="2">
                        <c:v>1.5733399999999999E-4</c:v>
                      </c:pt>
                      <c:pt idx="3">
                        <c:v>2.5130833333333332E-4</c:v>
                      </c:pt>
                      <c:pt idx="4">
                        <c:v>3.974276666666667E-4</c:v>
                      </c:pt>
                      <c:pt idx="5">
                        <c:v>6.2843200000000006E-4</c:v>
                      </c:pt>
                      <c:pt idx="6">
                        <c:v>9.9920299999999994E-4</c:v>
                      </c:pt>
                      <c:pt idx="7">
                        <c:v>1.5909333333333333E-3</c:v>
                      </c:pt>
                      <c:pt idx="8">
                        <c:v>2.5311000000000001E-3</c:v>
                      </c:pt>
                      <c:pt idx="9">
                        <c:v>4.0422499999999998E-3</c:v>
                      </c:pt>
                      <c:pt idx="10">
                        <c:v>6.2229E-3</c:v>
                      </c:pt>
                      <c:pt idx="11">
                        <c:v>1.0004000000000001E-2</c:v>
                      </c:pt>
                      <c:pt idx="12">
                        <c:v>1.6197300000000001E-2</c:v>
                      </c:pt>
                      <c:pt idx="13">
                        <c:v>2.6052599999999999E-2</c:v>
                      </c:pt>
                      <c:pt idx="14">
                        <c:v>4.3719300000000003E-2</c:v>
                      </c:pt>
                      <c:pt idx="15">
                        <c:v>7.3276099999999997E-2</c:v>
                      </c:pt>
                      <c:pt idx="16">
                        <c:v>0.133961</c:v>
                      </c:pt>
                      <c:pt idx="17">
                        <c:v>0.202935</c:v>
                      </c:pt>
                      <c:pt idx="18">
                        <c:v>0.31508900000000001</c:v>
                      </c:pt>
                      <c:pt idx="19">
                        <c:v>3.8845500000000001E-3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'PVC AVGS'!$A$8:$A$27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6348.8866666666663</c:v>
                      </c:pt>
                      <c:pt idx="1">
                        <c:v>6096.583333333333</c:v>
                      </c:pt>
                      <c:pt idx="2">
                        <c:v>5960.52</c:v>
                      </c:pt>
                      <c:pt idx="3">
                        <c:v>5682.7766666666657</c:v>
                      </c:pt>
                      <c:pt idx="4">
                        <c:v>5375.31</c:v>
                      </c:pt>
                      <c:pt idx="5">
                        <c:v>4956.87</c:v>
                      </c:pt>
                      <c:pt idx="6">
                        <c:v>4431.7599999999993</c:v>
                      </c:pt>
                      <c:pt idx="7">
                        <c:v>3805.3166666666662</c:v>
                      </c:pt>
                      <c:pt idx="8">
                        <c:v>3128.4300000000003</c:v>
                      </c:pt>
                      <c:pt idx="9">
                        <c:v>2491.4750000000004</c:v>
                      </c:pt>
                      <c:pt idx="10">
                        <c:v>2039.6</c:v>
                      </c:pt>
                      <c:pt idx="11">
                        <c:v>1361.6</c:v>
                      </c:pt>
                      <c:pt idx="12">
                        <c:v>950.73699999999997</c:v>
                      </c:pt>
                      <c:pt idx="13">
                        <c:v>602.49199999999996</c:v>
                      </c:pt>
                      <c:pt idx="14">
                        <c:v>378.26499999999999</c:v>
                      </c:pt>
                      <c:pt idx="15">
                        <c:v>205.20099999999999</c:v>
                      </c:pt>
                      <c:pt idx="16">
                        <c:v>88.745599999999996</c:v>
                      </c:pt>
                      <c:pt idx="17">
                        <c:v>39.6188</c:v>
                      </c:pt>
                      <c:pt idx="18">
                        <c:v>25.106400000000001</c:v>
                      </c:pt>
                      <c:pt idx="19">
                        <c:v>14166.4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0-2649-4212-A2DC-1F86610D984C}"/>
                  </c:ext>
                </c:extLst>
              </c15:ser>
            </c15:filteredScatterSeries>
            <c15:filteredScatterSeries>
              <c15:ser>
                <c:idx val="4"/>
                <c:order val="1"/>
                <c:tx>
                  <c:v>PVC, G"</c:v>
                </c:tx>
                <c:spPr>
                  <a:ln w="25400">
                    <a:noFill/>
                  </a:ln>
                </c:spPr>
                <c:errBars>
                  <c:errDir val="y"/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'PVC AVGS'!$B$36:$B$55</c15:sqref>
                          </c15:formulaRef>
                        </c:ext>
                      </c:extLst>
                      <c:numCache>
                        <c:formatCode>General</c:formatCode>
                        <c:ptCount val="20"/>
                        <c:pt idx="0">
                          <c:v>156.55873600026342</c:v>
                        </c:pt>
                        <c:pt idx="1">
                          <c:v>195.1756059438666</c:v>
                        </c:pt>
                        <c:pt idx="2">
                          <c:v>196.55533368664086</c:v>
                        </c:pt>
                        <c:pt idx="3">
                          <c:v>173.08428904053258</c:v>
                        </c:pt>
                        <c:pt idx="4">
                          <c:v>111.259766026279</c:v>
                        </c:pt>
                        <c:pt idx="5">
                          <c:v>132.19180532426677</c:v>
                        </c:pt>
                        <c:pt idx="6">
                          <c:v>116.57745844716321</c:v>
                        </c:pt>
                        <c:pt idx="7">
                          <c:v>111.1318980861123</c:v>
                        </c:pt>
                        <c:pt idx="8">
                          <c:v>103.09096132057392</c:v>
                        </c:pt>
                        <c:pt idx="9">
                          <c:v>12.113499999999988</c:v>
                        </c:pt>
                        <c:pt idx="10">
                          <c:v>0</c:v>
                        </c:pt>
                        <c:pt idx="11">
                          <c:v>0</c:v>
                        </c:pt>
                        <c:pt idx="12">
                          <c:v>0</c:v>
                        </c:pt>
                        <c:pt idx="13">
                          <c:v>0</c:v>
                        </c:pt>
                        <c:pt idx="14">
                          <c:v>0</c:v>
                        </c:pt>
                        <c:pt idx="15">
                          <c:v>0</c:v>
                        </c:pt>
                        <c:pt idx="16">
                          <c:v>0</c:v>
                        </c:pt>
                        <c:pt idx="17">
                          <c:v>0</c:v>
                        </c:pt>
                        <c:pt idx="18">
                          <c:v>0</c:v>
                        </c:pt>
                        <c:pt idx="19">
                          <c:v>0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'PVC AVGS'!$B$36:$B$55</c15:sqref>
                          </c15:formulaRef>
                        </c:ext>
                      </c:extLst>
                      <c:numCache>
                        <c:formatCode>General</c:formatCode>
                        <c:ptCount val="20"/>
                        <c:pt idx="0">
                          <c:v>156.55873600026342</c:v>
                        </c:pt>
                        <c:pt idx="1">
                          <c:v>195.1756059438666</c:v>
                        </c:pt>
                        <c:pt idx="2">
                          <c:v>196.55533368664086</c:v>
                        </c:pt>
                        <c:pt idx="3">
                          <c:v>173.08428904053258</c:v>
                        </c:pt>
                        <c:pt idx="4">
                          <c:v>111.259766026279</c:v>
                        </c:pt>
                        <c:pt idx="5">
                          <c:v>132.19180532426677</c:v>
                        </c:pt>
                        <c:pt idx="6">
                          <c:v>116.57745844716321</c:v>
                        </c:pt>
                        <c:pt idx="7">
                          <c:v>111.1318980861123</c:v>
                        </c:pt>
                        <c:pt idx="8">
                          <c:v>103.09096132057392</c:v>
                        </c:pt>
                        <c:pt idx="9">
                          <c:v>12.113499999999988</c:v>
                        </c:pt>
                        <c:pt idx="10">
                          <c:v>0</c:v>
                        </c:pt>
                        <c:pt idx="11">
                          <c:v>0</c:v>
                        </c:pt>
                        <c:pt idx="12">
                          <c:v>0</c:v>
                        </c:pt>
                        <c:pt idx="13">
                          <c:v>0</c:v>
                        </c:pt>
                        <c:pt idx="14">
                          <c:v>0</c:v>
                        </c:pt>
                        <c:pt idx="15">
                          <c:v>0</c:v>
                        </c:pt>
                        <c:pt idx="16">
                          <c:v>0</c:v>
                        </c:pt>
                        <c:pt idx="17">
                          <c:v>0</c:v>
                        </c:pt>
                        <c:pt idx="18">
                          <c:v>0</c:v>
                        </c:pt>
                        <c:pt idx="19">
                          <c:v>0</c:v>
                        </c:pt>
                      </c:numCache>
                    </c:numRef>
                  </c:minus>
                </c:errBar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'PVC AVGS'!$J$8:$J$27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6.33433E-5</c:v>
                      </c:pt>
                      <c:pt idx="1">
                        <c:v>1.0135866666666667E-4</c:v>
                      </c:pt>
                      <c:pt idx="2">
                        <c:v>1.5733399999999999E-4</c:v>
                      </c:pt>
                      <c:pt idx="3">
                        <c:v>2.5130833333333332E-4</c:v>
                      </c:pt>
                      <c:pt idx="4">
                        <c:v>3.974276666666667E-4</c:v>
                      </c:pt>
                      <c:pt idx="5">
                        <c:v>6.2843200000000006E-4</c:v>
                      </c:pt>
                      <c:pt idx="6">
                        <c:v>9.9920299999999994E-4</c:v>
                      </c:pt>
                      <c:pt idx="7">
                        <c:v>1.5909333333333333E-3</c:v>
                      </c:pt>
                      <c:pt idx="8">
                        <c:v>2.5311000000000001E-3</c:v>
                      </c:pt>
                      <c:pt idx="9">
                        <c:v>4.0422499999999998E-3</c:v>
                      </c:pt>
                      <c:pt idx="10">
                        <c:v>6.2229E-3</c:v>
                      </c:pt>
                      <c:pt idx="11">
                        <c:v>1.0004000000000001E-2</c:v>
                      </c:pt>
                      <c:pt idx="12">
                        <c:v>1.6197300000000001E-2</c:v>
                      </c:pt>
                      <c:pt idx="13">
                        <c:v>2.6052599999999999E-2</c:v>
                      </c:pt>
                      <c:pt idx="14">
                        <c:v>4.3719300000000003E-2</c:v>
                      </c:pt>
                      <c:pt idx="15">
                        <c:v>7.3276099999999997E-2</c:v>
                      </c:pt>
                      <c:pt idx="16">
                        <c:v>0.133961</c:v>
                      </c:pt>
                      <c:pt idx="17">
                        <c:v>0.202935</c:v>
                      </c:pt>
                      <c:pt idx="18">
                        <c:v>0.31508900000000001</c:v>
                      </c:pt>
                      <c:pt idx="19">
                        <c:v>3.8845500000000001E-3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'PVC AVGS'!$B$8:$B$27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1140.7829999999999</c:v>
                      </c:pt>
                      <c:pt idx="1">
                        <c:v>711.4376666666667</c:v>
                      </c:pt>
                      <c:pt idx="2">
                        <c:v>738.09499999999991</c:v>
                      </c:pt>
                      <c:pt idx="3">
                        <c:v>805.82600000000002</c:v>
                      </c:pt>
                      <c:pt idx="4">
                        <c:v>725.30033333333324</c:v>
                      </c:pt>
                      <c:pt idx="5">
                        <c:v>764.84466666666674</c:v>
                      </c:pt>
                      <c:pt idx="6">
                        <c:v>750.28200000000004</c:v>
                      </c:pt>
                      <c:pt idx="7">
                        <c:v>711.83966666666674</c:v>
                      </c:pt>
                      <c:pt idx="8">
                        <c:v>665.51099999999997</c:v>
                      </c:pt>
                      <c:pt idx="9">
                        <c:v>609.31449999999995</c:v>
                      </c:pt>
                      <c:pt idx="10">
                        <c:v>519.99699999999996</c:v>
                      </c:pt>
                      <c:pt idx="11">
                        <c:v>363.495</c:v>
                      </c:pt>
                      <c:pt idx="12">
                        <c:v>264.93299999999999</c:v>
                      </c:pt>
                      <c:pt idx="13">
                        <c:v>178.50800000000001</c:v>
                      </c:pt>
                      <c:pt idx="14">
                        <c:v>118.7</c:v>
                      </c:pt>
                      <c:pt idx="15">
                        <c:v>80.410200000000003</c:v>
                      </c:pt>
                      <c:pt idx="16">
                        <c:v>55.845599999999997</c:v>
                      </c:pt>
                      <c:pt idx="17">
                        <c:v>37.175899999999999</c:v>
                      </c:pt>
                      <c:pt idx="18">
                        <c:v>28.5701</c:v>
                      </c:pt>
                      <c:pt idx="19">
                        <c:v>6198.04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2649-4212-A2DC-1F86610D984C}"/>
                  </c:ext>
                </c:extLst>
              </c15:ser>
            </c15:filteredScatterSeries>
            <c15:filteredScatterSeries>
              <c15:ser>
                <c:idx val="5"/>
                <c:order val="2"/>
                <c:tx>
                  <c:v>PVC, σ</c:v>
                </c:tx>
                <c:spPr>
                  <a:ln w="25400">
                    <a:noFill/>
                  </a:ln>
                </c:spPr>
                <c:errBars>
                  <c:errDir val="y"/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'PVC AVGS'!$M$36:$M$55</c15:sqref>
                          </c15:formulaRef>
                        </c:ext>
                      </c:extLst>
                      <c:numCache>
                        <c:formatCode>General</c:formatCode>
                        <c:ptCount val="20"/>
                        <c:pt idx="0">
                          <c:v>7.0440281573984659E-2</c:v>
                        </c:pt>
                        <c:pt idx="1">
                          <c:v>7.7880740290666536E-2</c:v>
                        </c:pt>
                        <c:pt idx="2">
                          <c:v>0.12320606334195641</c:v>
                        </c:pt>
                        <c:pt idx="3">
                          <c:v>0.2039524603104034</c:v>
                        </c:pt>
                        <c:pt idx="4">
                          <c:v>0.31697103362224804</c:v>
                        </c:pt>
                        <c:pt idx="5">
                          <c:v>0.45715531075943761</c:v>
                        </c:pt>
                        <c:pt idx="6">
                          <c:v>0.64865225898695977</c:v>
                        </c:pt>
                        <c:pt idx="7">
                          <c:v>0.93263175731665704</c:v>
                        </c:pt>
                        <c:pt idx="8">
                          <c:v>1.173407526773584</c:v>
                        </c:pt>
                        <c:pt idx="9">
                          <c:v>0.65340000000000042</c:v>
                        </c:pt>
                        <c:pt idx="10">
                          <c:v>0</c:v>
                        </c:pt>
                        <c:pt idx="11">
                          <c:v>0</c:v>
                        </c:pt>
                        <c:pt idx="12">
                          <c:v>0</c:v>
                        </c:pt>
                        <c:pt idx="13">
                          <c:v>0</c:v>
                        </c:pt>
                        <c:pt idx="14">
                          <c:v>0</c:v>
                        </c:pt>
                        <c:pt idx="15">
                          <c:v>0</c:v>
                        </c:pt>
                        <c:pt idx="16">
                          <c:v>0</c:v>
                        </c:pt>
                        <c:pt idx="17">
                          <c:v>0</c:v>
                        </c:pt>
                        <c:pt idx="18">
                          <c:v>0</c:v>
                        </c:pt>
                        <c:pt idx="19">
                          <c:v>0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'PVC AVGS'!$M$36:$M$55</c15:sqref>
                          </c15:formulaRef>
                        </c:ext>
                      </c:extLst>
                      <c:numCache>
                        <c:formatCode>General</c:formatCode>
                        <c:ptCount val="20"/>
                        <c:pt idx="0">
                          <c:v>7.0440281573984659E-2</c:v>
                        </c:pt>
                        <c:pt idx="1">
                          <c:v>7.7880740290666536E-2</c:v>
                        </c:pt>
                        <c:pt idx="2">
                          <c:v>0.12320606334195641</c:v>
                        </c:pt>
                        <c:pt idx="3">
                          <c:v>0.2039524603104034</c:v>
                        </c:pt>
                        <c:pt idx="4">
                          <c:v>0.31697103362224804</c:v>
                        </c:pt>
                        <c:pt idx="5">
                          <c:v>0.45715531075943761</c:v>
                        </c:pt>
                        <c:pt idx="6">
                          <c:v>0.64865225898695977</c:v>
                        </c:pt>
                        <c:pt idx="7">
                          <c:v>0.93263175731665704</c:v>
                        </c:pt>
                        <c:pt idx="8">
                          <c:v>1.173407526773584</c:v>
                        </c:pt>
                        <c:pt idx="9">
                          <c:v>0.65340000000000042</c:v>
                        </c:pt>
                        <c:pt idx="10">
                          <c:v>0</c:v>
                        </c:pt>
                        <c:pt idx="11">
                          <c:v>0</c:v>
                        </c:pt>
                        <c:pt idx="12">
                          <c:v>0</c:v>
                        </c:pt>
                        <c:pt idx="13">
                          <c:v>0</c:v>
                        </c:pt>
                        <c:pt idx="14">
                          <c:v>0</c:v>
                        </c:pt>
                        <c:pt idx="15">
                          <c:v>0</c:v>
                        </c:pt>
                        <c:pt idx="16">
                          <c:v>0</c:v>
                        </c:pt>
                        <c:pt idx="17">
                          <c:v>0</c:v>
                        </c:pt>
                        <c:pt idx="18">
                          <c:v>0</c:v>
                        </c:pt>
                        <c:pt idx="19">
                          <c:v>0</c:v>
                        </c:pt>
                      </c:numCache>
                    </c:numRef>
                  </c:minus>
                </c:errBar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'PVC AVGS'!$J$8:$J$27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6.33433E-5</c:v>
                      </c:pt>
                      <c:pt idx="1">
                        <c:v>1.0135866666666667E-4</c:v>
                      </c:pt>
                      <c:pt idx="2">
                        <c:v>1.5733399999999999E-4</c:v>
                      </c:pt>
                      <c:pt idx="3">
                        <c:v>2.5130833333333332E-4</c:v>
                      </c:pt>
                      <c:pt idx="4">
                        <c:v>3.974276666666667E-4</c:v>
                      </c:pt>
                      <c:pt idx="5">
                        <c:v>6.2843200000000006E-4</c:v>
                      </c:pt>
                      <c:pt idx="6">
                        <c:v>9.9920299999999994E-4</c:v>
                      </c:pt>
                      <c:pt idx="7">
                        <c:v>1.5909333333333333E-3</c:v>
                      </c:pt>
                      <c:pt idx="8">
                        <c:v>2.5311000000000001E-3</c:v>
                      </c:pt>
                      <c:pt idx="9">
                        <c:v>4.0422499999999998E-3</c:v>
                      </c:pt>
                      <c:pt idx="10">
                        <c:v>6.2229E-3</c:v>
                      </c:pt>
                      <c:pt idx="11">
                        <c:v>1.0004000000000001E-2</c:v>
                      </c:pt>
                      <c:pt idx="12">
                        <c:v>1.6197300000000001E-2</c:v>
                      </c:pt>
                      <c:pt idx="13">
                        <c:v>2.6052599999999999E-2</c:v>
                      </c:pt>
                      <c:pt idx="14">
                        <c:v>4.3719300000000003E-2</c:v>
                      </c:pt>
                      <c:pt idx="15">
                        <c:v>7.3276099999999997E-2</c:v>
                      </c:pt>
                      <c:pt idx="16">
                        <c:v>0.133961</c:v>
                      </c:pt>
                      <c:pt idx="17">
                        <c:v>0.202935</c:v>
                      </c:pt>
                      <c:pt idx="18">
                        <c:v>0.31508900000000001</c:v>
                      </c:pt>
                      <c:pt idx="19">
                        <c:v>3.8845500000000001E-3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'PVC AVGS'!$M$8:$M$27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0.40861166666666665</c:v>
                      </c:pt>
                      <c:pt idx="1">
                        <c:v>0.62219633333333324</c:v>
                      </c:pt>
                      <c:pt idx="2">
                        <c:v>0.94448733333333335</c:v>
                      </c:pt>
                      <c:pt idx="3">
                        <c:v>1.44275</c:v>
                      </c:pt>
                      <c:pt idx="4">
                        <c:v>2.1571733333333332</c:v>
                      </c:pt>
                      <c:pt idx="5">
                        <c:v>3.1519266666666663</c:v>
                      </c:pt>
                      <c:pt idx="6">
                        <c:v>4.4882033333333338</c:v>
                      </c:pt>
                      <c:pt idx="7">
                        <c:v>6.1671933333333335</c:v>
                      </c:pt>
                      <c:pt idx="8">
                        <c:v>8.1053366666666662</c:v>
                      </c:pt>
                      <c:pt idx="9">
                        <c:v>10.363</c:v>
                      </c:pt>
                      <c:pt idx="10">
                        <c:v>13.0982</c:v>
                      </c:pt>
                      <c:pt idx="11">
                        <c:v>14.0985</c:v>
                      </c:pt>
                      <c:pt idx="12">
                        <c:v>15.9861</c:v>
                      </c:pt>
                      <c:pt idx="13">
                        <c:v>16.370999999999999</c:v>
                      </c:pt>
                      <c:pt idx="14">
                        <c:v>17.332599999999999</c:v>
                      </c:pt>
                      <c:pt idx="15">
                        <c:v>16.1496</c:v>
                      </c:pt>
                      <c:pt idx="16">
                        <c:v>14.0465</c:v>
                      </c:pt>
                      <c:pt idx="17">
                        <c:v>11.0253</c:v>
                      </c:pt>
                      <c:pt idx="18">
                        <c:v>11.9841</c:v>
                      </c:pt>
                      <c:pt idx="19">
                        <c:v>60.066699999999997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2649-4212-A2DC-1F86610D984C}"/>
                  </c:ext>
                </c:extLst>
              </c15:ser>
            </c15:filteredScatterSeries>
            <c15:filteredScatterSeries>
              <c15:ser>
                <c:idx val="9"/>
                <c:order val="6"/>
                <c:tx>
                  <c:v>ACP, G'</c:v>
                </c:tx>
                <c:spPr>
                  <a:ln w="25400">
                    <a:noFill/>
                  </a:ln>
                </c:spPr>
                <c:errBars>
                  <c:errDir val="y"/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'ACP AVGS'!$A$35:$A$51</c15:sqref>
                          </c15:formulaRef>
                        </c:ext>
                      </c:extLst>
                      <c:numCache>
                        <c:formatCode>General</c:formatCode>
                        <c:ptCount val="17"/>
                        <c:pt idx="0">
                          <c:v>388.90499999999975</c:v>
                        </c:pt>
                        <c:pt idx="1">
                          <c:v>739.20500000000129</c:v>
                        </c:pt>
                        <c:pt idx="2">
                          <c:v>624.80499999999938</c:v>
                        </c:pt>
                        <c:pt idx="3">
                          <c:v>595.00499999999977</c:v>
                        </c:pt>
                        <c:pt idx="4">
                          <c:v>442.09000000000015</c:v>
                        </c:pt>
                        <c:pt idx="5">
                          <c:v>211.97499999999991</c:v>
                        </c:pt>
                        <c:pt idx="6">
                          <c:v>70.8449999999998</c:v>
                        </c:pt>
                        <c:pt idx="7">
                          <c:v>0</c:v>
                        </c:pt>
                        <c:pt idx="8">
                          <c:v>0</c:v>
                        </c:pt>
                        <c:pt idx="9">
                          <c:v>0</c:v>
                        </c:pt>
                        <c:pt idx="10">
                          <c:v>0</c:v>
                        </c:pt>
                        <c:pt idx="11">
                          <c:v>0</c:v>
                        </c:pt>
                        <c:pt idx="12">
                          <c:v>0</c:v>
                        </c:pt>
                        <c:pt idx="13">
                          <c:v>0</c:v>
                        </c:pt>
                        <c:pt idx="14">
                          <c:v>0</c:v>
                        </c:pt>
                        <c:pt idx="15">
                          <c:v>0</c:v>
                        </c:pt>
                        <c:pt idx="16">
                          <c:v>0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'ACP AVGS'!$A$35:$A$51</c15:sqref>
                          </c15:formulaRef>
                        </c:ext>
                      </c:extLst>
                      <c:numCache>
                        <c:formatCode>General</c:formatCode>
                        <c:ptCount val="17"/>
                        <c:pt idx="0">
                          <c:v>388.90499999999975</c:v>
                        </c:pt>
                        <c:pt idx="1">
                          <c:v>739.20500000000129</c:v>
                        </c:pt>
                        <c:pt idx="2">
                          <c:v>624.80499999999938</c:v>
                        </c:pt>
                        <c:pt idx="3">
                          <c:v>595.00499999999977</c:v>
                        </c:pt>
                        <c:pt idx="4">
                          <c:v>442.09000000000015</c:v>
                        </c:pt>
                        <c:pt idx="5">
                          <c:v>211.97499999999991</c:v>
                        </c:pt>
                        <c:pt idx="6">
                          <c:v>70.8449999999998</c:v>
                        </c:pt>
                        <c:pt idx="7">
                          <c:v>0</c:v>
                        </c:pt>
                        <c:pt idx="8">
                          <c:v>0</c:v>
                        </c:pt>
                        <c:pt idx="9">
                          <c:v>0</c:v>
                        </c:pt>
                        <c:pt idx="10">
                          <c:v>0</c:v>
                        </c:pt>
                        <c:pt idx="11">
                          <c:v>0</c:v>
                        </c:pt>
                        <c:pt idx="12">
                          <c:v>0</c:v>
                        </c:pt>
                        <c:pt idx="13">
                          <c:v>0</c:v>
                        </c:pt>
                        <c:pt idx="14">
                          <c:v>0</c:v>
                        </c:pt>
                        <c:pt idx="15">
                          <c:v>0</c:v>
                        </c:pt>
                        <c:pt idx="16">
                          <c:v>0</c:v>
                        </c:pt>
                      </c:numCache>
                    </c:numRef>
                  </c:minus>
                </c:errBar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'ACP AVGS'!$J$8:$J$25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6.3101199999999991E-5</c:v>
                      </c:pt>
                      <c:pt idx="1">
                        <c:v>9.8499900000000002E-5</c:v>
                      </c:pt>
                      <c:pt idx="2">
                        <c:v>1.6052899999999999E-4</c:v>
                      </c:pt>
                      <c:pt idx="3">
                        <c:v>2.5184049999999998E-4</c:v>
                      </c:pt>
                      <c:pt idx="4">
                        <c:v>3.9584250000000004E-4</c:v>
                      </c:pt>
                      <c:pt idx="5">
                        <c:v>6.2765949999999998E-4</c:v>
                      </c:pt>
                      <c:pt idx="6">
                        <c:v>1.0066764999999999E-3</c:v>
                      </c:pt>
                      <c:pt idx="7">
                        <c:v>1.58993E-3</c:v>
                      </c:pt>
                      <c:pt idx="8">
                        <c:v>2.49416E-3</c:v>
                      </c:pt>
                      <c:pt idx="9">
                        <c:v>3.95606E-3</c:v>
                      </c:pt>
                      <c:pt idx="10">
                        <c:v>6.3204200000000002E-3</c:v>
                      </c:pt>
                      <c:pt idx="11">
                        <c:v>1.01189E-2</c:v>
                      </c:pt>
                      <c:pt idx="12">
                        <c:v>1.6040700000000001E-2</c:v>
                      </c:pt>
                      <c:pt idx="13">
                        <c:v>2.5649700000000001E-2</c:v>
                      </c:pt>
                      <c:pt idx="14">
                        <c:v>4.5659199999999997E-2</c:v>
                      </c:pt>
                      <c:pt idx="15">
                        <c:v>7.0987900000000007E-2</c:v>
                      </c:pt>
                      <c:pt idx="16">
                        <c:v>0.121944</c:v>
                      </c:pt>
                      <c:pt idx="17">
                        <c:v>2.39303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'ACP AVGS'!$A$8:$A$25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6110.26</c:v>
                      </c:pt>
                      <c:pt idx="1">
                        <c:v>6660.875</c:v>
                      </c:pt>
                      <c:pt idx="2">
                        <c:v>6210.6149999999998</c:v>
                      </c:pt>
                      <c:pt idx="3">
                        <c:v>5930.165</c:v>
                      </c:pt>
                      <c:pt idx="4">
                        <c:v>5585.1949999999997</c:v>
                      </c:pt>
                      <c:pt idx="5">
                        <c:v>5052.47</c:v>
                      </c:pt>
                      <c:pt idx="6">
                        <c:v>4370.0149999999994</c:v>
                      </c:pt>
                      <c:pt idx="7">
                        <c:v>3668.355</c:v>
                      </c:pt>
                      <c:pt idx="8">
                        <c:v>2994.74</c:v>
                      </c:pt>
                      <c:pt idx="9">
                        <c:v>2421.75</c:v>
                      </c:pt>
                      <c:pt idx="10">
                        <c:v>1848.72</c:v>
                      </c:pt>
                      <c:pt idx="11">
                        <c:v>1366.75</c:v>
                      </c:pt>
                      <c:pt idx="12">
                        <c:v>928.69500000000005</c:v>
                      </c:pt>
                      <c:pt idx="13">
                        <c:v>610</c:v>
                      </c:pt>
                      <c:pt idx="14">
                        <c:v>378.81799999999998</c:v>
                      </c:pt>
                      <c:pt idx="15">
                        <c:v>216.52699999999999</c:v>
                      </c:pt>
                      <c:pt idx="16">
                        <c:v>88.522000000000006</c:v>
                      </c:pt>
                      <c:pt idx="17">
                        <c:v>-3.0113799999999999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2649-4212-A2DC-1F86610D984C}"/>
                  </c:ext>
                </c:extLst>
              </c15:ser>
            </c15:filteredScatterSeries>
            <c15:filteredScatterSeries>
              <c15:ser>
                <c:idx val="10"/>
                <c:order val="7"/>
                <c:tx>
                  <c:v>ACP, G"</c:v>
                </c:tx>
                <c:spPr>
                  <a:ln w="25400">
                    <a:noFill/>
                  </a:ln>
                </c:spPr>
                <c:errBars>
                  <c:errDir val="y"/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'ACP AVGS'!$B$35:$B$51</c15:sqref>
                          </c15:formulaRef>
                        </c:ext>
                      </c:extLst>
                      <c:numCache>
                        <c:formatCode>General</c:formatCode>
                        <c:ptCount val="17"/>
                        <c:pt idx="0">
                          <c:v>555.70299999999975</c:v>
                        </c:pt>
                        <c:pt idx="1">
                          <c:v>369.19200000000018</c:v>
                        </c:pt>
                        <c:pt idx="2">
                          <c:v>445.85349999999971</c:v>
                        </c:pt>
                        <c:pt idx="3">
                          <c:v>377.45250000000027</c:v>
                        </c:pt>
                        <c:pt idx="4">
                          <c:v>329.16100000000023</c:v>
                        </c:pt>
                        <c:pt idx="5">
                          <c:v>289.93049999999977</c:v>
                        </c:pt>
                        <c:pt idx="6">
                          <c:v>192.43550000000013</c:v>
                        </c:pt>
                        <c:pt idx="7">
                          <c:v>0</c:v>
                        </c:pt>
                        <c:pt idx="8">
                          <c:v>0</c:v>
                        </c:pt>
                        <c:pt idx="9">
                          <c:v>0</c:v>
                        </c:pt>
                        <c:pt idx="10">
                          <c:v>0</c:v>
                        </c:pt>
                        <c:pt idx="11">
                          <c:v>0</c:v>
                        </c:pt>
                        <c:pt idx="12">
                          <c:v>0</c:v>
                        </c:pt>
                        <c:pt idx="13">
                          <c:v>0</c:v>
                        </c:pt>
                        <c:pt idx="14">
                          <c:v>0</c:v>
                        </c:pt>
                        <c:pt idx="15">
                          <c:v>0</c:v>
                        </c:pt>
                        <c:pt idx="16">
                          <c:v>0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'ACP AVGS'!$B$35:$B$51</c15:sqref>
                          </c15:formulaRef>
                        </c:ext>
                      </c:extLst>
                      <c:numCache>
                        <c:formatCode>General</c:formatCode>
                        <c:ptCount val="17"/>
                        <c:pt idx="0">
                          <c:v>555.70299999999975</c:v>
                        </c:pt>
                        <c:pt idx="1">
                          <c:v>369.19200000000018</c:v>
                        </c:pt>
                        <c:pt idx="2">
                          <c:v>445.85349999999971</c:v>
                        </c:pt>
                        <c:pt idx="3">
                          <c:v>377.45250000000027</c:v>
                        </c:pt>
                        <c:pt idx="4">
                          <c:v>329.16100000000023</c:v>
                        </c:pt>
                        <c:pt idx="5">
                          <c:v>289.93049999999977</c:v>
                        </c:pt>
                        <c:pt idx="6">
                          <c:v>192.43550000000013</c:v>
                        </c:pt>
                        <c:pt idx="7">
                          <c:v>0</c:v>
                        </c:pt>
                        <c:pt idx="8">
                          <c:v>0</c:v>
                        </c:pt>
                        <c:pt idx="9">
                          <c:v>0</c:v>
                        </c:pt>
                        <c:pt idx="10">
                          <c:v>0</c:v>
                        </c:pt>
                        <c:pt idx="11">
                          <c:v>0</c:v>
                        </c:pt>
                        <c:pt idx="12">
                          <c:v>0</c:v>
                        </c:pt>
                        <c:pt idx="13">
                          <c:v>0</c:v>
                        </c:pt>
                        <c:pt idx="14">
                          <c:v>0</c:v>
                        </c:pt>
                        <c:pt idx="15">
                          <c:v>0</c:v>
                        </c:pt>
                        <c:pt idx="16">
                          <c:v>0</c:v>
                        </c:pt>
                      </c:numCache>
                    </c:numRef>
                  </c:minus>
                </c:errBar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'ACP AVGS'!$J$8:$J$25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6.3101199999999991E-5</c:v>
                      </c:pt>
                      <c:pt idx="1">
                        <c:v>9.8499900000000002E-5</c:v>
                      </c:pt>
                      <c:pt idx="2">
                        <c:v>1.6052899999999999E-4</c:v>
                      </c:pt>
                      <c:pt idx="3">
                        <c:v>2.5184049999999998E-4</c:v>
                      </c:pt>
                      <c:pt idx="4">
                        <c:v>3.9584250000000004E-4</c:v>
                      </c:pt>
                      <c:pt idx="5">
                        <c:v>6.2765949999999998E-4</c:v>
                      </c:pt>
                      <c:pt idx="6">
                        <c:v>1.0066764999999999E-3</c:v>
                      </c:pt>
                      <c:pt idx="7">
                        <c:v>1.58993E-3</c:v>
                      </c:pt>
                      <c:pt idx="8">
                        <c:v>2.49416E-3</c:v>
                      </c:pt>
                      <c:pt idx="9">
                        <c:v>3.95606E-3</c:v>
                      </c:pt>
                      <c:pt idx="10">
                        <c:v>6.3204200000000002E-3</c:v>
                      </c:pt>
                      <c:pt idx="11">
                        <c:v>1.01189E-2</c:v>
                      </c:pt>
                      <c:pt idx="12">
                        <c:v>1.6040700000000001E-2</c:v>
                      </c:pt>
                      <c:pt idx="13">
                        <c:v>2.5649700000000001E-2</c:v>
                      </c:pt>
                      <c:pt idx="14">
                        <c:v>4.5659199999999997E-2</c:v>
                      </c:pt>
                      <c:pt idx="15">
                        <c:v>7.0987900000000007E-2</c:v>
                      </c:pt>
                      <c:pt idx="16">
                        <c:v>0.121944</c:v>
                      </c:pt>
                      <c:pt idx="17">
                        <c:v>2.39303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'ACP AVGS'!$B$8:$B$25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1675.2649999999999</c:v>
                      </c:pt>
                      <c:pt idx="1">
                        <c:v>1133.807</c:v>
                      </c:pt>
                      <c:pt idx="2">
                        <c:v>1276.538</c:v>
                      </c:pt>
                      <c:pt idx="3">
                        <c:v>1123.9065000000001</c:v>
                      </c:pt>
                      <c:pt idx="4">
                        <c:v>1036.9375</c:v>
                      </c:pt>
                      <c:pt idx="5">
                        <c:v>996.47900000000004</c:v>
                      </c:pt>
                      <c:pt idx="6">
                        <c:v>926.7795000000001</c:v>
                      </c:pt>
                      <c:pt idx="7">
                        <c:v>812.78449999999998</c:v>
                      </c:pt>
                      <c:pt idx="8">
                        <c:v>577.82500000000005</c:v>
                      </c:pt>
                      <c:pt idx="9">
                        <c:v>516.24800000000005</c:v>
                      </c:pt>
                      <c:pt idx="10">
                        <c:v>439.02699999999999</c:v>
                      </c:pt>
                      <c:pt idx="11">
                        <c:v>349.34800000000001</c:v>
                      </c:pt>
                      <c:pt idx="12">
                        <c:v>261.18400000000003</c:v>
                      </c:pt>
                      <c:pt idx="13">
                        <c:v>186.57900000000001</c:v>
                      </c:pt>
                      <c:pt idx="14">
                        <c:v>127.395</c:v>
                      </c:pt>
                      <c:pt idx="15">
                        <c:v>90.538600000000002</c:v>
                      </c:pt>
                      <c:pt idx="16">
                        <c:v>62.573599999999999</c:v>
                      </c:pt>
                      <c:pt idx="17">
                        <c:v>14.2559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2649-4212-A2DC-1F86610D984C}"/>
                  </c:ext>
                </c:extLst>
              </c15:ser>
            </c15:filteredScatterSeries>
            <c15:filteredScatterSeries>
              <c15:ser>
                <c:idx val="11"/>
                <c:order val="8"/>
                <c:tx>
                  <c:v>ACP, σ</c:v>
                </c:tx>
                <c:spPr>
                  <a:ln w="25400">
                    <a:noFill/>
                  </a:ln>
                </c:spPr>
                <c:errBars>
                  <c:errDir val="y"/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'ACP AVGS'!$M$35:$M$51</c15:sqref>
                          </c15:formulaRef>
                        </c:ext>
                      </c:extLst>
                      <c:numCache>
                        <c:formatCode>General</c:formatCode>
                        <c:ptCount val="17"/>
                        <c:pt idx="0">
                          <c:v>5.0649E-2</c:v>
                        </c:pt>
                        <c:pt idx="1">
                          <c:v>0.12499199999999944</c:v>
                        </c:pt>
                        <c:pt idx="2">
                          <c:v>0.1777799999999993</c:v>
                        </c:pt>
                        <c:pt idx="3">
                          <c:v>0.24943500000000049</c:v>
                        </c:pt>
                        <c:pt idx="4">
                          <c:v>0.28282000000000007</c:v>
                        </c:pt>
                        <c:pt idx="5">
                          <c:v>0.30243499999999957</c:v>
                        </c:pt>
                        <c:pt idx="6">
                          <c:v>0.20124999999999993</c:v>
                        </c:pt>
                        <c:pt idx="7">
                          <c:v>0</c:v>
                        </c:pt>
                        <c:pt idx="8">
                          <c:v>0</c:v>
                        </c:pt>
                        <c:pt idx="9">
                          <c:v>0</c:v>
                        </c:pt>
                        <c:pt idx="10">
                          <c:v>0</c:v>
                        </c:pt>
                        <c:pt idx="11">
                          <c:v>0</c:v>
                        </c:pt>
                        <c:pt idx="12">
                          <c:v>0</c:v>
                        </c:pt>
                        <c:pt idx="13">
                          <c:v>0</c:v>
                        </c:pt>
                        <c:pt idx="14">
                          <c:v>0</c:v>
                        </c:pt>
                        <c:pt idx="15">
                          <c:v>0</c:v>
                        </c:pt>
                        <c:pt idx="16">
                          <c:v>0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'ACP AVGS'!$M$35:$M$51</c15:sqref>
                          </c15:formulaRef>
                        </c:ext>
                      </c:extLst>
                      <c:numCache>
                        <c:formatCode>General</c:formatCode>
                        <c:ptCount val="17"/>
                        <c:pt idx="0">
                          <c:v>5.0649E-2</c:v>
                        </c:pt>
                        <c:pt idx="1">
                          <c:v>0.12499199999999944</c:v>
                        </c:pt>
                        <c:pt idx="2">
                          <c:v>0.1777799999999993</c:v>
                        </c:pt>
                        <c:pt idx="3">
                          <c:v>0.24943500000000049</c:v>
                        </c:pt>
                        <c:pt idx="4">
                          <c:v>0.28282000000000007</c:v>
                        </c:pt>
                        <c:pt idx="5">
                          <c:v>0.30243499999999957</c:v>
                        </c:pt>
                        <c:pt idx="6">
                          <c:v>0.20124999999999993</c:v>
                        </c:pt>
                        <c:pt idx="7">
                          <c:v>0</c:v>
                        </c:pt>
                        <c:pt idx="8">
                          <c:v>0</c:v>
                        </c:pt>
                        <c:pt idx="9">
                          <c:v>0</c:v>
                        </c:pt>
                        <c:pt idx="10">
                          <c:v>0</c:v>
                        </c:pt>
                        <c:pt idx="11">
                          <c:v>0</c:v>
                        </c:pt>
                        <c:pt idx="12">
                          <c:v>0</c:v>
                        </c:pt>
                        <c:pt idx="13">
                          <c:v>0</c:v>
                        </c:pt>
                        <c:pt idx="14">
                          <c:v>0</c:v>
                        </c:pt>
                        <c:pt idx="15">
                          <c:v>0</c:v>
                        </c:pt>
                        <c:pt idx="16">
                          <c:v>0</c:v>
                        </c:pt>
                      </c:numCache>
                    </c:numRef>
                  </c:minus>
                </c:errBar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'ACP AVGS'!$J$8:$J$25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6.3101199999999991E-5</c:v>
                      </c:pt>
                      <c:pt idx="1">
                        <c:v>9.8499900000000002E-5</c:v>
                      </c:pt>
                      <c:pt idx="2">
                        <c:v>1.6052899999999999E-4</c:v>
                      </c:pt>
                      <c:pt idx="3">
                        <c:v>2.5184049999999998E-4</c:v>
                      </c:pt>
                      <c:pt idx="4">
                        <c:v>3.9584250000000004E-4</c:v>
                      </c:pt>
                      <c:pt idx="5">
                        <c:v>6.2765949999999998E-4</c:v>
                      </c:pt>
                      <c:pt idx="6">
                        <c:v>1.0066764999999999E-3</c:v>
                      </c:pt>
                      <c:pt idx="7">
                        <c:v>1.58993E-3</c:v>
                      </c:pt>
                      <c:pt idx="8">
                        <c:v>2.49416E-3</c:v>
                      </c:pt>
                      <c:pt idx="9">
                        <c:v>3.95606E-3</c:v>
                      </c:pt>
                      <c:pt idx="10">
                        <c:v>6.3204200000000002E-3</c:v>
                      </c:pt>
                      <c:pt idx="11">
                        <c:v>1.01189E-2</c:v>
                      </c:pt>
                      <c:pt idx="12">
                        <c:v>1.6040700000000001E-2</c:v>
                      </c:pt>
                      <c:pt idx="13">
                        <c:v>2.5649700000000001E-2</c:v>
                      </c:pt>
                      <c:pt idx="14">
                        <c:v>4.5659199999999997E-2</c:v>
                      </c:pt>
                      <c:pt idx="15">
                        <c:v>7.0987900000000007E-2</c:v>
                      </c:pt>
                      <c:pt idx="16">
                        <c:v>0.121944</c:v>
                      </c:pt>
                      <c:pt idx="17">
                        <c:v>2.39303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'ACP AVGS'!$M$8:$M$25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0.40010200000000001</c:v>
                      </c:pt>
                      <c:pt idx="1">
                        <c:v>0.6675040000000001</c:v>
                      </c:pt>
                      <c:pt idx="2">
                        <c:v>1.0180180000000001</c:v>
                      </c:pt>
                      <c:pt idx="3">
                        <c:v>1.5225200000000001</c:v>
                      </c:pt>
                      <c:pt idx="4">
                        <c:v>2.2500149999999999</c:v>
                      </c:pt>
                      <c:pt idx="5">
                        <c:v>3.23298</c:v>
                      </c:pt>
                      <c:pt idx="6">
                        <c:v>4.5055250000000004</c:v>
                      </c:pt>
                      <c:pt idx="7">
                        <c:v>5.9809200000000002</c:v>
                      </c:pt>
                      <c:pt idx="8">
                        <c:v>7.6071299999999997</c:v>
                      </c:pt>
                      <c:pt idx="9">
                        <c:v>9.7958200000000009</c:v>
                      </c:pt>
                      <c:pt idx="10">
                        <c:v>12.0097</c:v>
                      </c:pt>
                      <c:pt idx="11">
                        <c:v>14.274699999999999</c:v>
                      </c:pt>
                      <c:pt idx="12">
                        <c:v>15.4748</c:v>
                      </c:pt>
                      <c:pt idx="13">
                        <c:v>16.361899999999999</c:v>
                      </c:pt>
                      <c:pt idx="14">
                        <c:v>18.2484</c:v>
                      </c:pt>
                      <c:pt idx="15">
                        <c:v>16.660399999999999</c:v>
                      </c:pt>
                      <c:pt idx="16">
                        <c:v>13.2193</c:v>
                      </c:pt>
                      <c:pt idx="17">
                        <c:v>34.867400000000004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2649-4212-A2DC-1F86610D984C}"/>
                  </c:ext>
                </c:extLst>
              </c15:ser>
            </c15:filteredScatterSeries>
            <c15:filteredScatterSeries>
              <c15:ser>
                <c:idx val="0"/>
                <c:order val="9"/>
                <c:tx>
                  <c:v>ACP Gold, G'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'[7]Amplitude sweep - 2'!$J$4:$J$24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9.8761399999999996E-6</c:v>
                      </c:pt>
                      <c:pt idx="1">
                        <c:v>2.6579300000000001E-5</c:v>
                      </c:pt>
                      <c:pt idx="2">
                        <c:v>1.91959E-5</c:v>
                      </c:pt>
                      <c:pt idx="3">
                        <c:v>3.9864199999999997E-5</c:v>
                      </c:pt>
                      <c:pt idx="4">
                        <c:v>6.3202999999999998E-5</c:v>
                      </c:pt>
                      <c:pt idx="5">
                        <c:v>1.05734E-4</c:v>
                      </c:pt>
                      <c:pt idx="6">
                        <c:v>1.5711800000000001E-4</c:v>
                      </c:pt>
                      <c:pt idx="7">
                        <c:v>2.5260499999999998E-4</c:v>
                      </c:pt>
                      <c:pt idx="8">
                        <c:v>4.0330200000000002E-4</c:v>
                      </c:pt>
                      <c:pt idx="9">
                        <c:v>6.2786000000000005E-4</c:v>
                      </c:pt>
                      <c:pt idx="10">
                        <c:v>9.9905099999999993E-4</c:v>
                      </c:pt>
                      <c:pt idx="11">
                        <c:v>1.6020699999999999E-3</c:v>
                      </c:pt>
                      <c:pt idx="12">
                        <c:v>2.79657E-3</c:v>
                      </c:pt>
                      <c:pt idx="13">
                        <c:v>3.9857E-3</c:v>
                      </c:pt>
                      <c:pt idx="14">
                        <c:v>6.1081699999999996E-3</c:v>
                      </c:pt>
                      <c:pt idx="15">
                        <c:v>1.0499E-2</c:v>
                      </c:pt>
                      <c:pt idx="16">
                        <c:v>1.6627099999999999E-2</c:v>
                      </c:pt>
                      <c:pt idx="17">
                        <c:v>2.6875900000000001E-2</c:v>
                      </c:pt>
                      <c:pt idx="18">
                        <c:v>4.2848999999999998E-2</c:v>
                      </c:pt>
                      <c:pt idx="19">
                        <c:v>6.8027400000000002E-2</c:v>
                      </c:pt>
                      <c:pt idx="20">
                        <c:v>0.11113000000000001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'[7]Amplitude sweep - 2'!$A$4:$A$24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-551.58600000000001</c:v>
                      </c:pt>
                      <c:pt idx="1">
                        <c:v>2315.42</c:v>
                      </c:pt>
                      <c:pt idx="2">
                        <c:v>4200.16</c:v>
                      </c:pt>
                      <c:pt idx="3">
                        <c:v>3126.57</c:v>
                      </c:pt>
                      <c:pt idx="4">
                        <c:v>3427.7</c:v>
                      </c:pt>
                      <c:pt idx="5">
                        <c:v>2976.7</c:v>
                      </c:pt>
                      <c:pt idx="6">
                        <c:v>2771.31</c:v>
                      </c:pt>
                      <c:pt idx="7">
                        <c:v>2611.75</c:v>
                      </c:pt>
                      <c:pt idx="8">
                        <c:v>2297.9499999999998</c:v>
                      </c:pt>
                      <c:pt idx="9">
                        <c:v>2018.59</c:v>
                      </c:pt>
                      <c:pt idx="10">
                        <c:v>1600.65</c:v>
                      </c:pt>
                      <c:pt idx="11">
                        <c:v>1174.4100000000001</c:v>
                      </c:pt>
                      <c:pt idx="12">
                        <c:v>812.548</c:v>
                      </c:pt>
                      <c:pt idx="13">
                        <c:v>522.56500000000005</c:v>
                      </c:pt>
                      <c:pt idx="14">
                        <c:v>452.78699999999998</c:v>
                      </c:pt>
                      <c:pt idx="15">
                        <c:v>284.77600000000001</c:v>
                      </c:pt>
                      <c:pt idx="16">
                        <c:v>213.05199999999999</c:v>
                      </c:pt>
                      <c:pt idx="17">
                        <c:v>131.67599999999999</c:v>
                      </c:pt>
                      <c:pt idx="18">
                        <c:v>79.114400000000003</c:v>
                      </c:pt>
                      <c:pt idx="19">
                        <c:v>42.019799999999996</c:v>
                      </c:pt>
                      <c:pt idx="20">
                        <c:v>25.259499999999999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2649-4212-A2DC-1F86610D984C}"/>
                  </c:ext>
                </c:extLst>
              </c15:ser>
            </c15:filteredScatterSeries>
            <c15:filteredScatterSeries>
              <c15:ser>
                <c:idx val="1"/>
                <c:order val="10"/>
                <c:tx>
                  <c:v>ACP Gold, G"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'[7]Amplitude sweep - 2'!$J$4:$J$24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9.8761399999999996E-6</c:v>
                      </c:pt>
                      <c:pt idx="1">
                        <c:v>2.6579300000000001E-5</c:v>
                      </c:pt>
                      <c:pt idx="2">
                        <c:v>1.91959E-5</c:v>
                      </c:pt>
                      <c:pt idx="3">
                        <c:v>3.9864199999999997E-5</c:v>
                      </c:pt>
                      <c:pt idx="4">
                        <c:v>6.3202999999999998E-5</c:v>
                      </c:pt>
                      <c:pt idx="5">
                        <c:v>1.05734E-4</c:v>
                      </c:pt>
                      <c:pt idx="6">
                        <c:v>1.5711800000000001E-4</c:v>
                      </c:pt>
                      <c:pt idx="7">
                        <c:v>2.5260499999999998E-4</c:v>
                      </c:pt>
                      <c:pt idx="8">
                        <c:v>4.0330200000000002E-4</c:v>
                      </c:pt>
                      <c:pt idx="9">
                        <c:v>6.2786000000000005E-4</c:v>
                      </c:pt>
                      <c:pt idx="10">
                        <c:v>9.9905099999999993E-4</c:v>
                      </c:pt>
                      <c:pt idx="11">
                        <c:v>1.6020699999999999E-3</c:v>
                      </c:pt>
                      <c:pt idx="12">
                        <c:v>2.79657E-3</c:v>
                      </c:pt>
                      <c:pt idx="13">
                        <c:v>3.9857E-3</c:v>
                      </c:pt>
                      <c:pt idx="14">
                        <c:v>6.1081699999999996E-3</c:v>
                      </c:pt>
                      <c:pt idx="15">
                        <c:v>1.0499E-2</c:v>
                      </c:pt>
                      <c:pt idx="16">
                        <c:v>1.6627099999999999E-2</c:v>
                      </c:pt>
                      <c:pt idx="17">
                        <c:v>2.6875900000000001E-2</c:v>
                      </c:pt>
                      <c:pt idx="18">
                        <c:v>4.2848999999999998E-2</c:v>
                      </c:pt>
                      <c:pt idx="19">
                        <c:v>6.8027400000000002E-2</c:v>
                      </c:pt>
                      <c:pt idx="20">
                        <c:v>0.11113000000000001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'[7]Amplitude sweep - 2'!$B$4:$B$24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-577.38900000000001</c:v>
                      </c:pt>
                      <c:pt idx="1">
                        <c:v>2363.4499999999998</c:v>
                      </c:pt>
                      <c:pt idx="2">
                        <c:v>723.51900000000001</c:v>
                      </c:pt>
                      <c:pt idx="3">
                        <c:v>1219.76</c:v>
                      </c:pt>
                      <c:pt idx="4">
                        <c:v>480.54500000000002</c:v>
                      </c:pt>
                      <c:pt idx="5">
                        <c:v>473.47399999999999</c:v>
                      </c:pt>
                      <c:pt idx="6">
                        <c:v>230.672</c:v>
                      </c:pt>
                      <c:pt idx="7">
                        <c:v>274.77</c:v>
                      </c:pt>
                      <c:pt idx="8">
                        <c:v>224.33600000000001</c:v>
                      </c:pt>
                      <c:pt idx="9">
                        <c:v>267.46100000000001</c:v>
                      </c:pt>
                      <c:pt idx="10">
                        <c:v>242.08699999999999</c:v>
                      </c:pt>
                      <c:pt idx="11">
                        <c:v>210.15700000000001</c:v>
                      </c:pt>
                      <c:pt idx="12">
                        <c:v>156.71199999999999</c:v>
                      </c:pt>
                      <c:pt idx="13">
                        <c:v>114.49</c:v>
                      </c:pt>
                      <c:pt idx="14">
                        <c:v>93.997799999999998</c:v>
                      </c:pt>
                      <c:pt idx="15">
                        <c:v>66.675600000000003</c:v>
                      </c:pt>
                      <c:pt idx="16">
                        <c:v>54.221200000000003</c:v>
                      </c:pt>
                      <c:pt idx="17">
                        <c:v>43.4529</c:v>
                      </c:pt>
                      <c:pt idx="18">
                        <c:v>34.008600000000001</c:v>
                      </c:pt>
                      <c:pt idx="19">
                        <c:v>30.3858</c:v>
                      </c:pt>
                      <c:pt idx="20">
                        <c:v>22.697299999999998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2649-4212-A2DC-1F86610D984C}"/>
                  </c:ext>
                </c:extLst>
              </c15:ser>
            </c15:filteredScatterSeries>
            <c15:filteredScatterSeries>
              <c15:ser>
                <c:idx val="2"/>
                <c:order val="11"/>
                <c:tx>
                  <c:v>ACP Gold, σ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'[7]Amplitude sweep - 2'!$J$4:$J$24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9.8761399999999996E-6</c:v>
                      </c:pt>
                      <c:pt idx="1">
                        <c:v>2.6579300000000001E-5</c:v>
                      </c:pt>
                      <c:pt idx="2">
                        <c:v>1.91959E-5</c:v>
                      </c:pt>
                      <c:pt idx="3">
                        <c:v>3.9864199999999997E-5</c:v>
                      </c:pt>
                      <c:pt idx="4">
                        <c:v>6.3202999999999998E-5</c:v>
                      </c:pt>
                      <c:pt idx="5">
                        <c:v>1.05734E-4</c:v>
                      </c:pt>
                      <c:pt idx="6">
                        <c:v>1.5711800000000001E-4</c:v>
                      </c:pt>
                      <c:pt idx="7">
                        <c:v>2.5260499999999998E-4</c:v>
                      </c:pt>
                      <c:pt idx="8">
                        <c:v>4.0330200000000002E-4</c:v>
                      </c:pt>
                      <c:pt idx="9">
                        <c:v>6.2786000000000005E-4</c:v>
                      </c:pt>
                      <c:pt idx="10">
                        <c:v>9.9905099999999993E-4</c:v>
                      </c:pt>
                      <c:pt idx="11">
                        <c:v>1.6020699999999999E-3</c:v>
                      </c:pt>
                      <c:pt idx="12">
                        <c:v>2.79657E-3</c:v>
                      </c:pt>
                      <c:pt idx="13">
                        <c:v>3.9857E-3</c:v>
                      </c:pt>
                      <c:pt idx="14">
                        <c:v>6.1081699999999996E-3</c:v>
                      </c:pt>
                      <c:pt idx="15">
                        <c:v>1.0499E-2</c:v>
                      </c:pt>
                      <c:pt idx="16">
                        <c:v>1.6627099999999999E-2</c:v>
                      </c:pt>
                      <c:pt idx="17">
                        <c:v>2.6875900000000001E-2</c:v>
                      </c:pt>
                      <c:pt idx="18">
                        <c:v>4.2848999999999998E-2</c:v>
                      </c:pt>
                      <c:pt idx="19">
                        <c:v>6.8027400000000002E-2</c:v>
                      </c:pt>
                      <c:pt idx="20">
                        <c:v>0.11113000000000001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'[7]Amplitude sweep - 2'!$M$4:$M$24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7.8862399999999992E-3</c:v>
                      </c:pt>
                      <c:pt idx="1">
                        <c:v>8.7941199999999997E-2</c:v>
                      </c:pt>
                      <c:pt idx="2">
                        <c:v>8.1813499999999997E-2</c:v>
                      </c:pt>
                      <c:pt idx="3">
                        <c:v>0.13378699999999999</c:v>
                      </c:pt>
                      <c:pt idx="4">
                        <c:v>0.21875900000000001</c:v>
                      </c:pt>
                      <c:pt idx="5">
                        <c:v>0.318693</c:v>
                      </c:pt>
                      <c:pt idx="6">
                        <c:v>0.43692900000000001</c:v>
                      </c:pt>
                      <c:pt idx="7">
                        <c:v>0.66338200000000003</c:v>
                      </c:pt>
                      <c:pt idx="8">
                        <c:v>0.93117399999999995</c:v>
                      </c:pt>
                      <c:pt idx="9">
                        <c:v>1.27847</c:v>
                      </c:pt>
                      <c:pt idx="10">
                        <c:v>1.61731</c:v>
                      </c:pt>
                      <c:pt idx="11">
                        <c:v>1.9113800000000001</c:v>
                      </c:pt>
                      <c:pt idx="12">
                        <c:v>2.3142200000000002</c:v>
                      </c:pt>
                      <c:pt idx="13">
                        <c:v>2.13219</c:v>
                      </c:pt>
                      <c:pt idx="14">
                        <c:v>2.8246699999999998</c:v>
                      </c:pt>
                      <c:pt idx="15">
                        <c:v>3.0707200000000001</c:v>
                      </c:pt>
                      <c:pt idx="16">
                        <c:v>3.65537</c:v>
                      </c:pt>
                      <c:pt idx="17">
                        <c:v>3.7266400000000002</c:v>
                      </c:pt>
                      <c:pt idx="18">
                        <c:v>3.6899199999999999</c:v>
                      </c:pt>
                      <c:pt idx="19">
                        <c:v>3.5275699999999999</c:v>
                      </c:pt>
                      <c:pt idx="20">
                        <c:v>3.77386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2649-4212-A2DC-1F86610D984C}"/>
                  </c:ext>
                </c:extLst>
              </c15:ser>
            </c15:filteredScatterSeries>
          </c:ext>
        </c:extLst>
      </c:scatterChart>
      <c:valAx>
        <c:axId val="1135271296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135268800"/>
        <c:crossesAt val="0.1"/>
        <c:crossBetween val="midCat"/>
      </c:valAx>
      <c:valAx>
        <c:axId val="113526880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135271296"/>
        <c:crossesAt val="1.0000000000000004E-6"/>
        <c:crossBetween val="midCat"/>
      </c:valAx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lt1"/>
    </a:solidFill>
    <a:ln w="12700" cap="flat" cmpd="sng" algn="ctr">
      <a:noFill/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654088659339472E-2"/>
          <c:y val="5.2009494990409702E-2"/>
          <c:w val="0.87060426014618131"/>
          <c:h val="0.79260036439736237"/>
        </c:manualLayout>
      </c:layout>
      <c:scatterChart>
        <c:scatterStyle val="lineMarker"/>
        <c:varyColors val="0"/>
        <c:ser>
          <c:idx val="9"/>
          <c:order val="6"/>
          <c:tx>
            <c:v>ACP, G'</c:v>
          </c:tx>
          <c:spPr>
            <a:ln w="25400">
              <a:noFill/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'ACP AVGS'!$A$35:$A$51</c:f>
                <c:numCache>
                  <c:formatCode>General</c:formatCode>
                  <c:ptCount val="17"/>
                  <c:pt idx="0">
                    <c:v>388.90499999999975</c:v>
                  </c:pt>
                  <c:pt idx="1">
                    <c:v>739.20500000000129</c:v>
                  </c:pt>
                  <c:pt idx="2">
                    <c:v>624.80499999999938</c:v>
                  </c:pt>
                  <c:pt idx="3">
                    <c:v>595.00499999999977</c:v>
                  </c:pt>
                  <c:pt idx="4">
                    <c:v>442.09000000000015</c:v>
                  </c:pt>
                  <c:pt idx="5">
                    <c:v>211.97499999999991</c:v>
                  </c:pt>
                  <c:pt idx="6">
                    <c:v>70.8449999999998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</c:numCache>
                <c:extLst xmlns:c15="http://schemas.microsoft.com/office/drawing/2012/chart"/>
              </c:numRef>
            </c:plus>
            <c:minus>
              <c:numRef>
                <c:f>'ACP AVGS'!$A$35:$A$51</c:f>
                <c:numCache>
                  <c:formatCode>General</c:formatCode>
                  <c:ptCount val="17"/>
                  <c:pt idx="0">
                    <c:v>388.90499999999975</c:v>
                  </c:pt>
                  <c:pt idx="1">
                    <c:v>739.20500000000129</c:v>
                  </c:pt>
                  <c:pt idx="2">
                    <c:v>624.80499999999938</c:v>
                  </c:pt>
                  <c:pt idx="3">
                    <c:v>595.00499999999977</c:v>
                  </c:pt>
                  <c:pt idx="4">
                    <c:v>442.09000000000015</c:v>
                  </c:pt>
                  <c:pt idx="5">
                    <c:v>211.97499999999991</c:v>
                  </c:pt>
                  <c:pt idx="6">
                    <c:v>70.8449999999998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</c:numCache>
                <c:extLst xmlns:c15="http://schemas.microsoft.com/office/drawing/2012/chart"/>
              </c:numRef>
            </c:minus>
          </c:errBars>
          <c:xVal>
            <c:numRef>
              <c:f>'ACP AVGS'!$J$8:$J$25</c:f>
              <c:numCache>
                <c:formatCode>General</c:formatCode>
                <c:ptCount val="18"/>
                <c:pt idx="0">
                  <c:v>6.3101199999999991E-5</c:v>
                </c:pt>
                <c:pt idx="1">
                  <c:v>9.8499900000000002E-5</c:v>
                </c:pt>
                <c:pt idx="2">
                  <c:v>1.6052899999999999E-4</c:v>
                </c:pt>
                <c:pt idx="3">
                  <c:v>2.5184049999999998E-4</c:v>
                </c:pt>
                <c:pt idx="4">
                  <c:v>3.9584250000000004E-4</c:v>
                </c:pt>
                <c:pt idx="5">
                  <c:v>6.2765949999999998E-4</c:v>
                </c:pt>
                <c:pt idx="6">
                  <c:v>1.0066764999999999E-3</c:v>
                </c:pt>
                <c:pt idx="7">
                  <c:v>1.58993E-3</c:v>
                </c:pt>
                <c:pt idx="8">
                  <c:v>2.49416E-3</c:v>
                </c:pt>
                <c:pt idx="9">
                  <c:v>3.95606E-3</c:v>
                </c:pt>
                <c:pt idx="10">
                  <c:v>6.3204200000000002E-3</c:v>
                </c:pt>
                <c:pt idx="11">
                  <c:v>1.01189E-2</c:v>
                </c:pt>
                <c:pt idx="12">
                  <c:v>1.6040700000000001E-2</c:v>
                </c:pt>
                <c:pt idx="13">
                  <c:v>2.5649700000000001E-2</c:v>
                </c:pt>
                <c:pt idx="14">
                  <c:v>4.5659199999999997E-2</c:v>
                </c:pt>
                <c:pt idx="15">
                  <c:v>7.0987900000000007E-2</c:v>
                </c:pt>
                <c:pt idx="16">
                  <c:v>0.121944</c:v>
                </c:pt>
                <c:pt idx="17">
                  <c:v>2.39303</c:v>
                </c:pt>
              </c:numCache>
              <c:extLst xmlns:c15="http://schemas.microsoft.com/office/drawing/2012/chart"/>
            </c:numRef>
          </c:xVal>
          <c:yVal>
            <c:numRef>
              <c:f>'ACP AVGS'!$A$8:$A$25</c:f>
              <c:numCache>
                <c:formatCode>General</c:formatCode>
                <c:ptCount val="18"/>
                <c:pt idx="0">
                  <c:v>6110.26</c:v>
                </c:pt>
                <c:pt idx="1">
                  <c:v>6660.875</c:v>
                </c:pt>
                <c:pt idx="2">
                  <c:v>6210.6149999999998</c:v>
                </c:pt>
                <c:pt idx="3">
                  <c:v>5930.165</c:v>
                </c:pt>
                <c:pt idx="4">
                  <c:v>5585.1949999999997</c:v>
                </c:pt>
                <c:pt idx="5">
                  <c:v>5052.47</c:v>
                </c:pt>
                <c:pt idx="6">
                  <c:v>4370.0149999999994</c:v>
                </c:pt>
                <c:pt idx="7">
                  <c:v>3668.355</c:v>
                </c:pt>
                <c:pt idx="8">
                  <c:v>2994.74</c:v>
                </c:pt>
                <c:pt idx="9">
                  <c:v>2421.75</c:v>
                </c:pt>
                <c:pt idx="10">
                  <c:v>1848.72</c:v>
                </c:pt>
                <c:pt idx="11">
                  <c:v>1366.75</c:v>
                </c:pt>
                <c:pt idx="12">
                  <c:v>928.69500000000005</c:v>
                </c:pt>
                <c:pt idx="13">
                  <c:v>610</c:v>
                </c:pt>
                <c:pt idx="14">
                  <c:v>378.81799999999998</c:v>
                </c:pt>
                <c:pt idx="15">
                  <c:v>216.52699999999999</c:v>
                </c:pt>
                <c:pt idx="16">
                  <c:v>88.522000000000006</c:v>
                </c:pt>
                <c:pt idx="17">
                  <c:v>-3.0113799999999999</c:v>
                </c:pt>
              </c:numCache>
              <c:extLst xmlns:c15="http://schemas.microsoft.com/office/drawing/2012/chart"/>
            </c:numRef>
          </c:yVal>
          <c:smooth val="0"/>
          <c:extLst>
            <c:ext xmlns:c16="http://schemas.microsoft.com/office/drawing/2014/chart" uri="{C3380CC4-5D6E-409C-BE32-E72D297353CC}">
              <c16:uniqueId val="{00000006-1673-4FFC-B44C-34B557F2D0C4}"/>
            </c:ext>
          </c:extLst>
        </c:ser>
        <c:ser>
          <c:idx val="10"/>
          <c:order val="7"/>
          <c:tx>
            <c:v>ACP, G"</c:v>
          </c:tx>
          <c:spPr>
            <a:ln w="25400">
              <a:noFill/>
            </a:ln>
          </c:spPr>
          <c:marker>
            <c:symbol val="circle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'ACP AVGS'!$B$35:$B$51</c:f>
                <c:numCache>
                  <c:formatCode>General</c:formatCode>
                  <c:ptCount val="17"/>
                  <c:pt idx="0">
                    <c:v>555.70299999999975</c:v>
                  </c:pt>
                  <c:pt idx="1">
                    <c:v>369.19200000000018</c:v>
                  </c:pt>
                  <c:pt idx="2">
                    <c:v>445.85349999999971</c:v>
                  </c:pt>
                  <c:pt idx="3">
                    <c:v>377.45250000000027</c:v>
                  </c:pt>
                  <c:pt idx="4">
                    <c:v>329.16100000000023</c:v>
                  </c:pt>
                  <c:pt idx="5">
                    <c:v>289.93049999999977</c:v>
                  </c:pt>
                  <c:pt idx="6">
                    <c:v>192.43550000000013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</c:numCache>
                <c:extLst xmlns:c15="http://schemas.microsoft.com/office/drawing/2012/chart"/>
              </c:numRef>
            </c:plus>
            <c:minus>
              <c:numRef>
                <c:f>'ACP AVGS'!$B$35:$B$51</c:f>
                <c:numCache>
                  <c:formatCode>General</c:formatCode>
                  <c:ptCount val="17"/>
                  <c:pt idx="0">
                    <c:v>555.70299999999975</c:v>
                  </c:pt>
                  <c:pt idx="1">
                    <c:v>369.19200000000018</c:v>
                  </c:pt>
                  <c:pt idx="2">
                    <c:v>445.85349999999971</c:v>
                  </c:pt>
                  <c:pt idx="3">
                    <c:v>377.45250000000027</c:v>
                  </c:pt>
                  <c:pt idx="4">
                    <c:v>329.16100000000023</c:v>
                  </c:pt>
                  <c:pt idx="5">
                    <c:v>289.93049999999977</c:v>
                  </c:pt>
                  <c:pt idx="6">
                    <c:v>192.43550000000013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</c:numCache>
                <c:extLst xmlns:c15="http://schemas.microsoft.com/office/drawing/2012/chart"/>
              </c:numRef>
            </c:minus>
          </c:errBars>
          <c:xVal>
            <c:numRef>
              <c:f>'ACP AVGS'!$J$8:$J$25</c:f>
              <c:numCache>
                <c:formatCode>General</c:formatCode>
                <c:ptCount val="18"/>
                <c:pt idx="0">
                  <c:v>6.3101199999999991E-5</c:v>
                </c:pt>
                <c:pt idx="1">
                  <c:v>9.8499900000000002E-5</c:v>
                </c:pt>
                <c:pt idx="2">
                  <c:v>1.6052899999999999E-4</c:v>
                </c:pt>
                <c:pt idx="3">
                  <c:v>2.5184049999999998E-4</c:v>
                </c:pt>
                <c:pt idx="4">
                  <c:v>3.9584250000000004E-4</c:v>
                </c:pt>
                <c:pt idx="5">
                  <c:v>6.2765949999999998E-4</c:v>
                </c:pt>
                <c:pt idx="6">
                  <c:v>1.0066764999999999E-3</c:v>
                </c:pt>
                <c:pt idx="7">
                  <c:v>1.58993E-3</c:v>
                </c:pt>
                <c:pt idx="8">
                  <c:v>2.49416E-3</c:v>
                </c:pt>
                <c:pt idx="9">
                  <c:v>3.95606E-3</c:v>
                </c:pt>
                <c:pt idx="10">
                  <c:v>6.3204200000000002E-3</c:v>
                </c:pt>
                <c:pt idx="11">
                  <c:v>1.01189E-2</c:v>
                </c:pt>
                <c:pt idx="12">
                  <c:v>1.6040700000000001E-2</c:v>
                </c:pt>
                <c:pt idx="13">
                  <c:v>2.5649700000000001E-2</c:v>
                </c:pt>
                <c:pt idx="14">
                  <c:v>4.5659199999999997E-2</c:v>
                </c:pt>
                <c:pt idx="15">
                  <c:v>7.0987900000000007E-2</c:v>
                </c:pt>
                <c:pt idx="16">
                  <c:v>0.121944</c:v>
                </c:pt>
                <c:pt idx="17">
                  <c:v>2.39303</c:v>
                </c:pt>
              </c:numCache>
              <c:extLst xmlns:c15="http://schemas.microsoft.com/office/drawing/2012/chart"/>
            </c:numRef>
          </c:xVal>
          <c:yVal>
            <c:numRef>
              <c:f>'ACP AVGS'!$B$8:$B$25</c:f>
              <c:numCache>
                <c:formatCode>General</c:formatCode>
                <c:ptCount val="18"/>
                <c:pt idx="0">
                  <c:v>1675.2649999999999</c:v>
                </c:pt>
                <c:pt idx="1">
                  <c:v>1133.807</c:v>
                </c:pt>
                <c:pt idx="2">
                  <c:v>1276.538</c:v>
                </c:pt>
                <c:pt idx="3">
                  <c:v>1123.9065000000001</c:v>
                </c:pt>
                <c:pt idx="4">
                  <c:v>1036.9375</c:v>
                </c:pt>
                <c:pt idx="5">
                  <c:v>996.47900000000004</c:v>
                </c:pt>
                <c:pt idx="6">
                  <c:v>926.7795000000001</c:v>
                </c:pt>
                <c:pt idx="7">
                  <c:v>812.78449999999998</c:v>
                </c:pt>
                <c:pt idx="8">
                  <c:v>577.82500000000005</c:v>
                </c:pt>
                <c:pt idx="9">
                  <c:v>516.24800000000005</c:v>
                </c:pt>
                <c:pt idx="10">
                  <c:v>439.02699999999999</c:v>
                </c:pt>
                <c:pt idx="11">
                  <c:v>349.34800000000001</c:v>
                </c:pt>
                <c:pt idx="12">
                  <c:v>261.18400000000003</c:v>
                </c:pt>
                <c:pt idx="13">
                  <c:v>186.57900000000001</c:v>
                </c:pt>
                <c:pt idx="14">
                  <c:v>127.395</c:v>
                </c:pt>
                <c:pt idx="15">
                  <c:v>90.538600000000002</c:v>
                </c:pt>
                <c:pt idx="16">
                  <c:v>62.573599999999999</c:v>
                </c:pt>
                <c:pt idx="17">
                  <c:v>14.2559</c:v>
                </c:pt>
              </c:numCache>
              <c:extLst xmlns:c15="http://schemas.microsoft.com/office/drawing/2012/chart"/>
            </c:numRef>
          </c:yVal>
          <c:smooth val="0"/>
          <c:extLst>
            <c:ext xmlns:c16="http://schemas.microsoft.com/office/drawing/2014/chart" uri="{C3380CC4-5D6E-409C-BE32-E72D297353CC}">
              <c16:uniqueId val="{00000007-1673-4FFC-B44C-34B557F2D0C4}"/>
            </c:ext>
          </c:extLst>
        </c:ser>
        <c:ser>
          <c:idx val="11"/>
          <c:order val="8"/>
          <c:tx>
            <c:v>ACP, σ</c:v>
          </c:tx>
          <c:spPr>
            <a:ln w="25400">
              <a:noFill/>
            </a:ln>
          </c:spPr>
          <c:marker>
            <c:symbol val="dash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'ACP AVGS'!$M$35:$M$51</c:f>
                <c:numCache>
                  <c:formatCode>General</c:formatCode>
                  <c:ptCount val="17"/>
                  <c:pt idx="0">
                    <c:v>5.0649E-2</c:v>
                  </c:pt>
                  <c:pt idx="1">
                    <c:v>0.12499199999999944</c:v>
                  </c:pt>
                  <c:pt idx="2">
                    <c:v>0.1777799999999993</c:v>
                  </c:pt>
                  <c:pt idx="3">
                    <c:v>0.24943500000000049</c:v>
                  </c:pt>
                  <c:pt idx="4">
                    <c:v>0.28282000000000007</c:v>
                  </c:pt>
                  <c:pt idx="5">
                    <c:v>0.30243499999999957</c:v>
                  </c:pt>
                  <c:pt idx="6">
                    <c:v>0.20124999999999993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</c:numCache>
                <c:extLst xmlns:c15="http://schemas.microsoft.com/office/drawing/2012/chart"/>
              </c:numRef>
            </c:plus>
            <c:minus>
              <c:numRef>
                <c:f>'ACP AVGS'!$M$35:$M$51</c:f>
                <c:numCache>
                  <c:formatCode>General</c:formatCode>
                  <c:ptCount val="17"/>
                  <c:pt idx="0">
                    <c:v>5.0649E-2</c:v>
                  </c:pt>
                  <c:pt idx="1">
                    <c:v>0.12499199999999944</c:v>
                  </c:pt>
                  <c:pt idx="2">
                    <c:v>0.1777799999999993</c:v>
                  </c:pt>
                  <c:pt idx="3">
                    <c:v>0.24943500000000049</c:v>
                  </c:pt>
                  <c:pt idx="4">
                    <c:v>0.28282000000000007</c:v>
                  </c:pt>
                  <c:pt idx="5">
                    <c:v>0.30243499999999957</c:v>
                  </c:pt>
                  <c:pt idx="6">
                    <c:v>0.20124999999999993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</c:numCache>
                <c:extLst xmlns:c15="http://schemas.microsoft.com/office/drawing/2012/chart"/>
              </c:numRef>
            </c:minus>
          </c:errBars>
          <c:xVal>
            <c:numRef>
              <c:f>'ACP AVGS'!$J$8:$J$25</c:f>
              <c:numCache>
                <c:formatCode>General</c:formatCode>
                <c:ptCount val="18"/>
                <c:pt idx="0">
                  <c:v>6.3101199999999991E-5</c:v>
                </c:pt>
                <c:pt idx="1">
                  <c:v>9.8499900000000002E-5</c:v>
                </c:pt>
                <c:pt idx="2">
                  <c:v>1.6052899999999999E-4</c:v>
                </c:pt>
                <c:pt idx="3">
                  <c:v>2.5184049999999998E-4</c:v>
                </c:pt>
                <c:pt idx="4">
                  <c:v>3.9584250000000004E-4</c:v>
                </c:pt>
                <c:pt idx="5">
                  <c:v>6.2765949999999998E-4</c:v>
                </c:pt>
                <c:pt idx="6">
                  <c:v>1.0066764999999999E-3</c:v>
                </c:pt>
                <c:pt idx="7">
                  <c:v>1.58993E-3</c:v>
                </c:pt>
                <c:pt idx="8">
                  <c:v>2.49416E-3</c:v>
                </c:pt>
                <c:pt idx="9">
                  <c:v>3.95606E-3</c:v>
                </c:pt>
                <c:pt idx="10">
                  <c:v>6.3204200000000002E-3</c:v>
                </c:pt>
                <c:pt idx="11">
                  <c:v>1.01189E-2</c:v>
                </c:pt>
                <c:pt idx="12">
                  <c:v>1.6040700000000001E-2</c:v>
                </c:pt>
                <c:pt idx="13">
                  <c:v>2.5649700000000001E-2</c:v>
                </c:pt>
                <c:pt idx="14">
                  <c:v>4.5659199999999997E-2</c:v>
                </c:pt>
                <c:pt idx="15">
                  <c:v>7.0987900000000007E-2</c:v>
                </c:pt>
                <c:pt idx="16">
                  <c:v>0.121944</c:v>
                </c:pt>
                <c:pt idx="17">
                  <c:v>2.39303</c:v>
                </c:pt>
              </c:numCache>
              <c:extLst xmlns:c15="http://schemas.microsoft.com/office/drawing/2012/chart"/>
            </c:numRef>
          </c:xVal>
          <c:yVal>
            <c:numRef>
              <c:f>'ACP AVGS'!$M$8:$M$25</c:f>
              <c:numCache>
                <c:formatCode>General</c:formatCode>
                <c:ptCount val="18"/>
                <c:pt idx="0">
                  <c:v>0.40010200000000001</c:v>
                </c:pt>
                <c:pt idx="1">
                  <c:v>0.6675040000000001</c:v>
                </c:pt>
                <c:pt idx="2">
                  <c:v>1.0180180000000001</c:v>
                </c:pt>
                <c:pt idx="3">
                  <c:v>1.5225200000000001</c:v>
                </c:pt>
                <c:pt idx="4">
                  <c:v>2.2500149999999999</c:v>
                </c:pt>
                <c:pt idx="5">
                  <c:v>3.23298</c:v>
                </c:pt>
                <c:pt idx="6">
                  <c:v>4.5055250000000004</c:v>
                </c:pt>
                <c:pt idx="7">
                  <c:v>5.9809200000000002</c:v>
                </c:pt>
                <c:pt idx="8">
                  <c:v>7.6071299999999997</c:v>
                </c:pt>
                <c:pt idx="9">
                  <c:v>9.7958200000000009</c:v>
                </c:pt>
                <c:pt idx="10">
                  <c:v>12.0097</c:v>
                </c:pt>
                <c:pt idx="11">
                  <c:v>14.274699999999999</c:v>
                </c:pt>
                <c:pt idx="12">
                  <c:v>15.4748</c:v>
                </c:pt>
                <c:pt idx="13">
                  <c:v>16.361899999999999</c:v>
                </c:pt>
                <c:pt idx="14">
                  <c:v>18.2484</c:v>
                </c:pt>
                <c:pt idx="15">
                  <c:v>16.660399999999999</c:v>
                </c:pt>
                <c:pt idx="16">
                  <c:v>13.2193</c:v>
                </c:pt>
                <c:pt idx="17">
                  <c:v>34.867400000000004</c:v>
                </c:pt>
              </c:numCache>
              <c:extLst xmlns:c15="http://schemas.microsoft.com/office/drawing/2012/chart"/>
            </c:numRef>
          </c:yVal>
          <c:smooth val="0"/>
          <c:extLst>
            <c:ext xmlns:c16="http://schemas.microsoft.com/office/drawing/2014/chart" uri="{C3380CC4-5D6E-409C-BE32-E72D297353CC}">
              <c16:uniqueId val="{00000008-1673-4FFC-B44C-34B557F2D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5271296"/>
        <c:axId val="1135268800"/>
        <c:extLst>
          <c:ext xmlns:c15="http://schemas.microsoft.com/office/drawing/2012/chart" uri="{02D57815-91ED-43cb-92C2-25804820EDAC}">
            <c15:filteredScatterSeries>
              <c15:ser>
                <c:idx val="3"/>
                <c:order val="0"/>
                <c:tx>
                  <c:v>PVC, G'</c:v>
                </c:tx>
                <c:spPr>
                  <a:ln w="25400">
                    <a:noFill/>
                  </a:ln>
                </c:spPr>
                <c:errBars>
                  <c:errDir val="y"/>
                  <c:errBarType val="both"/>
                  <c:errValType val="cust"/>
                  <c:noEndCap val="0"/>
                  <c:plus>
                    <c:numRef>
                      <c:extLst>
                        <c:ext uri="{02D57815-91ED-43cb-92C2-25804820EDAC}">
                          <c15:formulaRef>
                            <c15:sqref>'PVC AVGS'!$A$36:$A$55</c15:sqref>
                          </c15:formulaRef>
                        </c:ext>
                      </c:extLst>
                      <c:numCache>
                        <c:formatCode>General</c:formatCode>
                        <c:ptCount val="20"/>
                        <c:pt idx="0">
                          <c:v>1203.5280143902871</c:v>
                        </c:pt>
                        <c:pt idx="1">
                          <c:v>828.14142368452212</c:v>
                        </c:pt>
                        <c:pt idx="2">
                          <c:v>794.73968119546191</c:v>
                        </c:pt>
                        <c:pt idx="3">
                          <c:v>807.25502844860762</c:v>
                        </c:pt>
                        <c:pt idx="4">
                          <c:v>765.84908491599333</c:v>
                        </c:pt>
                        <c:pt idx="5">
                          <c:v>721.39595965045123</c:v>
                        </c:pt>
                        <c:pt idx="6">
                          <c:v>666.00267061526802</c:v>
                        </c:pt>
                        <c:pt idx="7">
                          <c:v>538.56582787580805</c:v>
                        </c:pt>
                        <c:pt idx="8">
                          <c:v>426.92626467185681</c:v>
                        </c:pt>
                        <c:pt idx="9">
                          <c:v>184.17499999999995</c:v>
                        </c:pt>
                        <c:pt idx="10">
                          <c:v>0</c:v>
                        </c:pt>
                        <c:pt idx="11">
                          <c:v>0</c:v>
                        </c:pt>
                        <c:pt idx="12">
                          <c:v>0</c:v>
                        </c:pt>
                        <c:pt idx="13">
                          <c:v>0</c:v>
                        </c:pt>
                        <c:pt idx="14">
                          <c:v>0</c:v>
                        </c:pt>
                        <c:pt idx="15">
                          <c:v>0</c:v>
                        </c:pt>
                        <c:pt idx="16">
                          <c:v>0</c:v>
                        </c:pt>
                        <c:pt idx="17">
                          <c:v>0</c:v>
                        </c:pt>
                        <c:pt idx="18">
                          <c:v>0</c:v>
                        </c:pt>
                        <c:pt idx="19">
                          <c:v>0</c:v>
                        </c:pt>
                      </c:numCache>
                    </c:numRef>
                  </c:plus>
                  <c:minus>
                    <c:numRef>
                      <c:extLst>
                        <c:ext uri="{02D57815-91ED-43cb-92C2-25804820EDAC}">
                          <c15:formulaRef>
                            <c15:sqref>'PVC AVGS'!$A$36:$A$55</c15:sqref>
                          </c15:formulaRef>
                        </c:ext>
                      </c:extLst>
                      <c:numCache>
                        <c:formatCode>General</c:formatCode>
                        <c:ptCount val="20"/>
                        <c:pt idx="0">
                          <c:v>1203.5280143902871</c:v>
                        </c:pt>
                        <c:pt idx="1">
                          <c:v>828.14142368452212</c:v>
                        </c:pt>
                        <c:pt idx="2">
                          <c:v>794.73968119546191</c:v>
                        </c:pt>
                        <c:pt idx="3">
                          <c:v>807.25502844860762</c:v>
                        </c:pt>
                        <c:pt idx="4">
                          <c:v>765.84908491599333</c:v>
                        </c:pt>
                        <c:pt idx="5">
                          <c:v>721.39595965045123</c:v>
                        </c:pt>
                        <c:pt idx="6">
                          <c:v>666.00267061526802</c:v>
                        </c:pt>
                        <c:pt idx="7">
                          <c:v>538.56582787580805</c:v>
                        </c:pt>
                        <c:pt idx="8">
                          <c:v>426.92626467185681</c:v>
                        </c:pt>
                        <c:pt idx="9">
                          <c:v>184.17499999999995</c:v>
                        </c:pt>
                        <c:pt idx="10">
                          <c:v>0</c:v>
                        </c:pt>
                        <c:pt idx="11">
                          <c:v>0</c:v>
                        </c:pt>
                        <c:pt idx="12">
                          <c:v>0</c:v>
                        </c:pt>
                        <c:pt idx="13">
                          <c:v>0</c:v>
                        </c:pt>
                        <c:pt idx="14">
                          <c:v>0</c:v>
                        </c:pt>
                        <c:pt idx="15">
                          <c:v>0</c:v>
                        </c:pt>
                        <c:pt idx="16">
                          <c:v>0</c:v>
                        </c:pt>
                        <c:pt idx="17">
                          <c:v>0</c:v>
                        </c:pt>
                        <c:pt idx="18">
                          <c:v>0</c:v>
                        </c:pt>
                        <c:pt idx="19">
                          <c:v>0</c:v>
                        </c:pt>
                      </c:numCache>
                    </c:numRef>
                  </c:minus>
                </c:errBars>
                <c:xVal>
                  <c:numRef>
                    <c:extLst>
                      <c:ext uri="{02D57815-91ED-43cb-92C2-25804820EDAC}">
                        <c15:formulaRef>
                          <c15:sqref>'PVC AVGS'!$J$8:$J$27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6.33433E-5</c:v>
                      </c:pt>
                      <c:pt idx="1">
                        <c:v>1.0135866666666667E-4</c:v>
                      </c:pt>
                      <c:pt idx="2">
                        <c:v>1.5733399999999999E-4</c:v>
                      </c:pt>
                      <c:pt idx="3">
                        <c:v>2.5130833333333332E-4</c:v>
                      </c:pt>
                      <c:pt idx="4">
                        <c:v>3.974276666666667E-4</c:v>
                      </c:pt>
                      <c:pt idx="5">
                        <c:v>6.2843200000000006E-4</c:v>
                      </c:pt>
                      <c:pt idx="6">
                        <c:v>9.9920299999999994E-4</c:v>
                      </c:pt>
                      <c:pt idx="7">
                        <c:v>1.5909333333333333E-3</c:v>
                      </c:pt>
                      <c:pt idx="8">
                        <c:v>2.5311000000000001E-3</c:v>
                      </c:pt>
                      <c:pt idx="9">
                        <c:v>4.0422499999999998E-3</c:v>
                      </c:pt>
                      <c:pt idx="10">
                        <c:v>6.2229E-3</c:v>
                      </c:pt>
                      <c:pt idx="11">
                        <c:v>1.0004000000000001E-2</c:v>
                      </c:pt>
                      <c:pt idx="12">
                        <c:v>1.6197300000000001E-2</c:v>
                      </c:pt>
                      <c:pt idx="13">
                        <c:v>2.6052599999999999E-2</c:v>
                      </c:pt>
                      <c:pt idx="14">
                        <c:v>4.3719300000000003E-2</c:v>
                      </c:pt>
                      <c:pt idx="15">
                        <c:v>7.3276099999999997E-2</c:v>
                      </c:pt>
                      <c:pt idx="16">
                        <c:v>0.133961</c:v>
                      </c:pt>
                      <c:pt idx="17">
                        <c:v>0.202935</c:v>
                      </c:pt>
                      <c:pt idx="18">
                        <c:v>0.31508900000000001</c:v>
                      </c:pt>
                      <c:pt idx="19">
                        <c:v>3.8845500000000001E-3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'PVC AVGS'!$A$8:$A$27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6348.8866666666663</c:v>
                      </c:pt>
                      <c:pt idx="1">
                        <c:v>6096.583333333333</c:v>
                      </c:pt>
                      <c:pt idx="2">
                        <c:v>5960.52</c:v>
                      </c:pt>
                      <c:pt idx="3">
                        <c:v>5682.7766666666657</c:v>
                      </c:pt>
                      <c:pt idx="4">
                        <c:v>5375.31</c:v>
                      </c:pt>
                      <c:pt idx="5">
                        <c:v>4956.87</c:v>
                      </c:pt>
                      <c:pt idx="6">
                        <c:v>4431.7599999999993</c:v>
                      </c:pt>
                      <c:pt idx="7">
                        <c:v>3805.3166666666662</c:v>
                      </c:pt>
                      <c:pt idx="8">
                        <c:v>3128.4300000000003</c:v>
                      </c:pt>
                      <c:pt idx="9">
                        <c:v>2491.4750000000004</c:v>
                      </c:pt>
                      <c:pt idx="10">
                        <c:v>2039.6</c:v>
                      </c:pt>
                      <c:pt idx="11">
                        <c:v>1361.6</c:v>
                      </c:pt>
                      <c:pt idx="12">
                        <c:v>950.73699999999997</c:v>
                      </c:pt>
                      <c:pt idx="13">
                        <c:v>602.49199999999996</c:v>
                      </c:pt>
                      <c:pt idx="14">
                        <c:v>378.26499999999999</c:v>
                      </c:pt>
                      <c:pt idx="15">
                        <c:v>205.20099999999999</c:v>
                      </c:pt>
                      <c:pt idx="16">
                        <c:v>88.745599999999996</c:v>
                      </c:pt>
                      <c:pt idx="17">
                        <c:v>39.6188</c:v>
                      </c:pt>
                      <c:pt idx="18">
                        <c:v>25.106400000000001</c:v>
                      </c:pt>
                      <c:pt idx="19">
                        <c:v>14166.4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3-1673-4FFC-B44C-34B557F2D0C4}"/>
                  </c:ext>
                </c:extLst>
              </c15:ser>
            </c15:filteredScatterSeries>
            <c15:filteredScatterSeries>
              <c15:ser>
                <c:idx val="4"/>
                <c:order val="1"/>
                <c:tx>
                  <c:v>PVC, G"</c:v>
                </c:tx>
                <c:spPr>
                  <a:ln w="25400">
                    <a:noFill/>
                  </a:ln>
                </c:spPr>
                <c:errBars>
                  <c:errDir val="y"/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'PVC AVGS'!$B$36:$B$55</c15:sqref>
                          </c15:formulaRef>
                        </c:ext>
                      </c:extLst>
                      <c:numCache>
                        <c:formatCode>General</c:formatCode>
                        <c:ptCount val="20"/>
                        <c:pt idx="0">
                          <c:v>156.55873600026342</c:v>
                        </c:pt>
                        <c:pt idx="1">
                          <c:v>195.1756059438666</c:v>
                        </c:pt>
                        <c:pt idx="2">
                          <c:v>196.55533368664086</c:v>
                        </c:pt>
                        <c:pt idx="3">
                          <c:v>173.08428904053258</c:v>
                        </c:pt>
                        <c:pt idx="4">
                          <c:v>111.259766026279</c:v>
                        </c:pt>
                        <c:pt idx="5">
                          <c:v>132.19180532426677</c:v>
                        </c:pt>
                        <c:pt idx="6">
                          <c:v>116.57745844716321</c:v>
                        </c:pt>
                        <c:pt idx="7">
                          <c:v>111.1318980861123</c:v>
                        </c:pt>
                        <c:pt idx="8">
                          <c:v>103.09096132057392</c:v>
                        </c:pt>
                        <c:pt idx="9">
                          <c:v>12.113499999999988</c:v>
                        </c:pt>
                        <c:pt idx="10">
                          <c:v>0</c:v>
                        </c:pt>
                        <c:pt idx="11">
                          <c:v>0</c:v>
                        </c:pt>
                        <c:pt idx="12">
                          <c:v>0</c:v>
                        </c:pt>
                        <c:pt idx="13">
                          <c:v>0</c:v>
                        </c:pt>
                        <c:pt idx="14">
                          <c:v>0</c:v>
                        </c:pt>
                        <c:pt idx="15">
                          <c:v>0</c:v>
                        </c:pt>
                        <c:pt idx="16">
                          <c:v>0</c:v>
                        </c:pt>
                        <c:pt idx="17">
                          <c:v>0</c:v>
                        </c:pt>
                        <c:pt idx="18">
                          <c:v>0</c:v>
                        </c:pt>
                        <c:pt idx="19">
                          <c:v>0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'PVC AVGS'!$B$36:$B$55</c15:sqref>
                          </c15:formulaRef>
                        </c:ext>
                      </c:extLst>
                      <c:numCache>
                        <c:formatCode>General</c:formatCode>
                        <c:ptCount val="20"/>
                        <c:pt idx="0">
                          <c:v>156.55873600026342</c:v>
                        </c:pt>
                        <c:pt idx="1">
                          <c:v>195.1756059438666</c:v>
                        </c:pt>
                        <c:pt idx="2">
                          <c:v>196.55533368664086</c:v>
                        </c:pt>
                        <c:pt idx="3">
                          <c:v>173.08428904053258</c:v>
                        </c:pt>
                        <c:pt idx="4">
                          <c:v>111.259766026279</c:v>
                        </c:pt>
                        <c:pt idx="5">
                          <c:v>132.19180532426677</c:v>
                        </c:pt>
                        <c:pt idx="6">
                          <c:v>116.57745844716321</c:v>
                        </c:pt>
                        <c:pt idx="7">
                          <c:v>111.1318980861123</c:v>
                        </c:pt>
                        <c:pt idx="8">
                          <c:v>103.09096132057392</c:v>
                        </c:pt>
                        <c:pt idx="9">
                          <c:v>12.113499999999988</c:v>
                        </c:pt>
                        <c:pt idx="10">
                          <c:v>0</c:v>
                        </c:pt>
                        <c:pt idx="11">
                          <c:v>0</c:v>
                        </c:pt>
                        <c:pt idx="12">
                          <c:v>0</c:v>
                        </c:pt>
                        <c:pt idx="13">
                          <c:v>0</c:v>
                        </c:pt>
                        <c:pt idx="14">
                          <c:v>0</c:v>
                        </c:pt>
                        <c:pt idx="15">
                          <c:v>0</c:v>
                        </c:pt>
                        <c:pt idx="16">
                          <c:v>0</c:v>
                        </c:pt>
                        <c:pt idx="17">
                          <c:v>0</c:v>
                        </c:pt>
                        <c:pt idx="18">
                          <c:v>0</c:v>
                        </c:pt>
                        <c:pt idx="19">
                          <c:v>0</c:v>
                        </c:pt>
                      </c:numCache>
                    </c:numRef>
                  </c:minus>
                </c:errBar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'PVC AVGS'!$J$8:$J$27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6.33433E-5</c:v>
                      </c:pt>
                      <c:pt idx="1">
                        <c:v>1.0135866666666667E-4</c:v>
                      </c:pt>
                      <c:pt idx="2">
                        <c:v>1.5733399999999999E-4</c:v>
                      </c:pt>
                      <c:pt idx="3">
                        <c:v>2.5130833333333332E-4</c:v>
                      </c:pt>
                      <c:pt idx="4">
                        <c:v>3.974276666666667E-4</c:v>
                      </c:pt>
                      <c:pt idx="5">
                        <c:v>6.2843200000000006E-4</c:v>
                      </c:pt>
                      <c:pt idx="6">
                        <c:v>9.9920299999999994E-4</c:v>
                      </c:pt>
                      <c:pt idx="7">
                        <c:v>1.5909333333333333E-3</c:v>
                      </c:pt>
                      <c:pt idx="8">
                        <c:v>2.5311000000000001E-3</c:v>
                      </c:pt>
                      <c:pt idx="9">
                        <c:v>4.0422499999999998E-3</c:v>
                      </c:pt>
                      <c:pt idx="10">
                        <c:v>6.2229E-3</c:v>
                      </c:pt>
                      <c:pt idx="11">
                        <c:v>1.0004000000000001E-2</c:v>
                      </c:pt>
                      <c:pt idx="12">
                        <c:v>1.6197300000000001E-2</c:v>
                      </c:pt>
                      <c:pt idx="13">
                        <c:v>2.6052599999999999E-2</c:v>
                      </c:pt>
                      <c:pt idx="14">
                        <c:v>4.3719300000000003E-2</c:v>
                      </c:pt>
                      <c:pt idx="15">
                        <c:v>7.3276099999999997E-2</c:v>
                      </c:pt>
                      <c:pt idx="16">
                        <c:v>0.133961</c:v>
                      </c:pt>
                      <c:pt idx="17">
                        <c:v>0.202935</c:v>
                      </c:pt>
                      <c:pt idx="18">
                        <c:v>0.31508900000000001</c:v>
                      </c:pt>
                      <c:pt idx="19">
                        <c:v>3.8845500000000001E-3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'PVC AVGS'!$B$8:$B$27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1140.7829999999999</c:v>
                      </c:pt>
                      <c:pt idx="1">
                        <c:v>711.4376666666667</c:v>
                      </c:pt>
                      <c:pt idx="2">
                        <c:v>738.09499999999991</c:v>
                      </c:pt>
                      <c:pt idx="3">
                        <c:v>805.82600000000002</c:v>
                      </c:pt>
                      <c:pt idx="4">
                        <c:v>725.30033333333324</c:v>
                      </c:pt>
                      <c:pt idx="5">
                        <c:v>764.84466666666674</c:v>
                      </c:pt>
                      <c:pt idx="6">
                        <c:v>750.28200000000004</c:v>
                      </c:pt>
                      <c:pt idx="7">
                        <c:v>711.83966666666674</c:v>
                      </c:pt>
                      <c:pt idx="8">
                        <c:v>665.51099999999997</c:v>
                      </c:pt>
                      <c:pt idx="9">
                        <c:v>609.31449999999995</c:v>
                      </c:pt>
                      <c:pt idx="10">
                        <c:v>519.99699999999996</c:v>
                      </c:pt>
                      <c:pt idx="11">
                        <c:v>363.495</c:v>
                      </c:pt>
                      <c:pt idx="12">
                        <c:v>264.93299999999999</c:v>
                      </c:pt>
                      <c:pt idx="13">
                        <c:v>178.50800000000001</c:v>
                      </c:pt>
                      <c:pt idx="14">
                        <c:v>118.7</c:v>
                      </c:pt>
                      <c:pt idx="15">
                        <c:v>80.410200000000003</c:v>
                      </c:pt>
                      <c:pt idx="16">
                        <c:v>55.845599999999997</c:v>
                      </c:pt>
                      <c:pt idx="17">
                        <c:v>37.175899999999999</c:v>
                      </c:pt>
                      <c:pt idx="18">
                        <c:v>28.5701</c:v>
                      </c:pt>
                      <c:pt idx="19">
                        <c:v>6198.04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673-4FFC-B44C-34B557F2D0C4}"/>
                  </c:ext>
                </c:extLst>
              </c15:ser>
            </c15:filteredScatterSeries>
            <c15:filteredScatterSeries>
              <c15:ser>
                <c:idx val="5"/>
                <c:order val="2"/>
                <c:tx>
                  <c:v>PVC, σ</c:v>
                </c:tx>
                <c:spPr>
                  <a:ln w="25400">
                    <a:noFill/>
                  </a:ln>
                </c:spPr>
                <c:errBars>
                  <c:errDir val="y"/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'PVC AVGS'!$M$36:$M$55</c15:sqref>
                          </c15:formulaRef>
                        </c:ext>
                      </c:extLst>
                      <c:numCache>
                        <c:formatCode>General</c:formatCode>
                        <c:ptCount val="20"/>
                        <c:pt idx="0">
                          <c:v>7.0440281573984659E-2</c:v>
                        </c:pt>
                        <c:pt idx="1">
                          <c:v>7.7880740290666536E-2</c:v>
                        </c:pt>
                        <c:pt idx="2">
                          <c:v>0.12320606334195641</c:v>
                        </c:pt>
                        <c:pt idx="3">
                          <c:v>0.2039524603104034</c:v>
                        </c:pt>
                        <c:pt idx="4">
                          <c:v>0.31697103362224804</c:v>
                        </c:pt>
                        <c:pt idx="5">
                          <c:v>0.45715531075943761</c:v>
                        </c:pt>
                        <c:pt idx="6">
                          <c:v>0.64865225898695977</c:v>
                        </c:pt>
                        <c:pt idx="7">
                          <c:v>0.93263175731665704</c:v>
                        </c:pt>
                        <c:pt idx="8">
                          <c:v>1.173407526773584</c:v>
                        </c:pt>
                        <c:pt idx="9">
                          <c:v>0.65340000000000042</c:v>
                        </c:pt>
                        <c:pt idx="10">
                          <c:v>0</c:v>
                        </c:pt>
                        <c:pt idx="11">
                          <c:v>0</c:v>
                        </c:pt>
                        <c:pt idx="12">
                          <c:v>0</c:v>
                        </c:pt>
                        <c:pt idx="13">
                          <c:v>0</c:v>
                        </c:pt>
                        <c:pt idx="14">
                          <c:v>0</c:v>
                        </c:pt>
                        <c:pt idx="15">
                          <c:v>0</c:v>
                        </c:pt>
                        <c:pt idx="16">
                          <c:v>0</c:v>
                        </c:pt>
                        <c:pt idx="17">
                          <c:v>0</c:v>
                        </c:pt>
                        <c:pt idx="18">
                          <c:v>0</c:v>
                        </c:pt>
                        <c:pt idx="19">
                          <c:v>0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'PVC AVGS'!$M$36:$M$55</c15:sqref>
                          </c15:formulaRef>
                        </c:ext>
                      </c:extLst>
                      <c:numCache>
                        <c:formatCode>General</c:formatCode>
                        <c:ptCount val="20"/>
                        <c:pt idx="0">
                          <c:v>7.0440281573984659E-2</c:v>
                        </c:pt>
                        <c:pt idx="1">
                          <c:v>7.7880740290666536E-2</c:v>
                        </c:pt>
                        <c:pt idx="2">
                          <c:v>0.12320606334195641</c:v>
                        </c:pt>
                        <c:pt idx="3">
                          <c:v>0.2039524603104034</c:v>
                        </c:pt>
                        <c:pt idx="4">
                          <c:v>0.31697103362224804</c:v>
                        </c:pt>
                        <c:pt idx="5">
                          <c:v>0.45715531075943761</c:v>
                        </c:pt>
                        <c:pt idx="6">
                          <c:v>0.64865225898695977</c:v>
                        </c:pt>
                        <c:pt idx="7">
                          <c:v>0.93263175731665704</c:v>
                        </c:pt>
                        <c:pt idx="8">
                          <c:v>1.173407526773584</c:v>
                        </c:pt>
                        <c:pt idx="9">
                          <c:v>0.65340000000000042</c:v>
                        </c:pt>
                        <c:pt idx="10">
                          <c:v>0</c:v>
                        </c:pt>
                        <c:pt idx="11">
                          <c:v>0</c:v>
                        </c:pt>
                        <c:pt idx="12">
                          <c:v>0</c:v>
                        </c:pt>
                        <c:pt idx="13">
                          <c:v>0</c:v>
                        </c:pt>
                        <c:pt idx="14">
                          <c:v>0</c:v>
                        </c:pt>
                        <c:pt idx="15">
                          <c:v>0</c:v>
                        </c:pt>
                        <c:pt idx="16">
                          <c:v>0</c:v>
                        </c:pt>
                        <c:pt idx="17">
                          <c:v>0</c:v>
                        </c:pt>
                        <c:pt idx="18">
                          <c:v>0</c:v>
                        </c:pt>
                        <c:pt idx="19">
                          <c:v>0</c:v>
                        </c:pt>
                      </c:numCache>
                    </c:numRef>
                  </c:minus>
                </c:errBar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'PVC AVGS'!$J$8:$J$27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6.33433E-5</c:v>
                      </c:pt>
                      <c:pt idx="1">
                        <c:v>1.0135866666666667E-4</c:v>
                      </c:pt>
                      <c:pt idx="2">
                        <c:v>1.5733399999999999E-4</c:v>
                      </c:pt>
                      <c:pt idx="3">
                        <c:v>2.5130833333333332E-4</c:v>
                      </c:pt>
                      <c:pt idx="4">
                        <c:v>3.974276666666667E-4</c:v>
                      </c:pt>
                      <c:pt idx="5">
                        <c:v>6.2843200000000006E-4</c:v>
                      </c:pt>
                      <c:pt idx="6">
                        <c:v>9.9920299999999994E-4</c:v>
                      </c:pt>
                      <c:pt idx="7">
                        <c:v>1.5909333333333333E-3</c:v>
                      </c:pt>
                      <c:pt idx="8">
                        <c:v>2.5311000000000001E-3</c:v>
                      </c:pt>
                      <c:pt idx="9">
                        <c:v>4.0422499999999998E-3</c:v>
                      </c:pt>
                      <c:pt idx="10">
                        <c:v>6.2229E-3</c:v>
                      </c:pt>
                      <c:pt idx="11">
                        <c:v>1.0004000000000001E-2</c:v>
                      </c:pt>
                      <c:pt idx="12">
                        <c:v>1.6197300000000001E-2</c:v>
                      </c:pt>
                      <c:pt idx="13">
                        <c:v>2.6052599999999999E-2</c:v>
                      </c:pt>
                      <c:pt idx="14">
                        <c:v>4.3719300000000003E-2</c:v>
                      </c:pt>
                      <c:pt idx="15">
                        <c:v>7.3276099999999997E-2</c:v>
                      </c:pt>
                      <c:pt idx="16">
                        <c:v>0.133961</c:v>
                      </c:pt>
                      <c:pt idx="17">
                        <c:v>0.202935</c:v>
                      </c:pt>
                      <c:pt idx="18">
                        <c:v>0.31508900000000001</c:v>
                      </c:pt>
                      <c:pt idx="19">
                        <c:v>3.8845500000000001E-3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'PVC AVGS'!$M$8:$M$27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0.40861166666666665</c:v>
                      </c:pt>
                      <c:pt idx="1">
                        <c:v>0.62219633333333324</c:v>
                      </c:pt>
                      <c:pt idx="2">
                        <c:v>0.94448733333333335</c:v>
                      </c:pt>
                      <c:pt idx="3">
                        <c:v>1.44275</c:v>
                      </c:pt>
                      <c:pt idx="4">
                        <c:v>2.1571733333333332</c:v>
                      </c:pt>
                      <c:pt idx="5">
                        <c:v>3.1519266666666663</c:v>
                      </c:pt>
                      <c:pt idx="6">
                        <c:v>4.4882033333333338</c:v>
                      </c:pt>
                      <c:pt idx="7">
                        <c:v>6.1671933333333335</c:v>
                      </c:pt>
                      <c:pt idx="8">
                        <c:v>8.1053366666666662</c:v>
                      </c:pt>
                      <c:pt idx="9">
                        <c:v>10.363</c:v>
                      </c:pt>
                      <c:pt idx="10">
                        <c:v>13.0982</c:v>
                      </c:pt>
                      <c:pt idx="11">
                        <c:v>14.0985</c:v>
                      </c:pt>
                      <c:pt idx="12">
                        <c:v>15.9861</c:v>
                      </c:pt>
                      <c:pt idx="13">
                        <c:v>16.370999999999999</c:v>
                      </c:pt>
                      <c:pt idx="14">
                        <c:v>17.332599999999999</c:v>
                      </c:pt>
                      <c:pt idx="15">
                        <c:v>16.1496</c:v>
                      </c:pt>
                      <c:pt idx="16">
                        <c:v>14.0465</c:v>
                      </c:pt>
                      <c:pt idx="17">
                        <c:v>11.0253</c:v>
                      </c:pt>
                      <c:pt idx="18">
                        <c:v>11.9841</c:v>
                      </c:pt>
                      <c:pt idx="19">
                        <c:v>60.066699999999997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673-4FFC-B44C-34B557F2D0C4}"/>
                  </c:ext>
                </c:extLst>
              </c15:ser>
            </c15:filteredScatterSeries>
            <c15:filteredScatterSeries>
              <c15:ser>
                <c:idx val="6"/>
                <c:order val="3"/>
                <c:tx>
                  <c:v>FRC, G'</c:v>
                </c:tx>
                <c:spPr>
                  <a:ln w="25400">
                    <a:noFill/>
                  </a:ln>
                </c:spPr>
                <c:errBars>
                  <c:errDir val="y"/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'FRC AVGS'!$A$32:$A$47</c15:sqref>
                          </c15:formulaRef>
                        </c:ext>
                      </c:extLst>
                      <c:numCache>
                        <c:formatCode>General</c:formatCode>
                        <c:ptCount val="16"/>
                        <c:pt idx="0">
                          <c:v>1280.9700000000003</c:v>
                        </c:pt>
                        <c:pt idx="1">
                          <c:v>1217.5050000000012</c:v>
                        </c:pt>
                        <c:pt idx="2">
                          <c:v>1219.3149999999985</c:v>
                        </c:pt>
                        <c:pt idx="3">
                          <c:v>1165.1950000000004</c:v>
                        </c:pt>
                        <c:pt idx="4">
                          <c:v>1169.2150000000001</c:v>
                        </c:pt>
                        <c:pt idx="5">
                          <c:v>983.05999999999926</c:v>
                        </c:pt>
                        <c:pt idx="6">
                          <c:v>987.00500000000079</c:v>
                        </c:pt>
                        <c:pt idx="7">
                          <c:v>915.11000000000035</c:v>
                        </c:pt>
                        <c:pt idx="8">
                          <c:v>724.125</c:v>
                        </c:pt>
                        <c:pt idx="9">
                          <c:v>513.43999999999983</c:v>
                        </c:pt>
                        <c:pt idx="10">
                          <c:v>172.88500000000025</c:v>
                        </c:pt>
                        <c:pt idx="11">
                          <c:v>0</c:v>
                        </c:pt>
                        <c:pt idx="12">
                          <c:v>0</c:v>
                        </c:pt>
                        <c:pt idx="13">
                          <c:v>0</c:v>
                        </c:pt>
                        <c:pt idx="14">
                          <c:v>0</c:v>
                        </c:pt>
                        <c:pt idx="15">
                          <c:v>0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'FRC AVGS'!$A$32:$A$47</c15:sqref>
                          </c15:formulaRef>
                        </c:ext>
                      </c:extLst>
                      <c:numCache>
                        <c:formatCode>General</c:formatCode>
                        <c:ptCount val="16"/>
                        <c:pt idx="0">
                          <c:v>1280.9700000000003</c:v>
                        </c:pt>
                        <c:pt idx="1">
                          <c:v>1217.5050000000012</c:v>
                        </c:pt>
                        <c:pt idx="2">
                          <c:v>1219.3149999999985</c:v>
                        </c:pt>
                        <c:pt idx="3">
                          <c:v>1165.1950000000004</c:v>
                        </c:pt>
                        <c:pt idx="4">
                          <c:v>1169.2150000000001</c:v>
                        </c:pt>
                        <c:pt idx="5">
                          <c:v>983.05999999999926</c:v>
                        </c:pt>
                        <c:pt idx="6">
                          <c:v>987.00500000000079</c:v>
                        </c:pt>
                        <c:pt idx="7">
                          <c:v>915.11000000000035</c:v>
                        </c:pt>
                        <c:pt idx="8">
                          <c:v>724.125</c:v>
                        </c:pt>
                        <c:pt idx="9">
                          <c:v>513.43999999999983</c:v>
                        </c:pt>
                        <c:pt idx="10">
                          <c:v>172.88500000000025</c:v>
                        </c:pt>
                        <c:pt idx="11">
                          <c:v>0</c:v>
                        </c:pt>
                        <c:pt idx="12">
                          <c:v>0</c:v>
                        </c:pt>
                        <c:pt idx="13">
                          <c:v>0</c:v>
                        </c:pt>
                        <c:pt idx="14">
                          <c:v>0</c:v>
                        </c:pt>
                        <c:pt idx="15">
                          <c:v>0</c:v>
                        </c:pt>
                      </c:numCache>
                    </c:numRef>
                  </c:minus>
                </c:errBar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'FRC AVGS'!$J$8:$J$23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6.3816600000000002E-5</c:v>
                      </c:pt>
                      <c:pt idx="1">
                        <c:v>1.0058199999999999E-4</c:v>
                      </c:pt>
                      <c:pt idx="2">
                        <c:v>1.6009100000000001E-4</c:v>
                      </c:pt>
                      <c:pt idx="3">
                        <c:v>2.5240099999999997E-4</c:v>
                      </c:pt>
                      <c:pt idx="4">
                        <c:v>3.9824049999999996E-4</c:v>
                      </c:pt>
                      <c:pt idx="5">
                        <c:v>6.3312950000000002E-4</c:v>
                      </c:pt>
                      <c:pt idx="6">
                        <c:v>1.00293E-3</c:v>
                      </c:pt>
                      <c:pt idx="7">
                        <c:v>1.5932400000000001E-3</c:v>
                      </c:pt>
                      <c:pt idx="8">
                        <c:v>2.5458499999999997E-3</c:v>
                      </c:pt>
                      <c:pt idx="9">
                        <c:v>4.1221349999999999E-3</c:v>
                      </c:pt>
                      <c:pt idx="10">
                        <c:v>7.5906300000000001E-3</c:v>
                      </c:pt>
                      <c:pt idx="11">
                        <c:v>5.7575899999999999E-2</c:v>
                      </c:pt>
                      <c:pt idx="12">
                        <c:v>0.36598999999999998</c:v>
                      </c:pt>
                      <c:pt idx="13">
                        <c:v>0.38667200000000002</c:v>
                      </c:pt>
                      <c:pt idx="14">
                        <c:v>0.417101</c:v>
                      </c:pt>
                      <c:pt idx="15">
                        <c:v>1.40822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'FRC AVGS'!$A$8:$A$23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4011.25</c:v>
                      </c:pt>
                      <c:pt idx="1">
                        <c:v>4079.8249999999998</c:v>
                      </c:pt>
                      <c:pt idx="2">
                        <c:v>4001.2550000000001</c:v>
                      </c:pt>
                      <c:pt idx="3">
                        <c:v>3974.6150000000002</c:v>
                      </c:pt>
                      <c:pt idx="4">
                        <c:v>3843.625</c:v>
                      </c:pt>
                      <c:pt idx="5">
                        <c:v>3634.88</c:v>
                      </c:pt>
                      <c:pt idx="6">
                        <c:v>3385.7249999999995</c:v>
                      </c:pt>
                      <c:pt idx="7">
                        <c:v>2991.02</c:v>
                      </c:pt>
                      <c:pt idx="8">
                        <c:v>2457.1350000000002</c:v>
                      </c:pt>
                      <c:pt idx="9">
                        <c:v>1884.44</c:v>
                      </c:pt>
                      <c:pt idx="10">
                        <c:v>1213.925</c:v>
                      </c:pt>
                      <c:pt idx="11">
                        <c:v>170.369</c:v>
                      </c:pt>
                      <c:pt idx="12">
                        <c:v>11.427300000000001</c:v>
                      </c:pt>
                      <c:pt idx="13">
                        <c:v>7.7377900000000004</c:v>
                      </c:pt>
                      <c:pt idx="14">
                        <c:v>4.7538200000000002</c:v>
                      </c:pt>
                      <c:pt idx="15">
                        <c:v>-0.881552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1673-4FFC-B44C-34B557F2D0C4}"/>
                  </c:ext>
                </c:extLst>
              </c15:ser>
            </c15:filteredScatterSeries>
            <c15:filteredScatterSeries>
              <c15:ser>
                <c:idx val="7"/>
                <c:order val="4"/>
                <c:tx>
                  <c:v>FRC, G"</c:v>
                </c:tx>
                <c:spPr>
                  <a:ln w="25400">
                    <a:noFill/>
                  </a:ln>
                </c:spPr>
                <c:errBars>
                  <c:errDir val="y"/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'FRC AVGS'!$B$32:$B$47</c15:sqref>
                          </c15:formulaRef>
                        </c:ext>
                      </c:extLst>
                      <c:numCache>
                        <c:formatCode>General</c:formatCode>
                        <c:ptCount val="16"/>
                        <c:pt idx="0">
                          <c:v>26.024500000000046</c:v>
                        </c:pt>
                        <c:pt idx="1">
                          <c:v>132.74550000000005</c:v>
                        </c:pt>
                        <c:pt idx="2">
                          <c:v>57.883500000000019</c:v>
                        </c:pt>
                        <c:pt idx="3">
                          <c:v>158.64250000000001</c:v>
                        </c:pt>
                        <c:pt idx="4">
                          <c:v>151.88850000000014</c:v>
                        </c:pt>
                        <c:pt idx="5">
                          <c:v>115.71150000000016</c:v>
                        </c:pt>
                        <c:pt idx="6">
                          <c:v>79.677999999999898</c:v>
                        </c:pt>
                        <c:pt idx="7">
                          <c:v>161.1230000000001</c:v>
                        </c:pt>
                        <c:pt idx="8">
                          <c:v>213.12800000000016</c:v>
                        </c:pt>
                        <c:pt idx="9">
                          <c:v>276.17549999999977</c:v>
                        </c:pt>
                        <c:pt idx="10">
                          <c:v>390.20000000000005</c:v>
                        </c:pt>
                        <c:pt idx="11">
                          <c:v>0</c:v>
                        </c:pt>
                        <c:pt idx="12">
                          <c:v>0</c:v>
                        </c:pt>
                        <c:pt idx="13">
                          <c:v>0</c:v>
                        </c:pt>
                        <c:pt idx="14">
                          <c:v>0</c:v>
                        </c:pt>
                        <c:pt idx="15">
                          <c:v>0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'FRC AVGS'!$B$32:$B$47</c15:sqref>
                          </c15:formulaRef>
                        </c:ext>
                      </c:extLst>
                      <c:numCache>
                        <c:formatCode>General</c:formatCode>
                        <c:ptCount val="16"/>
                        <c:pt idx="0">
                          <c:v>26.024500000000046</c:v>
                        </c:pt>
                        <c:pt idx="1">
                          <c:v>132.74550000000005</c:v>
                        </c:pt>
                        <c:pt idx="2">
                          <c:v>57.883500000000019</c:v>
                        </c:pt>
                        <c:pt idx="3">
                          <c:v>158.64250000000001</c:v>
                        </c:pt>
                        <c:pt idx="4">
                          <c:v>151.88850000000014</c:v>
                        </c:pt>
                        <c:pt idx="5">
                          <c:v>115.71150000000016</c:v>
                        </c:pt>
                        <c:pt idx="6">
                          <c:v>79.677999999999898</c:v>
                        </c:pt>
                        <c:pt idx="7">
                          <c:v>161.1230000000001</c:v>
                        </c:pt>
                        <c:pt idx="8">
                          <c:v>213.12800000000016</c:v>
                        </c:pt>
                        <c:pt idx="9">
                          <c:v>276.17549999999977</c:v>
                        </c:pt>
                        <c:pt idx="10">
                          <c:v>390.20000000000005</c:v>
                        </c:pt>
                        <c:pt idx="11">
                          <c:v>0</c:v>
                        </c:pt>
                        <c:pt idx="12">
                          <c:v>0</c:v>
                        </c:pt>
                        <c:pt idx="13">
                          <c:v>0</c:v>
                        </c:pt>
                        <c:pt idx="14">
                          <c:v>0</c:v>
                        </c:pt>
                        <c:pt idx="15">
                          <c:v>0</c:v>
                        </c:pt>
                      </c:numCache>
                    </c:numRef>
                  </c:minus>
                </c:errBar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'FRC AVGS'!$J$8:$J$23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6.3816600000000002E-5</c:v>
                      </c:pt>
                      <c:pt idx="1">
                        <c:v>1.0058199999999999E-4</c:v>
                      </c:pt>
                      <c:pt idx="2">
                        <c:v>1.6009100000000001E-4</c:v>
                      </c:pt>
                      <c:pt idx="3">
                        <c:v>2.5240099999999997E-4</c:v>
                      </c:pt>
                      <c:pt idx="4">
                        <c:v>3.9824049999999996E-4</c:v>
                      </c:pt>
                      <c:pt idx="5">
                        <c:v>6.3312950000000002E-4</c:v>
                      </c:pt>
                      <c:pt idx="6">
                        <c:v>1.00293E-3</c:v>
                      </c:pt>
                      <c:pt idx="7">
                        <c:v>1.5932400000000001E-3</c:v>
                      </c:pt>
                      <c:pt idx="8">
                        <c:v>2.5458499999999997E-3</c:v>
                      </c:pt>
                      <c:pt idx="9">
                        <c:v>4.1221349999999999E-3</c:v>
                      </c:pt>
                      <c:pt idx="10">
                        <c:v>7.5906300000000001E-3</c:v>
                      </c:pt>
                      <c:pt idx="11">
                        <c:v>5.7575899999999999E-2</c:v>
                      </c:pt>
                      <c:pt idx="12">
                        <c:v>0.36598999999999998</c:v>
                      </c:pt>
                      <c:pt idx="13">
                        <c:v>0.38667200000000002</c:v>
                      </c:pt>
                      <c:pt idx="14">
                        <c:v>0.417101</c:v>
                      </c:pt>
                      <c:pt idx="15">
                        <c:v>1.40822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'FRC AVGS'!$B$8:$B$23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618.39149999999995</c:v>
                      </c:pt>
                      <c:pt idx="1">
                        <c:v>378.58949999999999</c:v>
                      </c:pt>
                      <c:pt idx="2">
                        <c:v>523.50850000000003</c:v>
                      </c:pt>
                      <c:pt idx="3">
                        <c:v>389.4905</c:v>
                      </c:pt>
                      <c:pt idx="4">
                        <c:v>389.23149999999998</c:v>
                      </c:pt>
                      <c:pt idx="5">
                        <c:v>488.11749999999995</c:v>
                      </c:pt>
                      <c:pt idx="6">
                        <c:v>457.00099999999998</c:v>
                      </c:pt>
                      <c:pt idx="7">
                        <c:v>539.822</c:v>
                      </c:pt>
                      <c:pt idx="8">
                        <c:v>563.59100000000001</c:v>
                      </c:pt>
                      <c:pt idx="9">
                        <c:v>595.86750000000006</c:v>
                      </c:pt>
                      <c:pt idx="10">
                        <c:v>666.63</c:v>
                      </c:pt>
                      <c:pt idx="11">
                        <c:v>443.87299999999999</c:v>
                      </c:pt>
                      <c:pt idx="12">
                        <c:v>123.065</c:v>
                      </c:pt>
                      <c:pt idx="13">
                        <c:v>116.38200000000001</c:v>
                      </c:pt>
                      <c:pt idx="14">
                        <c:v>109.964</c:v>
                      </c:pt>
                      <c:pt idx="15">
                        <c:v>46.997700000000002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1673-4FFC-B44C-34B557F2D0C4}"/>
                  </c:ext>
                </c:extLst>
              </c15:ser>
            </c15:filteredScatterSeries>
            <c15:filteredScatterSeries>
              <c15:ser>
                <c:idx val="8"/>
                <c:order val="5"/>
                <c:tx>
                  <c:v>FRC, σ</c:v>
                </c:tx>
                <c:spPr>
                  <a:ln w="25400">
                    <a:noFill/>
                  </a:ln>
                </c:spPr>
                <c:errBars>
                  <c:errDir val="y"/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'FRC AVGS'!$N$32:$N$47</c15:sqref>
                          </c15:formulaRef>
                        </c:ext>
                      </c:extLst>
                      <c:numCache>
                        <c:formatCode>General</c:formatCode>
                        <c:ptCount val="16"/>
                        <c:pt idx="0">
                          <c:v>7.6978500000000005E-2</c:v>
                        </c:pt>
                        <c:pt idx="1">
                          <c:v>0.12267350000000003</c:v>
                        </c:pt>
                        <c:pt idx="2">
                          <c:v>0.19388649999999977</c:v>
                        </c:pt>
                        <c:pt idx="3">
                          <c:v>0.29130400000000017</c:v>
                        </c:pt>
                        <c:pt idx="4">
                          <c:v>0.47187499999999977</c:v>
                        </c:pt>
                        <c:pt idx="5">
                          <c:v>0.63545000000000018</c:v>
                        </c:pt>
                        <c:pt idx="6">
                          <c:v>0.98984499999999953</c:v>
                        </c:pt>
                        <c:pt idx="7">
                          <c:v>1.4796300000000004</c:v>
                        </c:pt>
                        <c:pt idx="8">
                          <c:v>1.937820000000001</c:v>
                        </c:pt>
                        <c:pt idx="9">
                          <c:v>2.441409999999999</c:v>
                        </c:pt>
                        <c:pt idx="10">
                          <c:v>4.1470199999999986</c:v>
                        </c:pt>
                        <c:pt idx="11">
                          <c:v>0</c:v>
                        </c:pt>
                        <c:pt idx="12">
                          <c:v>0</c:v>
                        </c:pt>
                        <c:pt idx="13">
                          <c:v>0</c:v>
                        </c:pt>
                        <c:pt idx="14">
                          <c:v>0</c:v>
                        </c:pt>
                        <c:pt idx="15">
                          <c:v>0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'FRC AVGS'!$N$32:$N$47</c15:sqref>
                          </c15:formulaRef>
                        </c:ext>
                      </c:extLst>
                      <c:numCache>
                        <c:formatCode>General</c:formatCode>
                        <c:ptCount val="16"/>
                        <c:pt idx="0">
                          <c:v>7.6978500000000005E-2</c:v>
                        </c:pt>
                        <c:pt idx="1">
                          <c:v>0.12267350000000003</c:v>
                        </c:pt>
                        <c:pt idx="2">
                          <c:v>0.19388649999999977</c:v>
                        </c:pt>
                        <c:pt idx="3">
                          <c:v>0.29130400000000017</c:v>
                        </c:pt>
                        <c:pt idx="4">
                          <c:v>0.47187499999999977</c:v>
                        </c:pt>
                        <c:pt idx="5">
                          <c:v>0.63545000000000018</c:v>
                        </c:pt>
                        <c:pt idx="6">
                          <c:v>0.98984499999999953</c:v>
                        </c:pt>
                        <c:pt idx="7">
                          <c:v>1.4796300000000004</c:v>
                        </c:pt>
                        <c:pt idx="8">
                          <c:v>1.937820000000001</c:v>
                        </c:pt>
                        <c:pt idx="9">
                          <c:v>2.441409999999999</c:v>
                        </c:pt>
                        <c:pt idx="10">
                          <c:v>4.1470199999999986</c:v>
                        </c:pt>
                        <c:pt idx="11">
                          <c:v>0</c:v>
                        </c:pt>
                        <c:pt idx="12">
                          <c:v>0</c:v>
                        </c:pt>
                        <c:pt idx="13">
                          <c:v>0</c:v>
                        </c:pt>
                        <c:pt idx="14">
                          <c:v>0</c:v>
                        </c:pt>
                        <c:pt idx="15">
                          <c:v>0</c:v>
                        </c:pt>
                      </c:numCache>
                    </c:numRef>
                  </c:minus>
                </c:errBar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'FRC AVGS'!$J$8:$J$23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6.3816600000000002E-5</c:v>
                      </c:pt>
                      <c:pt idx="1">
                        <c:v>1.0058199999999999E-4</c:v>
                      </c:pt>
                      <c:pt idx="2">
                        <c:v>1.6009100000000001E-4</c:v>
                      </c:pt>
                      <c:pt idx="3">
                        <c:v>2.5240099999999997E-4</c:v>
                      </c:pt>
                      <c:pt idx="4">
                        <c:v>3.9824049999999996E-4</c:v>
                      </c:pt>
                      <c:pt idx="5">
                        <c:v>6.3312950000000002E-4</c:v>
                      </c:pt>
                      <c:pt idx="6">
                        <c:v>1.00293E-3</c:v>
                      </c:pt>
                      <c:pt idx="7">
                        <c:v>1.5932400000000001E-3</c:v>
                      </c:pt>
                      <c:pt idx="8">
                        <c:v>2.5458499999999997E-3</c:v>
                      </c:pt>
                      <c:pt idx="9">
                        <c:v>4.1221349999999999E-3</c:v>
                      </c:pt>
                      <c:pt idx="10">
                        <c:v>7.5906300000000001E-3</c:v>
                      </c:pt>
                      <c:pt idx="11">
                        <c:v>5.7575899999999999E-2</c:v>
                      </c:pt>
                      <c:pt idx="12">
                        <c:v>0.36598999999999998</c:v>
                      </c:pt>
                      <c:pt idx="13">
                        <c:v>0.38667200000000002</c:v>
                      </c:pt>
                      <c:pt idx="14">
                        <c:v>0.417101</c:v>
                      </c:pt>
                      <c:pt idx="15">
                        <c:v>1.40822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'FRC AVGS'!$N$8:$N$23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0.25836949999999997</c:v>
                      </c:pt>
                      <c:pt idx="1">
                        <c:v>0.4119775</c:v>
                      </c:pt>
                      <c:pt idx="2">
                        <c:v>0.64600550000000001</c:v>
                      </c:pt>
                      <c:pt idx="3">
                        <c:v>1.006516</c:v>
                      </c:pt>
                      <c:pt idx="4">
                        <c:v>1.539355</c:v>
                      </c:pt>
                      <c:pt idx="5">
                        <c:v>2.3244199999999999</c:v>
                      </c:pt>
                      <c:pt idx="6">
                        <c:v>3.4263950000000003</c:v>
                      </c:pt>
                      <c:pt idx="7">
                        <c:v>4.8421699999999994</c:v>
                      </c:pt>
                      <c:pt idx="8">
                        <c:v>6.4250799999999995</c:v>
                      </c:pt>
                      <c:pt idx="9">
                        <c:v>8.1846899999999998</c:v>
                      </c:pt>
                      <c:pt idx="10">
                        <c:v>11.087680000000001</c:v>
                      </c:pt>
                      <c:pt idx="11">
                        <c:v>27.374300000000002</c:v>
                      </c:pt>
                      <c:pt idx="12">
                        <c:v>45.234299999999998</c:v>
                      </c:pt>
                      <c:pt idx="13">
                        <c:v>45.100900000000003</c:v>
                      </c:pt>
                      <c:pt idx="14">
                        <c:v>45.908999999999999</c:v>
                      </c:pt>
                      <c:pt idx="15">
                        <c:v>66.194900000000004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673-4FFC-B44C-34B557F2D0C4}"/>
                  </c:ext>
                </c:extLst>
              </c15:ser>
            </c15:filteredScatterSeries>
            <c15:filteredScatterSeries>
              <c15:ser>
                <c:idx val="0"/>
                <c:order val="9"/>
                <c:tx>
                  <c:v>ACP Gold, G'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'[7]Amplitude sweep - 2'!$J$4:$J$24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9.8761399999999996E-6</c:v>
                      </c:pt>
                      <c:pt idx="1">
                        <c:v>2.6579300000000001E-5</c:v>
                      </c:pt>
                      <c:pt idx="2">
                        <c:v>1.91959E-5</c:v>
                      </c:pt>
                      <c:pt idx="3">
                        <c:v>3.9864199999999997E-5</c:v>
                      </c:pt>
                      <c:pt idx="4">
                        <c:v>6.3202999999999998E-5</c:v>
                      </c:pt>
                      <c:pt idx="5">
                        <c:v>1.05734E-4</c:v>
                      </c:pt>
                      <c:pt idx="6">
                        <c:v>1.5711800000000001E-4</c:v>
                      </c:pt>
                      <c:pt idx="7">
                        <c:v>2.5260499999999998E-4</c:v>
                      </c:pt>
                      <c:pt idx="8">
                        <c:v>4.0330200000000002E-4</c:v>
                      </c:pt>
                      <c:pt idx="9">
                        <c:v>6.2786000000000005E-4</c:v>
                      </c:pt>
                      <c:pt idx="10">
                        <c:v>9.9905099999999993E-4</c:v>
                      </c:pt>
                      <c:pt idx="11">
                        <c:v>1.6020699999999999E-3</c:v>
                      </c:pt>
                      <c:pt idx="12">
                        <c:v>2.79657E-3</c:v>
                      </c:pt>
                      <c:pt idx="13">
                        <c:v>3.9857E-3</c:v>
                      </c:pt>
                      <c:pt idx="14">
                        <c:v>6.1081699999999996E-3</c:v>
                      </c:pt>
                      <c:pt idx="15">
                        <c:v>1.0499E-2</c:v>
                      </c:pt>
                      <c:pt idx="16">
                        <c:v>1.6627099999999999E-2</c:v>
                      </c:pt>
                      <c:pt idx="17">
                        <c:v>2.6875900000000001E-2</c:v>
                      </c:pt>
                      <c:pt idx="18">
                        <c:v>4.2848999999999998E-2</c:v>
                      </c:pt>
                      <c:pt idx="19">
                        <c:v>6.8027400000000002E-2</c:v>
                      </c:pt>
                      <c:pt idx="20">
                        <c:v>0.11113000000000001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'[7]Amplitude sweep - 2'!$A$4:$A$24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-551.58600000000001</c:v>
                      </c:pt>
                      <c:pt idx="1">
                        <c:v>2315.42</c:v>
                      </c:pt>
                      <c:pt idx="2">
                        <c:v>4200.16</c:v>
                      </c:pt>
                      <c:pt idx="3">
                        <c:v>3126.57</c:v>
                      </c:pt>
                      <c:pt idx="4">
                        <c:v>3427.7</c:v>
                      </c:pt>
                      <c:pt idx="5">
                        <c:v>2976.7</c:v>
                      </c:pt>
                      <c:pt idx="6">
                        <c:v>2771.31</c:v>
                      </c:pt>
                      <c:pt idx="7">
                        <c:v>2611.75</c:v>
                      </c:pt>
                      <c:pt idx="8">
                        <c:v>2297.9499999999998</c:v>
                      </c:pt>
                      <c:pt idx="9">
                        <c:v>2018.59</c:v>
                      </c:pt>
                      <c:pt idx="10">
                        <c:v>1600.65</c:v>
                      </c:pt>
                      <c:pt idx="11">
                        <c:v>1174.4100000000001</c:v>
                      </c:pt>
                      <c:pt idx="12">
                        <c:v>812.548</c:v>
                      </c:pt>
                      <c:pt idx="13">
                        <c:v>522.56500000000005</c:v>
                      </c:pt>
                      <c:pt idx="14">
                        <c:v>452.78699999999998</c:v>
                      </c:pt>
                      <c:pt idx="15">
                        <c:v>284.77600000000001</c:v>
                      </c:pt>
                      <c:pt idx="16">
                        <c:v>213.05199999999999</c:v>
                      </c:pt>
                      <c:pt idx="17">
                        <c:v>131.67599999999999</c:v>
                      </c:pt>
                      <c:pt idx="18">
                        <c:v>79.114400000000003</c:v>
                      </c:pt>
                      <c:pt idx="19">
                        <c:v>42.019799999999996</c:v>
                      </c:pt>
                      <c:pt idx="20">
                        <c:v>25.259499999999999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1673-4FFC-B44C-34B557F2D0C4}"/>
                  </c:ext>
                </c:extLst>
              </c15:ser>
            </c15:filteredScatterSeries>
            <c15:filteredScatterSeries>
              <c15:ser>
                <c:idx val="1"/>
                <c:order val="10"/>
                <c:tx>
                  <c:v>ACP Gold, G"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'[7]Amplitude sweep - 2'!$J$4:$J$24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9.8761399999999996E-6</c:v>
                      </c:pt>
                      <c:pt idx="1">
                        <c:v>2.6579300000000001E-5</c:v>
                      </c:pt>
                      <c:pt idx="2">
                        <c:v>1.91959E-5</c:v>
                      </c:pt>
                      <c:pt idx="3">
                        <c:v>3.9864199999999997E-5</c:v>
                      </c:pt>
                      <c:pt idx="4">
                        <c:v>6.3202999999999998E-5</c:v>
                      </c:pt>
                      <c:pt idx="5">
                        <c:v>1.05734E-4</c:v>
                      </c:pt>
                      <c:pt idx="6">
                        <c:v>1.5711800000000001E-4</c:v>
                      </c:pt>
                      <c:pt idx="7">
                        <c:v>2.5260499999999998E-4</c:v>
                      </c:pt>
                      <c:pt idx="8">
                        <c:v>4.0330200000000002E-4</c:v>
                      </c:pt>
                      <c:pt idx="9">
                        <c:v>6.2786000000000005E-4</c:v>
                      </c:pt>
                      <c:pt idx="10">
                        <c:v>9.9905099999999993E-4</c:v>
                      </c:pt>
                      <c:pt idx="11">
                        <c:v>1.6020699999999999E-3</c:v>
                      </c:pt>
                      <c:pt idx="12">
                        <c:v>2.79657E-3</c:v>
                      </c:pt>
                      <c:pt idx="13">
                        <c:v>3.9857E-3</c:v>
                      </c:pt>
                      <c:pt idx="14">
                        <c:v>6.1081699999999996E-3</c:v>
                      </c:pt>
                      <c:pt idx="15">
                        <c:v>1.0499E-2</c:v>
                      </c:pt>
                      <c:pt idx="16">
                        <c:v>1.6627099999999999E-2</c:v>
                      </c:pt>
                      <c:pt idx="17">
                        <c:v>2.6875900000000001E-2</c:v>
                      </c:pt>
                      <c:pt idx="18">
                        <c:v>4.2848999999999998E-2</c:v>
                      </c:pt>
                      <c:pt idx="19">
                        <c:v>6.8027400000000002E-2</c:v>
                      </c:pt>
                      <c:pt idx="20">
                        <c:v>0.11113000000000001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'[7]Amplitude sweep - 2'!$B$4:$B$24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-577.38900000000001</c:v>
                      </c:pt>
                      <c:pt idx="1">
                        <c:v>2363.4499999999998</c:v>
                      </c:pt>
                      <c:pt idx="2">
                        <c:v>723.51900000000001</c:v>
                      </c:pt>
                      <c:pt idx="3">
                        <c:v>1219.76</c:v>
                      </c:pt>
                      <c:pt idx="4">
                        <c:v>480.54500000000002</c:v>
                      </c:pt>
                      <c:pt idx="5">
                        <c:v>473.47399999999999</c:v>
                      </c:pt>
                      <c:pt idx="6">
                        <c:v>230.672</c:v>
                      </c:pt>
                      <c:pt idx="7">
                        <c:v>274.77</c:v>
                      </c:pt>
                      <c:pt idx="8">
                        <c:v>224.33600000000001</c:v>
                      </c:pt>
                      <c:pt idx="9">
                        <c:v>267.46100000000001</c:v>
                      </c:pt>
                      <c:pt idx="10">
                        <c:v>242.08699999999999</c:v>
                      </c:pt>
                      <c:pt idx="11">
                        <c:v>210.15700000000001</c:v>
                      </c:pt>
                      <c:pt idx="12">
                        <c:v>156.71199999999999</c:v>
                      </c:pt>
                      <c:pt idx="13">
                        <c:v>114.49</c:v>
                      </c:pt>
                      <c:pt idx="14">
                        <c:v>93.997799999999998</c:v>
                      </c:pt>
                      <c:pt idx="15">
                        <c:v>66.675600000000003</c:v>
                      </c:pt>
                      <c:pt idx="16">
                        <c:v>54.221200000000003</c:v>
                      </c:pt>
                      <c:pt idx="17">
                        <c:v>43.4529</c:v>
                      </c:pt>
                      <c:pt idx="18">
                        <c:v>34.008600000000001</c:v>
                      </c:pt>
                      <c:pt idx="19">
                        <c:v>30.3858</c:v>
                      </c:pt>
                      <c:pt idx="20">
                        <c:v>22.697299999999998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1673-4FFC-B44C-34B557F2D0C4}"/>
                  </c:ext>
                </c:extLst>
              </c15:ser>
            </c15:filteredScatterSeries>
            <c15:filteredScatterSeries>
              <c15:ser>
                <c:idx val="2"/>
                <c:order val="11"/>
                <c:tx>
                  <c:v>ACP Gold, σ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'[7]Amplitude sweep - 2'!$J$4:$J$24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9.8761399999999996E-6</c:v>
                      </c:pt>
                      <c:pt idx="1">
                        <c:v>2.6579300000000001E-5</c:v>
                      </c:pt>
                      <c:pt idx="2">
                        <c:v>1.91959E-5</c:v>
                      </c:pt>
                      <c:pt idx="3">
                        <c:v>3.9864199999999997E-5</c:v>
                      </c:pt>
                      <c:pt idx="4">
                        <c:v>6.3202999999999998E-5</c:v>
                      </c:pt>
                      <c:pt idx="5">
                        <c:v>1.05734E-4</c:v>
                      </c:pt>
                      <c:pt idx="6">
                        <c:v>1.5711800000000001E-4</c:v>
                      </c:pt>
                      <c:pt idx="7">
                        <c:v>2.5260499999999998E-4</c:v>
                      </c:pt>
                      <c:pt idx="8">
                        <c:v>4.0330200000000002E-4</c:v>
                      </c:pt>
                      <c:pt idx="9">
                        <c:v>6.2786000000000005E-4</c:v>
                      </c:pt>
                      <c:pt idx="10">
                        <c:v>9.9905099999999993E-4</c:v>
                      </c:pt>
                      <c:pt idx="11">
                        <c:v>1.6020699999999999E-3</c:v>
                      </c:pt>
                      <c:pt idx="12">
                        <c:v>2.79657E-3</c:v>
                      </c:pt>
                      <c:pt idx="13">
                        <c:v>3.9857E-3</c:v>
                      </c:pt>
                      <c:pt idx="14">
                        <c:v>6.1081699999999996E-3</c:v>
                      </c:pt>
                      <c:pt idx="15">
                        <c:v>1.0499E-2</c:v>
                      </c:pt>
                      <c:pt idx="16">
                        <c:v>1.6627099999999999E-2</c:v>
                      </c:pt>
                      <c:pt idx="17">
                        <c:v>2.6875900000000001E-2</c:v>
                      </c:pt>
                      <c:pt idx="18">
                        <c:v>4.2848999999999998E-2</c:v>
                      </c:pt>
                      <c:pt idx="19">
                        <c:v>6.8027400000000002E-2</c:v>
                      </c:pt>
                      <c:pt idx="20">
                        <c:v>0.11113000000000001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'[7]Amplitude sweep - 2'!$M$4:$M$24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7.8862399999999992E-3</c:v>
                      </c:pt>
                      <c:pt idx="1">
                        <c:v>8.7941199999999997E-2</c:v>
                      </c:pt>
                      <c:pt idx="2">
                        <c:v>8.1813499999999997E-2</c:v>
                      </c:pt>
                      <c:pt idx="3">
                        <c:v>0.13378699999999999</c:v>
                      </c:pt>
                      <c:pt idx="4">
                        <c:v>0.21875900000000001</c:v>
                      </c:pt>
                      <c:pt idx="5">
                        <c:v>0.318693</c:v>
                      </c:pt>
                      <c:pt idx="6">
                        <c:v>0.43692900000000001</c:v>
                      </c:pt>
                      <c:pt idx="7">
                        <c:v>0.66338200000000003</c:v>
                      </c:pt>
                      <c:pt idx="8">
                        <c:v>0.93117399999999995</c:v>
                      </c:pt>
                      <c:pt idx="9">
                        <c:v>1.27847</c:v>
                      </c:pt>
                      <c:pt idx="10">
                        <c:v>1.61731</c:v>
                      </c:pt>
                      <c:pt idx="11">
                        <c:v>1.9113800000000001</c:v>
                      </c:pt>
                      <c:pt idx="12">
                        <c:v>2.3142200000000002</c:v>
                      </c:pt>
                      <c:pt idx="13">
                        <c:v>2.13219</c:v>
                      </c:pt>
                      <c:pt idx="14">
                        <c:v>2.8246699999999998</c:v>
                      </c:pt>
                      <c:pt idx="15">
                        <c:v>3.0707200000000001</c:v>
                      </c:pt>
                      <c:pt idx="16">
                        <c:v>3.65537</c:v>
                      </c:pt>
                      <c:pt idx="17">
                        <c:v>3.7266400000000002</c:v>
                      </c:pt>
                      <c:pt idx="18">
                        <c:v>3.6899199999999999</c:v>
                      </c:pt>
                      <c:pt idx="19">
                        <c:v>3.5275699999999999</c:v>
                      </c:pt>
                      <c:pt idx="20">
                        <c:v>3.77386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1673-4FFC-B44C-34B557F2D0C4}"/>
                  </c:ext>
                </c:extLst>
              </c15:ser>
            </c15:filteredScatterSeries>
          </c:ext>
        </c:extLst>
      </c:scatterChart>
      <c:valAx>
        <c:axId val="1135271296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5268800"/>
        <c:crossesAt val="0.1"/>
        <c:crossBetween val="midCat"/>
      </c:valAx>
      <c:valAx>
        <c:axId val="113526880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5271296"/>
        <c:crossesAt val="1.0000000000000004E-6"/>
        <c:crossBetween val="midCat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355554878538531E-2"/>
          <c:y val="0.16708307275897216"/>
          <c:w val="0.94178690027446887"/>
          <c:h val="0.80906603880355421"/>
        </c:manualLayout>
      </c:layout>
      <c:scatterChart>
        <c:scatterStyle val="lineMarker"/>
        <c:varyColors val="0"/>
        <c:ser>
          <c:idx val="0"/>
          <c:order val="0"/>
          <c:tx>
            <c:v>Storage modulus (Pa)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trendlineType val="movingAvg"/>
            <c:period val="2"/>
            <c:dispRSqr val="0"/>
            <c:dispEq val="0"/>
          </c:trendline>
          <c:xVal>
            <c:numRef>
              <c:f>'[1]Amplitude sweep - 2'!$J$8:$J$23</c:f>
              <c:numCache>
                <c:formatCode>General</c:formatCode>
                <c:ptCount val="16"/>
                <c:pt idx="0">
                  <c:v>6.2972999999999995E-5</c:v>
                </c:pt>
                <c:pt idx="1">
                  <c:v>1.00462E-4</c:v>
                </c:pt>
                <c:pt idx="2">
                  <c:v>1.5989300000000001E-4</c:v>
                </c:pt>
                <c:pt idx="3">
                  <c:v>2.5107999999999999E-4</c:v>
                </c:pt>
                <c:pt idx="4">
                  <c:v>3.9889899999999998E-4</c:v>
                </c:pt>
                <c:pt idx="5">
                  <c:v>6.3553899999999996E-4</c:v>
                </c:pt>
                <c:pt idx="6">
                  <c:v>1.0024299999999999E-3</c:v>
                </c:pt>
                <c:pt idx="7">
                  <c:v>1.5929900000000001E-3</c:v>
                </c:pt>
                <c:pt idx="8">
                  <c:v>2.5537899999999998E-3</c:v>
                </c:pt>
                <c:pt idx="9">
                  <c:v>4.1645900000000001E-3</c:v>
                </c:pt>
                <c:pt idx="10">
                  <c:v>8.7375300000000003E-3</c:v>
                </c:pt>
                <c:pt idx="11">
                  <c:v>5.7575899999999999E-2</c:v>
                </c:pt>
                <c:pt idx="12">
                  <c:v>0.36598999999999998</c:v>
                </c:pt>
                <c:pt idx="13">
                  <c:v>0.38667200000000002</c:v>
                </c:pt>
                <c:pt idx="14">
                  <c:v>0.417101</c:v>
                </c:pt>
                <c:pt idx="15">
                  <c:v>1.40822</c:v>
                </c:pt>
              </c:numCache>
            </c:numRef>
          </c:xVal>
          <c:yVal>
            <c:numRef>
              <c:f>'[1]Amplitude sweep - 2'!$A$8:$A$23</c:f>
              <c:numCache>
                <c:formatCode>General</c:formatCode>
                <c:ptCount val="16"/>
                <c:pt idx="0">
                  <c:v>5292.22</c:v>
                </c:pt>
                <c:pt idx="1">
                  <c:v>5297.33</c:v>
                </c:pt>
                <c:pt idx="2">
                  <c:v>5220.57</c:v>
                </c:pt>
                <c:pt idx="3">
                  <c:v>5139.8100000000004</c:v>
                </c:pt>
                <c:pt idx="4">
                  <c:v>5012.84</c:v>
                </c:pt>
                <c:pt idx="5">
                  <c:v>4617.9399999999996</c:v>
                </c:pt>
                <c:pt idx="6">
                  <c:v>4372.7299999999996</c:v>
                </c:pt>
                <c:pt idx="7">
                  <c:v>3906.13</c:v>
                </c:pt>
                <c:pt idx="8">
                  <c:v>3181.26</c:v>
                </c:pt>
                <c:pt idx="9">
                  <c:v>2397.88</c:v>
                </c:pt>
                <c:pt idx="10">
                  <c:v>1386.81</c:v>
                </c:pt>
                <c:pt idx="11">
                  <c:v>170.369</c:v>
                </c:pt>
                <c:pt idx="12">
                  <c:v>11.427300000000001</c:v>
                </c:pt>
                <c:pt idx="13">
                  <c:v>7.7377900000000004</c:v>
                </c:pt>
                <c:pt idx="14">
                  <c:v>4.7538200000000002</c:v>
                </c:pt>
                <c:pt idx="15">
                  <c:v>-0.881552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E7C-402F-9E10-D8B333945031}"/>
            </c:ext>
          </c:extLst>
        </c:ser>
        <c:ser>
          <c:idx val="1"/>
          <c:order val="1"/>
          <c:tx>
            <c:v>Loss modulus (Pa)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trendlineType val="movingAvg"/>
            <c:period val="2"/>
            <c:dispRSqr val="0"/>
            <c:dispEq val="0"/>
          </c:trendline>
          <c:xVal>
            <c:numRef>
              <c:f>'[1]Amplitude sweep - 2'!$J$8:$J$23</c:f>
              <c:numCache>
                <c:formatCode>General</c:formatCode>
                <c:ptCount val="16"/>
                <c:pt idx="0">
                  <c:v>6.2972999999999995E-5</c:v>
                </c:pt>
                <c:pt idx="1">
                  <c:v>1.00462E-4</c:v>
                </c:pt>
                <c:pt idx="2">
                  <c:v>1.5989300000000001E-4</c:v>
                </c:pt>
                <c:pt idx="3">
                  <c:v>2.5107999999999999E-4</c:v>
                </c:pt>
                <c:pt idx="4">
                  <c:v>3.9889899999999998E-4</c:v>
                </c:pt>
                <c:pt idx="5">
                  <c:v>6.3553899999999996E-4</c:v>
                </c:pt>
                <c:pt idx="6">
                  <c:v>1.0024299999999999E-3</c:v>
                </c:pt>
                <c:pt idx="7">
                  <c:v>1.5929900000000001E-3</c:v>
                </c:pt>
                <c:pt idx="8">
                  <c:v>2.5537899999999998E-3</c:v>
                </c:pt>
                <c:pt idx="9">
                  <c:v>4.1645900000000001E-3</c:v>
                </c:pt>
                <c:pt idx="10">
                  <c:v>8.7375300000000003E-3</c:v>
                </c:pt>
                <c:pt idx="11">
                  <c:v>5.7575899999999999E-2</c:v>
                </c:pt>
                <c:pt idx="12">
                  <c:v>0.36598999999999998</c:v>
                </c:pt>
                <c:pt idx="13">
                  <c:v>0.38667200000000002</c:v>
                </c:pt>
                <c:pt idx="14">
                  <c:v>0.417101</c:v>
                </c:pt>
                <c:pt idx="15">
                  <c:v>1.40822</c:v>
                </c:pt>
              </c:numCache>
            </c:numRef>
          </c:xVal>
          <c:yVal>
            <c:numRef>
              <c:f>'[1]Amplitude sweep - 2'!$B$8:$B$23</c:f>
              <c:numCache>
                <c:formatCode>General</c:formatCode>
                <c:ptCount val="16"/>
                <c:pt idx="0">
                  <c:v>592.36699999999996</c:v>
                </c:pt>
                <c:pt idx="1">
                  <c:v>511.33499999999998</c:v>
                </c:pt>
                <c:pt idx="2">
                  <c:v>581.39200000000005</c:v>
                </c:pt>
                <c:pt idx="3">
                  <c:v>548.13300000000004</c:v>
                </c:pt>
                <c:pt idx="4">
                  <c:v>541.12</c:v>
                </c:pt>
                <c:pt idx="5">
                  <c:v>603.82899999999995</c:v>
                </c:pt>
                <c:pt idx="6">
                  <c:v>536.67899999999997</c:v>
                </c:pt>
                <c:pt idx="7">
                  <c:v>700.94500000000005</c:v>
                </c:pt>
                <c:pt idx="8">
                  <c:v>776.71900000000005</c:v>
                </c:pt>
                <c:pt idx="9">
                  <c:v>872.04300000000001</c:v>
                </c:pt>
                <c:pt idx="10">
                  <c:v>1056.83</c:v>
                </c:pt>
                <c:pt idx="11">
                  <c:v>443.87299999999999</c:v>
                </c:pt>
                <c:pt idx="12">
                  <c:v>123.065</c:v>
                </c:pt>
                <c:pt idx="13">
                  <c:v>116.38200000000001</c:v>
                </c:pt>
                <c:pt idx="14">
                  <c:v>109.964</c:v>
                </c:pt>
                <c:pt idx="15">
                  <c:v>46.997700000000002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E7C-402F-9E10-D8B333945031}"/>
            </c:ext>
          </c:extLst>
        </c:ser>
        <c:ser>
          <c:idx val="2"/>
          <c:order val="2"/>
          <c:tx>
            <c:v>Stress (Pa)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'[1]Amplitude sweep - 2'!$J$8:$J$23</c:f>
              <c:numCache>
                <c:formatCode>General</c:formatCode>
                <c:ptCount val="16"/>
                <c:pt idx="0">
                  <c:v>6.2972999999999995E-5</c:v>
                </c:pt>
                <c:pt idx="1">
                  <c:v>1.00462E-4</c:v>
                </c:pt>
                <c:pt idx="2">
                  <c:v>1.5989300000000001E-4</c:v>
                </c:pt>
                <c:pt idx="3">
                  <c:v>2.5107999999999999E-4</c:v>
                </c:pt>
                <c:pt idx="4">
                  <c:v>3.9889899999999998E-4</c:v>
                </c:pt>
                <c:pt idx="5">
                  <c:v>6.3553899999999996E-4</c:v>
                </c:pt>
                <c:pt idx="6">
                  <c:v>1.0024299999999999E-3</c:v>
                </c:pt>
                <c:pt idx="7">
                  <c:v>1.5929900000000001E-3</c:v>
                </c:pt>
                <c:pt idx="8">
                  <c:v>2.5537899999999998E-3</c:v>
                </c:pt>
                <c:pt idx="9">
                  <c:v>4.1645900000000001E-3</c:v>
                </c:pt>
                <c:pt idx="10">
                  <c:v>8.7375300000000003E-3</c:v>
                </c:pt>
                <c:pt idx="11">
                  <c:v>5.7575899999999999E-2</c:v>
                </c:pt>
                <c:pt idx="12">
                  <c:v>0.36598999999999998</c:v>
                </c:pt>
                <c:pt idx="13">
                  <c:v>0.38667200000000002</c:v>
                </c:pt>
                <c:pt idx="14">
                  <c:v>0.417101</c:v>
                </c:pt>
                <c:pt idx="15">
                  <c:v>1.40822</c:v>
                </c:pt>
              </c:numCache>
            </c:numRef>
          </c:xVal>
          <c:yVal>
            <c:numRef>
              <c:f>'[1]Amplitude sweep - 2'!$N$8:$N$23</c:f>
              <c:numCache>
                <c:formatCode>General</c:formatCode>
                <c:ptCount val="16"/>
                <c:pt idx="0">
                  <c:v>0.33534799999999998</c:v>
                </c:pt>
                <c:pt idx="1">
                  <c:v>0.53465099999999999</c:v>
                </c:pt>
                <c:pt idx="2">
                  <c:v>0.83989199999999997</c:v>
                </c:pt>
                <c:pt idx="3">
                  <c:v>1.29782</c:v>
                </c:pt>
                <c:pt idx="4">
                  <c:v>2.0112299999999999</c:v>
                </c:pt>
                <c:pt idx="5">
                  <c:v>2.95987</c:v>
                </c:pt>
                <c:pt idx="6">
                  <c:v>4.4162400000000002</c:v>
                </c:pt>
                <c:pt idx="7">
                  <c:v>6.3217999999999996</c:v>
                </c:pt>
                <c:pt idx="8">
                  <c:v>8.3628999999999998</c:v>
                </c:pt>
                <c:pt idx="9">
                  <c:v>10.626099999999999</c:v>
                </c:pt>
                <c:pt idx="10">
                  <c:v>15.2347</c:v>
                </c:pt>
                <c:pt idx="11">
                  <c:v>27.374300000000002</c:v>
                </c:pt>
                <c:pt idx="12">
                  <c:v>45.234299999999998</c:v>
                </c:pt>
                <c:pt idx="13">
                  <c:v>45.100900000000003</c:v>
                </c:pt>
                <c:pt idx="14">
                  <c:v>45.908999999999999</c:v>
                </c:pt>
                <c:pt idx="15">
                  <c:v>66.194900000000004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E7C-402F-9E10-D8B333945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2596864"/>
        <c:axId val="1"/>
      </c:scatterChart>
      <c:valAx>
        <c:axId val="272596864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72596864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Storage modulus (Pa)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'[1]Amplitude sweep - 2'!$J$8:$J$14</c:f>
              <c:numCache>
                <c:formatCode>General</c:formatCode>
                <c:ptCount val="7"/>
                <c:pt idx="0">
                  <c:v>6.2972999999999995E-5</c:v>
                </c:pt>
                <c:pt idx="1">
                  <c:v>1.00462E-4</c:v>
                </c:pt>
                <c:pt idx="2">
                  <c:v>1.5989300000000001E-4</c:v>
                </c:pt>
                <c:pt idx="3">
                  <c:v>2.5107999999999999E-4</c:v>
                </c:pt>
                <c:pt idx="4">
                  <c:v>3.9889899999999998E-4</c:v>
                </c:pt>
                <c:pt idx="5">
                  <c:v>6.3553899999999996E-4</c:v>
                </c:pt>
                <c:pt idx="6">
                  <c:v>1.0024299999999999E-3</c:v>
                </c:pt>
              </c:numCache>
            </c:numRef>
          </c:xVal>
          <c:yVal>
            <c:numRef>
              <c:f>'[1]Amplitude sweep - 2'!$A$8:$A$14</c:f>
              <c:numCache>
                <c:formatCode>General</c:formatCode>
                <c:ptCount val="7"/>
                <c:pt idx="0">
                  <c:v>5292.22</c:v>
                </c:pt>
                <c:pt idx="1">
                  <c:v>5297.33</c:v>
                </c:pt>
                <c:pt idx="2">
                  <c:v>5220.57</c:v>
                </c:pt>
                <c:pt idx="3">
                  <c:v>5139.8100000000004</c:v>
                </c:pt>
                <c:pt idx="4">
                  <c:v>5012.84</c:v>
                </c:pt>
                <c:pt idx="5">
                  <c:v>4617.9399999999996</c:v>
                </c:pt>
                <c:pt idx="6">
                  <c:v>4372.7299999999996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83F-4CDE-B5C3-1C316DD5E3ED}"/>
            </c:ext>
          </c:extLst>
        </c:ser>
        <c:ser>
          <c:idx val="1"/>
          <c:order val="1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'[1]Amplitude sweep - 2'!$J$8:$J$14</c:f>
              <c:numCache>
                <c:formatCode>General</c:formatCode>
                <c:ptCount val="7"/>
                <c:pt idx="0">
                  <c:v>6.2972999999999995E-5</c:v>
                </c:pt>
                <c:pt idx="1">
                  <c:v>1.00462E-4</c:v>
                </c:pt>
                <c:pt idx="2">
                  <c:v>1.5989300000000001E-4</c:v>
                </c:pt>
                <c:pt idx="3">
                  <c:v>2.5107999999999999E-4</c:v>
                </c:pt>
                <c:pt idx="4">
                  <c:v>3.9889899999999998E-4</c:v>
                </c:pt>
                <c:pt idx="5">
                  <c:v>6.3553899999999996E-4</c:v>
                </c:pt>
                <c:pt idx="6">
                  <c:v>1.0024299999999999E-3</c:v>
                </c:pt>
              </c:numCache>
            </c:numRef>
          </c:xVal>
          <c:yVal>
            <c:numRef>
              <c:f>'[1]Amplitude sweep - 2'!$B$8:$B$14</c:f>
              <c:numCache>
                <c:formatCode>General</c:formatCode>
                <c:ptCount val="7"/>
                <c:pt idx="0">
                  <c:v>592.36699999999996</c:v>
                </c:pt>
                <c:pt idx="1">
                  <c:v>511.33499999999998</c:v>
                </c:pt>
                <c:pt idx="2">
                  <c:v>581.39200000000005</c:v>
                </c:pt>
                <c:pt idx="3">
                  <c:v>548.13300000000004</c:v>
                </c:pt>
                <c:pt idx="4">
                  <c:v>541.12</c:v>
                </c:pt>
                <c:pt idx="5">
                  <c:v>603.82899999999995</c:v>
                </c:pt>
                <c:pt idx="6">
                  <c:v>536.67899999999997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83F-4CDE-B5C3-1C316DD5E3ED}"/>
            </c:ext>
          </c:extLst>
        </c:ser>
        <c:ser>
          <c:idx val="2"/>
          <c:order val="2"/>
          <c:tx>
            <c:v>Stress (Pa)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2.1968124581890718E-2"/>
                  <c:y val="-1.217371878244991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'[1]Amplitude sweep - 2'!$J$8:$J$14</c:f>
              <c:numCache>
                <c:formatCode>General</c:formatCode>
                <c:ptCount val="7"/>
                <c:pt idx="0">
                  <c:v>6.2972999999999995E-5</c:v>
                </c:pt>
                <c:pt idx="1">
                  <c:v>1.00462E-4</c:v>
                </c:pt>
                <c:pt idx="2">
                  <c:v>1.5989300000000001E-4</c:v>
                </c:pt>
                <c:pt idx="3">
                  <c:v>2.5107999999999999E-4</c:v>
                </c:pt>
                <c:pt idx="4">
                  <c:v>3.9889899999999998E-4</c:v>
                </c:pt>
                <c:pt idx="5">
                  <c:v>6.3553899999999996E-4</c:v>
                </c:pt>
                <c:pt idx="6">
                  <c:v>1.0024299999999999E-3</c:v>
                </c:pt>
              </c:numCache>
            </c:numRef>
          </c:xVal>
          <c:yVal>
            <c:numRef>
              <c:f>'[1]Amplitude sweep - 2'!$N$8:$N$14</c:f>
              <c:numCache>
                <c:formatCode>General</c:formatCode>
                <c:ptCount val="7"/>
                <c:pt idx="0">
                  <c:v>0.33534799999999998</c:v>
                </c:pt>
                <c:pt idx="1">
                  <c:v>0.53465099999999999</c:v>
                </c:pt>
                <c:pt idx="2">
                  <c:v>0.83989199999999997</c:v>
                </c:pt>
                <c:pt idx="3">
                  <c:v>1.29782</c:v>
                </c:pt>
                <c:pt idx="4">
                  <c:v>2.0112299999999999</c:v>
                </c:pt>
                <c:pt idx="5">
                  <c:v>2.95987</c:v>
                </c:pt>
                <c:pt idx="6">
                  <c:v>4.4162400000000002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83F-4CDE-B5C3-1C316DD5E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2598112"/>
        <c:axId val="1"/>
      </c:scatterChart>
      <c:valAx>
        <c:axId val="272598112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72598112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FRC average stress-strain (full)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Storage modulus (Pa)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'FRC AVGS'!$A$28:$A$47</c:f>
                <c:numCache>
                  <c:formatCode>General</c:formatCode>
                  <c:ptCount val="20"/>
                  <c:pt idx="0">
                    <c:v>1671.2399999999991</c:v>
                  </c:pt>
                  <c:pt idx="1">
                    <c:v>1712.13</c:v>
                  </c:pt>
                  <c:pt idx="2">
                    <c:v>1158.4200000000003</c:v>
                  </c:pt>
                  <c:pt idx="3">
                    <c:v>1196.8300000000004</c:v>
                  </c:pt>
                  <c:pt idx="4">
                    <c:v>1280.9700000000003</c:v>
                  </c:pt>
                  <c:pt idx="5">
                    <c:v>1217.5050000000012</c:v>
                  </c:pt>
                  <c:pt idx="6">
                    <c:v>1219.3149999999985</c:v>
                  </c:pt>
                  <c:pt idx="7">
                    <c:v>1165.1950000000004</c:v>
                  </c:pt>
                  <c:pt idx="8">
                    <c:v>1169.2150000000001</c:v>
                  </c:pt>
                  <c:pt idx="9">
                    <c:v>983.05999999999926</c:v>
                  </c:pt>
                  <c:pt idx="10">
                    <c:v>987.00500000000079</c:v>
                  </c:pt>
                  <c:pt idx="11">
                    <c:v>915.11000000000035</c:v>
                  </c:pt>
                  <c:pt idx="12">
                    <c:v>724.125</c:v>
                  </c:pt>
                  <c:pt idx="13">
                    <c:v>513.43999999999983</c:v>
                  </c:pt>
                  <c:pt idx="14">
                    <c:v>172.88500000000025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</c:numCache>
              </c:numRef>
            </c:plus>
            <c:minus>
              <c:numRef>
                <c:f>'FRC AVGS'!$A$28:$A$47</c:f>
                <c:numCache>
                  <c:formatCode>General</c:formatCode>
                  <c:ptCount val="20"/>
                  <c:pt idx="0">
                    <c:v>1671.2399999999991</c:v>
                  </c:pt>
                  <c:pt idx="1">
                    <c:v>1712.13</c:v>
                  </c:pt>
                  <c:pt idx="2">
                    <c:v>1158.4200000000003</c:v>
                  </c:pt>
                  <c:pt idx="3">
                    <c:v>1196.8300000000004</c:v>
                  </c:pt>
                  <c:pt idx="4">
                    <c:v>1280.9700000000003</c:v>
                  </c:pt>
                  <c:pt idx="5">
                    <c:v>1217.5050000000012</c:v>
                  </c:pt>
                  <c:pt idx="6">
                    <c:v>1219.3149999999985</c:v>
                  </c:pt>
                  <c:pt idx="7">
                    <c:v>1165.1950000000004</c:v>
                  </c:pt>
                  <c:pt idx="8">
                    <c:v>1169.2150000000001</c:v>
                  </c:pt>
                  <c:pt idx="9">
                    <c:v>983.05999999999926</c:v>
                  </c:pt>
                  <c:pt idx="10">
                    <c:v>987.00500000000079</c:v>
                  </c:pt>
                  <c:pt idx="11">
                    <c:v>915.11000000000035</c:v>
                  </c:pt>
                  <c:pt idx="12">
                    <c:v>724.125</c:v>
                  </c:pt>
                  <c:pt idx="13">
                    <c:v>513.43999999999983</c:v>
                  </c:pt>
                  <c:pt idx="14">
                    <c:v>172.88500000000025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'FRC AVGS'!$J$4:$J$23</c:f>
              <c:numCache>
                <c:formatCode>General</c:formatCode>
                <c:ptCount val="20"/>
                <c:pt idx="0">
                  <c:v>1.0635775000000001E-5</c:v>
                </c:pt>
                <c:pt idx="1">
                  <c:v>1.5632950000000001E-5</c:v>
                </c:pt>
                <c:pt idx="2">
                  <c:v>2.6181900000000001E-5</c:v>
                </c:pt>
                <c:pt idx="3">
                  <c:v>4.0228000000000002E-5</c:v>
                </c:pt>
                <c:pt idx="4">
                  <c:v>6.3816600000000002E-5</c:v>
                </c:pt>
                <c:pt idx="5">
                  <c:v>1.0058199999999999E-4</c:v>
                </c:pt>
                <c:pt idx="6">
                  <c:v>1.6009100000000001E-4</c:v>
                </c:pt>
                <c:pt idx="7">
                  <c:v>2.5240099999999997E-4</c:v>
                </c:pt>
                <c:pt idx="8">
                  <c:v>3.9824049999999996E-4</c:v>
                </c:pt>
                <c:pt idx="9">
                  <c:v>6.3312950000000002E-4</c:v>
                </c:pt>
                <c:pt idx="10">
                  <c:v>1.00293E-3</c:v>
                </c:pt>
                <c:pt idx="11">
                  <c:v>1.5932400000000001E-3</c:v>
                </c:pt>
                <c:pt idx="12">
                  <c:v>2.5458499999999997E-3</c:v>
                </c:pt>
                <c:pt idx="13">
                  <c:v>4.1221349999999999E-3</c:v>
                </c:pt>
                <c:pt idx="14">
                  <c:v>7.5906300000000001E-3</c:v>
                </c:pt>
                <c:pt idx="15">
                  <c:v>5.7575899999999999E-2</c:v>
                </c:pt>
                <c:pt idx="16">
                  <c:v>0.36598999999999998</c:v>
                </c:pt>
                <c:pt idx="17">
                  <c:v>0.38667200000000002</c:v>
                </c:pt>
                <c:pt idx="18">
                  <c:v>0.417101</c:v>
                </c:pt>
                <c:pt idx="19">
                  <c:v>1.40822</c:v>
                </c:pt>
              </c:numCache>
            </c:numRef>
          </c:xVal>
          <c:yVal>
            <c:numRef>
              <c:f>'FRC AVGS'!$A$4:$A$23</c:f>
              <c:numCache>
                <c:formatCode>General</c:formatCode>
                <c:ptCount val="20"/>
                <c:pt idx="0">
                  <c:v>3880.38</c:v>
                </c:pt>
                <c:pt idx="1">
                  <c:v>3706.75</c:v>
                </c:pt>
                <c:pt idx="2">
                  <c:v>4257.3599999999997</c:v>
                </c:pt>
                <c:pt idx="3">
                  <c:v>4241.6000000000004</c:v>
                </c:pt>
                <c:pt idx="4">
                  <c:v>4011.25</c:v>
                </c:pt>
                <c:pt idx="5">
                  <c:v>4079.8249999999998</c:v>
                </c:pt>
                <c:pt idx="6">
                  <c:v>4001.2550000000001</c:v>
                </c:pt>
                <c:pt idx="7">
                  <c:v>3974.6150000000002</c:v>
                </c:pt>
                <c:pt idx="8">
                  <c:v>3843.625</c:v>
                </c:pt>
                <c:pt idx="9">
                  <c:v>3634.88</c:v>
                </c:pt>
                <c:pt idx="10">
                  <c:v>3385.7249999999995</c:v>
                </c:pt>
                <c:pt idx="11">
                  <c:v>2991.02</c:v>
                </c:pt>
                <c:pt idx="12">
                  <c:v>2457.1350000000002</c:v>
                </c:pt>
                <c:pt idx="13">
                  <c:v>1884.44</c:v>
                </c:pt>
                <c:pt idx="14">
                  <c:v>1213.925</c:v>
                </c:pt>
                <c:pt idx="15">
                  <c:v>170.369</c:v>
                </c:pt>
                <c:pt idx="16">
                  <c:v>11.427300000000001</c:v>
                </c:pt>
                <c:pt idx="17">
                  <c:v>7.7377900000000004</c:v>
                </c:pt>
                <c:pt idx="18">
                  <c:v>4.7538200000000002</c:v>
                </c:pt>
                <c:pt idx="19">
                  <c:v>-0.881552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391-4B8F-BEAB-9A7177D96628}"/>
            </c:ext>
          </c:extLst>
        </c:ser>
        <c:ser>
          <c:idx val="1"/>
          <c:order val="1"/>
          <c:tx>
            <c:v>Loss modulus (Pa)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'FRC AVGS'!$B$28:$B$47</c:f>
                <c:numCache>
                  <c:formatCode>General</c:formatCode>
                  <c:ptCount val="20"/>
                  <c:pt idx="0">
                    <c:v>453.61750000000006</c:v>
                  </c:pt>
                  <c:pt idx="1">
                    <c:v>793.91449999999998</c:v>
                  </c:pt>
                  <c:pt idx="2">
                    <c:v>51.290699999999994</c:v>
                  </c:pt>
                  <c:pt idx="3">
                    <c:v>25.81100000000005</c:v>
                  </c:pt>
                  <c:pt idx="4">
                    <c:v>26.024500000000046</c:v>
                  </c:pt>
                  <c:pt idx="5">
                    <c:v>132.74550000000005</c:v>
                  </c:pt>
                  <c:pt idx="6">
                    <c:v>57.883500000000019</c:v>
                  </c:pt>
                  <c:pt idx="7">
                    <c:v>158.64250000000001</c:v>
                  </c:pt>
                  <c:pt idx="8">
                    <c:v>151.88850000000014</c:v>
                  </c:pt>
                  <c:pt idx="9">
                    <c:v>115.71150000000016</c:v>
                  </c:pt>
                  <c:pt idx="10">
                    <c:v>79.677999999999898</c:v>
                  </c:pt>
                  <c:pt idx="11">
                    <c:v>161.1230000000001</c:v>
                  </c:pt>
                  <c:pt idx="12">
                    <c:v>213.12800000000016</c:v>
                  </c:pt>
                  <c:pt idx="13">
                    <c:v>276.17549999999977</c:v>
                  </c:pt>
                  <c:pt idx="14">
                    <c:v>390.20000000000005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</c:numCache>
              </c:numRef>
            </c:plus>
            <c:minus>
              <c:numRef>
                <c:f>'FRC AVGS'!$B$28:$B$47</c:f>
                <c:numCache>
                  <c:formatCode>General</c:formatCode>
                  <c:ptCount val="20"/>
                  <c:pt idx="0">
                    <c:v>453.61750000000006</c:v>
                  </c:pt>
                  <c:pt idx="1">
                    <c:v>793.91449999999998</c:v>
                  </c:pt>
                  <c:pt idx="2">
                    <c:v>51.290699999999994</c:v>
                  </c:pt>
                  <c:pt idx="3">
                    <c:v>25.81100000000005</c:v>
                  </c:pt>
                  <c:pt idx="4">
                    <c:v>26.024500000000046</c:v>
                  </c:pt>
                  <c:pt idx="5">
                    <c:v>132.74550000000005</c:v>
                  </c:pt>
                  <c:pt idx="6">
                    <c:v>57.883500000000019</c:v>
                  </c:pt>
                  <c:pt idx="7">
                    <c:v>158.64250000000001</c:v>
                  </c:pt>
                  <c:pt idx="8">
                    <c:v>151.88850000000014</c:v>
                  </c:pt>
                  <c:pt idx="9">
                    <c:v>115.71150000000016</c:v>
                  </c:pt>
                  <c:pt idx="10">
                    <c:v>79.677999999999898</c:v>
                  </c:pt>
                  <c:pt idx="11">
                    <c:v>161.1230000000001</c:v>
                  </c:pt>
                  <c:pt idx="12">
                    <c:v>213.12800000000016</c:v>
                  </c:pt>
                  <c:pt idx="13">
                    <c:v>276.17549999999977</c:v>
                  </c:pt>
                  <c:pt idx="14">
                    <c:v>390.20000000000005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'FRC AVGS'!$J$4:$J$23</c:f>
              <c:numCache>
                <c:formatCode>General</c:formatCode>
                <c:ptCount val="20"/>
                <c:pt idx="0">
                  <c:v>1.0635775000000001E-5</c:v>
                </c:pt>
                <c:pt idx="1">
                  <c:v>1.5632950000000001E-5</c:v>
                </c:pt>
                <c:pt idx="2">
                  <c:v>2.6181900000000001E-5</c:v>
                </c:pt>
                <c:pt idx="3">
                  <c:v>4.0228000000000002E-5</c:v>
                </c:pt>
                <c:pt idx="4">
                  <c:v>6.3816600000000002E-5</c:v>
                </c:pt>
                <c:pt idx="5">
                  <c:v>1.0058199999999999E-4</c:v>
                </c:pt>
                <c:pt idx="6">
                  <c:v>1.6009100000000001E-4</c:v>
                </c:pt>
                <c:pt idx="7">
                  <c:v>2.5240099999999997E-4</c:v>
                </c:pt>
                <c:pt idx="8">
                  <c:v>3.9824049999999996E-4</c:v>
                </c:pt>
                <c:pt idx="9">
                  <c:v>6.3312950000000002E-4</c:v>
                </c:pt>
                <c:pt idx="10">
                  <c:v>1.00293E-3</c:v>
                </c:pt>
                <c:pt idx="11">
                  <c:v>1.5932400000000001E-3</c:v>
                </c:pt>
                <c:pt idx="12">
                  <c:v>2.5458499999999997E-3</c:v>
                </c:pt>
                <c:pt idx="13">
                  <c:v>4.1221349999999999E-3</c:v>
                </c:pt>
                <c:pt idx="14">
                  <c:v>7.5906300000000001E-3</c:v>
                </c:pt>
                <c:pt idx="15">
                  <c:v>5.7575899999999999E-2</c:v>
                </c:pt>
                <c:pt idx="16">
                  <c:v>0.36598999999999998</c:v>
                </c:pt>
                <c:pt idx="17">
                  <c:v>0.38667200000000002</c:v>
                </c:pt>
                <c:pt idx="18">
                  <c:v>0.417101</c:v>
                </c:pt>
                <c:pt idx="19">
                  <c:v>1.40822</c:v>
                </c:pt>
              </c:numCache>
            </c:numRef>
          </c:xVal>
          <c:yVal>
            <c:numRef>
              <c:f>'FRC AVGS'!$B$4:$B$23</c:f>
              <c:numCache>
                <c:formatCode>General</c:formatCode>
                <c:ptCount val="20"/>
                <c:pt idx="0">
                  <c:v>796.13249999999994</c:v>
                </c:pt>
                <c:pt idx="1">
                  <c:v>612.32550000000003</c:v>
                </c:pt>
                <c:pt idx="2">
                  <c:v>125.56230000000001</c:v>
                </c:pt>
                <c:pt idx="3">
                  <c:v>132.09299999999999</c:v>
                </c:pt>
                <c:pt idx="4">
                  <c:v>618.39149999999995</c:v>
                </c:pt>
                <c:pt idx="5">
                  <c:v>378.58949999999999</c:v>
                </c:pt>
                <c:pt idx="6">
                  <c:v>523.50850000000003</c:v>
                </c:pt>
                <c:pt idx="7">
                  <c:v>389.4905</c:v>
                </c:pt>
                <c:pt idx="8">
                  <c:v>389.23149999999998</c:v>
                </c:pt>
                <c:pt idx="9">
                  <c:v>488.11749999999995</c:v>
                </c:pt>
                <c:pt idx="10">
                  <c:v>457.00099999999998</c:v>
                </c:pt>
                <c:pt idx="11">
                  <c:v>539.822</c:v>
                </c:pt>
                <c:pt idx="12">
                  <c:v>563.59100000000001</c:v>
                </c:pt>
                <c:pt idx="13">
                  <c:v>595.86750000000006</c:v>
                </c:pt>
                <c:pt idx="14">
                  <c:v>666.63</c:v>
                </c:pt>
                <c:pt idx="15">
                  <c:v>443.87299999999999</c:v>
                </c:pt>
                <c:pt idx="16">
                  <c:v>123.065</c:v>
                </c:pt>
                <c:pt idx="17">
                  <c:v>116.38200000000001</c:v>
                </c:pt>
                <c:pt idx="18">
                  <c:v>109.964</c:v>
                </c:pt>
                <c:pt idx="19">
                  <c:v>46.997700000000002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391-4B8F-BEAB-9A7177D96628}"/>
            </c:ext>
          </c:extLst>
        </c:ser>
        <c:ser>
          <c:idx val="2"/>
          <c:order val="2"/>
          <c:tx>
            <c:v>Stress (Pa)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'FRC AVGS'!$N$28:$N$47</c:f>
                <c:numCache>
                  <c:formatCode>General</c:formatCode>
                  <c:ptCount val="20"/>
                  <c:pt idx="0">
                    <c:v>1.2661450000000017E-2</c:v>
                  </c:pt>
                  <c:pt idx="1">
                    <c:v>2.4598749999999999E-2</c:v>
                  </c:pt>
                  <c:pt idx="2">
                    <c:v>2.6346149999999978E-2</c:v>
                  </c:pt>
                  <c:pt idx="3">
                    <c:v>4.6430500000000055E-2</c:v>
                  </c:pt>
                  <c:pt idx="4">
                    <c:v>7.6978500000000005E-2</c:v>
                  </c:pt>
                  <c:pt idx="5">
                    <c:v>0.12267350000000003</c:v>
                  </c:pt>
                  <c:pt idx="6">
                    <c:v>0.19388649999999977</c:v>
                  </c:pt>
                  <c:pt idx="7">
                    <c:v>0.29130400000000017</c:v>
                  </c:pt>
                  <c:pt idx="8">
                    <c:v>0.47187499999999977</c:v>
                  </c:pt>
                  <c:pt idx="9">
                    <c:v>0.63545000000000018</c:v>
                  </c:pt>
                  <c:pt idx="10">
                    <c:v>0.98984499999999953</c:v>
                  </c:pt>
                  <c:pt idx="11">
                    <c:v>1.4796300000000004</c:v>
                  </c:pt>
                  <c:pt idx="12">
                    <c:v>1.937820000000001</c:v>
                  </c:pt>
                  <c:pt idx="13">
                    <c:v>2.441409999999999</c:v>
                  </c:pt>
                  <c:pt idx="14">
                    <c:v>4.1470199999999986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</c:numCache>
              </c:numRef>
            </c:plus>
            <c:minus>
              <c:numRef>
                <c:f>'FRC AVGS'!$N$28:$N$47</c:f>
                <c:numCache>
                  <c:formatCode>General</c:formatCode>
                  <c:ptCount val="20"/>
                  <c:pt idx="0">
                    <c:v>1.2661450000000017E-2</c:v>
                  </c:pt>
                  <c:pt idx="1">
                    <c:v>2.4598749999999999E-2</c:v>
                  </c:pt>
                  <c:pt idx="2">
                    <c:v>2.6346149999999978E-2</c:v>
                  </c:pt>
                  <c:pt idx="3">
                    <c:v>4.6430500000000055E-2</c:v>
                  </c:pt>
                  <c:pt idx="4">
                    <c:v>7.6978500000000005E-2</c:v>
                  </c:pt>
                  <c:pt idx="5">
                    <c:v>0.12267350000000003</c:v>
                  </c:pt>
                  <c:pt idx="6">
                    <c:v>0.19388649999999977</c:v>
                  </c:pt>
                  <c:pt idx="7">
                    <c:v>0.29130400000000017</c:v>
                  </c:pt>
                  <c:pt idx="8">
                    <c:v>0.47187499999999977</c:v>
                  </c:pt>
                  <c:pt idx="9">
                    <c:v>0.63545000000000018</c:v>
                  </c:pt>
                  <c:pt idx="10">
                    <c:v>0.98984499999999953</c:v>
                  </c:pt>
                  <c:pt idx="11">
                    <c:v>1.4796300000000004</c:v>
                  </c:pt>
                  <c:pt idx="12">
                    <c:v>1.937820000000001</c:v>
                  </c:pt>
                  <c:pt idx="13">
                    <c:v>2.441409999999999</c:v>
                  </c:pt>
                  <c:pt idx="14">
                    <c:v>4.1470199999999986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'FRC AVGS'!$J$4:$J$23</c:f>
              <c:numCache>
                <c:formatCode>General</c:formatCode>
                <c:ptCount val="20"/>
                <c:pt idx="0">
                  <c:v>1.0635775000000001E-5</c:v>
                </c:pt>
                <c:pt idx="1">
                  <c:v>1.5632950000000001E-5</c:v>
                </c:pt>
                <c:pt idx="2">
                  <c:v>2.6181900000000001E-5</c:v>
                </c:pt>
                <c:pt idx="3">
                  <c:v>4.0228000000000002E-5</c:v>
                </c:pt>
                <c:pt idx="4">
                  <c:v>6.3816600000000002E-5</c:v>
                </c:pt>
                <c:pt idx="5">
                  <c:v>1.0058199999999999E-4</c:v>
                </c:pt>
                <c:pt idx="6">
                  <c:v>1.6009100000000001E-4</c:v>
                </c:pt>
                <c:pt idx="7">
                  <c:v>2.5240099999999997E-4</c:v>
                </c:pt>
                <c:pt idx="8">
                  <c:v>3.9824049999999996E-4</c:v>
                </c:pt>
                <c:pt idx="9">
                  <c:v>6.3312950000000002E-4</c:v>
                </c:pt>
                <c:pt idx="10">
                  <c:v>1.00293E-3</c:v>
                </c:pt>
                <c:pt idx="11">
                  <c:v>1.5932400000000001E-3</c:v>
                </c:pt>
                <c:pt idx="12">
                  <c:v>2.5458499999999997E-3</c:v>
                </c:pt>
                <c:pt idx="13">
                  <c:v>4.1221349999999999E-3</c:v>
                </c:pt>
                <c:pt idx="14">
                  <c:v>7.5906300000000001E-3</c:v>
                </c:pt>
                <c:pt idx="15">
                  <c:v>5.7575899999999999E-2</c:v>
                </c:pt>
                <c:pt idx="16">
                  <c:v>0.36598999999999998</c:v>
                </c:pt>
                <c:pt idx="17">
                  <c:v>0.38667200000000002</c:v>
                </c:pt>
                <c:pt idx="18">
                  <c:v>0.417101</c:v>
                </c:pt>
                <c:pt idx="19">
                  <c:v>1.40822</c:v>
                </c:pt>
              </c:numCache>
            </c:numRef>
          </c:xVal>
          <c:yVal>
            <c:numRef>
              <c:f>'FRC AVGS'!$N$4:$N$23</c:f>
              <c:numCache>
                <c:formatCode>General</c:formatCode>
                <c:ptCount val="20"/>
                <c:pt idx="0">
                  <c:v>4.1799749999999997E-2</c:v>
                </c:pt>
                <c:pt idx="1">
                  <c:v>6.1947249999999995E-2</c:v>
                </c:pt>
                <c:pt idx="2">
                  <c:v>0.11042385</c:v>
                </c:pt>
                <c:pt idx="3">
                  <c:v>0.17026849999999999</c:v>
                </c:pt>
                <c:pt idx="4">
                  <c:v>0.25836949999999997</c:v>
                </c:pt>
                <c:pt idx="5">
                  <c:v>0.4119775</c:v>
                </c:pt>
                <c:pt idx="6">
                  <c:v>0.64600550000000001</c:v>
                </c:pt>
                <c:pt idx="7">
                  <c:v>1.006516</c:v>
                </c:pt>
                <c:pt idx="8">
                  <c:v>1.539355</c:v>
                </c:pt>
                <c:pt idx="9">
                  <c:v>2.3244199999999999</c:v>
                </c:pt>
                <c:pt idx="10">
                  <c:v>3.4263950000000003</c:v>
                </c:pt>
                <c:pt idx="11">
                  <c:v>4.8421699999999994</c:v>
                </c:pt>
                <c:pt idx="12">
                  <c:v>6.4250799999999995</c:v>
                </c:pt>
                <c:pt idx="13">
                  <c:v>8.1846899999999998</c:v>
                </c:pt>
                <c:pt idx="14">
                  <c:v>11.087680000000001</c:v>
                </c:pt>
                <c:pt idx="15">
                  <c:v>27.374300000000002</c:v>
                </c:pt>
                <c:pt idx="16">
                  <c:v>45.234299999999998</c:v>
                </c:pt>
                <c:pt idx="17">
                  <c:v>45.100900000000003</c:v>
                </c:pt>
                <c:pt idx="18">
                  <c:v>45.908999999999999</c:v>
                </c:pt>
                <c:pt idx="19">
                  <c:v>66.194900000000004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391-4B8F-BEAB-9A7177D96628}"/>
            </c:ext>
          </c:extLst>
        </c:ser>
        <c:ser>
          <c:idx val="3"/>
          <c:order val="3"/>
          <c:tx>
            <c:v>complex viscosity (Pa s)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'FRC AVGS'!$J$8:$J$23</c:f>
              <c:numCache>
                <c:formatCode>General</c:formatCode>
                <c:ptCount val="16"/>
                <c:pt idx="0">
                  <c:v>6.3816600000000002E-5</c:v>
                </c:pt>
                <c:pt idx="1">
                  <c:v>1.0058199999999999E-4</c:v>
                </c:pt>
                <c:pt idx="2">
                  <c:v>1.6009100000000001E-4</c:v>
                </c:pt>
                <c:pt idx="3">
                  <c:v>2.5240099999999997E-4</c:v>
                </c:pt>
                <c:pt idx="4">
                  <c:v>3.9824049999999996E-4</c:v>
                </c:pt>
                <c:pt idx="5">
                  <c:v>6.3312950000000002E-4</c:v>
                </c:pt>
                <c:pt idx="6">
                  <c:v>1.00293E-3</c:v>
                </c:pt>
                <c:pt idx="7">
                  <c:v>1.5932400000000001E-3</c:v>
                </c:pt>
                <c:pt idx="8">
                  <c:v>2.5458499999999997E-3</c:v>
                </c:pt>
                <c:pt idx="9">
                  <c:v>4.1221349999999999E-3</c:v>
                </c:pt>
                <c:pt idx="10">
                  <c:v>7.5906300000000001E-3</c:v>
                </c:pt>
                <c:pt idx="11">
                  <c:v>5.7575899999999999E-2</c:v>
                </c:pt>
                <c:pt idx="12">
                  <c:v>0.36598999999999998</c:v>
                </c:pt>
                <c:pt idx="13">
                  <c:v>0.38667200000000002</c:v>
                </c:pt>
                <c:pt idx="14">
                  <c:v>0.417101</c:v>
                </c:pt>
                <c:pt idx="15">
                  <c:v>1.40822</c:v>
                </c:pt>
              </c:numCache>
            </c:numRef>
          </c:xVal>
          <c:yVal>
            <c:numRef>
              <c:f>'FRC AVGS'!$M$8:$M$23</c:f>
              <c:numCache>
                <c:formatCode>General</c:formatCode>
                <c:ptCount val="16"/>
                <c:pt idx="0">
                  <c:v>647.01</c:v>
                </c:pt>
                <c:pt idx="1">
                  <c:v>652.12199999999996</c:v>
                </c:pt>
                <c:pt idx="2">
                  <c:v>642.46699999999998</c:v>
                </c:pt>
                <c:pt idx="3">
                  <c:v>635.65200000000004</c:v>
                </c:pt>
                <c:pt idx="4">
                  <c:v>614.88599999999997</c:v>
                </c:pt>
                <c:pt idx="5">
                  <c:v>583.70800000000008</c:v>
                </c:pt>
                <c:pt idx="6">
                  <c:v>543.81299999999999</c:v>
                </c:pt>
                <c:pt idx="7">
                  <c:v>483.72699999999998</c:v>
                </c:pt>
                <c:pt idx="8">
                  <c:v>401.29300000000001</c:v>
                </c:pt>
                <c:pt idx="9">
                  <c:v>315.07150000000001</c:v>
                </c:pt>
                <c:pt idx="10">
                  <c:v>224.46550000000002</c:v>
                </c:pt>
                <c:pt idx="11">
                  <c:v>75.669600000000003</c:v>
                </c:pt>
                <c:pt idx="12">
                  <c:v>19.6706</c:v>
                </c:pt>
                <c:pt idx="13">
                  <c:v>18.563600000000001</c:v>
                </c:pt>
                <c:pt idx="14">
                  <c:v>17.517700000000001</c:v>
                </c:pt>
                <c:pt idx="15">
                  <c:v>7.4812399999999997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25C-4310-9C16-E3DA428E8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1949760"/>
        <c:axId val="871950176"/>
      </c:scatterChart>
      <c:valAx>
        <c:axId val="871949760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1950176"/>
        <c:crosses val="autoZero"/>
        <c:crossBetween val="midCat"/>
      </c:valAx>
      <c:valAx>
        <c:axId val="871950176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19497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FRC LVR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'FRC AVGS'!$J$9:$J$14</c:f>
              <c:numCache>
                <c:formatCode>General</c:formatCode>
                <c:ptCount val="6"/>
                <c:pt idx="0">
                  <c:v>1.0058199999999999E-4</c:v>
                </c:pt>
                <c:pt idx="1">
                  <c:v>1.6009100000000001E-4</c:v>
                </c:pt>
                <c:pt idx="2">
                  <c:v>2.5240099999999997E-4</c:v>
                </c:pt>
                <c:pt idx="3">
                  <c:v>3.9824049999999996E-4</c:v>
                </c:pt>
                <c:pt idx="4">
                  <c:v>6.3312950000000002E-4</c:v>
                </c:pt>
                <c:pt idx="5">
                  <c:v>1.00293E-3</c:v>
                </c:pt>
              </c:numCache>
            </c:numRef>
          </c:xVal>
          <c:yVal>
            <c:numRef>
              <c:f>'FRC AVGS'!$A$9:$A$14</c:f>
              <c:numCache>
                <c:formatCode>General</c:formatCode>
                <c:ptCount val="6"/>
                <c:pt idx="0">
                  <c:v>4079.8249999999998</c:v>
                </c:pt>
                <c:pt idx="1">
                  <c:v>4001.2550000000001</c:v>
                </c:pt>
                <c:pt idx="2">
                  <c:v>3974.6150000000002</c:v>
                </c:pt>
                <c:pt idx="3">
                  <c:v>3843.625</c:v>
                </c:pt>
                <c:pt idx="4">
                  <c:v>3634.88</c:v>
                </c:pt>
                <c:pt idx="5">
                  <c:v>3385.7249999999995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E9A-4EE6-A6BD-AB2B8A63F0CF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'FRC AVGS'!$J$9:$J$14</c:f>
              <c:numCache>
                <c:formatCode>General</c:formatCode>
                <c:ptCount val="6"/>
                <c:pt idx="0">
                  <c:v>1.0058199999999999E-4</c:v>
                </c:pt>
                <c:pt idx="1">
                  <c:v>1.6009100000000001E-4</c:v>
                </c:pt>
                <c:pt idx="2">
                  <c:v>2.5240099999999997E-4</c:v>
                </c:pt>
                <c:pt idx="3">
                  <c:v>3.9824049999999996E-4</c:v>
                </c:pt>
                <c:pt idx="4">
                  <c:v>6.3312950000000002E-4</c:v>
                </c:pt>
                <c:pt idx="5">
                  <c:v>1.00293E-3</c:v>
                </c:pt>
              </c:numCache>
            </c:numRef>
          </c:xVal>
          <c:yVal>
            <c:numRef>
              <c:f>'FRC AVGS'!$B$9:$B$14</c:f>
              <c:numCache>
                <c:formatCode>General</c:formatCode>
                <c:ptCount val="6"/>
                <c:pt idx="0">
                  <c:v>378.58949999999999</c:v>
                </c:pt>
                <c:pt idx="1">
                  <c:v>523.50850000000003</c:v>
                </c:pt>
                <c:pt idx="2">
                  <c:v>389.4905</c:v>
                </c:pt>
                <c:pt idx="3">
                  <c:v>389.23149999999998</c:v>
                </c:pt>
                <c:pt idx="4">
                  <c:v>488.11749999999995</c:v>
                </c:pt>
                <c:pt idx="5">
                  <c:v>457.00099999999998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E9A-4EE6-A6BD-AB2B8A63F0CF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4.1727403421306007E-2"/>
                  <c:y val="-3.033034364081973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'FRC AVGS'!$J$9:$J$14</c:f>
              <c:numCache>
                <c:formatCode>General</c:formatCode>
                <c:ptCount val="6"/>
                <c:pt idx="0">
                  <c:v>1.0058199999999999E-4</c:v>
                </c:pt>
                <c:pt idx="1">
                  <c:v>1.6009100000000001E-4</c:v>
                </c:pt>
                <c:pt idx="2">
                  <c:v>2.5240099999999997E-4</c:v>
                </c:pt>
                <c:pt idx="3">
                  <c:v>3.9824049999999996E-4</c:v>
                </c:pt>
                <c:pt idx="4">
                  <c:v>6.3312950000000002E-4</c:v>
                </c:pt>
                <c:pt idx="5">
                  <c:v>1.00293E-3</c:v>
                </c:pt>
              </c:numCache>
            </c:numRef>
          </c:xVal>
          <c:yVal>
            <c:numRef>
              <c:f>'FRC AVGS'!$N$9:$N$14</c:f>
              <c:numCache>
                <c:formatCode>General</c:formatCode>
                <c:ptCount val="6"/>
                <c:pt idx="0">
                  <c:v>0.4119775</c:v>
                </c:pt>
                <c:pt idx="1">
                  <c:v>0.64600550000000001</c:v>
                </c:pt>
                <c:pt idx="2">
                  <c:v>1.006516</c:v>
                </c:pt>
                <c:pt idx="3">
                  <c:v>1.539355</c:v>
                </c:pt>
                <c:pt idx="4">
                  <c:v>2.3244199999999999</c:v>
                </c:pt>
                <c:pt idx="5">
                  <c:v>3.4263950000000003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E9A-4EE6-A6BD-AB2B8A63F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1949760"/>
        <c:axId val="871950176"/>
      </c:scatterChart>
      <c:valAx>
        <c:axId val="871949760"/>
        <c:scaling>
          <c:logBase val="10"/>
          <c:orientation val="minMax"/>
          <c:max val="1.0000000000000002E-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1950176"/>
        <c:crosses val="autoZero"/>
        <c:crossBetween val="midCat"/>
      </c:valAx>
      <c:valAx>
        <c:axId val="871950176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19497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Storage modulus (Pa)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'FRC AVGS'!$A$32:$A$47</c:f>
                <c:numCache>
                  <c:formatCode>General</c:formatCode>
                  <c:ptCount val="16"/>
                  <c:pt idx="0">
                    <c:v>1280.9700000000003</c:v>
                  </c:pt>
                  <c:pt idx="1">
                    <c:v>1217.5050000000012</c:v>
                  </c:pt>
                  <c:pt idx="2">
                    <c:v>1219.3149999999985</c:v>
                  </c:pt>
                  <c:pt idx="3">
                    <c:v>1165.1950000000004</c:v>
                  </c:pt>
                  <c:pt idx="4">
                    <c:v>1169.2150000000001</c:v>
                  </c:pt>
                  <c:pt idx="5">
                    <c:v>983.05999999999926</c:v>
                  </c:pt>
                  <c:pt idx="6">
                    <c:v>987.00500000000079</c:v>
                  </c:pt>
                  <c:pt idx="7">
                    <c:v>915.11000000000035</c:v>
                  </c:pt>
                  <c:pt idx="8">
                    <c:v>724.125</c:v>
                  </c:pt>
                  <c:pt idx="9">
                    <c:v>513.43999999999983</c:v>
                  </c:pt>
                  <c:pt idx="10">
                    <c:v>172.88500000000025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</c:numCache>
              </c:numRef>
            </c:plus>
            <c:minus>
              <c:numRef>
                <c:f>'FRC AVGS'!$A$32:$A$47</c:f>
                <c:numCache>
                  <c:formatCode>General</c:formatCode>
                  <c:ptCount val="16"/>
                  <c:pt idx="0">
                    <c:v>1280.9700000000003</c:v>
                  </c:pt>
                  <c:pt idx="1">
                    <c:v>1217.5050000000012</c:v>
                  </c:pt>
                  <c:pt idx="2">
                    <c:v>1219.3149999999985</c:v>
                  </c:pt>
                  <c:pt idx="3">
                    <c:v>1165.1950000000004</c:v>
                  </c:pt>
                  <c:pt idx="4">
                    <c:v>1169.2150000000001</c:v>
                  </c:pt>
                  <c:pt idx="5">
                    <c:v>983.05999999999926</c:v>
                  </c:pt>
                  <c:pt idx="6">
                    <c:v>987.00500000000079</c:v>
                  </c:pt>
                  <c:pt idx="7">
                    <c:v>915.11000000000035</c:v>
                  </c:pt>
                  <c:pt idx="8">
                    <c:v>724.125</c:v>
                  </c:pt>
                  <c:pt idx="9">
                    <c:v>513.43999999999983</c:v>
                  </c:pt>
                  <c:pt idx="10">
                    <c:v>172.88500000000025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'FRC AVGS'!$J$8:$J$23</c:f>
              <c:numCache>
                <c:formatCode>General</c:formatCode>
                <c:ptCount val="16"/>
                <c:pt idx="0">
                  <c:v>6.3816600000000002E-5</c:v>
                </c:pt>
                <c:pt idx="1">
                  <c:v>1.0058199999999999E-4</c:v>
                </c:pt>
                <c:pt idx="2">
                  <c:v>1.6009100000000001E-4</c:v>
                </c:pt>
                <c:pt idx="3">
                  <c:v>2.5240099999999997E-4</c:v>
                </c:pt>
                <c:pt idx="4">
                  <c:v>3.9824049999999996E-4</c:v>
                </c:pt>
                <c:pt idx="5">
                  <c:v>6.3312950000000002E-4</c:v>
                </c:pt>
                <c:pt idx="6">
                  <c:v>1.00293E-3</c:v>
                </c:pt>
                <c:pt idx="7">
                  <c:v>1.5932400000000001E-3</c:v>
                </c:pt>
                <c:pt idx="8">
                  <c:v>2.5458499999999997E-3</c:v>
                </c:pt>
                <c:pt idx="9">
                  <c:v>4.1221349999999999E-3</c:v>
                </c:pt>
                <c:pt idx="10">
                  <c:v>7.5906300000000001E-3</c:v>
                </c:pt>
                <c:pt idx="11">
                  <c:v>5.7575899999999999E-2</c:v>
                </c:pt>
                <c:pt idx="12">
                  <c:v>0.36598999999999998</c:v>
                </c:pt>
                <c:pt idx="13">
                  <c:v>0.38667200000000002</c:v>
                </c:pt>
                <c:pt idx="14">
                  <c:v>0.417101</c:v>
                </c:pt>
                <c:pt idx="15">
                  <c:v>1.40822</c:v>
                </c:pt>
              </c:numCache>
            </c:numRef>
          </c:xVal>
          <c:yVal>
            <c:numRef>
              <c:f>'FRC AVGS'!$A$8:$A$23</c:f>
              <c:numCache>
                <c:formatCode>General</c:formatCode>
                <c:ptCount val="16"/>
                <c:pt idx="0">
                  <c:v>4011.25</c:v>
                </c:pt>
                <c:pt idx="1">
                  <c:v>4079.8249999999998</c:v>
                </c:pt>
                <c:pt idx="2">
                  <c:v>4001.2550000000001</c:v>
                </c:pt>
                <c:pt idx="3">
                  <c:v>3974.6150000000002</c:v>
                </c:pt>
                <c:pt idx="4">
                  <c:v>3843.625</c:v>
                </c:pt>
                <c:pt idx="5">
                  <c:v>3634.88</c:v>
                </c:pt>
                <c:pt idx="6">
                  <c:v>3385.7249999999995</c:v>
                </c:pt>
                <c:pt idx="7">
                  <c:v>2991.02</c:v>
                </c:pt>
                <c:pt idx="8">
                  <c:v>2457.1350000000002</c:v>
                </c:pt>
                <c:pt idx="9">
                  <c:v>1884.44</c:v>
                </c:pt>
                <c:pt idx="10">
                  <c:v>1213.925</c:v>
                </c:pt>
                <c:pt idx="11">
                  <c:v>170.369</c:v>
                </c:pt>
                <c:pt idx="12">
                  <c:v>11.427300000000001</c:v>
                </c:pt>
                <c:pt idx="13">
                  <c:v>7.7377900000000004</c:v>
                </c:pt>
                <c:pt idx="14">
                  <c:v>4.7538200000000002</c:v>
                </c:pt>
                <c:pt idx="15">
                  <c:v>-0.881552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21D-4297-B4DE-14EEE2E139CA}"/>
            </c:ext>
          </c:extLst>
        </c:ser>
        <c:ser>
          <c:idx val="1"/>
          <c:order val="1"/>
          <c:tx>
            <c:v>Loss modulus (Pa)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'FRC AVGS'!$B$32:$B$47</c:f>
                <c:numCache>
                  <c:formatCode>General</c:formatCode>
                  <c:ptCount val="16"/>
                  <c:pt idx="0">
                    <c:v>26.024500000000046</c:v>
                  </c:pt>
                  <c:pt idx="1">
                    <c:v>132.74550000000005</c:v>
                  </c:pt>
                  <c:pt idx="2">
                    <c:v>57.883500000000019</c:v>
                  </c:pt>
                  <c:pt idx="3">
                    <c:v>158.64250000000001</c:v>
                  </c:pt>
                  <c:pt idx="4">
                    <c:v>151.88850000000014</c:v>
                  </c:pt>
                  <c:pt idx="5">
                    <c:v>115.71150000000016</c:v>
                  </c:pt>
                  <c:pt idx="6">
                    <c:v>79.677999999999898</c:v>
                  </c:pt>
                  <c:pt idx="7">
                    <c:v>161.1230000000001</c:v>
                  </c:pt>
                  <c:pt idx="8">
                    <c:v>213.12800000000016</c:v>
                  </c:pt>
                  <c:pt idx="9">
                    <c:v>276.17549999999977</c:v>
                  </c:pt>
                  <c:pt idx="10">
                    <c:v>390.20000000000005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</c:numCache>
              </c:numRef>
            </c:plus>
            <c:minus>
              <c:numRef>
                <c:f>'FRC AVGS'!$B$32:$B$47</c:f>
                <c:numCache>
                  <c:formatCode>General</c:formatCode>
                  <c:ptCount val="16"/>
                  <c:pt idx="0">
                    <c:v>26.024500000000046</c:v>
                  </c:pt>
                  <c:pt idx="1">
                    <c:v>132.74550000000005</c:v>
                  </c:pt>
                  <c:pt idx="2">
                    <c:v>57.883500000000019</c:v>
                  </c:pt>
                  <c:pt idx="3">
                    <c:v>158.64250000000001</c:v>
                  </c:pt>
                  <c:pt idx="4">
                    <c:v>151.88850000000014</c:v>
                  </c:pt>
                  <c:pt idx="5">
                    <c:v>115.71150000000016</c:v>
                  </c:pt>
                  <c:pt idx="6">
                    <c:v>79.677999999999898</c:v>
                  </c:pt>
                  <c:pt idx="7">
                    <c:v>161.1230000000001</c:v>
                  </c:pt>
                  <c:pt idx="8">
                    <c:v>213.12800000000016</c:v>
                  </c:pt>
                  <c:pt idx="9">
                    <c:v>276.17549999999977</c:v>
                  </c:pt>
                  <c:pt idx="10">
                    <c:v>390.20000000000005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'FRC AVGS'!$J$8:$J$23</c:f>
              <c:numCache>
                <c:formatCode>General</c:formatCode>
                <c:ptCount val="16"/>
                <c:pt idx="0">
                  <c:v>6.3816600000000002E-5</c:v>
                </c:pt>
                <c:pt idx="1">
                  <c:v>1.0058199999999999E-4</c:v>
                </c:pt>
                <c:pt idx="2">
                  <c:v>1.6009100000000001E-4</c:v>
                </c:pt>
                <c:pt idx="3">
                  <c:v>2.5240099999999997E-4</c:v>
                </c:pt>
                <c:pt idx="4">
                  <c:v>3.9824049999999996E-4</c:v>
                </c:pt>
                <c:pt idx="5">
                  <c:v>6.3312950000000002E-4</c:v>
                </c:pt>
                <c:pt idx="6">
                  <c:v>1.00293E-3</c:v>
                </c:pt>
                <c:pt idx="7">
                  <c:v>1.5932400000000001E-3</c:v>
                </c:pt>
                <c:pt idx="8">
                  <c:v>2.5458499999999997E-3</c:v>
                </c:pt>
                <c:pt idx="9">
                  <c:v>4.1221349999999999E-3</c:v>
                </c:pt>
                <c:pt idx="10">
                  <c:v>7.5906300000000001E-3</c:v>
                </c:pt>
                <c:pt idx="11">
                  <c:v>5.7575899999999999E-2</c:v>
                </c:pt>
                <c:pt idx="12">
                  <c:v>0.36598999999999998</c:v>
                </c:pt>
                <c:pt idx="13">
                  <c:v>0.38667200000000002</c:v>
                </c:pt>
                <c:pt idx="14">
                  <c:v>0.417101</c:v>
                </c:pt>
                <c:pt idx="15">
                  <c:v>1.40822</c:v>
                </c:pt>
              </c:numCache>
            </c:numRef>
          </c:xVal>
          <c:yVal>
            <c:numRef>
              <c:f>'FRC AVGS'!$B$8:$B$23</c:f>
              <c:numCache>
                <c:formatCode>General</c:formatCode>
                <c:ptCount val="16"/>
                <c:pt idx="0">
                  <c:v>618.39149999999995</c:v>
                </c:pt>
                <c:pt idx="1">
                  <c:v>378.58949999999999</c:v>
                </c:pt>
                <c:pt idx="2">
                  <c:v>523.50850000000003</c:v>
                </c:pt>
                <c:pt idx="3">
                  <c:v>389.4905</c:v>
                </c:pt>
                <c:pt idx="4">
                  <c:v>389.23149999999998</c:v>
                </c:pt>
                <c:pt idx="5">
                  <c:v>488.11749999999995</c:v>
                </c:pt>
                <c:pt idx="6">
                  <c:v>457.00099999999998</c:v>
                </c:pt>
                <c:pt idx="7">
                  <c:v>539.822</c:v>
                </c:pt>
                <c:pt idx="8">
                  <c:v>563.59100000000001</c:v>
                </c:pt>
                <c:pt idx="9">
                  <c:v>595.86750000000006</c:v>
                </c:pt>
                <c:pt idx="10">
                  <c:v>666.63</c:v>
                </c:pt>
                <c:pt idx="11">
                  <c:v>443.87299999999999</c:v>
                </c:pt>
                <c:pt idx="12">
                  <c:v>123.065</c:v>
                </c:pt>
                <c:pt idx="13">
                  <c:v>116.38200000000001</c:v>
                </c:pt>
                <c:pt idx="14">
                  <c:v>109.964</c:v>
                </c:pt>
                <c:pt idx="15">
                  <c:v>46.997700000000002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21D-4297-B4DE-14EEE2E139CA}"/>
            </c:ext>
          </c:extLst>
        </c:ser>
        <c:ser>
          <c:idx val="2"/>
          <c:order val="2"/>
          <c:tx>
            <c:v>Stress (Pa)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'FRC AVGS'!$N$32:$N$47</c:f>
                <c:numCache>
                  <c:formatCode>General</c:formatCode>
                  <c:ptCount val="16"/>
                  <c:pt idx="0">
                    <c:v>7.6978500000000005E-2</c:v>
                  </c:pt>
                  <c:pt idx="1">
                    <c:v>0.12267350000000003</c:v>
                  </c:pt>
                  <c:pt idx="2">
                    <c:v>0.19388649999999977</c:v>
                  </c:pt>
                  <c:pt idx="3">
                    <c:v>0.29130400000000017</c:v>
                  </c:pt>
                  <c:pt idx="4">
                    <c:v>0.47187499999999977</c:v>
                  </c:pt>
                  <c:pt idx="5">
                    <c:v>0.63545000000000018</c:v>
                  </c:pt>
                  <c:pt idx="6">
                    <c:v>0.98984499999999953</c:v>
                  </c:pt>
                  <c:pt idx="7">
                    <c:v>1.4796300000000004</c:v>
                  </c:pt>
                  <c:pt idx="8">
                    <c:v>1.937820000000001</c:v>
                  </c:pt>
                  <c:pt idx="9">
                    <c:v>2.441409999999999</c:v>
                  </c:pt>
                  <c:pt idx="10">
                    <c:v>4.1470199999999986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</c:numCache>
              </c:numRef>
            </c:plus>
            <c:minus>
              <c:numRef>
                <c:f>'FRC AVGS'!$N$32:$N$47</c:f>
                <c:numCache>
                  <c:formatCode>General</c:formatCode>
                  <c:ptCount val="16"/>
                  <c:pt idx="0">
                    <c:v>7.6978500000000005E-2</c:v>
                  </c:pt>
                  <c:pt idx="1">
                    <c:v>0.12267350000000003</c:v>
                  </c:pt>
                  <c:pt idx="2">
                    <c:v>0.19388649999999977</c:v>
                  </c:pt>
                  <c:pt idx="3">
                    <c:v>0.29130400000000017</c:v>
                  </c:pt>
                  <c:pt idx="4">
                    <c:v>0.47187499999999977</c:v>
                  </c:pt>
                  <c:pt idx="5">
                    <c:v>0.63545000000000018</c:v>
                  </c:pt>
                  <c:pt idx="6">
                    <c:v>0.98984499999999953</c:v>
                  </c:pt>
                  <c:pt idx="7">
                    <c:v>1.4796300000000004</c:v>
                  </c:pt>
                  <c:pt idx="8">
                    <c:v>1.937820000000001</c:v>
                  </c:pt>
                  <c:pt idx="9">
                    <c:v>2.441409999999999</c:v>
                  </c:pt>
                  <c:pt idx="10">
                    <c:v>4.1470199999999986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'FRC AVGS'!$J$8:$J$23</c:f>
              <c:numCache>
                <c:formatCode>General</c:formatCode>
                <c:ptCount val="16"/>
                <c:pt idx="0">
                  <c:v>6.3816600000000002E-5</c:v>
                </c:pt>
                <c:pt idx="1">
                  <c:v>1.0058199999999999E-4</c:v>
                </c:pt>
                <c:pt idx="2">
                  <c:v>1.6009100000000001E-4</c:v>
                </c:pt>
                <c:pt idx="3">
                  <c:v>2.5240099999999997E-4</c:v>
                </c:pt>
                <c:pt idx="4">
                  <c:v>3.9824049999999996E-4</c:v>
                </c:pt>
                <c:pt idx="5">
                  <c:v>6.3312950000000002E-4</c:v>
                </c:pt>
                <c:pt idx="6">
                  <c:v>1.00293E-3</c:v>
                </c:pt>
                <c:pt idx="7">
                  <c:v>1.5932400000000001E-3</c:v>
                </c:pt>
                <c:pt idx="8">
                  <c:v>2.5458499999999997E-3</c:v>
                </c:pt>
                <c:pt idx="9">
                  <c:v>4.1221349999999999E-3</c:v>
                </c:pt>
                <c:pt idx="10">
                  <c:v>7.5906300000000001E-3</c:v>
                </c:pt>
                <c:pt idx="11">
                  <c:v>5.7575899999999999E-2</c:v>
                </c:pt>
                <c:pt idx="12">
                  <c:v>0.36598999999999998</c:v>
                </c:pt>
                <c:pt idx="13">
                  <c:v>0.38667200000000002</c:v>
                </c:pt>
                <c:pt idx="14">
                  <c:v>0.417101</c:v>
                </c:pt>
                <c:pt idx="15">
                  <c:v>1.40822</c:v>
                </c:pt>
              </c:numCache>
            </c:numRef>
          </c:xVal>
          <c:yVal>
            <c:numRef>
              <c:f>'FRC AVGS'!$N$8:$N$23</c:f>
              <c:numCache>
                <c:formatCode>General</c:formatCode>
                <c:ptCount val="16"/>
                <c:pt idx="0">
                  <c:v>0.25836949999999997</c:v>
                </c:pt>
                <c:pt idx="1">
                  <c:v>0.4119775</c:v>
                </c:pt>
                <c:pt idx="2">
                  <c:v>0.64600550000000001</c:v>
                </c:pt>
                <c:pt idx="3">
                  <c:v>1.006516</c:v>
                </c:pt>
                <c:pt idx="4">
                  <c:v>1.539355</c:v>
                </c:pt>
                <c:pt idx="5">
                  <c:v>2.3244199999999999</c:v>
                </c:pt>
                <c:pt idx="6">
                  <c:v>3.4263950000000003</c:v>
                </c:pt>
                <c:pt idx="7">
                  <c:v>4.8421699999999994</c:v>
                </c:pt>
                <c:pt idx="8">
                  <c:v>6.4250799999999995</c:v>
                </c:pt>
                <c:pt idx="9">
                  <c:v>8.1846899999999998</c:v>
                </c:pt>
                <c:pt idx="10">
                  <c:v>11.087680000000001</c:v>
                </c:pt>
                <c:pt idx="11">
                  <c:v>27.374300000000002</c:v>
                </c:pt>
                <c:pt idx="12">
                  <c:v>45.234299999999998</c:v>
                </c:pt>
                <c:pt idx="13">
                  <c:v>45.100900000000003</c:v>
                </c:pt>
                <c:pt idx="14">
                  <c:v>45.908999999999999</c:v>
                </c:pt>
                <c:pt idx="15">
                  <c:v>66.194900000000004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21D-4297-B4DE-14EEE2E13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1949760"/>
        <c:axId val="871950176"/>
      </c:scatterChart>
      <c:valAx>
        <c:axId val="871949760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1950176"/>
        <c:crosses val="autoZero"/>
        <c:crossBetween val="midCat"/>
      </c:valAx>
      <c:valAx>
        <c:axId val="871950176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19497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Full strain range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Storage modulus (Pa)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'[2]Amplitude sweep - 2 (2)'!$J$4:$J$17</c:f>
              <c:numCache>
                <c:formatCode>General</c:formatCode>
                <c:ptCount val="14"/>
                <c:pt idx="0">
                  <c:v>1.0483600000000001E-5</c:v>
                </c:pt>
                <c:pt idx="1">
                  <c:v>1.6807600000000002E-5</c:v>
                </c:pt>
                <c:pt idx="2">
                  <c:v>2.4226099999999998E-5</c:v>
                </c:pt>
                <c:pt idx="3">
                  <c:v>3.9251300000000001E-5</c:v>
                </c:pt>
                <c:pt idx="4">
                  <c:v>6.4337400000000005E-5</c:v>
                </c:pt>
                <c:pt idx="5">
                  <c:v>1.01819E-4</c:v>
                </c:pt>
                <c:pt idx="6">
                  <c:v>1.5831999999999999E-4</c:v>
                </c:pt>
                <c:pt idx="7">
                  <c:v>2.5136100000000002E-4</c:v>
                </c:pt>
                <c:pt idx="8">
                  <c:v>3.9922599999999998E-4</c:v>
                </c:pt>
                <c:pt idx="9">
                  <c:v>6.2830099999999995E-4</c:v>
                </c:pt>
                <c:pt idx="10">
                  <c:v>1.0086100000000001E-3</c:v>
                </c:pt>
                <c:pt idx="11">
                  <c:v>1.5956200000000001E-3</c:v>
                </c:pt>
                <c:pt idx="12">
                  <c:v>2.5686200000000002E-3</c:v>
                </c:pt>
                <c:pt idx="13">
                  <c:v>4.0739599999999997E-3</c:v>
                </c:pt>
              </c:numCache>
            </c:numRef>
          </c:xVal>
          <c:yVal>
            <c:numRef>
              <c:f>'[2]Amplitude sweep - 2 (2)'!$A$4:$A$17</c:f>
              <c:numCache>
                <c:formatCode>General</c:formatCode>
                <c:ptCount val="14"/>
                <c:pt idx="0">
                  <c:v>5139.46</c:v>
                </c:pt>
                <c:pt idx="1">
                  <c:v>5248.76</c:v>
                </c:pt>
                <c:pt idx="2">
                  <c:v>6081.58</c:v>
                </c:pt>
                <c:pt idx="3">
                  <c:v>5734.68</c:v>
                </c:pt>
                <c:pt idx="4">
                  <c:v>5363.98</c:v>
                </c:pt>
                <c:pt idx="5">
                  <c:v>5442.4</c:v>
                </c:pt>
                <c:pt idx="6">
                  <c:v>5365.99</c:v>
                </c:pt>
                <c:pt idx="7">
                  <c:v>5065.66</c:v>
                </c:pt>
                <c:pt idx="8">
                  <c:v>4802.75</c:v>
                </c:pt>
                <c:pt idx="9">
                  <c:v>4440.24</c:v>
                </c:pt>
                <c:pt idx="10">
                  <c:v>3960.94</c:v>
                </c:pt>
                <c:pt idx="11">
                  <c:v>3433.06</c:v>
                </c:pt>
                <c:pt idx="12">
                  <c:v>2920.91</c:v>
                </c:pt>
                <c:pt idx="13">
                  <c:v>2307.3000000000002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E7-451B-83A4-139D76FFF575}"/>
            </c:ext>
          </c:extLst>
        </c:ser>
        <c:ser>
          <c:idx val="2"/>
          <c:order val="1"/>
          <c:tx>
            <c:v>Loss modulus (Pa)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'[2]Amplitude sweep - 2 (2)'!$J$4:$J$17</c:f>
              <c:numCache>
                <c:formatCode>General</c:formatCode>
                <c:ptCount val="14"/>
                <c:pt idx="0">
                  <c:v>1.0483600000000001E-5</c:v>
                </c:pt>
                <c:pt idx="1">
                  <c:v>1.6807600000000002E-5</c:v>
                </c:pt>
                <c:pt idx="2">
                  <c:v>2.4226099999999998E-5</c:v>
                </c:pt>
                <c:pt idx="3">
                  <c:v>3.9251300000000001E-5</c:v>
                </c:pt>
                <c:pt idx="4">
                  <c:v>6.4337400000000005E-5</c:v>
                </c:pt>
                <c:pt idx="5">
                  <c:v>1.01819E-4</c:v>
                </c:pt>
                <c:pt idx="6">
                  <c:v>1.5831999999999999E-4</c:v>
                </c:pt>
                <c:pt idx="7">
                  <c:v>2.5136100000000002E-4</c:v>
                </c:pt>
                <c:pt idx="8">
                  <c:v>3.9922599999999998E-4</c:v>
                </c:pt>
                <c:pt idx="9">
                  <c:v>6.2830099999999995E-4</c:v>
                </c:pt>
                <c:pt idx="10">
                  <c:v>1.0086100000000001E-3</c:v>
                </c:pt>
                <c:pt idx="11">
                  <c:v>1.5956200000000001E-3</c:v>
                </c:pt>
                <c:pt idx="12">
                  <c:v>2.5686200000000002E-3</c:v>
                </c:pt>
                <c:pt idx="13">
                  <c:v>4.0739599999999997E-3</c:v>
                </c:pt>
              </c:numCache>
            </c:numRef>
          </c:xVal>
          <c:yVal>
            <c:numRef>
              <c:f>'[2]Amplitude sweep - 2 (2)'!$B$4:$B$17</c:f>
              <c:numCache>
                <c:formatCode>General</c:formatCode>
                <c:ptCount val="14"/>
                <c:pt idx="0">
                  <c:v>2238.98</c:v>
                </c:pt>
                <c:pt idx="1">
                  <c:v>1940.73</c:v>
                </c:pt>
                <c:pt idx="2">
                  <c:v>730.72</c:v>
                </c:pt>
                <c:pt idx="3">
                  <c:v>154.10499999999999</c:v>
                </c:pt>
                <c:pt idx="4">
                  <c:v>1349.37</c:v>
                </c:pt>
                <c:pt idx="5">
                  <c:v>987.45100000000002</c:v>
                </c:pt>
                <c:pt idx="6">
                  <c:v>623.81399999999996</c:v>
                </c:pt>
                <c:pt idx="7">
                  <c:v>877.23299999999995</c:v>
                </c:pt>
                <c:pt idx="8">
                  <c:v>737.18600000000004</c:v>
                </c:pt>
                <c:pt idx="9">
                  <c:v>756.66</c:v>
                </c:pt>
                <c:pt idx="10">
                  <c:v>740.57600000000002</c:v>
                </c:pt>
                <c:pt idx="11">
                  <c:v>695.13800000000003</c:v>
                </c:pt>
                <c:pt idx="12">
                  <c:v>683.20799999999997</c:v>
                </c:pt>
                <c:pt idx="13">
                  <c:v>597.20100000000002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E7-451B-83A4-139D76FFF575}"/>
            </c:ext>
          </c:extLst>
        </c:ser>
        <c:ser>
          <c:idx val="0"/>
          <c:order val="2"/>
          <c:tx>
            <c:v>Stress (Pa)</c:v>
          </c:tx>
          <c:spPr>
            <a:ln w="19050">
              <a:noFill/>
            </a:ln>
          </c:spPr>
          <c:xVal>
            <c:numRef>
              <c:f>'[2]Amplitude sweep - 2 (2)'!$J$4:$J$17</c:f>
              <c:numCache>
                <c:formatCode>General</c:formatCode>
                <c:ptCount val="14"/>
                <c:pt idx="0">
                  <c:v>1.0483600000000001E-5</c:v>
                </c:pt>
                <c:pt idx="1">
                  <c:v>1.6807600000000002E-5</c:v>
                </c:pt>
                <c:pt idx="2">
                  <c:v>2.4226099999999998E-5</c:v>
                </c:pt>
                <c:pt idx="3">
                  <c:v>3.9251300000000001E-5</c:v>
                </c:pt>
                <c:pt idx="4">
                  <c:v>6.4337400000000005E-5</c:v>
                </c:pt>
                <c:pt idx="5">
                  <c:v>1.01819E-4</c:v>
                </c:pt>
                <c:pt idx="6">
                  <c:v>1.5831999999999999E-4</c:v>
                </c:pt>
                <c:pt idx="7">
                  <c:v>2.5136100000000002E-4</c:v>
                </c:pt>
                <c:pt idx="8">
                  <c:v>3.9922599999999998E-4</c:v>
                </c:pt>
                <c:pt idx="9">
                  <c:v>6.2830099999999995E-4</c:v>
                </c:pt>
                <c:pt idx="10">
                  <c:v>1.0086100000000001E-3</c:v>
                </c:pt>
                <c:pt idx="11">
                  <c:v>1.5956200000000001E-3</c:v>
                </c:pt>
                <c:pt idx="12">
                  <c:v>2.5686200000000002E-3</c:v>
                </c:pt>
                <c:pt idx="13">
                  <c:v>4.0739599999999997E-3</c:v>
                </c:pt>
              </c:numCache>
            </c:numRef>
          </c:xVal>
          <c:yVal>
            <c:numRef>
              <c:f>'[2]Amplitude sweep - 2 (2)'!$N$4:$N$17</c:f>
              <c:numCache>
                <c:formatCode>General</c:formatCode>
                <c:ptCount val="14"/>
                <c:pt idx="0">
                  <c:v>5.87711E-2</c:v>
                </c:pt>
                <c:pt idx="1">
                  <c:v>9.4056299999999995E-2</c:v>
                </c:pt>
                <c:pt idx="2">
                  <c:v>0.148393</c:v>
                </c:pt>
                <c:pt idx="3">
                  <c:v>0.22517499999999999</c:v>
                </c:pt>
                <c:pt idx="4">
                  <c:v>0.35585699999999998</c:v>
                </c:pt>
                <c:pt idx="5">
                  <c:v>0.56318599999999996</c:v>
                </c:pt>
                <c:pt idx="6">
                  <c:v>0.855267</c:v>
                </c:pt>
                <c:pt idx="7">
                  <c:v>1.29226</c:v>
                </c:pt>
                <c:pt idx="8">
                  <c:v>1.93984</c:v>
                </c:pt>
                <c:pt idx="9">
                  <c:v>2.8300299999999998</c:v>
                </c:pt>
                <c:pt idx="10">
                  <c:v>4.0642800000000001</c:v>
                </c:pt>
                <c:pt idx="11">
                  <c:v>5.5890199999999997</c:v>
                </c:pt>
                <c:pt idx="12">
                  <c:v>7.7052199999999997</c:v>
                </c:pt>
                <c:pt idx="13">
                  <c:v>9.7096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E7-451B-83A4-139D76FFF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1909168"/>
        <c:axId val="1"/>
      </c:scatterChart>
      <c:valAx>
        <c:axId val="921909168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2190916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Full strain range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Storage modulus (Pa)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'[3]Amplitude sweep - 2'!$O$4:$O$16</c:f>
              <c:numCache>
                <c:formatCode>General</c:formatCode>
                <c:ptCount val="13"/>
                <c:pt idx="0">
                  <c:v>1.04216E-5</c:v>
                </c:pt>
                <c:pt idx="1">
                  <c:v>1.6030400000000002E-5</c:v>
                </c:pt>
                <c:pt idx="2">
                  <c:v>2.5000499999999999E-5</c:v>
                </c:pt>
                <c:pt idx="3">
                  <c:v>3.9359500000000002E-5</c:v>
                </c:pt>
                <c:pt idx="4">
                  <c:v>6.2971200000000005E-5</c:v>
                </c:pt>
                <c:pt idx="5">
                  <c:v>1.01777E-4</c:v>
                </c:pt>
                <c:pt idx="6">
                  <c:v>1.5735200000000001E-4</c:v>
                </c:pt>
                <c:pt idx="7">
                  <c:v>2.5139500000000001E-4</c:v>
                </c:pt>
                <c:pt idx="8">
                  <c:v>3.9310300000000001E-4</c:v>
                </c:pt>
                <c:pt idx="9">
                  <c:v>6.2905700000000003E-4</c:v>
                </c:pt>
                <c:pt idx="10">
                  <c:v>9.9696700000000008E-4</c:v>
                </c:pt>
                <c:pt idx="11">
                  <c:v>1.56668E-3</c:v>
                </c:pt>
                <c:pt idx="12">
                  <c:v>2.4750000000000002E-3</c:v>
                </c:pt>
              </c:numCache>
            </c:numRef>
          </c:xVal>
          <c:yVal>
            <c:numRef>
              <c:f>'[3]Amplitude sweep - 2'!$A$4:$A$16</c:f>
              <c:numCache>
                <c:formatCode>General</c:formatCode>
                <c:ptCount val="13"/>
                <c:pt idx="0">
                  <c:v>5265.65</c:v>
                </c:pt>
                <c:pt idx="1">
                  <c:v>4762.7</c:v>
                </c:pt>
                <c:pt idx="2">
                  <c:v>5737.9</c:v>
                </c:pt>
                <c:pt idx="3">
                  <c:v>5837.74</c:v>
                </c:pt>
                <c:pt idx="4">
                  <c:v>5639.18</c:v>
                </c:pt>
                <c:pt idx="5">
                  <c:v>5582.39</c:v>
                </c:pt>
                <c:pt idx="6">
                  <c:v>5431.76</c:v>
                </c:pt>
                <c:pt idx="7">
                  <c:v>5159.55</c:v>
                </c:pt>
                <c:pt idx="8">
                  <c:v>4865.3999999999996</c:v>
                </c:pt>
                <c:pt idx="9">
                  <c:v>4453.32</c:v>
                </c:pt>
                <c:pt idx="10">
                  <c:v>3960.71</c:v>
                </c:pt>
                <c:pt idx="11">
                  <c:v>3415.99</c:v>
                </c:pt>
                <c:pt idx="12">
                  <c:v>2741.17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1B1-43C9-A2A1-91BDF15E46EB}"/>
            </c:ext>
          </c:extLst>
        </c:ser>
        <c:ser>
          <c:idx val="1"/>
          <c:order val="1"/>
          <c:tx>
            <c:v>Loss modulus (Pa)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'[3]Amplitude sweep - 2'!$O$4:$O$16</c:f>
              <c:numCache>
                <c:formatCode>General</c:formatCode>
                <c:ptCount val="13"/>
                <c:pt idx="0">
                  <c:v>1.04216E-5</c:v>
                </c:pt>
                <c:pt idx="1">
                  <c:v>1.6030400000000002E-5</c:v>
                </c:pt>
                <c:pt idx="2">
                  <c:v>2.5000499999999999E-5</c:v>
                </c:pt>
                <c:pt idx="3">
                  <c:v>3.9359500000000002E-5</c:v>
                </c:pt>
                <c:pt idx="4">
                  <c:v>6.2971200000000005E-5</c:v>
                </c:pt>
                <c:pt idx="5">
                  <c:v>1.01777E-4</c:v>
                </c:pt>
                <c:pt idx="6">
                  <c:v>1.5735200000000001E-4</c:v>
                </c:pt>
                <c:pt idx="7">
                  <c:v>2.5139500000000001E-4</c:v>
                </c:pt>
                <c:pt idx="8">
                  <c:v>3.9310300000000001E-4</c:v>
                </c:pt>
                <c:pt idx="9">
                  <c:v>6.2905700000000003E-4</c:v>
                </c:pt>
                <c:pt idx="10">
                  <c:v>9.9696700000000008E-4</c:v>
                </c:pt>
                <c:pt idx="11">
                  <c:v>1.56668E-3</c:v>
                </c:pt>
                <c:pt idx="12">
                  <c:v>2.4750000000000002E-3</c:v>
                </c:pt>
              </c:numCache>
            </c:numRef>
          </c:xVal>
          <c:yVal>
            <c:numRef>
              <c:f>'[3]Amplitude sweep - 2'!$B$4:$B$16</c:f>
              <c:numCache>
                <c:formatCode>General</c:formatCode>
                <c:ptCount val="13"/>
                <c:pt idx="0">
                  <c:v>467.09199999999998</c:v>
                </c:pt>
                <c:pt idx="1">
                  <c:v>1034.6099999999999</c:v>
                </c:pt>
                <c:pt idx="2">
                  <c:v>772.14</c:v>
                </c:pt>
                <c:pt idx="3">
                  <c:v>-32.261200000000002</c:v>
                </c:pt>
                <c:pt idx="4">
                  <c:v>1100.79</c:v>
                </c:pt>
                <c:pt idx="5">
                  <c:v>575.09100000000001</c:v>
                </c:pt>
                <c:pt idx="6">
                  <c:v>575.79100000000005</c:v>
                </c:pt>
                <c:pt idx="7">
                  <c:v>567.35900000000004</c:v>
                </c:pt>
                <c:pt idx="8">
                  <c:v>583.48199999999997</c:v>
                </c:pt>
                <c:pt idx="9">
                  <c:v>607.19100000000003</c:v>
                </c:pt>
                <c:pt idx="10">
                  <c:v>612.60500000000002</c:v>
                </c:pt>
                <c:pt idx="11">
                  <c:v>584.85299999999995</c:v>
                </c:pt>
                <c:pt idx="12">
                  <c:v>531.33600000000001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1B1-43C9-A2A1-91BDF15E4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333072"/>
        <c:axId val="1"/>
      </c:scatterChart>
      <c:valAx>
        <c:axId val="528333072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833307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459921</xdr:colOff>
      <xdr:row>19</xdr:row>
      <xdr:rowOff>145143</xdr:rowOff>
    </xdr:from>
    <xdr:to>
      <xdr:col>9</xdr:col>
      <xdr:colOff>419100</xdr:colOff>
      <xdr:row>33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BBA0943-6460-47CD-BC1C-764E2220AC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20</xdr:row>
      <xdr:rowOff>12700</xdr:rowOff>
    </xdr:from>
    <xdr:to>
      <xdr:col>17</xdr:col>
      <xdr:colOff>568779</xdr:colOff>
      <xdr:row>34</xdr:row>
      <xdr:rowOff>32657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898ABB7-EBA5-4617-8E30-67F7DAC1A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53975</xdr:colOff>
      <xdr:row>2</xdr:row>
      <xdr:rowOff>6349</xdr:rowOff>
    </xdr:from>
    <xdr:to>
      <xdr:col>28</xdr:col>
      <xdr:colOff>581025</xdr:colOff>
      <xdr:row>20</xdr:row>
      <xdr:rowOff>85724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DD1D3D-3021-479D-8473-D4BB61A89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63500</xdr:colOff>
      <xdr:row>21</xdr:row>
      <xdr:rowOff>85725</xdr:rowOff>
    </xdr:from>
    <xdr:to>
      <xdr:col>28</xdr:col>
      <xdr:colOff>590550</xdr:colOff>
      <xdr:row>39</xdr:row>
      <xdr:rowOff>168275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17B1F82-5AD3-4812-84FF-0A286DCDAC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247650</xdr:colOff>
      <xdr:row>19</xdr:row>
      <xdr:rowOff>95250</xdr:rowOff>
    </xdr:from>
    <xdr:to>
      <xdr:col>23</xdr:col>
      <xdr:colOff>26457</xdr:colOff>
      <xdr:row>22</xdr:row>
      <xdr:rowOff>31750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1BE6EE0-7890-4B65-8AB2-5400CADC1814}"/>
            </a:ext>
          </a:extLst>
        </xdr:cNvPr>
        <xdr:cNvSpPr txBox="1"/>
      </xdr:nvSpPr>
      <xdr:spPr>
        <a:xfrm>
          <a:off x="13598525" y="3563938"/>
          <a:ext cx="2223557" cy="484187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Shear</a:t>
          </a:r>
          <a:r>
            <a:rPr lang="en-GB" sz="1100" baseline="0"/>
            <a:t> modulus (G): 4983.4 Pa</a:t>
          </a:r>
        </a:p>
        <a:p>
          <a:r>
            <a:rPr lang="en-GB" sz="1100" baseline="0"/>
            <a:t>Yield stress: ~ 13 Pa</a:t>
          </a:r>
          <a:endParaRPr lang="en-GB" sz="1100"/>
        </a:p>
      </xdr:txBody>
    </xdr:sp>
    <xdr:clientData/>
  </xdr:twoCellAnchor>
  <xdr:twoCellAnchor>
    <xdr:from>
      <xdr:col>29</xdr:col>
      <xdr:colOff>321469</xdr:colOff>
      <xdr:row>1</xdr:row>
      <xdr:rowOff>142874</xdr:rowOff>
    </xdr:from>
    <xdr:to>
      <xdr:col>39</xdr:col>
      <xdr:colOff>234951</xdr:colOff>
      <xdr:row>20</xdr:row>
      <xdr:rowOff>43655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C06BDA4-E6A1-4F81-BBAB-9F83A027EF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66674</xdr:colOff>
      <xdr:row>21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3A91F02-3769-4646-B32F-837AD53FFF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254000</xdr:colOff>
      <xdr:row>0</xdr:row>
      <xdr:rowOff>133350</xdr:rowOff>
    </xdr:from>
    <xdr:to>
      <xdr:col>14</xdr:col>
      <xdr:colOff>552450</xdr:colOff>
      <xdr:row>15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DC3634C-9499-4046-AD86-A30FBE7FED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73025</xdr:colOff>
      <xdr:row>0</xdr:row>
      <xdr:rowOff>123825</xdr:rowOff>
    </xdr:from>
    <xdr:to>
      <xdr:col>21</xdr:col>
      <xdr:colOff>476250</xdr:colOff>
      <xdr:row>15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C222D2E-8003-4F40-874E-81743C5466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589899</xdr:colOff>
      <xdr:row>16</xdr:row>
      <xdr:rowOff>67080</xdr:rowOff>
    </xdr:from>
    <xdr:to>
      <xdr:col>18</xdr:col>
      <xdr:colOff>381732</xdr:colOff>
      <xdr:row>31</xdr:row>
      <xdr:rowOff>31749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5455783-351F-463C-B092-EBB9407CAA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72725</xdr:colOff>
      <xdr:row>17</xdr:row>
      <xdr:rowOff>45046</xdr:rowOff>
    </xdr:from>
    <xdr:to>
      <xdr:col>21</xdr:col>
      <xdr:colOff>386807</xdr:colOff>
      <xdr:row>21</xdr:row>
      <xdr:rowOff>77530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2C382F03-BC13-400A-AA5B-B93B7D7F1B9F}"/>
            </a:ext>
          </a:extLst>
        </xdr:cNvPr>
        <xdr:cNvSpPr txBox="1"/>
      </xdr:nvSpPr>
      <xdr:spPr>
        <a:xfrm>
          <a:off x="11601503" y="3163602"/>
          <a:ext cx="1527637" cy="766261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0.5 -</a:t>
          </a:r>
          <a:r>
            <a:rPr lang="en-GB" sz="1100" baseline="0"/>
            <a:t>1.5 PA were in LR for all coupons</a:t>
          </a:r>
          <a:endParaRPr lang="en-GB" sz="1100"/>
        </a:p>
      </xdr:txBody>
    </xdr: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0.25783</cdr:x>
      <cdr:y>0.04513</cdr:y>
    </cdr:from>
    <cdr:to>
      <cdr:x>0.25783</cdr:x>
      <cdr:y>0.84086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C035D553-381B-4660-88DC-0DDB5FFBF5EE}"/>
            </a:ext>
          </a:extLst>
        </cdr:cNvPr>
        <cdr:cNvCxnSpPr/>
      </cdr:nvCxnSpPr>
      <cdr:spPr>
        <a:xfrm xmlns:a="http://schemas.openxmlformats.org/drawingml/2006/main">
          <a:off x="1019175" y="120650"/>
          <a:ext cx="0" cy="2127250"/>
        </a:xfrm>
        <a:prstGeom xmlns:a="http://schemas.openxmlformats.org/drawingml/2006/main" prst="line">
          <a:avLst/>
        </a:prstGeom>
        <a:ln xmlns:a="http://schemas.openxmlformats.org/drawingml/2006/main">
          <a:prstDash val="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0.43112</cdr:x>
      <cdr:y>0.03702</cdr:y>
    </cdr:from>
    <cdr:to>
      <cdr:x>0.43112</cdr:x>
      <cdr:y>0.83275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C43AB02B-4922-408C-BFF1-A174ACCAF6CF}"/>
            </a:ext>
          </a:extLst>
        </cdr:cNvPr>
        <cdr:cNvCxnSpPr/>
      </cdr:nvCxnSpPr>
      <cdr:spPr>
        <a:xfrm xmlns:a="http://schemas.openxmlformats.org/drawingml/2006/main">
          <a:off x="1715127" y="96616"/>
          <a:ext cx="0" cy="2076735"/>
        </a:xfrm>
        <a:prstGeom xmlns:a="http://schemas.openxmlformats.org/drawingml/2006/main" prst="line">
          <a:avLst/>
        </a:prstGeom>
        <a:ln xmlns:a="http://schemas.openxmlformats.org/drawingml/2006/main">
          <a:prstDash val="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0.22596</cdr:x>
      <cdr:y>0.05374</cdr:y>
    </cdr:from>
    <cdr:to>
      <cdr:x>0.22596</cdr:x>
      <cdr:y>0.83737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5F96F6FF-07C5-463C-8625-55AC9366335A}"/>
            </a:ext>
          </a:extLst>
        </cdr:cNvPr>
        <cdr:cNvCxnSpPr/>
      </cdr:nvCxnSpPr>
      <cdr:spPr>
        <a:xfrm xmlns:a="http://schemas.openxmlformats.org/drawingml/2006/main">
          <a:off x="917575" y="144008"/>
          <a:ext cx="0" cy="2099882"/>
        </a:xfrm>
        <a:prstGeom xmlns:a="http://schemas.openxmlformats.org/drawingml/2006/main" prst="line">
          <a:avLst/>
        </a:prstGeom>
        <a:ln xmlns:a="http://schemas.openxmlformats.org/drawingml/2006/main">
          <a:prstDash val="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0.37138</cdr:x>
      <cdr:y>0.05137</cdr:y>
    </cdr:from>
    <cdr:to>
      <cdr:x>0.37138</cdr:x>
      <cdr:y>0.835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43A25C8B-3D6C-48F4-9417-54AC7E7DB015}"/>
            </a:ext>
          </a:extLst>
        </cdr:cNvPr>
        <cdr:cNvCxnSpPr/>
      </cdr:nvCxnSpPr>
      <cdr:spPr>
        <a:xfrm xmlns:a="http://schemas.openxmlformats.org/drawingml/2006/main">
          <a:off x="1508125" y="137658"/>
          <a:ext cx="0" cy="2099882"/>
        </a:xfrm>
        <a:prstGeom xmlns:a="http://schemas.openxmlformats.org/drawingml/2006/main" prst="line">
          <a:avLst/>
        </a:prstGeom>
        <a:ln xmlns:a="http://schemas.openxmlformats.org/drawingml/2006/main">
          <a:prstDash val="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0.19888</cdr:x>
      <cdr:y>0.06432</cdr:y>
    </cdr:from>
    <cdr:to>
      <cdr:x>0.19888</cdr:x>
      <cdr:y>0.83787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6FF5B2B6-5C08-417C-B52B-3F95338F11C1}"/>
            </a:ext>
          </a:extLst>
        </cdr:cNvPr>
        <cdr:cNvCxnSpPr/>
      </cdr:nvCxnSpPr>
      <cdr:spPr>
        <a:xfrm xmlns:a="http://schemas.openxmlformats.org/drawingml/2006/main">
          <a:off x="805088" y="170637"/>
          <a:ext cx="0" cy="2052085"/>
        </a:xfrm>
        <a:prstGeom xmlns:a="http://schemas.openxmlformats.org/drawingml/2006/main" prst="line">
          <a:avLst/>
        </a:prstGeom>
        <a:ln xmlns:a="http://schemas.openxmlformats.org/drawingml/2006/main">
          <a:prstDash val="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0.34536</cdr:x>
      <cdr:y>0.05861</cdr:y>
    </cdr:from>
    <cdr:to>
      <cdr:x>0.34536</cdr:x>
      <cdr:y>0.83216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8B5CD7BB-F734-4BBC-9EEA-D43399D98003}"/>
            </a:ext>
          </a:extLst>
        </cdr:cNvPr>
        <cdr:cNvCxnSpPr/>
      </cdr:nvCxnSpPr>
      <cdr:spPr>
        <a:xfrm xmlns:a="http://schemas.openxmlformats.org/drawingml/2006/main">
          <a:off x="1398080" y="155494"/>
          <a:ext cx="0" cy="2052085"/>
        </a:xfrm>
        <a:prstGeom xmlns:a="http://schemas.openxmlformats.org/drawingml/2006/main" prst="line">
          <a:avLst/>
        </a:prstGeom>
        <a:ln xmlns:a="http://schemas.openxmlformats.org/drawingml/2006/main">
          <a:prstDash val="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412750</xdr:colOff>
      <xdr:row>25</xdr:row>
      <xdr:rowOff>158750</xdr:rowOff>
    </xdr:from>
    <xdr:to>
      <xdr:col>13</xdr:col>
      <xdr:colOff>461736</xdr:colOff>
      <xdr:row>42</xdr:row>
      <xdr:rowOff>62593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897EB7-25FD-4F58-A6A3-4D06ACE792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4536</xdr:colOff>
      <xdr:row>25</xdr:row>
      <xdr:rowOff>177800</xdr:rowOff>
    </xdr:from>
    <xdr:to>
      <xdr:col>24</xdr:col>
      <xdr:colOff>564243</xdr:colOff>
      <xdr:row>42</xdr:row>
      <xdr:rowOff>81643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48BF35C-5CC7-4754-B191-D5EF23599D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281517</xdr:colOff>
      <xdr:row>4</xdr:row>
      <xdr:rowOff>57150</xdr:rowOff>
    </xdr:from>
    <xdr:to>
      <xdr:col>32</xdr:col>
      <xdr:colOff>552450</xdr:colOff>
      <xdr:row>24</xdr:row>
      <xdr:rowOff>82550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C84462F-9FE1-434E-AD99-FBB47164CF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321734</xdr:colOff>
      <xdr:row>25</xdr:row>
      <xdr:rowOff>131233</xdr:rowOff>
    </xdr:from>
    <xdr:to>
      <xdr:col>32</xdr:col>
      <xdr:colOff>588434</xdr:colOff>
      <xdr:row>45</xdr:row>
      <xdr:rowOff>156633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36EC516-E777-46E7-9F44-09A992D401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278040</xdr:colOff>
      <xdr:row>23</xdr:row>
      <xdr:rowOff>137585</xdr:rowOff>
    </xdr:from>
    <xdr:to>
      <xdr:col>24</xdr:col>
      <xdr:colOff>46264</xdr:colOff>
      <xdr:row>26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2E8915D-71FC-428A-9418-8B72A1E1F302}"/>
            </a:ext>
          </a:extLst>
        </xdr:cNvPr>
        <xdr:cNvSpPr txBox="1"/>
      </xdr:nvSpPr>
      <xdr:spPr>
        <a:xfrm>
          <a:off x="14514740" y="4519085"/>
          <a:ext cx="2206624" cy="497415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Shear</a:t>
          </a:r>
          <a:r>
            <a:rPr lang="en-GB" sz="1100" baseline="0"/>
            <a:t> modulus (G): 3340.6 Pa</a:t>
          </a:r>
        </a:p>
        <a:p>
          <a:r>
            <a:rPr lang="en-GB" sz="1100" baseline="0"/>
            <a:t>Yield stress: 11 - 27 Pa</a:t>
          </a:r>
          <a:endParaRPr lang="en-GB" sz="1100"/>
        </a:p>
      </xdr:txBody>
    </xdr:sp>
    <xdr:clientData/>
  </xdr:twoCellAnchor>
  <xdr:twoCellAnchor>
    <xdr:from>
      <xdr:col>22</xdr:col>
      <xdr:colOff>342900</xdr:colOff>
      <xdr:row>6</xdr:row>
      <xdr:rowOff>158750</xdr:rowOff>
    </xdr:from>
    <xdr:to>
      <xdr:col>22</xdr:col>
      <xdr:colOff>342900</xdr:colOff>
      <xdr:row>23</xdr:row>
      <xdr:rowOff>113242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9FE851F3-36F3-4BE7-B0FE-11EE64663219}"/>
            </a:ext>
          </a:extLst>
        </xdr:cNvPr>
        <xdr:cNvCxnSpPr/>
      </xdr:nvCxnSpPr>
      <xdr:spPr>
        <a:xfrm>
          <a:off x="13847233" y="1238250"/>
          <a:ext cx="0" cy="3013075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96307</xdr:colOff>
      <xdr:row>6</xdr:row>
      <xdr:rowOff>154517</xdr:rowOff>
    </xdr:from>
    <xdr:to>
      <xdr:col>24</xdr:col>
      <xdr:colOff>96307</xdr:colOff>
      <xdr:row>23</xdr:row>
      <xdr:rowOff>93134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9D2AADFD-09D1-4C42-AB9A-FD4216DD3791}"/>
            </a:ext>
          </a:extLst>
        </xdr:cNvPr>
        <xdr:cNvCxnSpPr/>
      </xdr:nvCxnSpPr>
      <xdr:spPr>
        <a:xfrm>
          <a:off x="14828307" y="1234017"/>
          <a:ext cx="0" cy="2997200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63500</xdr:colOff>
      <xdr:row>4</xdr:row>
      <xdr:rowOff>116416</xdr:rowOff>
    </xdr:from>
    <xdr:to>
      <xdr:col>45</xdr:col>
      <xdr:colOff>340783</xdr:colOff>
      <xdr:row>24</xdr:row>
      <xdr:rowOff>148166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314E499-DE0D-40AF-B089-4D1C6C07AC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18</xdr:row>
      <xdr:rowOff>95250</xdr:rowOff>
    </xdr:from>
    <xdr:to>
      <xdr:col>6</xdr:col>
      <xdr:colOff>602456</xdr:colOff>
      <xdr:row>37</xdr:row>
      <xdr:rowOff>106362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ED8D07C6-BD35-4767-9AD7-AB1A153D6D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17</xdr:row>
      <xdr:rowOff>143782</xdr:rowOff>
    </xdr:from>
    <xdr:to>
      <xdr:col>8</xdr:col>
      <xdr:colOff>31296</xdr:colOff>
      <xdr:row>33</xdr:row>
      <xdr:rowOff>8164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6078048-6607-426D-822D-089E84E4A9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126546</xdr:colOff>
      <xdr:row>17</xdr:row>
      <xdr:rowOff>178707</xdr:rowOff>
    </xdr:from>
    <xdr:to>
      <xdr:col>17</xdr:col>
      <xdr:colOff>245836</xdr:colOff>
      <xdr:row>33</xdr:row>
      <xdr:rowOff>39914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C1D118A-8C49-4D61-86C6-F7EDAD48D0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455386</xdr:colOff>
      <xdr:row>17</xdr:row>
      <xdr:rowOff>159656</xdr:rowOff>
    </xdr:from>
    <xdr:to>
      <xdr:col>23</xdr:col>
      <xdr:colOff>105833</xdr:colOff>
      <xdr:row>34</xdr:row>
      <xdr:rowOff>-1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B094299-1F94-47A8-AA39-7C700FE51C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27</xdr:row>
      <xdr:rowOff>57150</xdr:rowOff>
    </xdr:from>
    <xdr:to>
      <xdr:col>7</xdr:col>
      <xdr:colOff>361950</xdr:colOff>
      <xdr:row>44</xdr:row>
      <xdr:rowOff>31750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200EFB25-2121-485B-BCB9-F148CD79B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234950</xdr:colOff>
      <xdr:row>27</xdr:row>
      <xdr:rowOff>82550</xdr:rowOff>
    </xdr:from>
    <xdr:to>
      <xdr:col>16</xdr:col>
      <xdr:colOff>31750</xdr:colOff>
      <xdr:row>44</xdr:row>
      <xdr:rowOff>69850</xdr:rowOff>
    </xdr:to>
    <xdr:graphicFrame macro="">
      <xdr:nvGraphicFramePr>
        <xdr:cNvPr id="7" name="Chart 2">
          <a:extLst>
            <a:ext uri="{FF2B5EF4-FFF2-40B4-BE49-F238E27FC236}">
              <a16:creationId xmlns:a16="http://schemas.microsoft.com/office/drawing/2014/main" id="{10CCDBC7-41FB-4BDE-867E-6883995401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285750</xdr:colOff>
      <xdr:row>27</xdr:row>
      <xdr:rowOff>101600</xdr:rowOff>
    </xdr:from>
    <xdr:to>
      <xdr:col>24</xdr:col>
      <xdr:colOff>76200</xdr:colOff>
      <xdr:row>44</xdr:row>
      <xdr:rowOff>82550</xdr:rowOff>
    </xdr:to>
    <xdr:graphicFrame macro="">
      <xdr:nvGraphicFramePr>
        <xdr:cNvPr id="8" name="Chart 3">
          <a:extLst>
            <a:ext uri="{FF2B5EF4-FFF2-40B4-BE49-F238E27FC236}">
              <a16:creationId xmlns:a16="http://schemas.microsoft.com/office/drawing/2014/main" id="{45CC2B7C-DE71-46C8-B736-D5223A5953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223045</xdr:colOff>
      <xdr:row>1</xdr:row>
      <xdr:rowOff>173832</xdr:rowOff>
    </xdr:from>
    <xdr:to>
      <xdr:col>28</xdr:col>
      <xdr:colOff>407194</xdr:colOff>
      <xdr:row>24</xdr:row>
      <xdr:rowOff>30163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7EA3179-143C-476E-A7BE-65CF60A87D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238126</xdr:colOff>
      <xdr:row>27</xdr:row>
      <xdr:rowOff>11906</xdr:rowOff>
    </xdr:from>
    <xdr:to>
      <xdr:col>28</xdr:col>
      <xdr:colOff>428625</xdr:colOff>
      <xdr:row>49</xdr:row>
      <xdr:rowOff>40480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DBFC7BC-9A6F-4549-BCEF-6A50628FA8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190500</xdr:colOff>
      <xdr:row>24</xdr:row>
      <xdr:rowOff>57150</xdr:rowOff>
    </xdr:from>
    <xdr:to>
      <xdr:col>22</xdr:col>
      <xdr:colOff>592400</xdr:colOff>
      <xdr:row>26</xdr:row>
      <xdr:rowOff>152400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3893CCE-55B5-4A0D-B6CB-398B82834CF4}"/>
            </a:ext>
          </a:extLst>
        </xdr:cNvPr>
        <xdr:cNvSpPr txBox="1"/>
      </xdr:nvSpPr>
      <xdr:spPr>
        <a:xfrm>
          <a:off x="12979400" y="4629150"/>
          <a:ext cx="2230700" cy="47625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Shear</a:t>
          </a:r>
          <a:r>
            <a:rPr lang="en-GB" sz="1100" baseline="0"/>
            <a:t> modulus (G): 4780.7 Pa</a:t>
          </a:r>
        </a:p>
        <a:p>
          <a:r>
            <a:rPr lang="en-GB" sz="1100" baseline="0"/>
            <a:t>Yield stress: 11 Pa</a:t>
          </a:r>
          <a:endParaRPr lang="en-GB" sz="1100"/>
        </a:p>
      </xdr:txBody>
    </xdr:sp>
    <xdr:clientData/>
  </xdr:twoCellAnchor>
  <xdr:twoCellAnchor>
    <xdr:from>
      <xdr:col>28</xdr:col>
      <xdr:colOff>583406</xdr:colOff>
      <xdr:row>1</xdr:row>
      <xdr:rowOff>83343</xdr:rowOff>
    </xdr:from>
    <xdr:to>
      <xdr:col>38</xdr:col>
      <xdr:colOff>166686</xdr:colOff>
      <xdr:row>23</xdr:row>
      <xdr:rowOff>111918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1C941F9-E0BE-4B60-B506-8C2ECCBD68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431800</xdr:colOff>
      <xdr:row>27</xdr:row>
      <xdr:rowOff>44450</xdr:rowOff>
    </xdr:from>
    <xdr:to>
      <xdr:col>9</xdr:col>
      <xdr:colOff>120650</xdr:colOff>
      <xdr:row>44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26311E-1D07-436F-8EAB-79E6BEBB3B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234950</xdr:colOff>
      <xdr:row>27</xdr:row>
      <xdr:rowOff>38100</xdr:rowOff>
    </xdr:from>
    <xdr:to>
      <xdr:col>16</xdr:col>
      <xdr:colOff>546100</xdr:colOff>
      <xdr:row>44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1FAC1A-09E5-4359-81D2-E2E9B7CF5A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16</xdr:row>
      <xdr:rowOff>57150</xdr:rowOff>
    </xdr:from>
    <xdr:to>
      <xdr:col>10</xdr:col>
      <xdr:colOff>133350</xdr:colOff>
      <xdr:row>35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BF4968F-D166-4F3E-B9F7-AF718F981A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317500</xdr:colOff>
      <xdr:row>16</xdr:row>
      <xdr:rowOff>31750</xdr:rowOff>
    </xdr:from>
    <xdr:to>
      <xdr:col>20</xdr:col>
      <xdr:colOff>222250</xdr:colOff>
      <xdr:row>35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A481238-ECB3-4C75-A284-2BC502CA5F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otonac-my.sharepoint.com/PhD%20Rheometer%20Data/Rheometer%20April%202022/1100SR/Amplitude%20sweeps/1100SR%20full%20amp%20sweep.%200.1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otonac-my.sharepoint.com/PhD%20Rheometer%20Data/Rheometer%20April%202022/P80%20sanded/1/Gold%20EN%202%20amp%20sweep%200.1N%20re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otonac-my.sharepoint.com/PhD%20Rheometer%20Data/Rheometer%20April%202022/P80%20sanded/2/2P80%20amp%20sweep%200.1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otonac-my.sharepoint.com/PhD%20Rheometer%20Data/Rheometer%20April%202022/P80%20sanded/3/3P80sanded%20amp%20sweep%200.1N%20full-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otonac-my.sharepoint.com/PhD%20Rheometer%20Data/Rheometer%20April%202022/Aluminium%20EN/1,%20amp%20sweep%20full%20to%20find%20LVR/1EN%20aluminium%20amp%20sweep.%200.1N%201Hz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otonac-my.sharepoint.com/PhD%20Rheometer%20Data/Rheometer%20April%202022/Aluminium%20EN/First%20set/3,%20creep/2EN,%20new%20coupon%20was%20needed/2EN%20aluminium%20amp%20sweep%20(not%20full)%200.1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otonac-my.sharepoint.com/PhD%20Rheometer%20Data/Rheometer%20April%202022/Gold%20EN/biofilms%20en%20creep%20rec%200-6pa%20rpt%20(5)%20THIS%20IS%20AN%20AMP%20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Sample load - 1"/>
      <sheetName val="Amplitude sweep - 2"/>
    </sheetNames>
    <sheetDataSet>
      <sheetData sheetId="0" refreshError="1"/>
      <sheetData sheetId="1" refreshError="1"/>
      <sheetData sheetId="2">
        <row r="8">
          <cell r="A8">
            <v>5292.22</v>
          </cell>
          <cell r="B8">
            <v>592.36699999999996</v>
          </cell>
          <cell r="J8">
            <v>6.2972999999999995E-5</v>
          </cell>
          <cell r="N8">
            <v>0.33534799999999998</v>
          </cell>
        </row>
        <row r="9">
          <cell r="A9">
            <v>5297.33</v>
          </cell>
          <cell r="B9">
            <v>511.33499999999998</v>
          </cell>
          <cell r="J9">
            <v>1.00462E-4</v>
          </cell>
          <cell r="N9">
            <v>0.53465099999999999</v>
          </cell>
        </row>
        <row r="10">
          <cell r="A10">
            <v>5220.57</v>
          </cell>
          <cell r="B10">
            <v>581.39200000000005</v>
          </cell>
          <cell r="J10">
            <v>1.5989300000000001E-4</v>
          </cell>
          <cell r="N10">
            <v>0.83989199999999997</v>
          </cell>
        </row>
        <row r="11">
          <cell r="A11">
            <v>5139.8100000000004</v>
          </cell>
          <cell r="B11">
            <v>548.13300000000004</v>
          </cell>
          <cell r="J11">
            <v>2.5107999999999999E-4</v>
          </cell>
          <cell r="N11">
            <v>1.29782</v>
          </cell>
        </row>
        <row r="12">
          <cell r="A12">
            <v>5012.84</v>
          </cell>
          <cell r="B12">
            <v>541.12</v>
          </cell>
          <cell r="J12">
            <v>3.9889899999999998E-4</v>
          </cell>
          <cell r="N12">
            <v>2.0112299999999999</v>
          </cell>
        </row>
        <row r="13">
          <cell r="A13">
            <v>4617.9399999999996</v>
          </cell>
          <cell r="B13">
            <v>603.82899999999995</v>
          </cell>
          <cell r="J13">
            <v>6.3553899999999996E-4</v>
          </cell>
          <cell r="N13">
            <v>2.95987</v>
          </cell>
        </row>
        <row r="14">
          <cell r="A14">
            <v>4372.7299999999996</v>
          </cell>
          <cell r="B14">
            <v>536.67899999999997</v>
          </cell>
          <cell r="J14">
            <v>1.0024299999999999E-3</v>
          </cell>
          <cell r="N14">
            <v>4.4162400000000002</v>
          </cell>
        </row>
        <row r="15">
          <cell r="A15">
            <v>3906.13</v>
          </cell>
          <cell r="B15">
            <v>700.94500000000005</v>
          </cell>
          <cell r="J15">
            <v>1.5929900000000001E-3</v>
          </cell>
          <cell r="N15">
            <v>6.3217999999999996</v>
          </cell>
        </row>
        <row r="16">
          <cell r="A16">
            <v>3181.26</v>
          </cell>
          <cell r="B16">
            <v>776.71900000000005</v>
          </cell>
          <cell r="J16">
            <v>2.5537899999999998E-3</v>
          </cell>
          <cell r="N16">
            <v>8.3628999999999998</v>
          </cell>
        </row>
        <row r="17">
          <cell r="A17">
            <v>2397.88</v>
          </cell>
          <cell r="B17">
            <v>872.04300000000001</v>
          </cell>
          <cell r="J17">
            <v>4.1645900000000001E-3</v>
          </cell>
          <cell r="N17">
            <v>10.626099999999999</v>
          </cell>
        </row>
        <row r="18">
          <cell r="A18">
            <v>1386.81</v>
          </cell>
          <cell r="B18">
            <v>1056.83</v>
          </cell>
          <cell r="J18">
            <v>8.7375300000000003E-3</v>
          </cell>
          <cell r="N18">
            <v>15.2347</v>
          </cell>
        </row>
        <row r="19">
          <cell r="A19">
            <v>170.369</v>
          </cell>
          <cell r="B19">
            <v>443.87299999999999</v>
          </cell>
          <cell r="J19">
            <v>5.7575899999999999E-2</v>
          </cell>
          <cell r="N19">
            <v>27.374300000000002</v>
          </cell>
        </row>
        <row r="20">
          <cell r="A20">
            <v>11.427300000000001</v>
          </cell>
          <cell r="B20">
            <v>123.065</v>
          </cell>
          <cell r="J20">
            <v>0.36598999999999998</v>
          </cell>
          <cell r="N20">
            <v>45.234299999999998</v>
          </cell>
        </row>
        <row r="21">
          <cell r="A21">
            <v>7.7377900000000004</v>
          </cell>
          <cell r="B21">
            <v>116.38200000000001</v>
          </cell>
          <cell r="J21">
            <v>0.38667200000000002</v>
          </cell>
          <cell r="N21">
            <v>45.100900000000003</v>
          </cell>
        </row>
        <row r="22">
          <cell r="A22">
            <v>4.7538200000000002</v>
          </cell>
          <cell r="B22">
            <v>109.964</v>
          </cell>
          <cell r="J22">
            <v>0.417101</v>
          </cell>
          <cell r="N22">
            <v>45.908999999999999</v>
          </cell>
        </row>
        <row r="23">
          <cell r="A23">
            <v>-0.881552</v>
          </cell>
          <cell r="B23">
            <v>46.997700000000002</v>
          </cell>
          <cell r="J23">
            <v>1.40822</v>
          </cell>
          <cell r="N23">
            <v>66.194900000000004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Sample load - 1"/>
      <sheetName val="Amplitude sweep - 2 (2)"/>
    </sheetNames>
    <sheetDataSet>
      <sheetData sheetId="0" refreshError="1"/>
      <sheetData sheetId="1" refreshError="1"/>
      <sheetData sheetId="2">
        <row r="4">
          <cell r="A4">
            <v>5139.46</v>
          </cell>
          <cell r="B4">
            <v>2238.98</v>
          </cell>
          <cell r="J4">
            <v>1.0483600000000001E-5</v>
          </cell>
          <cell r="N4">
            <v>5.87711E-2</v>
          </cell>
        </row>
        <row r="5">
          <cell r="A5">
            <v>5248.76</v>
          </cell>
          <cell r="B5">
            <v>1940.73</v>
          </cell>
          <cell r="J5">
            <v>1.6807600000000002E-5</v>
          </cell>
          <cell r="N5">
            <v>9.4056299999999995E-2</v>
          </cell>
        </row>
        <row r="6">
          <cell r="A6">
            <v>6081.58</v>
          </cell>
          <cell r="B6">
            <v>730.72</v>
          </cell>
          <cell r="J6">
            <v>2.4226099999999998E-5</v>
          </cell>
          <cell r="N6">
            <v>0.148393</v>
          </cell>
        </row>
        <row r="7">
          <cell r="A7">
            <v>5734.68</v>
          </cell>
          <cell r="B7">
            <v>154.10499999999999</v>
          </cell>
          <cell r="J7">
            <v>3.9251300000000001E-5</v>
          </cell>
          <cell r="N7">
            <v>0.22517499999999999</v>
          </cell>
        </row>
        <row r="8">
          <cell r="A8">
            <v>5363.98</v>
          </cell>
          <cell r="B8">
            <v>1349.37</v>
          </cell>
          <cell r="J8">
            <v>6.4337400000000005E-5</v>
          </cell>
          <cell r="N8">
            <v>0.35585699999999998</v>
          </cell>
        </row>
        <row r="9">
          <cell r="A9">
            <v>5442.4</v>
          </cell>
          <cell r="B9">
            <v>987.45100000000002</v>
          </cell>
          <cell r="J9">
            <v>1.01819E-4</v>
          </cell>
          <cell r="N9">
            <v>0.56318599999999996</v>
          </cell>
        </row>
        <row r="10">
          <cell r="A10">
            <v>5365.99</v>
          </cell>
          <cell r="B10">
            <v>623.81399999999996</v>
          </cell>
          <cell r="J10">
            <v>1.5831999999999999E-4</v>
          </cell>
          <cell r="N10">
            <v>0.855267</v>
          </cell>
        </row>
        <row r="11">
          <cell r="A11">
            <v>5065.66</v>
          </cell>
          <cell r="B11">
            <v>877.23299999999995</v>
          </cell>
          <cell r="J11">
            <v>2.5136100000000002E-4</v>
          </cell>
          <cell r="N11">
            <v>1.29226</v>
          </cell>
        </row>
        <row r="12">
          <cell r="A12">
            <v>4802.75</v>
          </cell>
          <cell r="B12">
            <v>737.18600000000004</v>
          </cell>
          <cell r="J12">
            <v>3.9922599999999998E-4</v>
          </cell>
          <cell r="N12">
            <v>1.93984</v>
          </cell>
        </row>
        <row r="13">
          <cell r="A13">
            <v>4440.24</v>
          </cell>
          <cell r="B13">
            <v>756.66</v>
          </cell>
          <cell r="J13">
            <v>6.2830099999999995E-4</v>
          </cell>
          <cell r="N13">
            <v>2.8300299999999998</v>
          </cell>
        </row>
        <row r="14">
          <cell r="A14">
            <v>3960.94</v>
          </cell>
          <cell r="B14">
            <v>740.57600000000002</v>
          </cell>
          <cell r="J14">
            <v>1.0086100000000001E-3</v>
          </cell>
          <cell r="N14">
            <v>4.0642800000000001</v>
          </cell>
        </row>
        <row r="15">
          <cell r="A15">
            <v>3433.06</v>
          </cell>
          <cell r="B15">
            <v>695.13800000000003</v>
          </cell>
          <cell r="J15">
            <v>1.5956200000000001E-3</v>
          </cell>
          <cell r="N15">
            <v>5.5890199999999997</v>
          </cell>
        </row>
        <row r="16">
          <cell r="A16">
            <v>2920.91</v>
          </cell>
          <cell r="B16">
            <v>683.20799999999997</v>
          </cell>
          <cell r="J16">
            <v>2.5686200000000002E-3</v>
          </cell>
          <cell r="N16">
            <v>7.7052199999999997</v>
          </cell>
        </row>
        <row r="17">
          <cell r="A17">
            <v>2307.3000000000002</v>
          </cell>
          <cell r="B17">
            <v>597.20100000000002</v>
          </cell>
          <cell r="J17">
            <v>4.0739599999999997E-3</v>
          </cell>
          <cell r="N17">
            <v>9.7096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Sample load - 1"/>
      <sheetName val="Amplitude sweep - 2"/>
    </sheetNames>
    <sheetDataSet>
      <sheetData sheetId="0" refreshError="1"/>
      <sheetData sheetId="1" refreshError="1"/>
      <sheetData sheetId="2">
        <row r="4">
          <cell r="A4">
            <v>5265.65</v>
          </cell>
          <cell r="B4">
            <v>467.09199999999998</v>
          </cell>
          <cell r="O4">
            <v>1.04216E-5</v>
          </cell>
          <cell r="Q4">
            <v>5.5091899999999999E-2</v>
          </cell>
        </row>
        <row r="5">
          <cell r="A5">
            <v>4762.7</v>
          </cell>
          <cell r="B5">
            <v>1034.6099999999999</v>
          </cell>
          <cell r="O5">
            <v>1.6030400000000002E-5</v>
          </cell>
          <cell r="Q5">
            <v>7.8128699999999995E-2</v>
          </cell>
        </row>
        <row r="6">
          <cell r="A6">
            <v>5737.9</v>
          </cell>
          <cell r="B6">
            <v>772.14</v>
          </cell>
          <cell r="O6">
            <v>2.5000499999999999E-5</v>
          </cell>
          <cell r="Q6">
            <v>0.14474300000000001</v>
          </cell>
        </row>
        <row r="7">
          <cell r="A7">
            <v>5837.74</v>
          </cell>
          <cell r="B7">
            <v>-32.261200000000002</v>
          </cell>
          <cell r="O7">
            <v>3.9359500000000002E-5</v>
          </cell>
          <cell r="Q7">
            <v>0.22977400000000001</v>
          </cell>
        </row>
        <row r="8">
          <cell r="A8">
            <v>5639.18</v>
          </cell>
          <cell r="B8">
            <v>1100.79</v>
          </cell>
          <cell r="O8">
            <v>6.2971200000000005E-5</v>
          </cell>
          <cell r="Q8">
            <v>0.36180800000000002</v>
          </cell>
        </row>
        <row r="9">
          <cell r="A9">
            <v>5582.39</v>
          </cell>
          <cell r="B9">
            <v>575.09100000000001</v>
          </cell>
          <cell r="O9">
            <v>1.01777E-4</v>
          </cell>
          <cell r="Q9">
            <v>0.57116299999999998</v>
          </cell>
        </row>
        <row r="10">
          <cell r="A10">
            <v>5431.76</v>
          </cell>
          <cell r="B10">
            <v>575.79100000000005</v>
          </cell>
          <cell r="O10">
            <v>1.5735200000000001E-4</v>
          </cell>
          <cell r="Q10">
            <v>0.85948500000000005</v>
          </cell>
        </row>
        <row r="11">
          <cell r="A11">
            <v>5159.55</v>
          </cell>
          <cell r="B11">
            <v>567.35900000000004</v>
          </cell>
          <cell r="O11">
            <v>2.5139500000000001E-4</v>
          </cell>
          <cell r="Q11">
            <v>1.3048999999999999</v>
          </cell>
        </row>
        <row r="12">
          <cell r="A12">
            <v>4865.3999999999996</v>
          </cell>
          <cell r="B12">
            <v>583.48199999999997</v>
          </cell>
          <cell r="O12">
            <v>3.9310300000000001E-4</v>
          </cell>
          <cell r="Q12">
            <v>1.92631</v>
          </cell>
        </row>
        <row r="13">
          <cell r="A13">
            <v>4453.32</v>
          </cell>
          <cell r="B13">
            <v>607.19100000000003</v>
          </cell>
          <cell r="O13">
            <v>6.2905700000000003E-4</v>
          </cell>
          <cell r="Q13">
            <v>2.8273100000000002</v>
          </cell>
        </row>
        <row r="14">
          <cell r="A14">
            <v>3960.71</v>
          </cell>
          <cell r="B14">
            <v>612.60500000000002</v>
          </cell>
          <cell r="O14">
            <v>9.9696700000000008E-4</v>
          </cell>
          <cell r="Q14">
            <v>3.9956499999999999</v>
          </cell>
        </row>
        <row r="15">
          <cell r="A15">
            <v>3415.99</v>
          </cell>
          <cell r="B15">
            <v>584.85299999999995</v>
          </cell>
          <cell r="O15">
            <v>1.56668E-3</v>
          </cell>
          <cell r="Q15">
            <v>5.42964</v>
          </cell>
        </row>
        <row r="16">
          <cell r="A16">
            <v>2741.17</v>
          </cell>
          <cell r="B16">
            <v>531.33600000000001</v>
          </cell>
          <cell r="O16">
            <v>2.4750000000000002E-3</v>
          </cell>
          <cell r="Q16">
            <v>6.9106699999999996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Sample load - 1"/>
      <sheetName val="Amplitude sweep - 2"/>
    </sheetNames>
    <sheetDataSet>
      <sheetData sheetId="0" refreshError="1"/>
      <sheetData sheetId="1" refreshError="1"/>
      <sheetData sheetId="2">
        <row r="4">
          <cell r="A4">
            <v>75.522499999999994</v>
          </cell>
          <cell r="B4">
            <v>801.38099999999997</v>
          </cell>
          <cell r="J4">
            <v>9.9038300000000003E-6</v>
          </cell>
          <cell r="M4">
            <v>7.9719100000000005E-3</v>
          </cell>
        </row>
        <row r="5">
          <cell r="A5">
            <v>1775.89</v>
          </cell>
          <cell r="B5">
            <v>-3145.1</v>
          </cell>
          <cell r="J5">
            <v>8.5193300000000003E-6</v>
          </cell>
          <cell r="M5">
            <v>3.0770499999999999E-2</v>
          </cell>
        </row>
        <row r="6">
          <cell r="A6">
            <v>7101.94</v>
          </cell>
          <cell r="B6">
            <v>2654.32</v>
          </cell>
          <cell r="J6">
            <v>2.4652799999999999E-5</v>
          </cell>
          <cell r="M6">
            <v>0.18691099999999999</v>
          </cell>
        </row>
        <row r="7">
          <cell r="A7">
            <v>8073.2</v>
          </cell>
          <cell r="B7">
            <v>780.99699999999996</v>
          </cell>
          <cell r="J7">
            <v>3.8642600000000002E-5</v>
          </cell>
          <cell r="M7">
            <v>0.31342599999999998</v>
          </cell>
        </row>
        <row r="8">
          <cell r="A8">
            <v>8043.5</v>
          </cell>
          <cell r="B8">
            <v>972.18899999999996</v>
          </cell>
          <cell r="J8">
            <v>6.2721300000000005E-5</v>
          </cell>
          <cell r="M8">
            <v>0.50817000000000001</v>
          </cell>
        </row>
        <row r="9">
          <cell r="A9">
            <v>7264.96</v>
          </cell>
          <cell r="B9">
            <v>571.77099999999996</v>
          </cell>
          <cell r="J9">
            <v>1.0048E-4</v>
          </cell>
          <cell r="M9">
            <v>0.73224</v>
          </cell>
        </row>
        <row r="10">
          <cell r="A10">
            <v>7083.81</v>
          </cell>
          <cell r="B10">
            <v>1014.68</v>
          </cell>
          <cell r="J10">
            <v>1.5632999999999999E-4</v>
          </cell>
          <cell r="M10">
            <v>1.1187100000000001</v>
          </cell>
        </row>
        <row r="11">
          <cell r="A11">
            <v>6823.12</v>
          </cell>
          <cell r="B11">
            <v>972.88599999999997</v>
          </cell>
          <cell r="J11">
            <v>2.5116899999999998E-4</v>
          </cell>
          <cell r="M11">
            <v>1.73109</v>
          </cell>
        </row>
        <row r="12">
          <cell r="A12">
            <v>6457.78</v>
          </cell>
          <cell r="B12">
            <v>855.23299999999995</v>
          </cell>
          <cell r="J12">
            <v>3.99954E-4</v>
          </cell>
          <cell r="M12">
            <v>2.6053700000000002</v>
          </cell>
        </row>
        <row r="13">
          <cell r="A13">
            <v>5977.05</v>
          </cell>
          <cell r="B13">
            <v>930.68299999999999</v>
          </cell>
          <cell r="J13">
            <v>6.2793799999999998E-4</v>
          </cell>
          <cell r="M13">
            <v>3.7984399999999998</v>
          </cell>
        </row>
        <row r="14">
          <cell r="A14">
            <v>5373.63</v>
          </cell>
          <cell r="B14">
            <v>897.66499999999996</v>
          </cell>
          <cell r="J14">
            <v>9.920319999999999E-4</v>
          </cell>
          <cell r="M14">
            <v>5.4046799999999999</v>
          </cell>
        </row>
        <row r="15">
          <cell r="A15">
            <v>4566.8999999999996</v>
          </cell>
          <cell r="B15">
            <v>855.52800000000002</v>
          </cell>
          <cell r="J15">
            <v>1.6105E-3</v>
          </cell>
          <cell r="M15">
            <v>7.48292</v>
          </cell>
        </row>
        <row r="16">
          <cell r="A16">
            <v>3723.21</v>
          </cell>
          <cell r="B16">
            <v>781.98900000000003</v>
          </cell>
          <cell r="J16">
            <v>2.5496799999999999E-3</v>
          </cell>
          <cell r="M16">
            <v>9.7001200000000001</v>
          </cell>
        </row>
        <row r="17">
          <cell r="A17">
            <v>2675.65</v>
          </cell>
          <cell r="B17">
            <v>621.428</v>
          </cell>
          <cell r="J17">
            <v>4.0105399999999999E-3</v>
          </cell>
          <cell r="M17">
            <v>11.016400000000001</v>
          </cell>
        </row>
        <row r="18">
          <cell r="A18">
            <v>2039.6</v>
          </cell>
          <cell r="B18">
            <v>519.99699999999996</v>
          </cell>
          <cell r="J18">
            <v>6.2229E-3</v>
          </cell>
          <cell r="M18">
            <v>13.0982</v>
          </cell>
        </row>
        <row r="19">
          <cell r="A19">
            <v>1361.6</v>
          </cell>
          <cell r="B19">
            <v>363.495</v>
          </cell>
          <cell r="J19">
            <v>1.0004000000000001E-2</v>
          </cell>
          <cell r="M19">
            <v>14.0985</v>
          </cell>
        </row>
        <row r="20">
          <cell r="A20">
            <v>950.73699999999997</v>
          </cell>
          <cell r="B20">
            <v>264.93299999999999</v>
          </cell>
          <cell r="J20">
            <v>1.6197300000000001E-2</v>
          </cell>
          <cell r="M20">
            <v>15.9861</v>
          </cell>
        </row>
        <row r="21">
          <cell r="A21">
            <v>602.49199999999996</v>
          </cell>
          <cell r="B21">
            <v>178.50800000000001</v>
          </cell>
          <cell r="J21">
            <v>2.6052599999999999E-2</v>
          </cell>
          <cell r="M21">
            <v>16.370999999999999</v>
          </cell>
        </row>
        <row r="22">
          <cell r="A22">
            <v>378.26499999999999</v>
          </cell>
          <cell r="B22">
            <v>118.7</v>
          </cell>
          <cell r="J22">
            <v>4.3719300000000003E-2</v>
          </cell>
          <cell r="M22">
            <v>17.332599999999999</v>
          </cell>
        </row>
        <row r="23">
          <cell r="A23">
            <v>205.20099999999999</v>
          </cell>
          <cell r="B23">
            <v>80.410200000000003</v>
          </cell>
          <cell r="J23">
            <v>7.3276099999999997E-2</v>
          </cell>
          <cell r="M23">
            <v>16.1496</v>
          </cell>
        </row>
        <row r="24">
          <cell r="A24">
            <v>88.745599999999996</v>
          </cell>
          <cell r="B24">
            <v>55.845599999999997</v>
          </cell>
          <cell r="J24">
            <v>0.133961</v>
          </cell>
          <cell r="M24">
            <v>14.0465</v>
          </cell>
        </row>
        <row r="25">
          <cell r="A25">
            <v>39.6188</v>
          </cell>
          <cell r="B25">
            <v>37.175899999999999</v>
          </cell>
          <cell r="J25">
            <v>0.202935</v>
          </cell>
          <cell r="M25">
            <v>11.0253</v>
          </cell>
        </row>
        <row r="26">
          <cell r="A26">
            <v>25.106400000000001</v>
          </cell>
          <cell r="B26">
            <v>28.5701</v>
          </cell>
          <cell r="J26">
            <v>0.31508900000000001</v>
          </cell>
          <cell r="M26">
            <v>11.9841</v>
          </cell>
        </row>
        <row r="27">
          <cell r="A27">
            <v>14166.4</v>
          </cell>
          <cell r="B27">
            <v>6198.04</v>
          </cell>
          <cell r="J27">
            <v>3.8845500000000001E-3</v>
          </cell>
          <cell r="M27">
            <v>60.066699999999997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Sample load - 1"/>
      <sheetName val="Amplitude sweep - 2"/>
    </sheetNames>
    <sheetDataSet>
      <sheetData sheetId="0" refreshError="1"/>
      <sheetData sheetId="1" refreshError="1"/>
      <sheetData sheetId="2">
        <row r="4">
          <cell r="A4">
            <v>2284.67</v>
          </cell>
          <cell r="B4">
            <v>2803.81</v>
          </cell>
          <cell r="J4">
            <v>9.7739699999999995E-6</v>
          </cell>
          <cell r="M4">
            <v>3.5350300000000001E-2</v>
          </cell>
        </row>
        <row r="5">
          <cell r="A5">
            <v>6630.11</v>
          </cell>
          <cell r="B5">
            <v>-948.08100000000002</v>
          </cell>
          <cell r="J5">
            <v>1.51203E-5</v>
          </cell>
          <cell r="M5">
            <v>0.101269</v>
          </cell>
        </row>
        <row r="6">
          <cell r="A6">
            <v>6203.16</v>
          </cell>
          <cell r="B6">
            <v>1877.07</v>
          </cell>
          <cell r="J6">
            <v>2.5939400000000001E-5</v>
          </cell>
          <cell r="M6">
            <v>0.16811200000000001</v>
          </cell>
        </row>
        <row r="7">
          <cell r="A7">
            <v>6718.4</v>
          </cell>
          <cell r="B7">
            <v>68.5565</v>
          </cell>
          <cell r="J7">
            <v>3.9307300000000002E-5</v>
          </cell>
          <cell r="M7">
            <v>0.264096</v>
          </cell>
        </row>
        <row r="8">
          <cell r="A8">
            <v>6276.05</v>
          </cell>
          <cell r="B8">
            <v>1506.24</v>
          </cell>
          <cell r="J8">
            <v>6.3927800000000001E-5</v>
          </cell>
          <cell r="M8">
            <v>0.412607</v>
          </cell>
        </row>
        <row r="9">
          <cell r="A9">
            <v>6271.97</v>
          </cell>
          <cell r="B9">
            <v>578.10400000000004</v>
          </cell>
          <cell r="J9">
            <v>9.7936000000000006E-5</v>
          </cell>
          <cell r="M9">
            <v>0.61685500000000004</v>
          </cell>
        </row>
        <row r="10">
          <cell r="A10">
            <v>5471.41</v>
          </cell>
          <cell r="B10">
            <v>907.346</v>
          </cell>
          <cell r="J10">
            <v>1.61018E-4</v>
          </cell>
          <cell r="M10">
            <v>0.89302599999999999</v>
          </cell>
        </row>
        <row r="11">
          <cell r="A11">
            <v>5305.36</v>
          </cell>
          <cell r="B11">
            <v>678.053</v>
          </cell>
          <cell r="J11">
            <v>2.5142300000000002E-4</v>
          </cell>
          <cell r="M11">
            <v>1.34474</v>
          </cell>
        </row>
        <row r="12">
          <cell r="A12">
            <v>4990.1899999999996</v>
          </cell>
          <cell r="B12">
            <v>659.48500000000001</v>
          </cell>
          <cell r="J12">
            <v>3.9744800000000001E-4</v>
          </cell>
          <cell r="M12">
            <v>2.0005799999999998</v>
          </cell>
        </row>
        <row r="13">
          <cell r="A13">
            <v>4610.38</v>
          </cell>
          <cell r="B13">
            <v>667.31799999999998</v>
          </cell>
          <cell r="J13">
            <v>6.3329599999999999E-4</v>
          </cell>
          <cell r="M13">
            <v>2.9501599999999999</v>
          </cell>
        </row>
        <row r="14">
          <cell r="A14">
            <v>4158.04</v>
          </cell>
          <cell r="B14">
            <v>636.84900000000005</v>
          </cell>
          <cell r="J14">
            <v>9.9918300000000006E-4</v>
          </cell>
          <cell r="M14">
            <v>4.2030900000000004</v>
          </cell>
        </row>
        <row r="15">
          <cell r="A15">
            <v>3597.51</v>
          </cell>
          <cell r="B15">
            <v>620.34900000000005</v>
          </cell>
          <cell r="J15">
            <v>1.58321E-3</v>
          </cell>
          <cell r="M15">
            <v>5.7796700000000003</v>
          </cell>
        </row>
        <row r="16">
          <cell r="A16">
            <v>2994.74</v>
          </cell>
          <cell r="B16">
            <v>577.82500000000005</v>
          </cell>
          <cell r="J16">
            <v>2.49416E-3</v>
          </cell>
          <cell r="M16">
            <v>7.6071299999999997</v>
          </cell>
        </row>
        <row r="17">
          <cell r="A17">
            <v>2421.75</v>
          </cell>
          <cell r="B17">
            <v>516.24800000000005</v>
          </cell>
          <cell r="J17">
            <v>3.95606E-3</v>
          </cell>
          <cell r="M17">
            <v>9.7958200000000009</v>
          </cell>
        </row>
        <row r="18">
          <cell r="A18">
            <v>1848.72</v>
          </cell>
          <cell r="B18">
            <v>439.02699999999999</v>
          </cell>
          <cell r="J18">
            <v>6.3204200000000002E-3</v>
          </cell>
          <cell r="M18">
            <v>12.0097</v>
          </cell>
        </row>
        <row r="19">
          <cell r="A19">
            <v>1366.75</v>
          </cell>
          <cell r="B19">
            <v>349.34800000000001</v>
          </cell>
          <cell r="J19">
            <v>1.01189E-2</v>
          </cell>
          <cell r="M19">
            <v>14.274699999999999</v>
          </cell>
        </row>
        <row r="20">
          <cell r="A20">
            <v>928.69500000000005</v>
          </cell>
          <cell r="B20">
            <v>261.18400000000003</v>
          </cell>
          <cell r="J20">
            <v>1.6040700000000001E-2</v>
          </cell>
          <cell r="M20">
            <v>15.4748</v>
          </cell>
        </row>
        <row r="21">
          <cell r="A21">
            <v>610</v>
          </cell>
          <cell r="B21">
            <v>186.57900000000001</v>
          </cell>
          <cell r="J21">
            <v>2.5649700000000001E-2</v>
          </cell>
          <cell r="M21">
            <v>16.361899999999999</v>
          </cell>
        </row>
        <row r="22">
          <cell r="A22">
            <v>378.81799999999998</v>
          </cell>
          <cell r="B22">
            <v>127.395</v>
          </cell>
          <cell r="J22">
            <v>4.5659199999999997E-2</v>
          </cell>
          <cell r="M22">
            <v>18.2484</v>
          </cell>
        </row>
        <row r="23">
          <cell r="A23">
            <v>216.52699999999999</v>
          </cell>
          <cell r="B23">
            <v>90.538600000000002</v>
          </cell>
          <cell r="J23">
            <v>7.0987900000000007E-2</v>
          </cell>
          <cell r="M23">
            <v>16.660399999999999</v>
          </cell>
        </row>
        <row r="24">
          <cell r="A24">
            <v>88.522000000000006</v>
          </cell>
          <cell r="B24">
            <v>62.573599999999999</v>
          </cell>
          <cell r="J24">
            <v>0.121944</v>
          </cell>
          <cell r="M24">
            <v>13.2193</v>
          </cell>
        </row>
        <row r="25">
          <cell r="A25">
            <v>-3.0113799999999999</v>
          </cell>
          <cell r="B25">
            <v>14.2559</v>
          </cell>
          <cell r="J25">
            <v>2.39303</v>
          </cell>
          <cell r="M25">
            <v>34.867400000000004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Sample load - 1"/>
      <sheetName val="Amplitude sweep - 2"/>
    </sheetNames>
    <sheetDataSet>
      <sheetData sheetId="0" refreshError="1"/>
      <sheetData sheetId="1" refreshError="1"/>
      <sheetData sheetId="2">
        <row r="4">
          <cell r="A4">
            <v>2.51674</v>
          </cell>
          <cell r="B4">
            <v>612.86400000000003</v>
          </cell>
          <cell r="J4">
            <v>1.29905E-5</v>
          </cell>
          <cell r="M4">
            <v>7.9614500000000001E-3</v>
          </cell>
        </row>
        <row r="5">
          <cell r="A5">
            <v>56.069200000000002</v>
          </cell>
          <cell r="B5">
            <v>-524.93399999999997</v>
          </cell>
          <cell r="J5">
            <v>1.51142E-5</v>
          </cell>
          <cell r="M5">
            <v>7.9791199999999993E-3</v>
          </cell>
        </row>
        <row r="6">
          <cell r="A6">
            <v>5154.38</v>
          </cell>
          <cell r="B6">
            <v>2670.78</v>
          </cell>
          <cell r="J6">
            <v>2.7988600000000002E-5</v>
          </cell>
          <cell r="M6">
            <v>0.16248000000000001</v>
          </cell>
        </row>
        <row r="7">
          <cell r="A7">
            <v>6407.37</v>
          </cell>
          <cell r="B7">
            <v>632.20399999999995</v>
          </cell>
          <cell r="J7">
            <v>3.97357E-5</v>
          </cell>
          <cell r="M7">
            <v>0.25583699999999998</v>
          </cell>
        </row>
        <row r="8">
          <cell r="A8">
            <v>5944.47</v>
          </cell>
          <cell r="B8">
            <v>1844.29</v>
          </cell>
          <cell r="J8">
            <v>6.2274599999999995E-5</v>
          </cell>
          <cell r="M8">
            <v>0.38759700000000002</v>
          </cell>
        </row>
        <row r="9">
          <cell r="A9">
            <v>7049.78</v>
          </cell>
          <cell r="B9">
            <v>1689.51</v>
          </cell>
          <cell r="J9">
            <v>9.9063799999999998E-5</v>
          </cell>
          <cell r="M9">
            <v>0.71815300000000004</v>
          </cell>
        </row>
        <row r="10">
          <cell r="A10">
            <v>6949.82</v>
          </cell>
          <cell r="B10">
            <v>1645.73</v>
          </cell>
          <cell r="J10">
            <v>1.6003999999999999E-4</v>
          </cell>
          <cell r="M10">
            <v>1.1430100000000001</v>
          </cell>
        </row>
        <row r="11">
          <cell r="A11">
            <v>6554.97</v>
          </cell>
          <cell r="B11">
            <v>1569.76</v>
          </cell>
          <cell r="J11">
            <v>2.52258E-4</v>
          </cell>
          <cell r="M11">
            <v>1.7002999999999999</v>
          </cell>
        </row>
        <row r="12">
          <cell r="A12">
            <v>6180.2</v>
          </cell>
          <cell r="B12">
            <v>1414.39</v>
          </cell>
          <cell r="J12">
            <v>3.9423700000000003E-4</v>
          </cell>
          <cell r="M12">
            <v>2.4994499999999999</v>
          </cell>
        </row>
        <row r="13">
          <cell r="A13">
            <v>5494.56</v>
          </cell>
          <cell r="B13">
            <v>1325.64</v>
          </cell>
          <cell r="J13">
            <v>6.2202299999999998E-4</v>
          </cell>
          <cell r="M13">
            <v>3.5158</v>
          </cell>
        </row>
        <row r="14">
          <cell r="A14">
            <v>4581.99</v>
          </cell>
          <cell r="B14">
            <v>1216.71</v>
          </cell>
          <cell r="J14">
            <v>1.01417E-3</v>
          </cell>
          <cell r="M14">
            <v>4.8079599999999996</v>
          </cell>
        </row>
        <row r="15">
          <cell r="A15">
            <v>3739.2</v>
          </cell>
          <cell r="B15">
            <v>1005.22</v>
          </cell>
          <cell r="J15">
            <v>1.59665E-3</v>
          </cell>
          <cell r="M15">
            <v>6.1821700000000002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Sample load - 1"/>
      <sheetName val="Amplitude sweep - 2"/>
    </sheetNames>
    <sheetDataSet>
      <sheetData sheetId="0"/>
      <sheetData sheetId="1"/>
      <sheetData sheetId="2">
        <row r="4">
          <cell r="A4">
            <v>-551.58600000000001</v>
          </cell>
          <cell r="B4">
            <v>-577.38900000000001</v>
          </cell>
          <cell r="J4">
            <v>9.8761399999999996E-6</v>
          </cell>
          <cell r="M4">
            <v>7.8862399999999992E-3</v>
          </cell>
        </row>
        <row r="5">
          <cell r="A5">
            <v>2315.42</v>
          </cell>
          <cell r="B5">
            <v>2363.4499999999998</v>
          </cell>
          <cell r="J5">
            <v>2.6579300000000001E-5</v>
          </cell>
          <cell r="M5">
            <v>8.7941199999999997E-2</v>
          </cell>
        </row>
        <row r="6">
          <cell r="A6">
            <v>4200.16</v>
          </cell>
          <cell r="B6">
            <v>723.51900000000001</v>
          </cell>
          <cell r="J6">
            <v>1.91959E-5</v>
          </cell>
          <cell r="M6">
            <v>8.1813499999999997E-2</v>
          </cell>
        </row>
        <row r="7">
          <cell r="A7">
            <v>3126.57</v>
          </cell>
          <cell r="B7">
            <v>1219.76</v>
          </cell>
          <cell r="J7">
            <v>3.9864199999999997E-5</v>
          </cell>
          <cell r="M7">
            <v>0.13378699999999999</v>
          </cell>
        </row>
        <row r="8">
          <cell r="A8">
            <v>3427.7</v>
          </cell>
          <cell r="B8">
            <v>480.54500000000002</v>
          </cell>
          <cell r="J8">
            <v>6.3202999999999998E-5</v>
          </cell>
          <cell r="M8">
            <v>0.21875900000000001</v>
          </cell>
        </row>
        <row r="9">
          <cell r="A9">
            <v>2976.7</v>
          </cell>
          <cell r="B9">
            <v>473.47399999999999</v>
          </cell>
          <cell r="J9">
            <v>1.05734E-4</v>
          </cell>
          <cell r="M9">
            <v>0.318693</v>
          </cell>
        </row>
        <row r="10">
          <cell r="A10">
            <v>2771.31</v>
          </cell>
          <cell r="B10">
            <v>230.672</v>
          </cell>
          <cell r="J10">
            <v>1.5711800000000001E-4</v>
          </cell>
          <cell r="M10">
            <v>0.43692900000000001</v>
          </cell>
        </row>
        <row r="11">
          <cell r="A11">
            <v>2611.75</v>
          </cell>
          <cell r="B11">
            <v>274.77</v>
          </cell>
          <cell r="J11">
            <v>2.5260499999999998E-4</v>
          </cell>
          <cell r="M11">
            <v>0.66338200000000003</v>
          </cell>
        </row>
        <row r="12">
          <cell r="A12">
            <v>2297.9499999999998</v>
          </cell>
          <cell r="B12">
            <v>224.33600000000001</v>
          </cell>
          <cell r="J12">
            <v>4.0330200000000002E-4</v>
          </cell>
          <cell r="M12">
            <v>0.93117399999999995</v>
          </cell>
        </row>
        <row r="13">
          <cell r="A13">
            <v>2018.59</v>
          </cell>
          <cell r="B13">
            <v>267.46100000000001</v>
          </cell>
          <cell r="J13">
            <v>6.2786000000000005E-4</v>
          </cell>
          <cell r="M13">
            <v>1.27847</v>
          </cell>
        </row>
        <row r="14">
          <cell r="A14">
            <v>1600.65</v>
          </cell>
          <cell r="B14">
            <v>242.08699999999999</v>
          </cell>
          <cell r="J14">
            <v>9.9905099999999993E-4</v>
          </cell>
          <cell r="M14">
            <v>1.61731</v>
          </cell>
        </row>
        <row r="15">
          <cell r="A15">
            <v>1174.4100000000001</v>
          </cell>
          <cell r="B15">
            <v>210.15700000000001</v>
          </cell>
          <cell r="J15">
            <v>1.6020699999999999E-3</v>
          </cell>
          <cell r="M15">
            <v>1.9113800000000001</v>
          </cell>
        </row>
        <row r="16">
          <cell r="A16">
            <v>812.548</v>
          </cell>
          <cell r="B16">
            <v>156.71199999999999</v>
          </cell>
          <cell r="J16">
            <v>2.79657E-3</v>
          </cell>
          <cell r="M16">
            <v>2.3142200000000002</v>
          </cell>
        </row>
        <row r="17">
          <cell r="A17">
            <v>522.56500000000005</v>
          </cell>
          <cell r="B17">
            <v>114.49</v>
          </cell>
          <cell r="J17">
            <v>3.9857E-3</v>
          </cell>
          <cell r="M17">
            <v>2.13219</v>
          </cell>
        </row>
        <row r="18">
          <cell r="A18">
            <v>452.78699999999998</v>
          </cell>
          <cell r="B18">
            <v>93.997799999999998</v>
          </cell>
          <cell r="J18">
            <v>6.1081699999999996E-3</v>
          </cell>
          <cell r="M18">
            <v>2.8246699999999998</v>
          </cell>
        </row>
        <row r="19">
          <cell r="A19">
            <v>284.77600000000001</v>
          </cell>
          <cell r="B19">
            <v>66.675600000000003</v>
          </cell>
          <cell r="J19">
            <v>1.0499E-2</v>
          </cell>
          <cell r="M19">
            <v>3.0707200000000001</v>
          </cell>
        </row>
        <row r="20">
          <cell r="A20">
            <v>213.05199999999999</v>
          </cell>
          <cell r="B20">
            <v>54.221200000000003</v>
          </cell>
          <cell r="J20">
            <v>1.6627099999999999E-2</v>
          </cell>
          <cell r="M20">
            <v>3.65537</v>
          </cell>
        </row>
        <row r="21">
          <cell r="A21">
            <v>131.67599999999999</v>
          </cell>
          <cell r="B21">
            <v>43.4529</v>
          </cell>
          <cell r="J21">
            <v>2.6875900000000001E-2</v>
          </cell>
          <cell r="M21">
            <v>3.7266400000000002</v>
          </cell>
        </row>
        <row r="22">
          <cell r="A22">
            <v>79.114400000000003</v>
          </cell>
          <cell r="B22">
            <v>34.008600000000001</v>
          </cell>
          <cell r="J22">
            <v>4.2848999999999998E-2</v>
          </cell>
          <cell r="M22">
            <v>3.6899199999999999</v>
          </cell>
        </row>
        <row r="23">
          <cell r="A23">
            <v>42.019799999999996</v>
          </cell>
          <cell r="B23">
            <v>30.3858</v>
          </cell>
          <cell r="J23">
            <v>6.8027400000000002E-2</v>
          </cell>
          <cell r="M23">
            <v>3.5275699999999999</v>
          </cell>
        </row>
        <row r="24">
          <cell r="A24">
            <v>25.259499999999999</v>
          </cell>
          <cell r="B24">
            <v>22.697299999999998</v>
          </cell>
          <cell r="J24">
            <v>0.11113000000000001</v>
          </cell>
          <cell r="M24">
            <v>3.77386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44B16-CAA6-4E8C-8204-31A07F1B4437}">
  <dimension ref="A1:A16"/>
  <sheetViews>
    <sheetView topLeftCell="A4" workbookViewId="0">
      <selection activeCell="A13" sqref="A13"/>
    </sheetView>
  </sheetViews>
  <sheetFormatPr defaultRowHeight="14.5" x14ac:dyDescent="0.35"/>
  <cols>
    <col min="1" max="1" width="158.54296875" style="4" customWidth="1"/>
  </cols>
  <sheetData>
    <row r="1" spans="1:1" x14ac:dyDescent="0.35">
      <c r="A1" s="4" t="s">
        <v>49</v>
      </c>
    </row>
    <row r="2" spans="1:1" x14ac:dyDescent="0.35">
      <c r="A2" s="4" t="s">
        <v>50</v>
      </c>
    </row>
    <row r="3" spans="1:1" x14ac:dyDescent="0.35">
      <c r="A3" s="4" t="s">
        <v>60</v>
      </c>
    </row>
    <row r="5" spans="1:1" x14ac:dyDescent="0.35">
      <c r="A5" s="4" t="s">
        <v>54</v>
      </c>
    </row>
    <row r="6" spans="1:1" ht="29" x14ac:dyDescent="0.35">
      <c r="A6" s="4" t="s">
        <v>51</v>
      </c>
    </row>
    <row r="7" spans="1:1" x14ac:dyDescent="0.35">
      <c r="A7" s="4" t="s">
        <v>52</v>
      </c>
    </row>
    <row r="8" spans="1:1" x14ac:dyDescent="0.35">
      <c r="A8" s="4" t="s">
        <v>53</v>
      </c>
    </row>
    <row r="9" spans="1:1" x14ac:dyDescent="0.35">
      <c r="A9" s="4" t="s">
        <v>56</v>
      </c>
    </row>
    <row r="12" spans="1:1" x14ac:dyDescent="0.35">
      <c r="A12" s="4" t="s">
        <v>55</v>
      </c>
    </row>
    <row r="13" spans="1:1" ht="29" x14ac:dyDescent="0.35">
      <c r="A13" s="4" t="s">
        <v>57</v>
      </c>
    </row>
    <row r="15" spans="1:1" x14ac:dyDescent="0.35">
      <c r="A15" s="4" t="s">
        <v>58</v>
      </c>
    </row>
    <row r="16" spans="1:1" x14ac:dyDescent="0.35">
      <c r="A16" s="4" t="s">
        <v>59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38377-BAC9-44B9-8012-4E49FD6F52AF}">
  <dimension ref="A1:S15"/>
  <sheetViews>
    <sheetView zoomScale="60" zoomScaleNormal="60" workbookViewId="0">
      <selection activeCell="A8" sqref="A8:XFD8"/>
    </sheetView>
  </sheetViews>
  <sheetFormatPr defaultRowHeight="14.5" x14ac:dyDescent="0.35"/>
  <cols>
    <col min="1" max="4" width="8.81640625" bestFit="1" customWidth="1"/>
    <col min="5" max="5" width="12.36328125" bestFit="1" customWidth="1"/>
    <col min="6" max="8" width="8.81640625" bestFit="1" customWidth="1"/>
    <col min="9" max="10" width="12.36328125" bestFit="1" customWidth="1"/>
    <col min="11" max="17" width="8.81640625" bestFit="1" customWidth="1"/>
    <col min="18" max="18" width="12.36328125" bestFit="1" customWidth="1"/>
    <col min="19" max="19" width="8.81640625" bestFit="1" customWidth="1"/>
  </cols>
  <sheetData>
    <row r="1" spans="1:19" x14ac:dyDescent="0.35">
      <c r="A1" t="s">
        <v>47</v>
      </c>
    </row>
    <row r="2" spans="1:19" x14ac:dyDescent="0.3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</row>
    <row r="3" spans="1:19" x14ac:dyDescent="0.35">
      <c r="A3" t="s">
        <v>19</v>
      </c>
      <c r="B3" t="s">
        <v>19</v>
      </c>
      <c r="D3" t="s">
        <v>20</v>
      </c>
      <c r="E3" t="s">
        <v>21</v>
      </c>
      <c r="F3" t="s">
        <v>22</v>
      </c>
      <c r="G3" t="s">
        <v>23</v>
      </c>
      <c r="H3" t="s">
        <v>24</v>
      </c>
      <c r="I3" t="s">
        <v>25</v>
      </c>
      <c r="K3" t="s">
        <v>24</v>
      </c>
      <c r="L3" t="s">
        <v>28</v>
      </c>
      <c r="M3" t="s">
        <v>19</v>
      </c>
      <c r="N3" t="s">
        <v>29</v>
      </c>
      <c r="O3" t="s">
        <v>19</v>
      </c>
      <c r="P3" t="s">
        <v>30</v>
      </c>
      <c r="Q3" t="s">
        <v>31</v>
      </c>
      <c r="R3" t="s">
        <v>32</v>
      </c>
      <c r="S3" t="s">
        <v>22</v>
      </c>
    </row>
    <row r="4" spans="1:19" s="3" customFormat="1" x14ac:dyDescent="0.35">
      <c r="A4" s="3">
        <v>2.51674</v>
      </c>
      <c r="B4" s="3">
        <v>612.86400000000003</v>
      </c>
      <c r="C4" s="3">
        <v>243.51599999999999</v>
      </c>
      <c r="D4" s="3">
        <v>6.2831900000000003</v>
      </c>
      <c r="E4" s="3">
        <v>1.0005600000000001E-7</v>
      </c>
      <c r="F4" s="3">
        <v>5.5315899999999996</v>
      </c>
      <c r="G4" s="3">
        <v>10</v>
      </c>
      <c r="H4" s="3">
        <v>90.824399999999997</v>
      </c>
      <c r="I4" s="3">
        <v>1.5340700000000001E-6</v>
      </c>
      <c r="J4" s="3">
        <v>1.29905E-5</v>
      </c>
      <c r="K4" s="3">
        <v>89.764700000000005</v>
      </c>
      <c r="L4" s="3">
        <v>97.541200000000003</v>
      </c>
      <c r="M4" s="3">
        <v>7.9614500000000001E-3</v>
      </c>
      <c r="N4" s="3">
        <v>9.4741900000000004E-2</v>
      </c>
      <c r="O4" s="3">
        <v>612.86900000000003</v>
      </c>
      <c r="P4" s="3">
        <v>1</v>
      </c>
      <c r="Q4" s="3">
        <v>2361.84</v>
      </c>
      <c r="R4" s="3">
        <v>8.1621399999999997E-5</v>
      </c>
      <c r="S4" s="3">
        <v>74.063900000000004</v>
      </c>
    </row>
    <row r="5" spans="1:19" s="3" customFormat="1" x14ac:dyDescent="0.35">
      <c r="A5" s="3">
        <v>56.069200000000002</v>
      </c>
      <c r="B5" s="3">
        <v>-524.93399999999997</v>
      </c>
      <c r="C5" s="3">
        <v>-9.3622599999999991</v>
      </c>
      <c r="D5" s="3">
        <v>6.2831900000000003</v>
      </c>
      <c r="E5" s="3">
        <v>1.00062E-7</v>
      </c>
      <c r="F5" s="3">
        <v>11.058</v>
      </c>
      <c r="G5" s="3">
        <v>10</v>
      </c>
      <c r="H5" s="3">
        <v>-85.130300000000005</v>
      </c>
      <c r="I5" s="3">
        <v>1.7848799999999999E-6</v>
      </c>
      <c r="J5" s="3">
        <v>1.51142E-5</v>
      </c>
      <c r="K5" s="3">
        <v>-83.903199999999998</v>
      </c>
      <c r="L5" s="3">
        <v>84.021100000000004</v>
      </c>
      <c r="M5" s="3">
        <v>7.9791199999999993E-3</v>
      </c>
      <c r="N5" s="3">
        <v>8.9484400000000006E-2</v>
      </c>
      <c r="O5" s="3">
        <v>527.91999999999996</v>
      </c>
      <c r="P5" s="3">
        <v>1</v>
      </c>
      <c r="Q5" s="3">
        <v>2361.84</v>
      </c>
      <c r="R5" s="3">
        <v>9.4965599999999998E-5</v>
      </c>
      <c r="S5" s="3">
        <v>79.590299999999999</v>
      </c>
    </row>
    <row r="6" spans="1:19" s="3" customFormat="1" x14ac:dyDescent="0.35">
      <c r="A6" s="3">
        <v>5154.38</v>
      </c>
      <c r="B6" s="3">
        <v>2670.78</v>
      </c>
      <c r="C6" s="3">
        <v>0.51815800000000001</v>
      </c>
      <c r="D6" s="3">
        <v>6.2831900000000003</v>
      </c>
      <c r="E6" s="3">
        <v>2.0382299999999998E-6</v>
      </c>
      <c r="F6" s="3">
        <v>32.390599999999999</v>
      </c>
      <c r="G6" s="3">
        <v>10</v>
      </c>
      <c r="H6" s="3">
        <v>27.426300000000001</v>
      </c>
      <c r="I6" s="3">
        <v>3.3070899999999998E-6</v>
      </c>
      <c r="J6" s="3">
        <v>2.7988600000000002E-5</v>
      </c>
      <c r="K6" s="3">
        <v>27.391300000000001</v>
      </c>
      <c r="L6" s="3">
        <v>923.93100000000004</v>
      </c>
      <c r="M6" s="3">
        <v>0.16248000000000001</v>
      </c>
      <c r="N6" s="3">
        <v>8.1802700000000006E-2</v>
      </c>
      <c r="O6" s="3">
        <v>5805.23</v>
      </c>
      <c r="P6" s="3">
        <v>1</v>
      </c>
      <c r="Q6" s="3">
        <v>2361.84</v>
      </c>
      <c r="R6" s="3">
        <v>1.7585699999999999E-4</v>
      </c>
      <c r="S6" s="3">
        <v>100.923</v>
      </c>
    </row>
    <row r="7" spans="1:19" s="3" customFormat="1" x14ac:dyDescent="0.35">
      <c r="A7" s="3">
        <v>6407.37</v>
      </c>
      <c r="B7" s="3">
        <v>632.20399999999995</v>
      </c>
      <c r="C7" s="3">
        <v>9.8668199999999998E-2</v>
      </c>
      <c r="D7" s="3">
        <v>6.2831900000000003</v>
      </c>
      <c r="E7" s="3">
        <v>3.2092900000000001E-6</v>
      </c>
      <c r="F7" s="3">
        <v>48.548099999999998</v>
      </c>
      <c r="G7" s="3">
        <v>10</v>
      </c>
      <c r="H7" s="3">
        <v>5.6410200000000001</v>
      </c>
      <c r="I7" s="3">
        <v>4.69574E-6</v>
      </c>
      <c r="J7" s="3">
        <v>3.97357E-5</v>
      </c>
      <c r="K7" s="3">
        <v>5.6350300000000004</v>
      </c>
      <c r="L7" s="3">
        <v>1024.72</v>
      </c>
      <c r="M7" s="3">
        <v>0.25583699999999998</v>
      </c>
      <c r="N7" s="3">
        <v>7.6808500000000002E-2</v>
      </c>
      <c r="O7" s="3">
        <v>6438.48</v>
      </c>
      <c r="P7" s="3">
        <v>1</v>
      </c>
      <c r="Q7" s="3">
        <v>2361.83</v>
      </c>
      <c r="R7" s="3">
        <v>2.4966700000000002E-4</v>
      </c>
      <c r="S7" s="3">
        <v>117.08</v>
      </c>
    </row>
    <row r="8" spans="1:19" s="3" customFormat="1" x14ac:dyDescent="0.35">
      <c r="A8" s="3">
        <v>5944.47</v>
      </c>
      <c r="B8" s="3">
        <v>1844.29</v>
      </c>
      <c r="C8" s="3">
        <v>0.310253</v>
      </c>
      <c r="D8" s="3">
        <v>6.2831900000000003</v>
      </c>
      <c r="E8" s="3">
        <v>4.8621800000000001E-6</v>
      </c>
      <c r="F8" s="3">
        <v>64.600800000000007</v>
      </c>
      <c r="G8" s="3">
        <v>10</v>
      </c>
      <c r="H8" s="3">
        <v>17.2562</v>
      </c>
      <c r="I8" s="3">
        <v>7.3587700000000002E-6</v>
      </c>
      <c r="J8" s="3">
        <v>6.2274599999999995E-5</v>
      </c>
      <c r="K8" s="3">
        <v>17.236699999999999</v>
      </c>
      <c r="L8" s="3">
        <v>990.57899999999995</v>
      </c>
      <c r="M8" s="3">
        <v>0.38759700000000002</v>
      </c>
      <c r="N8" s="3">
        <v>7.3671200000000006E-2</v>
      </c>
      <c r="O8" s="3">
        <v>6223.99</v>
      </c>
      <c r="P8" s="3">
        <v>1</v>
      </c>
      <c r="Q8" s="3">
        <v>2361.79</v>
      </c>
      <c r="R8" s="3">
        <v>3.9128299999999997E-4</v>
      </c>
      <c r="S8" s="3">
        <v>133.13300000000001</v>
      </c>
    </row>
    <row r="9" spans="1:19" x14ac:dyDescent="0.35">
      <c r="A9">
        <v>7049.78</v>
      </c>
      <c r="B9">
        <v>1689.51</v>
      </c>
      <c r="C9">
        <v>0.23965400000000001</v>
      </c>
      <c r="D9">
        <v>6.2831900000000003</v>
      </c>
      <c r="E9">
        <v>9.0107899999999995E-6</v>
      </c>
      <c r="F9">
        <v>80.509200000000007</v>
      </c>
      <c r="G9">
        <v>10</v>
      </c>
      <c r="H9">
        <v>13.487399999999999</v>
      </c>
      <c r="I9">
        <v>1.17076E-5</v>
      </c>
      <c r="J9">
        <v>9.9063799999999998E-5</v>
      </c>
      <c r="K9">
        <v>13.477</v>
      </c>
      <c r="L9">
        <v>1153.78</v>
      </c>
      <c r="M9">
        <v>0.71815300000000004</v>
      </c>
      <c r="N9">
        <v>7.15919E-2</v>
      </c>
      <c r="O9">
        <v>7249.4</v>
      </c>
      <c r="P9">
        <v>1</v>
      </c>
      <c r="Q9">
        <v>2361.8200000000002</v>
      </c>
      <c r="R9">
        <v>6.2243599999999997E-4</v>
      </c>
      <c r="S9">
        <v>149.042</v>
      </c>
    </row>
    <row r="10" spans="1:19" x14ac:dyDescent="0.35">
      <c r="A10">
        <v>6949.82</v>
      </c>
      <c r="B10">
        <v>1645.73</v>
      </c>
      <c r="C10">
        <v>0.23680200000000001</v>
      </c>
      <c r="D10">
        <v>6.2831900000000003</v>
      </c>
      <c r="E10">
        <v>1.4341199999999999E-5</v>
      </c>
      <c r="F10">
        <v>96.779700000000005</v>
      </c>
      <c r="G10">
        <v>10</v>
      </c>
      <c r="H10">
        <v>13.3331</v>
      </c>
      <c r="I10">
        <v>1.8913700000000002E-5</v>
      </c>
      <c r="J10">
        <v>1.6003999999999999E-4</v>
      </c>
      <c r="K10">
        <v>13.3223</v>
      </c>
      <c r="L10">
        <v>1136.69</v>
      </c>
      <c r="M10">
        <v>1.1430100000000001</v>
      </c>
      <c r="N10">
        <v>6.8624400000000002E-2</v>
      </c>
      <c r="O10">
        <v>7142.02</v>
      </c>
      <c r="P10">
        <v>1</v>
      </c>
      <c r="Q10">
        <v>2361.8200000000002</v>
      </c>
      <c r="R10">
        <v>1.00556E-3</v>
      </c>
      <c r="S10">
        <v>165.31200000000001</v>
      </c>
    </row>
    <row r="11" spans="1:19" x14ac:dyDescent="0.35">
      <c r="A11">
        <v>6554.97</v>
      </c>
      <c r="B11">
        <v>1569.76</v>
      </c>
      <c r="C11">
        <v>0.23947599999999999</v>
      </c>
      <c r="D11">
        <v>6.2831900000000003</v>
      </c>
      <c r="E11">
        <v>2.1331500000000001E-5</v>
      </c>
      <c r="F11">
        <v>112.884</v>
      </c>
      <c r="G11">
        <v>10</v>
      </c>
      <c r="H11">
        <v>13.4801</v>
      </c>
      <c r="I11">
        <v>2.9810899999999999E-5</v>
      </c>
      <c r="J11">
        <v>2.52258E-4</v>
      </c>
      <c r="K11">
        <v>13.4674</v>
      </c>
      <c r="L11">
        <v>1072.75</v>
      </c>
      <c r="M11">
        <v>1.7002999999999999</v>
      </c>
      <c r="N11">
        <v>6.6481200000000004E-2</v>
      </c>
      <c r="O11">
        <v>6740.31</v>
      </c>
      <c r="P11">
        <v>1</v>
      </c>
      <c r="Q11">
        <v>2361.8200000000002</v>
      </c>
      <c r="R11">
        <v>1.5849900000000001E-3</v>
      </c>
      <c r="S11">
        <v>181.416</v>
      </c>
    </row>
    <row r="12" spans="1:19" x14ac:dyDescent="0.35">
      <c r="A12">
        <v>6180.2</v>
      </c>
      <c r="B12">
        <v>1414.39</v>
      </c>
      <c r="C12">
        <v>0.22885900000000001</v>
      </c>
      <c r="D12">
        <v>6.2831900000000003</v>
      </c>
      <c r="E12">
        <v>3.1354099999999999E-5</v>
      </c>
      <c r="F12">
        <v>128.99299999999999</v>
      </c>
      <c r="G12">
        <v>10</v>
      </c>
      <c r="H12">
        <v>12.9047</v>
      </c>
      <c r="I12">
        <v>4.6587400000000001E-5</v>
      </c>
      <c r="J12">
        <v>3.9423700000000003E-4</v>
      </c>
      <c r="K12">
        <v>12.890599999999999</v>
      </c>
      <c r="L12">
        <v>1009.04</v>
      </c>
      <c r="M12">
        <v>2.4994499999999999</v>
      </c>
      <c r="N12">
        <v>6.5904199999999996E-2</v>
      </c>
      <c r="O12">
        <v>6339.98</v>
      </c>
      <c r="P12">
        <v>1</v>
      </c>
      <c r="Q12">
        <v>2361.8200000000002</v>
      </c>
      <c r="R12">
        <v>2.4770600000000001E-3</v>
      </c>
      <c r="S12">
        <v>197.52600000000001</v>
      </c>
    </row>
    <row r="13" spans="1:19" x14ac:dyDescent="0.35">
      <c r="A13">
        <v>5494.56</v>
      </c>
      <c r="B13">
        <v>1325.64</v>
      </c>
      <c r="C13">
        <v>0.24126400000000001</v>
      </c>
      <c r="D13">
        <v>6.2831900000000003</v>
      </c>
      <c r="E13">
        <v>4.4094400000000003E-5</v>
      </c>
      <c r="F13">
        <v>145.03700000000001</v>
      </c>
      <c r="G13">
        <v>10</v>
      </c>
      <c r="H13">
        <v>13.583</v>
      </c>
      <c r="I13">
        <v>7.3499199999999996E-5</v>
      </c>
      <c r="J13">
        <v>6.2202299999999998E-4</v>
      </c>
      <c r="K13">
        <v>13.5642</v>
      </c>
      <c r="L13">
        <v>899.577</v>
      </c>
      <c r="M13">
        <v>3.5158</v>
      </c>
      <c r="N13">
        <v>6.3635499999999998E-2</v>
      </c>
      <c r="O13">
        <v>5652.21</v>
      </c>
      <c r="P13">
        <v>1</v>
      </c>
      <c r="Q13">
        <v>2361.81</v>
      </c>
      <c r="R13">
        <v>3.9082800000000001E-3</v>
      </c>
      <c r="S13">
        <v>213.57</v>
      </c>
    </row>
    <row r="14" spans="1:19" x14ac:dyDescent="0.35">
      <c r="A14">
        <v>4581.99</v>
      </c>
      <c r="B14">
        <v>1216.71</v>
      </c>
      <c r="C14">
        <v>0.265542</v>
      </c>
      <c r="D14">
        <v>6.2831900000000003</v>
      </c>
      <c r="E14">
        <v>6.0278400000000002E-5</v>
      </c>
      <c r="F14">
        <v>166.37299999999999</v>
      </c>
      <c r="G14">
        <v>10</v>
      </c>
      <c r="H14">
        <v>14.898999999999999</v>
      </c>
      <c r="I14">
        <v>1.19824E-4</v>
      </c>
      <c r="J14">
        <v>1.01417E-3</v>
      </c>
      <c r="K14">
        <v>14.8712</v>
      </c>
      <c r="L14">
        <v>754.51900000000001</v>
      </c>
      <c r="M14">
        <v>4.8079599999999996</v>
      </c>
      <c r="N14">
        <v>5.9981600000000003E-2</v>
      </c>
      <c r="O14">
        <v>4740.79</v>
      </c>
      <c r="P14">
        <v>1</v>
      </c>
      <c r="Q14">
        <v>2361.8200000000002</v>
      </c>
      <c r="R14">
        <v>6.3722099999999997E-3</v>
      </c>
      <c r="S14">
        <v>234.905</v>
      </c>
    </row>
    <row r="15" spans="1:19" x14ac:dyDescent="0.35">
      <c r="A15">
        <v>3739.2</v>
      </c>
      <c r="B15">
        <v>1005.22</v>
      </c>
      <c r="C15">
        <v>0.26883200000000002</v>
      </c>
      <c r="D15">
        <v>6.2831900000000003</v>
      </c>
      <c r="E15">
        <v>7.7466999999999995E-5</v>
      </c>
      <c r="F15">
        <v>187.48</v>
      </c>
      <c r="G15">
        <v>10</v>
      </c>
      <c r="H15">
        <v>15.0847</v>
      </c>
      <c r="I15">
        <v>1.8862699999999999E-4</v>
      </c>
      <c r="J15">
        <v>1.59665E-3</v>
      </c>
      <c r="K15">
        <v>15.0472</v>
      </c>
      <c r="L15">
        <v>616.24199999999996</v>
      </c>
      <c r="M15">
        <v>6.1821700000000002</v>
      </c>
      <c r="N15">
        <v>5.5539900000000003E-2</v>
      </c>
      <c r="O15">
        <v>3871.96</v>
      </c>
      <c r="P15">
        <v>1</v>
      </c>
      <c r="Q15">
        <v>2361.81</v>
      </c>
      <c r="R15">
        <v>1.00321E-2</v>
      </c>
      <c r="S15">
        <v>256.01299999999998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5B8C7-30AE-4FF7-88F6-7BE17910A978}">
  <dimension ref="A1:S51"/>
  <sheetViews>
    <sheetView zoomScale="60" zoomScaleNormal="60" workbookViewId="0">
      <selection activeCell="I9" sqref="I9"/>
    </sheetView>
  </sheetViews>
  <sheetFormatPr defaultRowHeight="14.5" x14ac:dyDescent="0.35"/>
  <cols>
    <col min="1" max="4" width="8.90625" bestFit="1" customWidth="1"/>
    <col min="5" max="5" width="12.453125" bestFit="1" customWidth="1"/>
    <col min="6" max="8" width="8.90625" bestFit="1" customWidth="1"/>
    <col min="9" max="9" width="12.453125" bestFit="1" customWidth="1"/>
    <col min="10" max="10" width="20.81640625" customWidth="1"/>
    <col min="11" max="17" width="8.90625" bestFit="1" customWidth="1"/>
    <col min="18" max="18" width="12.36328125" bestFit="1" customWidth="1"/>
    <col min="19" max="19" width="8.90625" bestFit="1" customWidth="1"/>
  </cols>
  <sheetData>
    <row r="1" spans="1:19" x14ac:dyDescent="0.35">
      <c r="A1" s="1" t="s">
        <v>48</v>
      </c>
    </row>
    <row r="2" spans="1:19" x14ac:dyDescent="0.3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</row>
    <row r="3" spans="1:19" x14ac:dyDescent="0.35">
      <c r="A3" t="s">
        <v>19</v>
      </c>
      <c r="B3" t="s">
        <v>19</v>
      </c>
      <c r="D3" t="s">
        <v>20</v>
      </c>
      <c r="E3" t="s">
        <v>21</v>
      </c>
      <c r="F3" t="s">
        <v>22</v>
      </c>
      <c r="G3" t="s">
        <v>23</v>
      </c>
      <c r="H3" t="s">
        <v>24</v>
      </c>
      <c r="I3" t="s">
        <v>25</v>
      </c>
      <c r="K3" t="s">
        <v>24</v>
      </c>
      <c r="L3" t="s">
        <v>28</v>
      </c>
      <c r="M3" t="s">
        <v>19</v>
      </c>
      <c r="N3" t="s">
        <v>29</v>
      </c>
      <c r="O3" t="s">
        <v>19</v>
      </c>
      <c r="P3" t="s">
        <v>30</v>
      </c>
      <c r="Q3" t="s">
        <v>31</v>
      </c>
      <c r="R3" t="s">
        <v>32</v>
      </c>
      <c r="S3" t="s">
        <v>22</v>
      </c>
    </row>
    <row r="4" spans="1:19" x14ac:dyDescent="0.35">
      <c r="A4" s="3">
        <f>AVERAGE('ACP (1)'!A4,'ACP (2)'!A4)</f>
        <v>1143.59337</v>
      </c>
      <c r="B4" s="3">
        <f>AVERAGE('ACP (1)'!B4,'ACP (2)'!B4)</f>
        <v>1708.337</v>
      </c>
      <c r="C4" s="3">
        <f>AVERAGE('ACP (1)'!C4,'ACP (2)'!C4)</f>
        <v>122.37161499999999</v>
      </c>
      <c r="D4" s="3">
        <f>AVERAGE('ACP (1)'!D4,'ACP (2)'!D4)</f>
        <v>6.2831900000000003</v>
      </c>
      <c r="E4" s="3">
        <f>AVERAGE('ACP (1)'!E4,'ACP (2)'!E4)</f>
        <v>2.7168449999999997E-7</v>
      </c>
      <c r="F4" s="3">
        <f>AVERAGE('ACP (1)'!F4,'ACP (2)'!F4)</f>
        <v>8.1724449999999997</v>
      </c>
      <c r="G4" s="3">
        <f>AVERAGE('ACP (1)'!G4,'ACP (2)'!G4)</f>
        <v>10</v>
      </c>
      <c r="H4" s="3">
        <f>AVERAGE('ACP (1)'!H4,'ACP (2)'!H4)</f>
        <v>70.8887</v>
      </c>
      <c r="I4" s="3">
        <f>AVERAGE('ACP (1)'!I4,'ACP (2)'!I4)</f>
        <v>1.363695E-6</v>
      </c>
      <c r="J4" s="3">
        <f>AVERAGE('ACP (1)'!J4,'ACP (2)'!J4)</f>
        <v>1.1382235E-5</v>
      </c>
      <c r="K4" s="3">
        <f>AVERAGE('ACP (1)'!K4,'ACP (2)'!K4)</f>
        <v>70.295000000000002</v>
      </c>
      <c r="L4" s="3">
        <f>AVERAGE('ACP (1)'!L4,'ACP (2)'!L4)</f>
        <v>336.58460000000002</v>
      </c>
      <c r="M4" s="3">
        <f>AVERAGE('ACP (1)'!M4,'ACP (2)'!M4)</f>
        <v>2.1655875000000002E-2</v>
      </c>
      <c r="N4" s="3">
        <f>AVERAGE('ACP (1)'!N4,'ACP (2)'!N4)</f>
        <v>8.1940550000000001E-2</v>
      </c>
      <c r="O4" s="3">
        <f>AVERAGE('ACP (1)'!O4,'ACP (2)'!O4)</f>
        <v>2114.8245000000002</v>
      </c>
      <c r="P4" s="3">
        <f>AVERAGE('ACP (1)'!P4,'ACP (2)'!P4)</f>
        <v>1</v>
      </c>
      <c r="Q4" s="3">
        <f>AVERAGE('ACP (1)'!Q4,'ACP (2)'!Q4)</f>
        <v>2401.5450000000001</v>
      </c>
      <c r="R4" s="3">
        <f>AVERAGE('ACP (1)'!R4,'ACP (2)'!R4)</f>
        <v>7.1516499999999992E-5</v>
      </c>
      <c r="S4" s="3">
        <f>AVERAGE('ACP (1)'!S4,'ACP (2)'!S4)</f>
        <v>79.603450000000009</v>
      </c>
    </row>
    <row r="5" spans="1:19" x14ac:dyDescent="0.35">
      <c r="A5" s="3">
        <f>AVERAGE('ACP (1)'!A5,'ACP (2)'!A5)</f>
        <v>3343.0895999999998</v>
      </c>
      <c r="B5" s="3">
        <f>AVERAGE('ACP (1)'!B5,'ACP (2)'!B5)</f>
        <v>-736.50749999999994</v>
      </c>
      <c r="C5" s="3">
        <f>AVERAGE('ACP (1)'!C5,'ACP (2)'!C5)</f>
        <v>-4.7526279999999996</v>
      </c>
      <c r="D5" s="3">
        <f>AVERAGE('ACP (1)'!D5,'ACP (2)'!D5)</f>
        <v>6.2831900000000003</v>
      </c>
      <c r="E5" s="3">
        <f>AVERAGE('ACP (1)'!E5,'ACP (2)'!E5)</f>
        <v>6.8521599999999993E-7</v>
      </c>
      <c r="F5" s="3">
        <f>AVERAGE('ACP (1)'!F5,'ACP (2)'!F5)</f>
        <v>16.409399999999998</v>
      </c>
      <c r="G5" s="3">
        <f>AVERAGE('ACP (1)'!G5,'ACP (2)'!G5)</f>
        <v>10</v>
      </c>
      <c r="H5" s="3">
        <f>AVERAGE('ACP (1)'!H5,'ACP (2)'!H5)</f>
        <v>-46.638365</v>
      </c>
      <c r="I5" s="3">
        <f>AVERAGE('ACP (1)'!I5,'ACP (2)'!I5)</f>
        <v>1.815905E-6</v>
      </c>
      <c r="J5" s="3">
        <f>AVERAGE('ACP (1)'!J5,'ACP (2)'!J5)</f>
        <v>1.511725E-5</v>
      </c>
      <c r="K5" s="3">
        <f>AVERAGE('ACP (1)'!K5,'ACP (2)'!K5)</f>
        <v>-46.020559999999996</v>
      </c>
      <c r="L5" s="3">
        <f>AVERAGE('ACP (1)'!L5,'ACP (2)'!L5)</f>
        <v>574.98554999999999</v>
      </c>
      <c r="M5" s="3">
        <f>AVERAGE('ACP (1)'!M5,'ACP (2)'!M5)</f>
        <v>5.4624060000000002E-2</v>
      </c>
      <c r="N5" s="3">
        <f>AVERAGE('ACP (1)'!N5,'ACP (2)'!N5)</f>
        <v>7.662265E-2</v>
      </c>
      <c r="O5" s="3">
        <f>AVERAGE('ACP (1)'!O5,'ACP (2)'!O5)</f>
        <v>3612.7350000000001</v>
      </c>
      <c r="P5" s="3">
        <f>AVERAGE('ACP (1)'!P5,'ACP (2)'!P5)</f>
        <v>1</v>
      </c>
      <c r="Q5" s="3">
        <f>AVERAGE('ACP (1)'!Q5,'ACP (2)'!Q5)</f>
        <v>2401.5500000000002</v>
      </c>
      <c r="R5" s="3">
        <f>AVERAGE('ACP (1)'!R5,'ACP (2)'!R5)</f>
        <v>9.4984650000000002E-5</v>
      </c>
      <c r="S5" s="3">
        <f>AVERAGE('ACP (1)'!S5,'ACP (2)'!S5)</f>
        <v>87.840400000000002</v>
      </c>
    </row>
    <row r="6" spans="1:19" x14ac:dyDescent="0.35">
      <c r="A6" s="3">
        <f>AVERAGE('ACP (1)'!A6,'ACP (2)'!A6)</f>
        <v>5678.77</v>
      </c>
      <c r="B6" s="3">
        <f>AVERAGE('ACP (1)'!B6,'ACP (2)'!B6)</f>
        <v>2273.9250000000002</v>
      </c>
      <c r="C6" s="3">
        <f>AVERAGE('ACP (1)'!C6,'ACP (2)'!C6)</f>
        <v>0.41037899999999999</v>
      </c>
      <c r="D6" s="3">
        <f>AVERAGE('ACP (1)'!D6,'ACP (2)'!D6)</f>
        <v>6.2831900000000003</v>
      </c>
      <c r="E6" s="3">
        <f>AVERAGE('ACP (1)'!E6,'ACP (2)'!E6)</f>
        <v>2.0735550000000002E-6</v>
      </c>
      <c r="F6" s="3">
        <f>AVERAGE('ACP (1)'!F6,'ACP (2)'!F6)</f>
        <v>37.7057</v>
      </c>
      <c r="G6" s="3">
        <f>AVERAGE('ACP (1)'!G6,'ACP (2)'!G6)</f>
        <v>10</v>
      </c>
      <c r="H6" s="3">
        <f>AVERAGE('ACP (1)'!H6,'ACP (2)'!H6)</f>
        <v>22.140450000000001</v>
      </c>
      <c r="I6" s="3">
        <f>AVERAGE('ACP (1)'!I6,'ACP (2)'!I6)</f>
        <v>3.2377049999999999E-6</v>
      </c>
      <c r="J6" s="3">
        <f>AVERAGE('ACP (1)'!J6,'ACP (2)'!J6)</f>
        <v>2.6964000000000001E-5</v>
      </c>
      <c r="K6" s="3">
        <f>AVERAGE('ACP (1)'!K6,'ACP (2)'!K6)</f>
        <v>22.11355</v>
      </c>
      <c r="L6" s="3">
        <f>AVERAGE('ACP (1)'!L6,'ACP (2)'!L6)</f>
        <v>977.70050000000003</v>
      </c>
      <c r="M6" s="3">
        <f>AVERAGE('ACP (1)'!M6,'ACP (2)'!M6)</f>
        <v>0.165296</v>
      </c>
      <c r="N6" s="3">
        <f>AVERAGE('ACP (1)'!N6,'ACP (2)'!N6)</f>
        <v>7.0155999999999996E-2</v>
      </c>
      <c r="O6" s="3">
        <f>AVERAGE('ACP (1)'!O6,'ACP (2)'!O6)</f>
        <v>6143.0849999999991</v>
      </c>
      <c r="P6" s="3">
        <f>AVERAGE('ACP (1)'!P6,'ACP (2)'!P6)</f>
        <v>1</v>
      </c>
      <c r="Q6" s="3">
        <f>AVERAGE('ACP (1)'!Q6,'ACP (2)'!Q6)</f>
        <v>2401.5500000000002</v>
      </c>
      <c r="R6" s="3">
        <f>AVERAGE('ACP (1)'!R6,'ACP (2)'!R6)</f>
        <v>1.6941949999999998E-4</v>
      </c>
      <c r="S6" s="3">
        <f>AVERAGE('ACP (1)'!S6,'ACP (2)'!S6)</f>
        <v>109.1365</v>
      </c>
    </row>
    <row r="7" spans="1:19" x14ac:dyDescent="0.35">
      <c r="A7" s="3">
        <f>AVERAGE('ACP (1)'!A7,'ACP (2)'!A7)</f>
        <v>6562.8850000000002</v>
      </c>
      <c r="B7" s="3">
        <f>AVERAGE('ACP (1)'!B7,'ACP (2)'!B7)</f>
        <v>350.38024999999999</v>
      </c>
      <c r="C7" s="3">
        <f>AVERAGE('ACP (1)'!C7,'ACP (2)'!C7)</f>
        <v>5.4436249999999999E-2</v>
      </c>
      <c r="D7" s="3">
        <f>AVERAGE('ACP (1)'!D7,'ACP (2)'!D7)</f>
        <v>6.2831900000000003</v>
      </c>
      <c r="E7" s="3">
        <f>AVERAGE('ACP (1)'!E7,'ACP (2)'!E7)</f>
        <v>3.2611050000000003E-6</v>
      </c>
      <c r="F7" s="3">
        <f>AVERAGE('ACP (1)'!F7,'ACP (2)'!F7)</f>
        <v>51.258200000000002</v>
      </c>
      <c r="G7" s="3">
        <f>AVERAGE('ACP (1)'!G7,'ACP (2)'!G7)</f>
        <v>10</v>
      </c>
      <c r="H7" s="3">
        <f>AVERAGE('ACP (1)'!H7,'ACP (2)'!H7)</f>
        <v>3.1131355000000003</v>
      </c>
      <c r="I7" s="3">
        <f>AVERAGE('ACP (1)'!I7,'ACP (2)'!I7)</f>
        <v>4.7485750000000005E-6</v>
      </c>
      <c r="J7" s="3">
        <f>AVERAGE('ACP (1)'!J7,'ACP (2)'!J7)</f>
        <v>3.9521499999999998E-5</v>
      </c>
      <c r="K7" s="3">
        <f>AVERAGE('ACP (1)'!K7,'ACP (2)'!K7)</f>
        <v>3.109836</v>
      </c>
      <c r="L7" s="3">
        <f>AVERAGE('ACP (1)'!L7,'ACP (2)'!L7)</f>
        <v>1047.02</v>
      </c>
      <c r="M7" s="3">
        <f>AVERAGE('ACP (1)'!M7,'ACP (2)'!M7)</f>
        <v>0.25996649999999999</v>
      </c>
      <c r="N7" s="3">
        <f>AVERAGE('ACP (1)'!N7,'ACP (2)'!N7)</f>
        <v>6.6740750000000001E-2</v>
      </c>
      <c r="O7" s="3">
        <f>AVERAGE('ACP (1)'!O7,'ACP (2)'!O7)</f>
        <v>6578.6149999999998</v>
      </c>
      <c r="P7" s="3">
        <f>AVERAGE('ACP (1)'!P7,'ACP (2)'!P7)</f>
        <v>1</v>
      </c>
      <c r="Q7" s="3">
        <f>AVERAGE('ACP (1)'!Q7,'ACP (2)'!Q7)</f>
        <v>2401.5500000000002</v>
      </c>
      <c r="R7" s="3">
        <f>AVERAGE('ACP (1)'!R7,'ACP (2)'!R7)</f>
        <v>2.4832100000000002E-4</v>
      </c>
      <c r="S7" s="3">
        <f>AVERAGE('ACP (1)'!S7,'ACP (2)'!S7)</f>
        <v>122.68899999999999</v>
      </c>
    </row>
    <row r="8" spans="1:19" x14ac:dyDescent="0.35">
      <c r="A8" s="3">
        <f>AVERAGE('ACP (1)'!A8,'ACP (2)'!A8)</f>
        <v>6110.26</v>
      </c>
      <c r="B8" s="3">
        <f>AVERAGE('ACP (1)'!B8,'ACP (2)'!B8)</f>
        <v>1675.2649999999999</v>
      </c>
      <c r="C8" s="3">
        <f>AVERAGE('ACP (1)'!C8,'ACP (2)'!C8)</f>
        <v>0.27512550000000002</v>
      </c>
      <c r="D8" s="3">
        <f>AVERAGE('ACP (1)'!D8,'ACP (2)'!D8)</f>
        <v>6.2831900000000003</v>
      </c>
      <c r="E8" s="3">
        <f>AVERAGE('ACP (1)'!E8,'ACP (2)'!E8)</f>
        <v>5.01898E-6</v>
      </c>
      <c r="F8" s="3">
        <f>AVERAGE('ACP (1)'!F8,'ACP (2)'!F8)</f>
        <v>64.695700000000002</v>
      </c>
      <c r="G8" s="3">
        <f>AVERAGE('ACP (1)'!G8,'ACP (2)'!G8)</f>
        <v>10</v>
      </c>
      <c r="H8" s="3">
        <f>AVERAGE('ACP (1)'!H8,'ACP (2)'!H8)</f>
        <v>15.38355</v>
      </c>
      <c r="I8" s="3">
        <f>AVERAGE('ACP (1)'!I8,'ACP (2)'!I8)</f>
        <v>7.5835749999999996E-6</v>
      </c>
      <c r="J8" s="3">
        <f>AVERAGE('ACP (1)'!J8,'ACP (2)'!J8)</f>
        <v>6.3101199999999991E-5</v>
      </c>
      <c r="K8" s="3">
        <f>AVERAGE('ACP (1)'!K8,'ACP (2)'!K8)</f>
        <v>15.366149999999999</v>
      </c>
      <c r="L8" s="3">
        <f>AVERAGE('ACP (1)'!L8,'ACP (2)'!L8)</f>
        <v>1008.9045</v>
      </c>
      <c r="M8" s="3">
        <f>AVERAGE('ACP (1)'!M8,'ACP (2)'!M8)</f>
        <v>0.40010200000000001</v>
      </c>
      <c r="N8" s="3">
        <f>AVERAGE('ACP (1)'!N8,'ACP (2)'!N8)</f>
        <v>6.3958650000000006E-2</v>
      </c>
      <c r="O8" s="3">
        <f>AVERAGE('ACP (1)'!O8,'ACP (2)'!O8)</f>
        <v>6339.13</v>
      </c>
      <c r="P8" s="3">
        <f>AVERAGE('ACP (1)'!P8,'ACP (2)'!P8)</f>
        <v>1</v>
      </c>
      <c r="Q8" s="3">
        <f>AVERAGE('ACP (1)'!Q8,'ACP (2)'!Q8)</f>
        <v>2401.52</v>
      </c>
      <c r="R8" s="3">
        <f>AVERAGE('ACP (1)'!R8,'ACP (2)'!R8)</f>
        <v>3.964765E-4</v>
      </c>
      <c r="S8" s="3">
        <f>AVERAGE('ACP (1)'!S8,'ACP (2)'!S8)</f>
        <v>136.12650000000002</v>
      </c>
    </row>
    <row r="9" spans="1:19" x14ac:dyDescent="0.35">
      <c r="A9">
        <f>AVERAGE('ACP (1)'!A9,'ACP (2)'!A9)</f>
        <v>6660.875</v>
      </c>
      <c r="B9">
        <f>AVERAGE('ACP (1)'!B9,'ACP (2)'!B9)</f>
        <v>1133.807</v>
      </c>
      <c r="C9">
        <f>AVERAGE('ACP (1)'!C9,'ACP (2)'!C9)</f>
        <v>0.16591329999999999</v>
      </c>
      <c r="D9">
        <f>AVERAGE('ACP (1)'!D9,'ACP (2)'!D9)</f>
        <v>6.2831900000000003</v>
      </c>
      <c r="E9">
        <f>AVERAGE('ACP (1)'!E9,'ACP (2)'!E9)</f>
        <v>8.3739999999999998E-6</v>
      </c>
      <c r="F9">
        <f>AVERAGE('ACP (1)'!F9,'ACP (2)'!F9)</f>
        <v>78.115750000000006</v>
      </c>
      <c r="G9">
        <f>AVERAGE('ACP (1)'!G9,'ACP (2)'!G9)</f>
        <v>10</v>
      </c>
      <c r="H9">
        <f>AVERAGE('ACP (1)'!H9,'ACP (2)'!H9)</f>
        <v>9.379975</v>
      </c>
      <c r="I9">
        <f>AVERAGE('ACP (1)'!I9,'ACP (2)'!I9)</f>
        <v>1.1834900000000001E-5</v>
      </c>
      <c r="J9">
        <f>AVERAGE('ACP (1)'!J9,'ACP (2)'!J9)</f>
        <v>9.8499900000000002E-5</v>
      </c>
      <c r="K9">
        <f>AVERAGE('ACP (1)'!K9,'ACP (2)'!K9)</f>
        <v>9.3716100000000004</v>
      </c>
      <c r="L9">
        <f>AVERAGE('ACP (1)'!L9,'ACP (2)'!L9)</f>
        <v>1078.115</v>
      </c>
      <c r="M9">
        <f>AVERAGE('ACP (1)'!M9,'ACP (2)'!M9)</f>
        <v>0.6675040000000001</v>
      </c>
      <c r="N9">
        <f>AVERAGE('ACP (1)'!N9,'ACP (2)'!N9)</f>
        <v>6.2570550000000003E-2</v>
      </c>
      <c r="O9">
        <f>AVERAGE('ACP (1)'!O9,'ACP (2)'!O9)</f>
        <v>6773.98</v>
      </c>
      <c r="P9">
        <f>AVERAGE('ACP (1)'!P9,'ACP (2)'!P9)</f>
        <v>1</v>
      </c>
      <c r="Q9">
        <f>AVERAGE('ACP (1)'!Q9,'ACP (2)'!Q9)</f>
        <v>2401.5299999999997</v>
      </c>
      <c r="R9">
        <f>AVERAGE('ACP (1)'!R9,'ACP (2)'!R9)</f>
        <v>6.1889299999999992E-4</v>
      </c>
      <c r="S9">
        <f>AVERAGE('ACP (1)'!S9,'ACP (2)'!S9)</f>
        <v>149.547</v>
      </c>
    </row>
    <row r="10" spans="1:19" x14ac:dyDescent="0.35">
      <c r="A10">
        <f>AVERAGE('ACP (1)'!A10,'ACP (2)'!A10)</f>
        <v>6210.6149999999998</v>
      </c>
      <c r="B10">
        <f>AVERAGE('ACP (1)'!B10,'ACP (2)'!B10)</f>
        <v>1276.538</v>
      </c>
      <c r="C10">
        <f>AVERAGE('ACP (1)'!C10,'ACP (2)'!C10)</f>
        <v>0.201318</v>
      </c>
      <c r="D10">
        <f>AVERAGE('ACP (1)'!D10,'ACP (2)'!D10)</f>
        <v>6.2831900000000003</v>
      </c>
      <c r="E10">
        <f>AVERAGE('ACP (1)'!E10,'ACP (2)'!E10)</f>
        <v>1.2769899999999999E-5</v>
      </c>
      <c r="F10">
        <f>AVERAGE('ACP (1)'!F10,'ACP (2)'!F10)</f>
        <v>94.358900000000006</v>
      </c>
      <c r="G10">
        <f>AVERAGE('ACP (1)'!G10,'ACP (2)'!G10)</f>
        <v>10</v>
      </c>
      <c r="H10">
        <f>AVERAGE('ACP (1)'!H10,'ACP (2)'!H10)</f>
        <v>11.381705</v>
      </c>
      <c r="I10">
        <f>AVERAGE('ACP (1)'!I10,'ACP (2)'!I10)</f>
        <v>1.92898E-5</v>
      </c>
      <c r="J10">
        <f>AVERAGE('ACP (1)'!J10,'ACP (2)'!J10)</f>
        <v>1.6052899999999999E-4</v>
      </c>
      <c r="K10">
        <f>AVERAGE('ACP (1)'!K10,'ACP (2)'!K10)</f>
        <v>11.3691</v>
      </c>
      <c r="L10">
        <f>AVERAGE('ACP (1)'!L10,'ACP (2)'!L10)</f>
        <v>1009.692</v>
      </c>
      <c r="M10">
        <f>AVERAGE('ACP (1)'!M10,'ACP (2)'!M10)</f>
        <v>1.0180180000000001</v>
      </c>
      <c r="N10">
        <f>AVERAGE('ACP (1)'!N10,'ACP (2)'!N10)</f>
        <v>5.9927400000000006E-2</v>
      </c>
      <c r="O10">
        <f>AVERAGE('ACP (1)'!O10,'ACP (2)'!O10)</f>
        <v>6344.0750000000007</v>
      </c>
      <c r="P10">
        <f>AVERAGE('ACP (1)'!P10,'ACP (2)'!P10)</f>
        <v>1</v>
      </c>
      <c r="Q10">
        <f>AVERAGE('ACP (1)'!Q10,'ACP (2)'!Q10)</f>
        <v>2401.5500000000002</v>
      </c>
      <c r="R10">
        <f>AVERAGE('ACP (1)'!R10,'ACP (2)'!R10)</f>
        <v>1.0086299999999999E-3</v>
      </c>
      <c r="S10">
        <f>AVERAGE('ACP (1)'!S10,'ACP (2)'!S10)</f>
        <v>165.79000000000002</v>
      </c>
    </row>
    <row r="11" spans="1:19" x14ac:dyDescent="0.35">
      <c r="A11">
        <f>AVERAGE('ACP (1)'!A11,'ACP (2)'!A11)</f>
        <v>5930.165</v>
      </c>
      <c r="B11">
        <f>AVERAGE('ACP (1)'!B11,'ACP (2)'!B11)</f>
        <v>1123.9065000000001</v>
      </c>
      <c r="C11">
        <f>AVERAGE('ACP (1)'!C11,'ACP (2)'!C11)</f>
        <v>0.18364049999999998</v>
      </c>
      <c r="D11">
        <f>AVERAGE('ACP (1)'!D11,'ACP (2)'!D11)</f>
        <v>6.2831900000000003</v>
      </c>
      <c r="E11">
        <f>AVERAGE('ACP (1)'!E11,'ACP (2)'!E11)</f>
        <v>1.9096549999999999E-5</v>
      </c>
      <c r="F11">
        <f>AVERAGE('ACP (1)'!F11,'ACP (2)'!F11)</f>
        <v>110.312</v>
      </c>
      <c r="G11">
        <f>AVERAGE('ACP (1)'!G11,'ACP (2)'!G11)</f>
        <v>10</v>
      </c>
      <c r="H11">
        <f>AVERAGE('ACP (1)'!H11,'ACP (2)'!H11)</f>
        <v>10.38761</v>
      </c>
      <c r="I11">
        <f>AVERAGE('ACP (1)'!I11,'ACP (2)'!I11)</f>
        <v>3.0258700000000002E-5</v>
      </c>
      <c r="J11">
        <f>AVERAGE('ACP (1)'!J11,'ACP (2)'!J11)</f>
        <v>2.5184049999999998E-4</v>
      </c>
      <c r="K11">
        <f>AVERAGE('ACP (1)'!K11,'ACP (2)'!K11)</f>
        <v>10.375315000000001</v>
      </c>
      <c r="L11">
        <f>AVERAGE('ACP (1)'!L11,'ACP (2)'!L11)</f>
        <v>961.99599999999998</v>
      </c>
      <c r="M11">
        <f>AVERAGE('ACP (1)'!M11,'ACP (2)'!M11)</f>
        <v>1.5225200000000001</v>
      </c>
      <c r="N11">
        <f>AVERAGE('ACP (1)'!N11,'ACP (2)'!N11)</f>
        <v>5.8306300000000005E-2</v>
      </c>
      <c r="O11">
        <f>AVERAGE('ACP (1)'!O11,'ACP (2)'!O11)</f>
        <v>6044.41</v>
      </c>
      <c r="P11">
        <f>AVERAGE('ACP (1)'!P11,'ACP (2)'!P11)</f>
        <v>1</v>
      </c>
      <c r="Q11">
        <f>AVERAGE('ACP (1)'!Q11,'ACP (2)'!Q11)</f>
        <v>2401.5299999999997</v>
      </c>
      <c r="R11">
        <f>AVERAGE('ACP (1)'!R11,'ACP (2)'!R11)</f>
        <v>1.5823650000000001E-3</v>
      </c>
      <c r="S11">
        <f>AVERAGE('ACP (1)'!S11,'ACP (2)'!S11)</f>
        <v>181.74299999999999</v>
      </c>
    </row>
    <row r="12" spans="1:19" x14ac:dyDescent="0.35">
      <c r="A12">
        <f>AVERAGE('ACP (1)'!A12,'ACP (2)'!A12)</f>
        <v>5585.1949999999997</v>
      </c>
      <c r="B12">
        <f>AVERAGE('ACP (1)'!B12,'ACP (2)'!B12)</f>
        <v>1036.9375</v>
      </c>
      <c r="C12">
        <f>AVERAGE('ACP (1)'!C12,'ACP (2)'!C12)</f>
        <v>0.18050749999999999</v>
      </c>
      <c r="D12">
        <f>AVERAGE('ACP (1)'!D12,'ACP (2)'!D12)</f>
        <v>6.2831900000000003</v>
      </c>
      <c r="E12">
        <f>AVERAGE('ACP (1)'!E12,'ACP (2)'!E12)</f>
        <v>2.821795E-5</v>
      </c>
      <c r="F12">
        <f>AVERAGE('ACP (1)'!F12,'ACP (2)'!F12)</f>
        <v>126.5035</v>
      </c>
      <c r="G12">
        <f>AVERAGE('ACP (1)'!G12,'ACP (2)'!G12)</f>
        <v>10</v>
      </c>
      <c r="H12">
        <f>AVERAGE('ACP (1)'!H12,'ACP (2)'!H12)</f>
        <v>10.223324999999999</v>
      </c>
      <c r="I12">
        <f>AVERAGE('ACP (1)'!I12,'ACP (2)'!I12)</f>
        <v>4.7563150000000002E-5</v>
      </c>
      <c r="J12">
        <f>AVERAGE('ACP (1)'!J12,'ACP (2)'!J12)</f>
        <v>3.9584250000000004E-4</v>
      </c>
      <c r="K12">
        <f>AVERAGE('ACP (1)'!K12,'ACP (2)'!K12)</f>
        <v>10.209484999999999</v>
      </c>
      <c r="L12">
        <f>AVERAGE('ACP (1)'!L12,'ACP (2)'!L12)</f>
        <v>905.07950000000005</v>
      </c>
      <c r="M12">
        <f>AVERAGE('ACP (1)'!M12,'ACP (2)'!M12)</f>
        <v>2.2500149999999999</v>
      </c>
      <c r="N12">
        <f>AVERAGE('ACP (1)'!N12,'ACP (2)'!N12)</f>
        <v>5.7186299999999995E-2</v>
      </c>
      <c r="O12">
        <f>AVERAGE('ACP (1)'!O12,'ACP (2)'!O12)</f>
        <v>5686.78</v>
      </c>
      <c r="P12">
        <f>AVERAGE('ACP (1)'!P12,'ACP (2)'!P12)</f>
        <v>1</v>
      </c>
      <c r="Q12">
        <f>AVERAGE('ACP (1)'!Q12,'ACP (2)'!Q12)</f>
        <v>2401.5299999999997</v>
      </c>
      <c r="R12">
        <f>AVERAGE('ACP (1)'!R12,'ACP (2)'!R12)</f>
        <v>2.48715E-3</v>
      </c>
      <c r="S12">
        <f>AVERAGE('ACP (1)'!S12,'ACP (2)'!S12)</f>
        <v>197.935</v>
      </c>
    </row>
    <row r="13" spans="1:19" x14ac:dyDescent="0.35">
      <c r="A13">
        <f>AVERAGE('ACP (1)'!A13,'ACP (2)'!A13)</f>
        <v>5052.47</v>
      </c>
      <c r="B13">
        <f>AVERAGE('ACP (1)'!B13,'ACP (2)'!B13)</f>
        <v>996.47900000000004</v>
      </c>
      <c r="C13">
        <f>AVERAGE('ACP (1)'!C13,'ACP (2)'!C13)</f>
        <v>0.19300349999999999</v>
      </c>
      <c r="D13">
        <f>AVERAGE('ACP (1)'!D13,'ACP (2)'!D13)</f>
        <v>6.2831900000000003</v>
      </c>
      <c r="E13">
        <f>AVERAGE('ACP (1)'!E13,'ACP (2)'!E13)</f>
        <v>4.0537249999999999E-5</v>
      </c>
      <c r="F13">
        <f>AVERAGE('ACP (1)'!F13,'ACP (2)'!F13)</f>
        <v>142.56650000000002</v>
      </c>
      <c r="G13">
        <f>AVERAGE('ACP (1)'!G13,'ACP (2)'!G13)</f>
        <v>10</v>
      </c>
      <c r="H13">
        <f>AVERAGE('ACP (1)'!H13,'ACP (2)'!H13)</f>
        <v>10.91783</v>
      </c>
      <c r="I13">
        <f>AVERAGE('ACP (1)'!I13,'ACP (2)'!I13)</f>
        <v>7.5419350000000002E-5</v>
      </c>
      <c r="J13">
        <f>AVERAGE('ACP (1)'!J13,'ACP (2)'!J13)</f>
        <v>6.2765949999999998E-4</v>
      </c>
      <c r="K13">
        <f>AVERAGE('ACP (1)'!K13,'ACP (2)'!K13)</f>
        <v>10.900069999999999</v>
      </c>
      <c r="L13">
        <f>AVERAGE('ACP (1)'!L13,'ACP (2)'!L13)</f>
        <v>820.49350000000004</v>
      </c>
      <c r="M13">
        <f>AVERAGE('ACP (1)'!M13,'ACP (2)'!M13)</f>
        <v>3.23298</v>
      </c>
      <c r="N13">
        <f>AVERAGE('ACP (1)'!N13,'ACP (2)'!N13)</f>
        <v>5.5396899999999999E-2</v>
      </c>
      <c r="O13">
        <f>AVERAGE('ACP (1)'!O13,'ACP (2)'!O13)</f>
        <v>5155.3150000000005</v>
      </c>
      <c r="P13">
        <f>AVERAGE('ACP (1)'!P13,'ACP (2)'!P13)</f>
        <v>1</v>
      </c>
      <c r="Q13">
        <f>AVERAGE('ACP (1)'!Q13,'ACP (2)'!Q13)</f>
        <v>2401.5299999999997</v>
      </c>
      <c r="R13">
        <f>AVERAGE('ACP (1)'!R13,'ACP (2)'!R13)</f>
        <v>3.9436999999999996E-3</v>
      </c>
      <c r="S13">
        <f>AVERAGE('ACP (1)'!S13,'ACP (2)'!S13)</f>
        <v>213.9975</v>
      </c>
    </row>
    <row r="14" spans="1:19" x14ac:dyDescent="0.35">
      <c r="A14">
        <f>AVERAGE('ACP (1)'!A14,'ACP (2)'!A14)</f>
        <v>4370.0149999999994</v>
      </c>
      <c r="B14">
        <f>AVERAGE('ACP (1)'!B14,'ACP (2)'!B14)</f>
        <v>926.7795000000001</v>
      </c>
      <c r="C14">
        <f>AVERAGE('ACP (1)'!C14,'ACP (2)'!C14)</f>
        <v>0.2093515</v>
      </c>
      <c r="D14">
        <f>AVERAGE('ACP (1)'!D14,'ACP (2)'!D14)</f>
        <v>6.2831900000000003</v>
      </c>
      <c r="E14">
        <f>AVERAGE('ACP (1)'!E14,'ACP (2)'!E14)</f>
        <v>5.647495E-5</v>
      </c>
      <c r="F14">
        <f>AVERAGE('ACP (1)'!F14,'ACP (2)'!F14)</f>
        <v>161.34699999999998</v>
      </c>
      <c r="G14">
        <f>AVERAGE('ACP (1)'!G14,'ACP (2)'!G14)</f>
        <v>10</v>
      </c>
      <c r="H14">
        <f>AVERAGE('ACP (1)'!H14,'ACP (2)'!H14)</f>
        <v>11.813635</v>
      </c>
      <c r="I14">
        <f>AVERAGE('ACP (1)'!I14,'ACP (2)'!I14)</f>
        <v>1.209205E-4</v>
      </c>
      <c r="J14">
        <f>AVERAGE('ACP (1)'!J14,'ACP (2)'!J14)</f>
        <v>1.0066764999999999E-3</v>
      </c>
      <c r="K14">
        <f>AVERAGE('ACP (1)'!K14,'ACP (2)'!K14)</f>
        <v>11.789505</v>
      </c>
      <c r="L14">
        <f>AVERAGE('ACP (1)'!L14,'ACP (2)'!L14)</f>
        <v>712.00400000000002</v>
      </c>
      <c r="M14">
        <f>AVERAGE('ACP (1)'!M14,'ACP (2)'!M14)</f>
        <v>4.5055250000000004</v>
      </c>
      <c r="N14">
        <f>AVERAGE('ACP (1)'!N14,'ACP (2)'!N14)</f>
        <v>5.2450049999999998E-2</v>
      </c>
      <c r="O14">
        <f>AVERAGE('ACP (1)'!O14,'ACP (2)'!O14)</f>
        <v>4473.6550000000007</v>
      </c>
      <c r="P14">
        <f>AVERAGE('ACP (1)'!P14,'ACP (2)'!P14)</f>
        <v>1</v>
      </c>
      <c r="Q14">
        <f>AVERAGE('ACP (1)'!Q14,'ACP (2)'!Q14)</f>
        <v>2401.54</v>
      </c>
      <c r="R14">
        <f>AVERAGE('ACP (1)'!R14,'ACP (2)'!R14)</f>
        <v>6.32513E-3</v>
      </c>
      <c r="S14">
        <f>AVERAGE('ACP (1)'!S14,'ACP (2)'!S14)</f>
        <v>232.7775</v>
      </c>
    </row>
    <row r="15" spans="1:19" x14ac:dyDescent="0.35">
      <c r="A15">
        <f>AVERAGE('ACP (1)'!A15,'ACP (2)'!A15)</f>
        <v>3668.355</v>
      </c>
      <c r="B15">
        <f>AVERAGE('ACP (1)'!B15,'ACP (2)'!B15)</f>
        <v>812.78449999999998</v>
      </c>
      <c r="C15">
        <f>AVERAGE('ACP (1)'!C15,'ACP (2)'!C15)</f>
        <v>0.22063550000000001</v>
      </c>
      <c r="D15">
        <f>AVERAGE('ACP (1)'!D15,'ACP (2)'!D15)</f>
        <v>6.2831900000000003</v>
      </c>
      <c r="E15">
        <f>AVERAGE('ACP (1)'!E15,'ACP (2)'!E15)</f>
        <v>7.4932900000000002E-5</v>
      </c>
      <c r="F15">
        <f>AVERAGE('ACP (1)'!F15,'ACP (2)'!F15)</f>
        <v>179.92099999999999</v>
      </c>
      <c r="G15">
        <f>AVERAGE('ACP (1)'!G15,'ACP (2)'!G15)</f>
        <v>10</v>
      </c>
      <c r="H15">
        <f>AVERAGE('ACP (1)'!H15,'ACP (2)'!H15)</f>
        <v>12.448094999999999</v>
      </c>
      <c r="I15">
        <f>AVERAGE('ACP (1)'!I15,'ACP (2)'!I15)</f>
        <v>1.909755E-4</v>
      </c>
      <c r="J15">
        <f>AVERAGE('ACP (1)'!J15,'ACP (2)'!J15)</f>
        <v>1.58993E-3</v>
      </c>
      <c r="K15">
        <f>AVERAGE('ACP (1)'!K15,'ACP (2)'!K15)</f>
        <v>12.41549</v>
      </c>
      <c r="L15">
        <f>AVERAGE('ACP (1)'!L15,'ACP (2)'!L15)</f>
        <v>598.62649999999996</v>
      </c>
      <c r="M15">
        <f>AVERAGE('ACP (1)'!M15,'ACP (2)'!M15)</f>
        <v>5.9809200000000002</v>
      </c>
      <c r="N15">
        <f>AVERAGE('ACP (1)'!N15,'ACP (2)'!N15)</f>
        <v>4.9376249999999997E-2</v>
      </c>
      <c r="O15">
        <f>AVERAGE('ACP (1)'!O15,'ACP (2)'!O15)</f>
        <v>3761.2799999999997</v>
      </c>
      <c r="P15">
        <f>AVERAGE('ACP (1)'!P15,'ACP (2)'!P15)</f>
        <v>1</v>
      </c>
      <c r="Q15">
        <f>AVERAGE('ACP (1)'!Q15,'ACP (2)'!Q15)</f>
        <v>2401.5249999999996</v>
      </c>
      <c r="R15">
        <f>AVERAGE('ACP (1)'!R15,'ACP (2)'!R15)</f>
        <v>9.9898550000000006E-3</v>
      </c>
      <c r="S15">
        <f>AVERAGE('ACP (1)'!S15,'ACP (2)'!S15)</f>
        <v>251.35249999999999</v>
      </c>
    </row>
    <row r="16" spans="1:19" x14ac:dyDescent="0.35">
      <c r="A16">
        <v>2994.74</v>
      </c>
      <c r="B16">
        <v>577.82500000000005</v>
      </c>
      <c r="C16">
        <v>0.19294600000000001</v>
      </c>
      <c r="D16">
        <v>6.2831900000000003</v>
      </c>
      <c r="E16">
        <v>9.5231900000000006E-5</v>
      </c>
      <c r="F16">
        <v>188.41399999999999</v>
      </c>
      <c r="G16">
        <v>10</v>
      </c>
      <c r="H16">
        <v>10.959300000000001</v>
      </c>
      <c r="I16">
        <v>3.0454100000000002E-4</v>
      </c>
      <c r="J16">
        <v>2.49416E-3</v>
      </c>
      <c r="K16">
        <v>10.9208</v>
      </c>
      <c r="L16">
        <v>485.41899999999998</v>
      </c>
      <c r="M16">
        <v>7.6071299999999997</v>
      </c>
      <c r="N16">
        <v>4.0492399999999998E-2</v>
      </c>
      <c r="O16">
        <v>3049.98</v>
      </c>
      <c r="P16">
        <v>1</v>
      </c>
      <c r="Q16">
        <v>2441.2600000000002</v>
      </c>
      <c r="R16">
        <v>1.5671299999999999E-2</v>
      </c>
      <c r="S16">
        <v>262.74400000000003</v>
      </c>
    </row>
    <row r="17" spans="1:19" x14ac:dyDescent="0.35">
      <c r="A17">
        <v>2421.75</v>
      </c>
      <c r="B17">
        <v>516.24800000000005</v>
      </c>
      <c r="C17">
        <v>0.213172</v>
      </c>
      <c r="D17">
        <v>6.2831900000000003</v>
      </c>
      <c r="E17">
        <v>1.22526E-4</v>
      </c>
      <c r="F17">
        <v>204.48599999999999</v>
      </c>
      <c r="G17">
        <v>10</v>
      </c>
      <c r="H17">
        <v>12.0876</v>
      </c>
      <c r="I17">
        <v>4.83012E-4</v>
      </c>
      <c r="J17">
        <v>3.95606E-3</v>
      </c>
      <c r="K17">
        <v>12.0337</v>
      </c>
      <c r="L17">
        <v>394.09300000000002</v>
      </c>
      <c r="M17">
        <v>9.7958200000000009</v>
      </c>
      <c r="N17">
        <v>3.7758899999999998E-2</v>
      </c>
      <c r="O17">
        <v>2476.16</v>
      </c>
      <c r="P17">
        <v>1</v>
      </c>
      <c r="Q17">
        <v>2441.2600000000002</v>
      </c>
      <c r="R17">
        <v>2.48566E-2</v>
      </c>
      <c r="S17">
        <v>278.815</v>
      </c>
    </row>
    <row r="18" spans="1:19" x14ac:dyDescent="0.35">
      <c r="A18">
        <v>1848.72</v>
      </c>
      <c r="B18">
        <v>439.02699999999999</v>
      </c>
      <c r="C18">
        <v>0.23747599999999999</v>
      </c>
      <c r="D18">
        <v>6.2831900000000003</v>
      </c>
      <c r="E18">
        <v>1.5000899999999999E-4</v>
      </c>
      <c r="F18">
        <v>220.62700000000001</v>
      </c>
      <c r="G18">
        <v>10</v>
      </c>
      <c r="H18">
        <v>13.438700000000001</v>
      </c>
      <c r="I18">
        <v>7.7164099999999999E-4</v>
      </c>
      <c r="J18">
        <v>6.3204200000000002E-3</v>
      </c>
      <c r="K18">
        <v>13.3589</v>
      </c>
      <c r="L18">
        <v>302.416</v>
      </c>
      <c r="M18">
        <v>12.0097</v>
      </c>
      <c r="N18">
        <v>3.5097099999999999E-2</v>
      </c>
      <c r="O18">
        <v>1900.14</v>
      </c>
      <c r="P18">
        <v>1</v>
      </c>
      <c r="Q18">
        <v>2441.2600000000002</v>
      </c>
      <c r="R18">
        <v>3.9712400000000002E-2</v>
      </c>
      <c r="S18">
        <v>294.95699999999999</v>
      </c>
    </row>
    <row r="19" spans="1:19" x14ac:dyDescent="0.35">
      <c r="A19">
        <v>1366.75</v>
      </c>
      <c r="B19">
        <v>349.34800000000001</v>
      </c>
      <c r="C19">
        <v>0.25560500000000003</v>
      </c>
      <c r="D19">
        <v>6.2831900000000003</v>
      </c>
      <c r="E19">
        <v>1.77932E-4</v>
      </c>
      <c r="F19">
        <v>241.952</v>
      </c>
      <c r="G19">
        <v>10</v>
      </c>
      <c r="H19">
        <v>14.4552</v>
      </c>
      <c r="I19">
        <v>1.23533E-3</v>
      </c>
      <c r="J19">
        <v>1.01189E-2</v>
      </c>
      <c r="K19">
        <v>14.338100000000001</v>
      </c>
      <c r="L19">
        <v>224.51900000000001</v>
      </c>
      <c r="M19">
        <v>14.274699999999999</v>
      </c>
      <c r="N19">
        <v>2.8228199999999998E-2</v>
      </c>
      <c r="O19">
        <v>1410.69</v>
      </c>
      <c r="P19">
        <v>1</v>
      </c>
      <c r="Q19">
        <v>2441.27</v>
      </c>
      <c r="R19">
        <v>6.3578899999999994E-2</v>
      </c>
      <c r="S19">
        <v>316.28199999999998</v>
      </c>
    </row>
    <row r="20" spans="1:19" x14ac:dyDescent="0.35">
      <c r="A20">
        <v>928.69500000000005</v>
      </c>
      <c r="B20">
        <v>261.18400000000003</v>
      </c>
      <c r="C20">
        <v>0.28123799999999999</v>
      </c>
      <c r="D20">
        <v>6.2831900000000003</v>
      </c>
      <c r="E20">
        <v>1.9218100000000001E-4</v>
      </c>
      <c r="F20">
        <v>263.20299999999997</v>
      </c>
      <c r="G20">
        <v>10</v>
      </c>
      <c r="H20">
        <v>15.8978</v>
      </c>
      <c r="I20">
        <v>1.9581799999999999E-3</v>
      </c>
      <c r="J20">
        <v>1.6040700000000001E-2</v>
      </c>
      <c r="K20">
        <v>15.708</v>
      </c>
      <c r="L20">
        <v>153.54</v>
      </c>
      <c r="M20">
        <v>15.4748</v>
      </c>
      <c r="N20">
        <v>2.05153E-2</v>
      </c>
      <c r="O20">
        <v>964.72299999999996</v>
      </c>
      <c r="P20">
        <v>1</v>
      </c>
      <c r="Q20">
        <v>2441.27</v>
      </c>
      <c r="R20">
        <v>0.100787</v>
      </c>
      <c r="S20">
        <v>337.53199999999998</v>
      </c>
    </row>
    <row r="21" spans="1:19" x14ac:dyDescent="0.35">
      <c r="A21">
        <v>610</v>
      </c>
      <c r="B21">
        <v>186.57900000000001</v>
      </c>
      <c r="C21">
        <v>0.30586600000000003</v>
      </c>
      <c r="D21">
        <v>6.2831900000000003</v>
      </c>
      <c r="E21">
        <v>2.0198699999999999E-4</v>
      </c>
      <c r="F21">
        <v>284.61099999999999</v>
      </c>
      <c r="G21">
        <v>10</v>
      </c>
      <c r="H21">
        <v>17.320499999999999</v>
      </c>
      <c r="I21">
        <v>3.1310600000000002E-3</v>
      </c>
      <c r="J21">
        <v>2.5649700000000001E-2</v>
      </c>
      <c r="K21">
        <v>17.007100000000001</v>
      </c>
      <c r="L21">
        <v>101.524</v>
      </c>
      <c r="M21">
        <v>16.361899999999999</v>
      </c>
      <c r="N21">
        <v>1.4542899999999999E-2</v>
      </c>
      <c r="O21">
        <v>637.89700000000005</v>
      </c>
      <c r="P21">
        <v>1</v>
      </c>
      <c r="Q21">
        <v>2441.2399999999998</v>
      </c>
      <c r="R21">
        <v>0.161162</v>
      </c>
      <c r="S21">
        <v>358.94</v>
      </c>
    </row>
    <row r="22" spans="1:19" x14ac:dyDescent="0.35">
      <c r="A22">
        <v>378.81799999999998</v>
      </c>
      <c r="B22">
        <v>127.395</v>
      </c>
      <c r="C22">
        <v>0.33629700000000001</v>
      </c>
      <c r="D22">
        <v>6.2831900000000003</v>
      </c>
      <c r="E22">
        <v>2.2293000000000001E-4</v>
      </c>
      <c r="F22">
        <v>305.97000000000003</v>
      </c>
      <c r="G22">
        <v>10</v>
      </c>
      <c r="H22">
        <v>19.139700000000001</v>
      </c>
      <c r="I22">
        <v>5.5735300000000002E-3</v>
      </c>
      <c r="J22">
        <v>4.5659199999999997E-2</v>
      </c>
      <c r="K22">
        <v>18.587700000000002</v>
      </c>
      <c r="L22">
        <v>63.608699999999999</v>
      </c>
      <c r="M22">
        <v>18.2484</v>
      </c>
      <c r="N22">
        <v>1.66321E-2</v>
      </c>
      <c r="O22">
        <v>399.66500000000002</v>
      </c>
      <c r="P22">
        <v>1</v>
      </c>
      <c r="Q22">
        <v>2441.2600000000002</v>
      </c>
      <c r="R22">
        <v>0.286885</v>
      </c>
      <c r="S22">
        <v>380.3</v>
      </c>
    </row>
    <row r="23" spans="1:19" x14ac:dyDescent="0.35">
      <c r="A23">
        <v>216.52699999999999</v>
      </c>
      <c r="B23">
        <v>90.538600000000002</v>
      </c>
      <c r="C23">
        <v>0.41814000000000001</v>
      </c>
      <c r="D23">
        <v>6.2831900000000003</v>
      </c>
      <c r="E23">
        <v>1.9972300000000001E-4</v>
      </c>
      <c r="F23">
        <v>327.3</v>
      </c>
      <c r="G23">
        <v>10</v>
      </c>
      <c r="H23">
        <v>23.8523</v>
      </c>
      <c r="I23">
        <v>8.6642000000000004E-3</v>
      </c>
      <c r="J23">
        <v>7.0987900000000007E-2</v>
      </c>
      <c r="K23">
        <v>22.691800000000001</v>
      </c>
      <c r="L23">
        <v>37.352699999999999</v>
      </c>
      <c r="M23">
        <v>16.660399999999999</v>
      </c>
      <c r="N23">
        <v>1.0394199999999999E-2</v>
      </c>
      <c r="O23">
        <v>234.69399999999999</v>
      </c>
      <c r="P23">
        <v>1</v>
      </c>
      <c r="Q23">
        <v>2440.98</v>
      </c>
      <c r="R23">
        <v>0.44602999999999998</v>
      </c>
      <c r="S23">
        <v>401.63</v>
      </c>
    </row>
    <row r="24" spans="1:19" x14ac:dyDescent="0.35">
      <c r="A24">
        <v>88.522000000000006</v>
      </c>
      <c r="B24">
        <v>62.573599999999999</v>
      </c>
      <c r="C24">
        <v>0.70687</v>
      </c>
      <c r="D24">
        <v>6.2831900000000003</v>
      </c>
      <c r="E24">
        <v>1.51762E-4</v>
      </c>
      <c r="F24">
        <v>348.62200000000001</v>
      </c>
      <c r="G24">
        <v>10</v>
      </c>
      <c r="H24">
        <v>39.184699999999999</v>
      </c>
      <c r="I24">
        <v>1.4881200000000001E-2</v>
      </c>
      <c r="J24">
        <v>0.121944</v>
      </c>
      <c r="K24">
        <v>35.255299999999998</v>
      </c>
      <c r="L24">
        <v>17.2532</v>
      </c>
      <c r="M24">
        <v>13.2193</v>
      </c>
      <c r="N24">
        <v>3.5117299999999998E-3</v>
      </c>
      <c r="O24">
        <v>108.405</v>
      </c>
      <c r="P24">
        <v>1</v>
      </c>
      <c r="Q24">
        <v>2440.63</v>
      </c>
      <c r="R24">
        <v>0.76619800000000005</v>
      </c>
      <c r="S24">
        <v>422.952</v>
      </c>
    </row>
    <row r="25" spans="1:19" x14ac:dyDescent="0.35">
      <c r="A25">
        <v>-3.0113799999999999</v>
      </c>
      <c r="B25">
        <v>14.2559</v>
      </c>
      <c r="C25">
        <v>-4.7339900000000004</v>
      </c>
      <c r="D25">
        <v>6.2831900000000003</v>
      </c>
      <c r="E25">
        <v>6.1728499999999997E-4</v>
      </c>
      <c r="F25">
        <v>369.72800000000001</v>
      </c>
      <c r="G25">
        <v>10</v>
      </c>
      <c r="H25">
        <v>136.01400000000001</v>
      </c>
      <c r="I25">
        <v>0.292014</v>
      </c>
      <c r="J25">
        <v>2.39303</v>
      </c>
      <c r="K25">
        <v>101.928</v>
      </c>
      <c r="L25">
        <v>2.3189600000000001</v>
      </c>
      <c r="M25">
        <v>34.867400000000004</v>
      </c>
      <c r="N25">
        <v>0.270731</v>
      </c>
      <c r="O25">
        <v>14.570399999999999</v>
      </c>
      <c r="P25">
        <v>1</v>
      </c>
      <c r="Q25">
        <v>2440.54</v>
      </c>
      <c r="R25">
        <v>15.0358</v>
      </c>
      <c r="S25">
        <v>444.05700000000002</v>
      </c>
    </row>
    <row r="27" spans="1:19" x14ac:dyDescent="0.35">
      <c r="A27" s="1" t="s">
        <v>39</v>
      </c>
    </row>
    <row r="28" spans="1:19" x14ac:dyDescent="0.35">
      <c r="A28" t="s">
        <v>0</v>
      </c>
      <c r="B28" t="s">
        <v>1</v>
      </c>
      <c r="C28" t="s">
        <v>2</v>
      </c>
      <c r="D28" t="s">
        <v>3</v>
      </c>
      <c r="E28" t="s">
        <v>4</v>
      </c>
      <c r="F28" t="s">
        <v>5</v>
      </c>
      <c r="G28" t="s">
        <v>6</v>
      </c>
      <c r="H28" t="s">
        <v>7</v>
      </c>
      <c r="I28" t="s">
        <v>8</v>
      </c>
      <c r="J28" t="s">
        <v>9</v>
      </c>
      <c r="K28" t="s">
        <v>10</v>
      </c>
      <c r="L28" t="s">
        <v>11</v>
      </c>
      <c r="M28" t="s">
        <v>12</v>
      </c>
      <c r="N28" t="s">
        <v>13</v>
      </c>
      <c r="O28" t="s">
        <v>14</v>
      </c>
      <c r="P28" t="s">
        <v>15</v>
      </c>
      <c r="Q28" t="s">
        <v>16</v>
      </c>
      <c r="R28" t="s">
        <v>17</v>
      </c>
      <c r="S28" t="s">
        <v>18</v>
      </c>
    </row>
    <row r="29" spans="1:19" x14ac:dyDescent="0.35">
      <c r="A29" t="s">
        <v>19</v>
      </c>
      <c r="B29" t="s">
        <v>19</v>
      </c>
      <c r="D29" t="s">
        <v>20</v>
      </c>
      <c r="E29" t="s">
        <v>21</v>
      </c>
      <c r="F29" t="s">
        <v>22</v>
      </c>
      <c r="G29" t="s">
        <v>23</v>
      </c>
      <c r="H29" t="s">
        <v>24</v>
      </c>
      <c r="I29" t="s">
        <v>25</v>
      </c>
      <c r="K29" t="s">
        <v>24</v>
      </c>
      <c r="L29" t="s">
        <v>28</v>
      </c>
      <c r="M29" t="s">
        <v>19</v>
      </c>
      <c r="N29" t="s">
        <v>29</v>
      </c>
      <c r="O29" t="s">
        <v>19</v>
      </c>
      <c r="P29" t="s">
        <v>30</v>
      </c>
      <c r="Q29" t="s">
        <v>31</v>
      </c>
      <c r="R29" t="s">
        <v>32</v>
      </c>
      <c r="S29" t="s">
        <v>22</v>
      </c>
    </row>
    <row r="30" spans="1:19" x14ac:dyDescent="0.35">
      <c r="A30" s="3">
        <f>_xlfn.STDEV.P('ACP (1)'!A4,'ACP (2)'!A4)</f>
        <v>1141.0766300000003</v>
      </c>
      <c r="B30" s="3">
        <f>_xlfn.STDEV.P('ACP (1)'!B4,'ACP (2)'!B4)</f>
        <v>1095.4729999999997</v>
      </c>
      <c r="C30" s="3">
        <f>_xlfn.STDEV.P('ACP (1)'!C4,'ACP (2)'!C4)</f>
        <v>121.144385</v>
      </c>
      <c r="D30" s="3">
        <f>_xlfn.STDEV.P('ACP (1)'!D4,'ACP (2)'!D4)</f>
        <v>0</v>
      </c>
      <c r="E30" s="3">
        <f>_xlfn.STDEV.P('ACP (1)'!E4,'ACP (2)'!E4)</f>
        <v>1.7162849999999999E-7</v>
      </c>
      <c r="F30" s="3">
        <f>_xlfn.STDEV.P('ACP (1)'!F4,'ACP (2)'!F4)</f>
        <v>2.6408550000000002</v>
      </c>
      <c r="G30" s="3">
        <f>_xlfn.STDEV.P('ACP (1)'!G4,'ACP (2)'!G4)</f>
        <v>0</v>
      </c>
      <c r="H30" s="3">
        <f>_xlfn.STDEV.P('ACP (1)'!H4,'ACP (2)'!H4)</f>
        <v>19.935699999999997</v>
      </c>
      <c r="I30" s="3">
        <f>_xlfn.STDEV.P('ACP (1)'!I4,'ACP (2)'!I4)</f>
        <v>1.7037500000000004E-7</v>
      </c>
      <c r="J30" s="3">
        <f>_xlfn.STDEV.P('ACP (1)'!J4,'ACP (2)'!J4)</f>
        <v>1.6082650000000004E-6</v>
      </c>
      <c r="K30" s="3">
        <f>_xlfn.STDEV.P('ACP (1)'!K4,'ACP (2)'!K4)</f>
        <v>19.469700000000014</v>
      </c>
      <c r="L30" s="3">
        <f>_xlfn.STDEV.P('ACP (1)'!L4,'ACP (2)'!L4)</f>
        <v>239.04339999999999</v>
      </c>
      <c r="M30" s="3">
        <f>_xlfn.STDEV.P('ACP (1)'!M4,'ACP (2)'!M4)</f>
        <v>1.3694425000000001E-2</v>
      </c>
      <c r="N30" s="3">
        <f>_xlfn.STDEV.P('ACP (1)'!N4,'ACP (2)'!N4)</f>
        <v>1.2801350000000019E-2</v>
      </c>
      <c r="O30" s="3">
        <f>_xlfn.STDEV.P('ACP (1)'!O4,'ACP (2)'!O4)</f>
        <v>1501.9554999999998</v>
      </c>
      <c r="P30" s="3">
        <f>_xlfn.STDEV.P('ACP (1)'!P4,'ACP (2)'!P4)</f>
        <v>0</v>
      </c>
      <c r="Q30" s="3">
        <f>_xlfn.STDEV.P('ACP (1)'!Q4,'ACP (2)'!Q4)</f>
        <v>39.704999999999927</v>
      </c>
      <c r="R30" s="3">
        <f>_xlfn.STDEV.P('ACP (1)'!R4,'ACP (2)'!R4)</f>
        <v>1.0104899999999999E-5</v>
      </c>
      <c r="S30" s="3">
        <f>_xlfn.STDEV.P('ACP (1)'!S4,'ACP (2)'!S4)</f>
        <v>5.5395499999999984</v>
      </c>
    </row>
    <row r="31" spans="1:19" x14ac:dyDescent="0.35">
      <c r="A31" s="3">
        <f>_xlfn.STDEV.P('ACP (1)'!A5,'ACP (2)'!A5)</f>
        <v>3287.0203999999999</v>
      </c>
      <c r="B31" s="3">
        <f>_xlfn.STDEV.P('ACP (1)'!B5,'ACP (2)'!B5)</f>
        <v>211.57350000000034</v>
      </c>
      <c r="C31" s="3">
        <f>_xlfn.STDEV.P('ACP (1)'!C5,'ACP (2)'!C5)</f>
        <v>4.6096319999999995</v>
      </c>
      <c r="D31" s="3">
        <f>_xlfn.STDEV.P('ACP (1)'!D5,'ACP (2)'!D5)</f>
        <v>0</v>
      </c>
      <c r="E31" s="3">
        <f>_xlfn.STDEV.P('ACP (1)'!E5,'ACP (2)'!E5)</f>
        <v>5.8515399999999992E-7</v>
      </c>
      <c r="F31" s="3">
        <f>_xlfn.STDEV.P('ACP (1)'!F5,'ACP (2)'!F5)</f>
        <v>5.3514000000000106</v>
      </c>
      <c r="G31" s="3">
        <f>_xlfn.STDEV.P('ACP (1)'!G5,'ACP (2)'!G5)</f>
        <v>0</v>
      </c>
      <c r="H31" s="3">
        <f>_xlfn.STDEV.P('ACP (1)'!H5,'ACP (2)'!H5)</f>
        <v>38.491935000000005</v>
      </c>
      <c r="I31" s="3">
        <f>_xlfn.STDEV.P('ACP (1)'!I5,'ACP (2)'!I5)</f>
        <v>3.1025000000000054E-8</v>
      </c>
      <c r="J31" s="3">
        <f>_xlfn.STDEV.P('ACP (1)'!J5,'ACP (2)'!J5)</f>
        <v>3.0499999999999115E-9</v>
      </c>
      <c r="K31" s="3">
        <f>_xlfn.STDEV.P('ACP (1)'!K5,'ACP (2)'!K5)</f>
        <v>37.882639999999995</v>
      </c>
      <c r="L31" s="3">
        <f>_xlfn.STDEV.P('ACP (1)'!L5,'ACP (2)'!L5)</f>
        <v>490.96445000000006</v>
      </c>
      <c r="M31" s="3">
        <f>_xlfn.STDEV.P('ACP (1)'!M5,'ACP (2)'!M5)</f>
        <v>4.6644939999999996E-2</v>
      </c>
      <c r="N31" s="3">
        <f>_xlfn.STDEV.P('ACP (1)'!N5,'ACP (2)'!N5)</f>
        <v>1.2861750000000002E-2</v>
      </c>
      <c r="O31" s="3">
        <f>_xlfn.STDEV.P('ACP (1)'!O5,'ACP (2)'!O5)</f>
        <v>3084.8150000000001</v>
      </c>
      <c r="P31" s="3">
        <f>_xlfn.STDEV.P('ACP (1)'!P5,'ACP (2)'!P5)</f>
        <v>0</v>
      </c>
      <c r="Q31" s="3">
        <f>_xlfn.STDEV.P('ACP (1)'!Q5,'ACP (2)'!Q5)</f>
        <v>39.710000000000036</v>
      </c>
      <c r="R31" s="3">
        <f>_xlfn.STDEV.P('ACP (1)'!R5,'ACP (2)'!R5)</f>
        <v>1.9050000000004502E-8</v>
      </c>
      <c r="S31" s="3">
        <f>_xlfn.STDEV.P('ACP (1)'!S5,'ACP (2)'!S5)</f>
        <v>8.2501000000000033</v>
      </c>
    </row>
    <row r="32" spans="1:19" x14ac:dyDescent="0.35">
      <c r="A32" s="3">
        <f>_xlfn.STDEV.P('ACP (1)'!A6,'ACP (2)'!A6)</f>
        <v>524.38999999999987</v>
      </c>
      <c r="B32" s="3">
        <f>_xlfn.STDEV.P('ACP (1)'!B6,'ACP (2)'!B6)</f>
        <v>396.8550000000003</v>
      </c>
      <c r="C32" s="3">
        <f>_xlfn.STDEV.P('ACP (1)'!C6,'ACP (2)'!C6)</f>
        <v>0.10777899999999992</v>
      </c>
      <c r="D32" s="3">
        <f>_xlfn.STDEV.P('ACP (1)'!D6,'ACP (2)'!D6)</f>
        <v>0</v>
      </c>
      <c r="E32" s="3">
        <f>_xlfn.STDEV.P('ACP (1)'!E6,'ACP (2)'!E6)</f>
        <v>3.5325000000000166E-8</v>
      </c>
      <c r="F32" s="3">
        <f>_xlfn.STDEV.P('ACP (1)'!F6,'ACP (2)'!F6)</f>
        <v>5.3151000000000073</v>
      </c>
      <c r="G32" s="3">
        <f>_xlfn.STDEV.P('ACP (1)'!G6,'ACP (2)'!G6)</f>
        <v>0</v>
      </c>
      <c r="H32" s="3">
        <f>_xlfn.STDEV.P('ACP (1)'!H6,'ACP (2)'!H6)</f>
        <v>5.2858499999999955</v>
      </c>
      <c r="I32" s="3">
        <f>_xlfn.STDEV.P('ACP (1)'!I6,'ACP (2)'!I6)</f>
        <v>6.9384999999999929E-8</v>
      </c>
      <c r="J32" s="3">
        <f>_xlfn.STDEV.P('ACP (1)'!J6,'ACP (2)'!J6)</f>
        <v>1.0246000000000003E-6</v>
      </c>
      <c r="K32" s="3">
        <f>_xlfn.STDEV.P('ACP (1)'!K6,'ACP (2)'!K6)</f>
        <v>5.2777500000000028</v>
      </c>
      <c r="L32" s="3">
        <f>_xlfn.STDEV.P('ACP (1)'!L6,'ACP (2)'!L6)</f>
        <v>53.769499999999994</v>
      </c>
      <c r="M32" s="3">
        <f>_xlfn.STDEV.P('ACP (1)'!M6,'ACP (2)'!M6)</f>
        <v>2.8159999999999991E-3</v>
      </c>
      <c r="N32" s="3">
        <f>_xlfn.STDEV.P('ACP (1)'!N6,'ACP (2)'!N6)</f>
        <v>1.1646700000000046E-2</v>
      </c>
      <c r="O32" s="3">
        <f>_xlfn.STDEV.P('ACP (1)'!O6,'ACP (2)'!O6)</f>
        <v>337.85500000000002</v>
      </c>
      <c r="P32" s="3">
        <f>_xlfn.STDEV.P('ACP (1)'!P6,'ACP (2)'!P6)</f>
        <v>0</v>
      </c>
      <c r="Q32" s="3">
        <f>_xlfn.STDEV.P('ACP (1)'!Q6,'ACP (2)'!Q6)</f>
        <v>39.710000000000036</v>
      </c>
      <c r="R32" s="3">
        <f>_xlfn.STDEV.P('ACP (1)'!R6,'ACP (2)'!R6)</f>
        <v>6.4375000000000006E-6</v>
      </c>
      <c r="S32" s="3">
        <f>_xlfn.STDEV.P('ACP (1)'!S6,'ACP (2)'!S6)</f>
        <v>8.2134999999999962</v>
      </c>
    </row>
    <row r="33" spans="1:19" x14ac:dyDescent="0.35">
      <c r="A33" s="3">
        <f>_xlfn.STDEV.P('ACP (1)'!A7,'ACP (2)'!A7)</f>
        <v>155.51499999999987</v>
      </c>
      <c r="B33" s="3">
        <f>_xlfn.STDEV.P('ACP (1)'!B7,'ACP (2)'!B7)</f>
        <v>281.8237499999999</v>
      </c>
      <c r="C33" s="3">
        <f>_xlfn.STDEV.P('ACP (1)'!C7,'ACP (2)'!C7)</f>
        <v>4.4231950000000006E-2</v>
      </c>
      <c r="D33" s="3">
        <f>_xlfn.STDEV.P('ACP (1)'!D7,'ACP (2)'!D7)</f>
        <v>0</v>
      </c>
      <c r="E33" s="3">
        <f>_xlfn.STDEV.P('ACP (1)'!E7,'ACP (2)'!E7)</f>
        <v>5.1815000000000071E-8</v>
      </c>
      <c r="F33" s="3">
        <f>_xlfn.STDEV.P('ACP (1)'!F7,'ACP (2)'!F7)</f>
        <v>2.7101000000000006</v>
      </c>
      <c r="G33" s="3">
        <f>_xlfn.STDEV.P('ACP (1)'!G7,'ACP (2)'!G7)</f>
        <v>0</v>
      </c>
      <c r="H33" s="3">
        <f>_xlfn.STDEV.P('ACP (1)'!H7,'ACP (2)'!H7)</f>
        <v>2.5278844999999994</v>
      </c>
      <c r="I33" s="3">
        <f>_xlfn.STDEV.P('ACP (1)'!I7,'ACP (2)'!I7)</f>
        <v>5.2835000000000062E-8</v>
      </c>
      <c r="J33" s="3">
        <f>_xlfn.STDEV.P('ACP (1)'!J7,'ACP (2)'!J7)</f>
        <v>2.1419999999999873E-7</v>
      </c>
      <c r="K33" s="3">
        <f>_xlfn.STDEV.P('ACP (1)'!K7,'ACP (2)'!K7)</f>
        <v>2.5251940000000008</v>
      </c>
      <c r="L33" s="3">
        <f>_xlfn.STDEV.P('ACP (1)'!L7,'ACP (2)'!L7)</f>
        <v>22.299999999999955</v>
      </c>
      <c r="M33" s="3">
        <f>_xlfn.STDEV.P('ACP (1)'!M7,'ACP (2)'!M7)</f>
        <v>4.1295000000000082E-3</v>
      </c>
      <c r="N33" s="3">
        <f>_xlfn.STDEV.P('ACP (1)'!N7,'ACP (2)'!N7)</f>
        <v>1.0067749999999969E-2</v>
      </c>
      <c r="O33" s="3">
        <f>_xlfn.STDEV.P('ACP (1)'!O7,'ACP (2)'!O7)</f>
        <v>140.13500000000022</v>
      </c>
      <c r="P33" s="3">
        <f>_xlfn.STDEV.P('ACP (1)'!P7,'ACP (2)'!P7)</f>
        <v>0</v>
      </c>
      <c r="Q33" s="3">
        <f>_xlfn.STDEV.P('ACP (1)'!Q7,'ACP (2)'!Q7)</f>
        <v>39.720000000000027</v>
      </c>
      <c r="R33" s="3">
        <f>_xlfn.STDEV.P('ACP (1)'!R7,'ACP (2)'!R7)</f>
        <v>1.3459999999999969E-6</v>
      </c>
      <c r="S33" s="3">
        <f>_xlfn.STDEV.P('ACP (1)'!S7,'ACP (2)'!S7)</f>
        <v>5.6090000000000018</v>
      </c>
    </row>
    <row r="34" spans="1:19" s="3" customFormat="1" x14ac:dyDescent="0.35">
      <c r="A34" s="3">
        <f>_xlfn.STDEV.P('ACP (1)'!A8,'ACP (2)'!A8)</f>
        <v>165.78999999999996</v>
      </c>
      <c r="B34" s="3">
        <f>_xlfn.STDEV.P('ACP (1)'!B8,'ACP (2)'!B8)</f>
        <v>169.02500000000154</v>
      </c>
      <c r="C34" s="3">
        <f>_xlfn.STDEV.P('ACP (1)'!C8,'ACP (2)'!C8)</f>
        <v>3.5127499999999742E-2</v>
      </c>
      <c r="D34" s="3">
        <f>_xlfn.STDEV.P('ACP (1)'!D8,'ACP (2)'!D8)</f>
        <v>0</v>
      </c>
      <c r="E34" s="3">
        <f>_xlfn.STDEV.P('ACP (1)'!E8,'ACP (2)'!E8)</f>
        <v>1.5679999999999992E-7</v>
      </c>
      <c r="F34" s="3">
        <f>_xlfn.STDEV.P('ACP (1)'!F8,'ACP (2)'!F8)</f>
        <v>9.4899999999995543E-2</v>
      </c>
      <c r="G34" s="3">
        <f>_xlfn.STDEV.P('ACP (1)'!G8,'ACP (2)'!G8)</f>
        <v>0</v>
      </c>
      <c r="H34" s="3">
        <f>_xlfn.STDEV.P('ACP (1)'!H8,'ACP (2)'!H8)</f>
        <v>1.8726500000000075</v>
      </c>
      <c r="I34" s="3">
        <f>_xlfn.STDEV.P('ACP (1)'!I8,'ACP (2)'!I8)</f>
        <v>2.2480499999999987E-7</v>
      </c>
      <c r="J34" s="3">
        <f>_xlfn.STDEV.P('ACP (1)'!J8,'ACP (2)'!J8)</f>
        <v>8.2660000000000323E-7</v>
      </c>
      <c r="K34" s="3">
        <f>_xlfn.STDEV.P('ACP (1)'!K8,'ACP (2)'!K8)</f>
        <v>1.8705500000000008</v>
      </c>
      <c r="L34" s="3">
        <f>_xlfn.STDEV.P('ACP (1)'!L8,'ACP (2)'!L8)</f>
        <v>18.325500000000034</v>
      </c>
      <c r="M34" s="3">
        <f>_xlfn.STDEV.P('ACP (1)'!M8,'ACP (2)'!M8)</f>
        <v>1.2504999999999988E-2</v>
      </c>
      <c r="N34" s="3">
        <f>_xlfn.STDEV.P('ACP (1)'!N8,'ACP (2)'!N8)</f>
        <v>9.7125499999999934E-3</v>
      </c>
      <c r="O34" s="3">
        <f>_xlfn.STDEV.P('ACP (1)'!O8,'ACP (2)'!O8)</f>
        <v>115.14000000000033</v>
      </c>
      <c r="P34" s="3">
        <f>_xlfn.STDEV.P('ACP (1)'!P8,'ACP (2)'!P8)</f>
        <v>0</v>
      </c>
      <c r="Q34" s="3">
        <f>_xlfn.STDEV.P('ACP (1)'!Q8,'ACP (2)'!Q8)</f>
        <v>39.730000000000018</v>
      </c>
      <c r="R34" s="3">
        <f>_xlfn.STDEV.P('ACP (1)'!R8,'ACP (2)'!R8)</f>
        <v>5.1935000000000241E-6</v>
      </c>
      <c r="S34" s="3">
        <f>_xlfn.STDEV.P('ACP (1)'!S8,'ACP (2)'!S8)</f>
        <v>2.9934999999999974</v>
      </c>
    </row>
    <row r="35" spans="1:19" x14ac:dyDescent="0.35">
      <c r="A35">
        <f>_xlfn.STDEV.P('ACP (1)'!A9,'ACP (2)'!A9)</f>
        <v>388.90499999999975</v>
      </c>
      <c r="B35">
        <f>_xlfn.STDEV.P('ACP (1)'!B9,'ACP (2)'!B9)</f>
        <v>555.70299999999975</v>
      </c>
      <c r="C35">
        <f>_xlfn.STDEV.P('ACP (1)'!C9,'ACP (2)'!C9)</f>
        <v>7.3740700000000034E-2</v>
      </c>
      <c r="D35">
        <f>_xlfn.STDEV.P('ACP (1)'!D9,'ACP (2)'!D9)</f>
        <v>0</v>
      </c>
      <c r="E35">
        <f>_xlfn.STDEV.P('ACP (1)'!E9,'ACP (2)'!E9)</f>
        <v>6.3678999999999971E-7</v>
      </c>
      <c r="F35">
        <f>_xlfn.STDEV.P('ACP (1)'!F9,'ACP (2)'!F9)</f>
        <v>2.3934500000000014</v>
      </c>
      <c r="G35">
        <f>_xlfn.STDEV.P('ACP (1)'!G9,'ACP (2)'!G9)</f>
        <v>0</v>
      </c>
      <c r="H35">
        <f>_xlfn.STDEV.P('ACP (1)'!H9,'ACP (2)'!H9)</f>
        <v>4.1074249999999966</v>
      </c>
      <c r="I35">
        <f>_xlfn.STDEV.P('ACP (1)'!I9,'ACP (2)'!I9)</f>
        <v>1.2730000000000046E-7</v>
      </c>
      <c r="J35">
        <f>_xlfn.STDEV.P('ACP (1)'!J9,'ACP (2)'!J9)</f>
        <v>5.6389999999999641E-7</v>
      </c>
      <c r="K35">
        <f>_xlfn.STDEV.P('ACP (1)'!K9,'ACP (2)'!K9)</f>
        <v>4.1053899999999999</v>
      </c>
      <c r="L35">
        <f>_xlfn.STDEV.P('ACP (1)'!L9,'ACP (2)'!L9)</f>
        <v>75.664999999999964</v>
      </c>
      <c r="M35">
        <f>_xlfn.STDEV.P('ACP (1)'!M9,'ACP (2)'!M9)</f>
        <v>5.0649E-2</v>
      </c>
      <c r="N35">
        <f>_xlfn.STDEV.P('ACP (1)'!N9,'ACP (2)'!N9)</f>
        <v>9.0213499999999731E-3</v>
      </c>
      <c r="O35">
        <f>_xlfn.STDEV.P('ACP (1)'!O9,'ACP (2)'!O9)</f>
        <v>475.41999999999962</v>
      </c>
      <c r="P35">
        <f>_xlfn.STDEV.P('ACP (1)'!P9,'ACP (2)'!P9)</f>
        <v>0</v>
      </c>
      <c r="Q35">
        <f>_xlfn.STDEV.P('ACP (1)'!Q9,'ACP (2)'!Q9)</f>
        <v>39.709999999999809</v>
      </c>
      <c r="R35">
        <f>_xlfn.STDEV.P('ACP (1)'!R9,'ACP (2)'!R9)</f>
        <v>3.5430000000000032E-6</v>
      </c>
      <c r="S35">
        <f>_xlfn.STDEV.P('ACP (1)'!S9,'ACP (2)'!S9)</f>
        <v>0.50499999999999545</v>
      </c>
    </row>
    <row r="36" spans="1:19" x14ac:dyDescent="0.35">
      <c r="A36">
        <f>_xlfn.STDEV.P('ACP (1)'!A10,'ACP (2)'!A10)</f>
        <v>739.20500000000129</v>
      </c>
      <c r="B36">
        <f>_xlfn.STDEV.P('ACP (1)'!B10,'ACP (2)'!B10)</f>
        <v>369.19200000000018</v>
      </c>
      <c r="C36">
        <f>_xlfn.STDEV.P('ACP (1)'!C10,'ACP (2)'!C10)</f>
        <v>3.5484000000000064E-2</v>
      </c>
      <c r="D36">
        <f>_xlfn.STDEV.P('ACP (1)'!D10,'ACP (2)'!D10)</f>
        <v>0</v>
      </c>
      <c r="E36">
        <f>_xlfn.STDEV.P('ACP (1)'!E10,'ACP (2)'!E10)</f>
        <v>1.5712999999999997E-6</v>
      </c>
      <c r="F36">
        <f>_xlfn.STDEV.P('ACP (1)'!F10,'ACP (2)'!F10)</f>
        <v>2.4207999999999998</v>
      </c>
      <c r="G36">
        <f>_xlfn.STDEV.P('ACP (1)'!G10,'ACP (2)'!G10)</f>
        <v>0</v>
      </c>
      <c r="H36">
        <f>_xlfn.STDEV.P('ACP (1)'!H10,'ACP (2)'!H10)</f>
        <v>1.9513950000000024</v>
      </c>
      <c r="I36">
        <f>_xlfn.STDEV.P('ACP (1)'!I10,'ACP (2)'!I10)</f>
        <v>3.7609999999999967E-7</v>
      </c>
      <c r="J36">
        <f>_xlfn.STDEV.P('ACP (1)'!J10,'ACP (2)'!J10)</f>
        <v>4.8900000000000159E-7</v>
      </c>
      <c r="K36">
        <f>_xlfn.STDEV.P('ACP (1)'!K10,'ACP (2)'!K10)</f>
        <v>1.9532000000000036</v>
      </c>
      <c r="L36">
        <f>_xlfn.STDEV.P('ACP (1)'!L10,'ACP (2)'!L10)</f>
        <v>126.99799999999954</v>
      </c>
      <c r="M36">
        <f>_xlfn.STDEV.P('ACP (1)'!M10,'ACP (2)'!M10)</f>
        <v>0.12499199999999944</v>
      </c>
      <c r="N36">
        <f>_xlfn.STDEV.P('ACP (1)'!N10,'ACP (2)'!N10)</f>
        <v>8.6969999999999843E-3</v>
      </c>
      <c r="O36">
        <f>_xlfn.STDEV.P('ACP (1)'!O10,'ACP (2)'!O10)</f>
        <v>797.9449999999963</v>
      </c>
      <c r="P36">
        <f>_xlfn.STDEV.P('ACP (1)'!P10,'ACP (2)'!P10)</f>
        <v>0</v>
      </c>
      <c r="Q36">
        <f>_xlfn.STDEV.P('ACP (1)'!Q10,'ACP (2)'!Q10)</f>
        <v>39.730000000000018</v>
      </c>
      <c r="R36">
        <f>_xlfn.STDEV.P('ACP (1)'!R10,'ACP (2)'!R10)</f>
        <v>3.0699999999999825E-6</v>
      </c>
      <c r="S36">
        <f>_xlfn.STDEV.P('ACP (1)'!S10,'ACP (2)'!S10)</f>
        <v>0.47799999999999443</v>
      </c>
    </row>
    <row r="37" spans="1:19" x14ac:dyDescent="0.35">
      <c r="A37">
        <f>_xlfn.STDEV.P('ACP (1)'!A11,'ACP (2)'!A11)</f>
        <v>624.80499999999938</v>
      </c>
      <c r="B37">
        <f>_xlfn.STDEV.P('ACP (1)'!B11,'ACP (2)'!B11)</f>
        <v>445.85349999999971</v>
      </c>
      <c r="C37">
        <f>_xlfn.STDEV.P('ACP (1)'!C11,'ACP (2)'!C11)</f>
        <v>5.5835500000000024E-2</v>
      </c>
      <c r="D37">
        <f>_xlfn.STDEV.P('ACP (1)'!D11,'ACP (2)'!D11)</f>
        <v>0</v>
      </c>
      <c r="E37">
        <f>_xlfn.STDEV.P('ACP (1)'!E11,'ACP (2)'!E11)</f>
        <v>2.2349499999999997E-6</v>
      </c>
      <c r="F37">
        <f>_xlfn.STDEV.P('ACP (1)'!F11,'ACP (2)'!F11)</f>
        <v>2.5720000000000027</v>
      </c>
      <c r="G37">
        <f>_xlfn.STDEV.P('ACP (1)'!G11,'ACP (2)'!G11)</f>
        <v>0</v>
      </c>
      <c r="H37">
        <f>_xlfn.STDEV.P('ACP (1)'!H11,'ACP (2)'!H11)</f>
        <v>3.0924899999999997</v>
      </c>
      <c r="I37">
        <f>_xlfn.STDEV.P('ACP (1)'!I11,'ACP (2)'!I11)</f>
        <v>4.4780000000000103E-7</v>
      </c>
      <c r="J37">
        <f>_xlfn.STDEV.P('ACP (1)'!J11,'ACP (2)'!J11)</f>
        <v>4.1749999999998711E-7</v>
      </c>
      <c r="K37">
        <f>_xlfn.STDEV.P('ACP (1)'!K11,'ACP (2)'!K11)</f>
        <v>3.0920849999999978</v>
      </c>
      <c r="L37">
        <f>_xlfn.STDEV.P('ACP (1)'!L11,'ACP (2)'!L11)</f>
        <v>110.75399999999975</v>
      </c>
      <c r="M37">
        <f>_xlfn.STDEV.P('ACP (1)'!M11,'ACP (2)'!M11)</f>
        <v>0.1777799999999993</v>
      </c>
      <c r="N37">
        <f>_xlfn.STDEV.P('ACP (1)'!N11,'ACP (2)'!N11)</f>
        <v>8.1748999999999659E-3</v>
      </c>
      <c r="O37">
        <f>_xlfn.STDEV.P('ACP (1)'!O11,'ACP (2)'!O11)</f>
        <v>695.90000000000168</v>
      </c>
      <c r="P37">
        <f>_xlfn.STDEV.P('ACP (1)'!P11,'ACP (2)'!P11)</f>
        <v>0</v>
      </c>
      <c r="Q37">
        <f>_xlfn.STDEV.P('ACP (1)'!Q11,'ACP (2)'!Q11)</f>
        <v>39.709999999999809</v>
      </c>
      <c r="R37">
        <f>_xlfn.STDEV.P('ACP (1)'!R11,'ACP (2)'!R11)</f>
        <v>2.6250000000000231E-6</v>
      </c>
      <c r="S37">
        <f>_xlfn.STDEV.P('ACP (1)'!S11,'ACP (2)'!S11)</f>
        <v>0.32699999999999818</v>
      </c>
    </row>
    <row r="38" spans="1:19" x14ac:dyDescent="0.35">
      <c r="A38">
        <f>_xlfn.STDEV.P('ACP (1)'!A12,'ACP (2)'!A12)</f>
        <v>595.00499999999977</v>
      </c>
      <c r="B38">
        <f>_xlfn.STDEV.P('ACP (1)'!B12,'ACP (2)'!B12)</f>
        <v>377.45250000000027</v>
      </c>
      <c r="C38">
        <f>_xlfn.STDEV.P('ACP (1)'!C12,'ACP (2)'!C12)</f>
        <v>4.8351500000000103E-2</v>
      </c>
      <c r="D38">
        <f>_xlfn.STDEV.P('ACP (1)'!D12,'ACP (2)'!D12)</f>
        <v>0</v>
      </c>
      <c r="E38">
        <f>_xlfn.STDEV.P('ACP (1)'!E12,'ACP (2)'!E12)</f>
        <v>3.1361499999999988E-6</v>
      </c>
      <c r="F38">
        <f>_xlfn.STDEV.P('ACP (1)'!F12,'ACP (2)'!F12)</f>
        <v>2.4894999999999996</v>
      </c>
      <c r="G38">
        <f>_xlfn.STDEV.P('ACP (1)'!G12,'ACP (2)'!G12)</f>
        <v>0</v>
      </c>
      <c r="H38">
        <f>_xlfn.STDEV.P('ACP (1)'!H12,'ACP (2)'!H12)</f>
        <v>2.6813750000000018</v>
      </c>
      <c r="I38">
        <f>_xlfn.STDEV.P('ACP (1)'!I12,'ACP (2)'!I12)</f>
        <v>9.7574999999999824E-7</v>
      </c>
      <c r="J38">
        <f>_xlfn.STDEV.P('ACP (1)'!J12,'ACP (2)'!J12)</f>
        <v>1.60549999999999E-6</v>
      </c>
      <c r="K38">
        <f>_xlfn.STDEV.P('ACP (1)'!K12,'ACP (2)'!K12)</f>
        <v>2.6811150000000019</v>
      </c>
      <c r="L38">
        <f>_xlfn.STDEV.P('ACP (1)'!L12,'ACP (2)'!L12)</f>
        <v>103.96049999999968</v>
      </c>
      <c r="M38">
        <f>_xlfn.STDEV.P('ACP (1)'!M12,'ACP (2)'!M12)</f>
        <v>0.24943500000000049</v>
      </c>
      <c r="N38">
        <f>_xlfn.STDEV.P('ACP (1)'!N12,'ACP (2)'!N12)</f>
        <v>8.7179000000000059E-3</v>
      </c>
      <c r="O38">
        <f>_xlfn.STDEV.P('ACP (1)'!O12,'ACP (2)'!O12)</f>
        <v>653.20000000000164</v>
      </c>
      <c r="P38">
        <f>_xlfn.STDEV.P('ACP (1)'!P12,'ACP (2)'!P12)</f>
        <v>0</v>
      </c>
      <c r="Q38">
        <f>_xlfn.STDEV.P('ACP (1)'!Q12,'ACP (2)'!Q12)</f>
        <v>39.709999999999809</v>
      </c>
      <c r="R38">
        <f>_xlfn.STDEV.P('ACP (1)'!R12,'ACP (2)'!R12)</f>
        <v>1.0089999999999925E-5</v>
      </c>
      <c r="S38">
        <f>_xlfn.STDEV.P('ACP (1)'!S12,'ACP (2)'!S12)</f>
        <v>0.40899999999999181</v>
      </c>
    </row>
    <row r="39" spans="1:19" x14ac:dyDescent="0.35">
      <c r="A39">
        <f>_xlfn.STDEV.P('ACP (1)'!A13,'ACP (2)'!A13)</f>
        <v>442.09000000000015</v>
      </c>
      <c r="B39">
        <f>_xlfn.STDEV.P('ACP (1)'!B13,'ACP (2)'!B13)</f>
        <v>329.16100000000023</v>
      </c>
      <c r="C39">
        <f>_xlfn.STDEV.P('ACP (1)'!C13,'ACP (2)'!C13)</f>
        <v>4.8260500000000033E-2</v>
      </c>
      <c r="D39">
        <f>_xlfn.STDEV.P('ACP (1)'!D13,'ACP (2)'!D13)</f>
        <v>0</v>
      </c>
      <c r="E39">
        <f>_xlfn.STDEV.P('ACP (1)'!E13,'ACP (2)'!E13)</f>
        <v>3.5571500000000003E-6</v>
      </c>
      <c r="F39">
        <f>_xlfn.STDEV.P('ACP (1)'!F13,'ACP (2)'!F13)</f>
        <v>2.4705000000000013</v>
      </c>
      <c r="G39">
        <f>_xlfn.STDEV.P('ACP (1)'!G13,'ACP (2)'!G13)</f>
        <v>0</v>
      </c>
      <c r="H39">
        <f>_xlfn.STDEV.P('ACP (1)'!H13,'ACP (2)'!H13)</f>
        <v>2.6651700000000034</v>
      </c>
      <c r="I39">
        <f>_xlfn.STDEV.P('ACP (1)'!I13,'ACP (2)'!I13)</f>
        <v>1.9201499999999989E-6</v>
      </c>
      <c r="J39">
        <f>_xlfn.STDEV.P('ACP (1)'!J13,'ACP (2)'!J13)</f>
        <v>5.6365000000000061E-6</v>
      </c>
      <c r="K39">
        <f>_xlfn.STDEV.P('ACP (1)'!K13,'ACP (2)'!K13)</f>
        <v>2.6641300000000001</v>
      </c>
      <c r="L39">
        <f>_xlfn.STDEV.P('ACP (1)'!L13,'ACP (2)'!L13)</f>
        <v>79.083500000000015</v>
      </c>
      <c r="M39">
        <f>_xlfn.STDEV.P('ACP (1)'!M13,'ACP (2)'!M13)</f>
        <v>0.28282000000000007</v>
      </c>
      <c r="N39">
        <f>_xlfn.STDEV.P('ACP (1)'!N13,'ACP (2)'!N13)</f>
        <v>8.2385999999999883E-3</v>
      </c>
      <c r="O39">
        <f>_xlfn.STDEV.P('ACP (1)'!O13,'ACP (2)'!O13)</f>
        <v>496.89499999999998</v>
      </c>
      <c r="P39">
        <f>_xlfn.STDEV.P('ACP (1)'!P13,'ACP (2)'!P13)</f>
        <v>0</v>
      </c>
      <c r="Q39">
        <f>_xlfn.STDEV.P('ACP (1)'!Q13,'ACP (2)'!Q13)</f>
        <v>39.720000000000027</v>
      </c>
      <c r="R39">
        <f>_xlfn.STDEV.P('ACP (1)'!R13,'ACP (2)'!R13)</f>
        <v>3.5419999999999983E-5</v>
      </c>
      <c r="S39">
        <f>_xlfn.STDEV.P('ACP (1)'!S13,'ACP (2)'!S13)</f>
        <v>0.42750000000000909</v>
      </c>
    </row>
    <row r="40" spans="1:19" x14ac:dyDescent="0.35">
      <c r="A40">
        <f>_xlfn.STDEV.P('ACP (1)'!A14,'ACP (2)'!A14)</f>
        <v>211.97499999999991</v>
      </c>
      <c r="B40">
        <f>_xlfn.STDEV.P('ACP (1)'!B14,'ACP (2)'!B14)</f>
        <v>289.93049999999977</v>
      </c>
      <c r="C40">
        <f>_xlfn.STDEV.P('ACP (1)'!C14,'ACP (2)'!C14)</f>
        <v>5.6190500000000025E-2</v>
      </c>
      <c r="D40">
        <f>_xlfn.STDEV.P('ACP (1)'!D14,'ACP (2)'!D14)</f>
        <v>0</v>
      </c>
      <c r="E40">
        <f>_xlfn.STDEV.P('ACP (1)'!E14,'ACP (2)'!E14)</f>
        <v>3.8034500000000017E-6</v>
      </c>
      <c r="F40">
        <f>_xlfn.STDEV.P('ACP (1)'!F14,'ACP (2)'!F14)</f>
        <v>5.0259999999999962</v>
      </c>
      <c r="G40">
        <f>_xlfn.STDEV.P('ACP (1)'!G14,'ACP (2)'!G14)</f>
        <v>0</v>
      </c>
      <c r="H40">
        <f>_xlfn.STDEV.P('ACP (1)'!H14,'ACP (2)'!H14)</f>
        <v>3.0853650000000012</v>
      </c>
      <c r="I40">
        <f>_xlfn.STDEV.P('ACP (1)'!I14,'ACP (2)'!I14)</f>
        <v>1.0964999999999987E-6</v>
      </c>
      <c r="J40">
        <f>_xlfn.STDEV.P('ACP (1)'!J14,'ACP (2)'!J14)</f>
        <v>7.4934999999999715E-6</v>
      </c>
      <c r="K40">
        <f>_xlfn.STDEV.P('ACP (1)'!K14,'ACP (2)'!K14)</f>
        <v>3.0816949999999981</v>
      </c>
      <c r="L40">
        <f>_xlfn.STDEV.P('ACP (1)'!L14,'ACP (2)'!L14)</f>
        <v>42.514999999999986</v>
      </c>
      <c r="M40">
        <f>_xlfn.STDEV.P('ACP (1)'!M14,'ACP (2)'!M14)</f>
        <v>0.30243499999999957</v>
      </c>
      <c r="N40">
        <f>_xlfn.STDEV.P('ACP (1)'!N14,'ACP (2)'!N14)</f>
        <v>7.5315500000000101E-3</v>
      </c>
      <c r="O40">
        <f>_xlfn.STDEV.P('ACP (1)'!O14,'ACP (2)'!O14)</f>
        <v>267.13499999999976</v>
      </c>
      <c r="P40">
        <f>_xlfn.STDEV.P('ACP (1)'!P14,'ACP (2)'!P14)</f>
        <v>0</v>
      </c>
      <c r="Q40">
        <f>_xlfn.STDEV.P('ACP (1)'!Q14,'ACP (2)'!Q14)</f>
        <v>39.720000000000027</v>
      </c>
      <c r="R40">
        <f>_xlfn.STDEV.P('ACP (1)'!R14,'ACP (2)'!R14)</f>
        <v>4.7079999999999692E-5</v>
      </c>
      <c r="S40">
        <f>_xlfn.STDEV.P('ACP (1)'!S14,'ACP (2)'!S14)</f>
        <v>2.1274999999999977</v>
      </c>
    </row>
    <row r="41" spans="1:19" x14ac:dyDescent="0.35">
      <c r="A41">
        <f>_xlfn.STDEV.P('ACP (1)'!A15,'ACP (2)'!A15)</f>
        <v>70.8449999999998</v>
      </c>
      <c r="B41">
        <f>_xlfn.STDEV.P('ACP (1)'!B15,'ACP (2)'!B15)</f>
        <v>192.43550000000013</v>
      </c>
      <c r="C41">
        <f>_xlfn.STDEV.P('ACP (1)'!C15,'ACP (2)'!C15)</f>
        <v>4.8196499999999955E-2</v>
      </c>
      <c r="D41">
        <f>_xlfn.STDEV.P('ACP (1)'!D15,'ACP (2)'!D15)</f>
        <v>0</v>
      </c>
      <c r="E41">
        <f>_xlfn.STDEV.P('ACP (1)'!E15,'ACP (2)'!E15)</f>
        <v>2.5341E-6</v>
      </c>
      <c r="F41">
        <f>_xlfn.STDEV.P('ACP (1)'!F15,'ACP (2)'!F15)</f>
        <v>7.5589999999999975</v>
      </c>
      <c r="G41">
        <f>_xlfn.STDEV.P('ACP (1)'!G15,'ACP (2)'!G15)</f>
        <v>0</v>
      </c>
      <c r="H41">
        <f>_xlfn.STDEV.P('ACP (1)'!H15,'ACP (2)'!H15)</f>
        <v>2.6366050000000039</v>
      </c>
      <c r="I41">
        <f>_xlfn.STDEV.P('ACP (1)'!I15,'ACP (2)'!I15)</f>
        <v>2.3485000000000064E-6</v>
      </c>
      <c r="J41">
        <f>_xlfn.STDEV.P('ACP (1)'!J15,'ACP (2)'!J15)</f>
        <v>6.7199999999999899E-6</v>
      </c>
      <c r="K41">
        <f>_xlfn.STDEV.P('ACP (1)'!K15,'ACP (2)'!K15)</f>
        <v>2.6317100000000018</v>
      </c>
      <c r="L41">
        <f>_xlfn.STDEV.P('ACP (1)'!L15,'ACP (2)'!L15)</f>
        <v>17.615499999999997</v>
      </c>
      <c r="M41">
        <f>_xlfn.STDEV.P('ACP (1)'!M15,'ACP (2)'!M15)</f>
        <v>0.20124999999999993</v>
      </c>
      <c r="N41">
        <f>_xlfn.STDEV.P('ACP (1)'!N15,'ACP (2)'!N15)</f>
        <v>6.1636500000000032E-3</v>
      </c>
      <c r="O41">
        <f>_xlfn.STDEV.P('ACP (1)'!O15,'ACP (2)'!O15)</f>
        <v>110.68000000000006</v>
      </c>
      <c r="P41">
        <f>_xlfn.STDEV.P('ACP (1)'!P15,'ACP (2)'!P15)</f>
        <v>0</v>
      </c>
      <c r="Q41">
        <f>_xlfn.STDEV.P('ACP (1)'!Q15,'ACP (2)'!Q15)</f>
        <v>39.714999999999918</v>
      </c>
      <c r="R41">
        <f>_xlfn.STDEV.P('ACP (1)'!R15,'ACP (2)'!R15)</f>
        <v>4.2244999999999783E-5</v>
      </c>
      <c r="S41">
        <f>_xlfn.STDEV.P('ACP (1)'!S15,'ACP (2)'!S15)</f>
        <v>4.6604999999999848</v>
      </c>
    </row>
    <row r="42" spans="1:19" x14ac:dyDescent="0.35">
      <c r="A42">
        <f>_xlfn.STDEV.P('ACP (1)'!A16,'ACP (2)'!A16)</f>
        <v>0</v>
      </c>
      <c r="B42">
        <f>_xlfn.STDEV.P('ACP (1)'!B16,'ACP (2)'!B16)</f>
        <v>0</v>
      </c>
      <c r="C42">
        <f>_xlfn.STDEV.P('ACP (1)'!C16,'ACP (2)'!C16)</f>
        <v>0</v>
      </c>
      <c r="D42">
        <f>_xlfn.STDEV.P('ACP (1)'!D16,'ACP (2)'!D16)</f>
        <v>0</v>
      </c>
      <c r="E42">
        <f>_xlfn.STDEV.P('ACP (1)'!E16,'ACP (2)'!E16)</f>
        <v>0</v>
      </c>
      <c r="F42">
        <f>_xlfn.STDEV.P('ACP (1)'!F16,'ACP (2)'!F16)</f>
        <v>0</v>
      </c>
      <c r="G42">
        <f>_xlfn.STDEV.P('ACP (1)'!G16,'ACP (2)'!G16)</f>
        <v>0</v>
      </c>
      <c r="H42">
        <f>_xlfn.STDEV.P('ACP (1)'!H16,'ACP (2)'!H16)</f>
        <v>0</v>
      </c>
      <c r="I42">
        <f>_xlfn.STDEV.P('ACP (1)'!I16,'ACP (2)'!I16)</f>
        <v>0</v>
      </c>
      <c r="J42">
        <f>_xlfn.STDEV.P('ACP (1)'!J16,'ACP (2)'!J16)</f>
        <v>0</v>
      </c>
      <c r="K42">
        <f>_xlfn.STDEV.P('ACP (1)'!K16,'ACP (2)'!K16)</f>
        <v>0</v>
      </c>
      <c r="L42">
        <f>_xlfn.STDEV.P('ACP (1)'!L16,'ACP (2)'!L16)</f>
        <v>0</v>
      </c>
      <c r="M42">
        <f>_xlfn.STDEV.P('ACP (1)'!M16,'ACP (2)'!M16)</f>
        <v>0</v>
      </c>
      <c r="N42">
        <f>_xlfn.STDEV.P('ACP (1)'!N16,'ACP (2)'!N16)</f>
        <v>0</v>
      </c>
      <c r="O42">
        <f>_xlfn.STDEV.P('ACP (1)'!O16,'ACP (2)'!O16)</f>
        <v>0</v>
      </c>
      <c r="P42">
        <f>_xlfn.STDEV.P('ACP (1)'!P16,'ACP (2)'!P16)</f>
        <v>0</v>
      </c>
      <c r="Q42">
        <f>_xlfn.STDEV.P('ACP (1)'!Q16,'ACP (2)'!Q16)</f>
        <v>0</v>
      </c>
      <c r="R42">
        <f>_xlfn.STDEV.P('ACP (1)'!R16,'ACP (2)'!R16)</f>
        <v>0</v>
      </c>
      <c r="S42">
        <f>_xlfn.STDEV.P('ACP (1)'!S16,'ACP (2)'!S16)</f>
        <v>0</v>
      </c>
    </row>
    <row r="43" spans="1:19" x14ac:dyDescent="0.35">
      <c r="A43">
        <f>_xlfn.STDEV.P('ACP (1)'!A17,'ACP (2)'!A17)</f>
        <v>0</v>
      </c>
      <c r="B43">
        <f>_xlfn.STDEV.P('ACP (1)'!B17,'ACP (2)'!B17)</f>
        <v>0</v>
      </c>
      <c r="C43">
        <f>_xlfn.STDEV.P('ACP (1)'!C17,'ACP (2)'!C17)</f>
        <v>0</v>
      </c>
      <c r="D43">
        <f>_xlfn.STDEV.P('ACP (1)'!D17,'ACP (2)'!D17)</f>
        <v>0</v>
      </c>
      <c r="E43">
        <f>_xlfn.STDEV.P('ACP (1)'!E17,'ACP (2)'!E17)</f>
        <v>0</v>
      </c>
      <c r="F43">
        <f>_xlfn.STDEV.P('ACP (1)'!F17,'ACP (2)'!F17)</f>
        <v>0</v>
      </c>
      <c r="G43">
        <f>_xlfn.STDEV.P('ACP (1)'!G17,'ACP (2)'!G17)</f>
        <v>0</v>
      </c>
      <c r="H43">
        <f>_xlfn.STDEV.P('ACP (1)'!H17,'ACP (2)'!H17)</f>
        <v>0</v>
      </c>
      <c r="I43">
        <f>_xlfn.STDEV.P('ACP (1)'!I17,'ACP (2)'!I17)</f>
        <v>0</v>
      </c>
      <c r="J43">
        <f>_xlfn.STDEV.P('ACP (1)'!J17,'ACP (2)'!J17)</f>
        <v>0</v>
      </c>
      <c r="K43">
        <f>_xlfn.STDEV.P('ACP (1)'!K17,'ACP (2)'!K17)</f>
        <v>0</v>
      </c>
      <c r="L43">
        <f>_xlfn.STDEV.P('ACP (1)'!L17,'ACP (2)'!L17)</f>
        <v>0</v>
      </c>
      <c r="M43">
        <f>_xlfn.STDEV.P('ACP (1)'!M17,'ACP (2)'!M17)</f>
        <v>0</v>
      </c>
      <c r="N43">
        <f>_xlfn.STDEV.P('ACP (1)'!N17,'ACP (2)'!N17)</f>
        <v>0</v>
      </c>
      <c r="O43">
        <f>_xlfn.STDEV.P('ACP (1)'!O17,'ACP (2)'!O17)</f>
        <v>0</v>
      </c>
      <c r="P43">
        <f>_xlfn.STDEV.P('ACP (1)'!P17,'ACP (2)'!P17)</f>
        <v>0</v>
      </c>
      <c r="Q43">
        <f>_xlfn.STDEV.P('ACP (1)'!Q17,'ACP (2)'!Q17)</f>
        <v>0</v>
      </c>
      <c r="R43">
        <f>_xlfn.STDEV.P('ACP (1)'!R17,'ACP (2)'!R17)</f>
        <v>0</v>
      </c>
      <c r="S43">
        <f>_xlfn.STDEV.P('ACP (1)'!S17,'ACP (2)'!S17)</f>
        <v>0</v>
      </c>
    </row>
    <row r="44" spans="1:19" x14ac:dyDescent="0.35">
      <c r="A44">
        <f>_xlfn.STDEV.P('ACP (1)'!A18,'ACP (2)'!A18)</f>
        <v>0</v>
      </c>
      <c r="B44">
        <f>_xlfn.STDEV.P('ACP (1)'!B18,'ACP (2)'!B18)</f>
        <v>0</v>
      </c>
      <c r="C44">
        <f>_xlfn.STDEV.P('ACP (1)'!C18,'ACP (2)'!C18)</f>
        <v>0</v>
      </c>
      <c r="D44">
        <f>_xlfn.STDEV.P('ACP (1)'!D18,'ACP (2)'!D18)</f>
        <v>0</v>
      </c>
      <c r="E44">
        <f>_xlfn.STDEV.P('ACP (1)'!E18,'ACP (2)'!E18)</f>
        <v>0</v>
      </c>
      <c r="F44">
        <f>_xlfn.STDEV.P('ACP (1)'!F18,'ACP (2)'!F18)</f>
        <v>0</v>
      </c>
      <c r="G44">
        <f>_xlfn.STDEV.P('ACP (1)'!G18,'ACP (2)'!G18)</f>
        <v>0</v>
      </c>
      <c r="H44">
        <f>_xlfn.STDEV.P('ACP (1)'!H18,'ACP (2)'!H18)</f>
        <v>0</v>
      </c>
      <c r="I44">
        <f>_xlfn.STDEV.P('ACP (1)'!I18,'ACP (2)'!I18)</f>
        <v>0</v>
      </c>
      <c r="J44">
        <f>_xlfn.STDEV.P('ACP (1)'!J18,'ACP (2)'!J18)</f>
        <v>0</v>
      </c>
      <c r="K44">
        <f>_xlfn.STDEV.P('ACP (1)'!K18,'ACP (2)'!K18)</f>
        <v>0</v>
      </c>
      <c r="L44">
        <f>_xlfn.STDEV.P('ACP (1)'!L18,'ACP (2)'!L18)</f>
        <v>0</v>
      </c>
      <c r="M44">
        <f>_xlfn.STDEV.P('ACP (1)'!M18,'ACP (2)'!M18)</f>
        <v>0</v>
      </c>
      <c r="N44">
        <f>_xlfn.STDEV.P('ACP (1)'!N18,'ACP (2)'!N18)</f>
        <v>0</v>
      </c>
      <c r="O44">
        <f>_xlfn.STDEV.P('ACP (1)'!O18,'ACP (2)'!O18)</f>
        <v>0</v>
      </c>
      <c r="P44">
        <f>_xlfn.STDEV.P('ACP (1)'!P18,'ACP (2)'!P18)</f>
        <v>0</v>
      </c>
      <c r="Q44">
        <f>_xlfn.STDEV.P('ACP (1)'!Q18,'ACP (2)'!Q18)</f>
        <v>0</v>
      </c>
      <c r="R44">
        <f>_xlfn.STDEV.P('ACP (1)'!R18,'ACP (2)'!R18)</f>
        <v>0</v>
      </c>
      <c r="S44">
        <f>_xlfn.STDEV.P('ACP (1)'!S18,'ACP (2)'!S18)</f>
        <v>0</v>
      </c>
    </row>
    <row r="45" spans="1:19" x14ac:dyDescent="0.35">
      <c r="A45">
        <f>_xlfn.STDEV.P('ACP (1)'!A19,'ACP (2)'!A19)</f>
        <v>0</v>
      </c>
      <c r="B45">
        <f>_xlfn.STDEV.P('ACP (1)'!B19,'ACP (2)'!B19)</f>
        <v>0</v>
      </c>
      <c r="C45">
        <f>_xlfn.STDEV.P('ACP (1)'!C19,'ACP (2)'!C19)</f>
        <v>0</v>
      </c>
      <c r="D45">
        <f>_xlfn.STDEV.P('ACP (1)'!D19,'ACP (2)'!D19)</f>
        <v>0</v>
      </c>
      <c r="E45">
        <f>_xlfn.STDEV.P('ACP (1)'!E19,'ACP (2)'!E19)</f>
        <v>0</v>
      </c>
      <c r="F45">
        <f>_xlfn.STDEV.P('ACP (1)'!F19,'ACP (2)'!F19)</f>
        <v>0</v>
      </c>
      <c r="G45">
        <f>_xlfn.STDEV.P('ACP (1)'!G19,'ACP (2)'!G19)</f>
        <v>0</v>
      </c>
      <c r="H45">
        <f>_xlfn.STDEV.P('ACP (1)'!H19,'ACP (2)'!H19)</f>
        <v>0</v>
      </c>
      <c r="I45">
        <f>_xlfn.STDEV.P('ACP (1)'!I19,'ACP (2)'!I19)</f>
        <v>0</v>
      </c>
      <c r="J45">
        <f>_xlfn.STDEV.P('ACP (1)'!J19,'ACP (2)'!J19)</f>
        <v>0</v>
      </c>
      <c r="K45">
        <f>_xlfn.STDEV.P('ACP (1)'!K19,'ACP (2)'!K19)</f>
        <v>0</v>
      </c>
      <c r="L45">
        <f>_xlfn.STDEV.P('ACP (1)'!L19,'ACP (2)'!L19)</f>
        <v>0</v>
      </c>
      <c r="M45">
        <f>_xlfn.STDEV.P('ACP (1)'!M19,'ACP (2)'!M19)</f>
        <v>0</v>
      </c>
      <c r="N45">
        <f>_xlfn.STDEV.P('ACP (1)'!N19,'ACP (2)'!N19)</f>
        <v>0</v>
      </c>
      <c r="O45">
        <f>_xlfn.STDEV.P('ACP (1)'!O19,'ACP (2)'!O19)</f>
        <v>0</v>
      </c>
      <c r="P45">
        <f>_xlfn.STDEV.P('ACP (1)'!P19,'ACP (2)'!P19)</f>
        <v>0</v>
      </c>
      <c r="Q45">
        <f>_xlfn.STDEV.P('ACP (1)'!Q19,'ACP (2)'!Q19)</f>
        <v>0</v>
      </c>
      <c r="R45">
        <f>_xlfn.STDEV.P('ACP (1)'!R19,'ACP (2)'!R19)</f>
        <v>0</v>
      </c>
      <c r="S45">
        <f>_xlfn.STDEV.P('ACP (1)'!S19,'ACP (2)'!S19)</f>
        <v>0</v>
      </c>
    </row>
    <row r="46" spans="1:19" x14ac:dyDescent="0.35">
      <c r="A46">
        <f>_xlfn.STDEV.P('ACP (1)'!A20,'ACP (2)'!A20)</f>
        <v>0</v>
      </c>
      <c r="B46">
        <f>_xlfn.STDEV.P('ACP (1)'!B20,'ACP (2)'!B20)</f>
        <v>0</v>
      </c>
      <c r="C46">
        <f>_xlfn.STDEV.P('ACP (1)'!C20,'ACP (2)'!C20)</f>
        <v>0</v>
      </c>
      <c r="D46">
        <f>_xlfn.STDEV.P('ACP (1)'!D20,'ACP (2)'!D20)</f>
        <v>0</v>
      </c>
      <c r="E46">
        <f>_xlfn.STDEV.P('ACP (1)'!E20,'ACP (2)'!E20)</f>
        <v>0</v>
      </c>
      <c r="F46">
        <f>_xlfn.STDEV.P('ACP (1)'!F20,'ACP (2)'!F20)</f>
        <v>0</v>
      </c>
      <c r="G46">
        <f>_xlfn.STDEV.P('ACP (1)'!G20,'ACP (2)'!G20)</f>
        <v>0</v>
      </c>
      <c r="H46">
        <f>_xlfn.STDEV.P('ACP (1)'!H20,'ACP (2)'!H20)</f>
        <v>0</v>
      </c>
      <c r="I46">
        <f>_xlfn.STDEV.P('ACP (1)'!I20,'ACP (2)'!I20)</f>
        <v>0</v>
      </c>
      <c r="J46">
        <f>_xlfn.STDEV.P('ACP (1)'!J20,'ACP (2)'!J20)</f>
        <v>0</v>
      </c>
      <c r="K46">
        <f>_xlfn.STDEV.P('ACP (1)'!K20,'ACP (2)'!K20)</f>
        <v>0</v>
      </c>
      <c r="L46">
        <f>_xlfn.STDEV.P('ACP (1)'!L20,'ACP (2)'!L20)</f>
        <v>0</v>
      </c>
      <c r="M46">
        <f>_xlfn.STDEV.P('ACP (1)'!M20,'ACP (2)'!M20)</f>
        <v>0</v>
      </c>
      <c r="N46">
        <f>_xlfn.STDEV.P('ACP (1)'!N20,'ACP (2)'!N20)</f>
        <v>0</v>
      </c>
      <c r="O46">
        <f>_xlfn.STDEV.P('ACP (1)'!O20,'ACP (2)'!O20)</f>
        <v>0</v>
      </c>
      <c r="P46">
        <f>_xlfn.STDEV.P('ACP (1)'!P20,'ACP (2)'!P20)</f>
        <v>0</v>
      </c>
      <c r="Q46">
        <f>_xlfn.STDEV.P('ACP (1)'!Q20,'ACP (2)'!Q20)</f>
        <v>0</v>
      </c>
      <c r="R46">
        <f>_xlfn.STDEV.P('ACP (1)'!R20,'ACP (2)'!R20)</f>
        <v>0</v>
      </c>
      <c r="S46">
        <f>_xlfn.STDEV.P('ACP (1)'!S20,'ACP (2)'!S20)</f>
        <v>0</v>
      </c>
    </row>
    <row r="47" spans="1:19" x14ac:dyDescent="0.35">
      <c r="A47">
        <f>_xlfn.STDEV.P('ACP (1)'!A21,'ACP (2)'!A21)</f>
        <v>0</v>
      </c>
      <c r="B47">
        <f>_xlfn.STDEV.P('ACP (1)'!B21,'ACP (2)'!B21)</f>
        <v>0</v>
      </c>
      <c r="C47">
        <f>_xlfn.STDEV.P('ACP (1)'!C21,'ACP (2)'!C21)</f>
        <v>0</v>
      </c>
      <c r="D47">
        <f>_xlfn.STDEV.P('ACP (1)'!D21,'ACP (2)'!D21)</f>
        <v>0</v>
      </c>
      <c r="E47">
        <f>_xlfn.STDEV.P('ACP (1)'!E21,'ACP (2)'!E21)</f>
        <v>0</v>
      </c>
      <c r="F47">
        <f>_xlfn.STDEV.P('ACP (1)'!F21,'ACP (2)'!F21)</f>
        <v>0</v>
      </c>
      <c r="G47">
        <f>_xlfn.STDEV.P('ACP (1)'!G21,'ACP (2)'!G21)</f>
        <v>0</v>
      </c>
      <c r="H47">
        <f>_xlfn.STDEV.P('ACP (1)'!H21,'ACP (2)'!H21)</f>
        <v>0</v>
      </c>
      <c r="I47">
        <f>_xlfn.STDEV.P('ACP (1)'!I21,'ACP (2)'!I21)</f>
        <v>0</v>
      </c>
      <c r="J47">
        <f>_xlfn.STDEV.P('ACP (1)'!J21,'ACP (2)'!J21)</f>
        <v>0</v>
      </c>
      <c r="K47">
        <f>_xlfn.STDEV.P('ACP (1)'!K21,'ACP (2)'!K21)</f>
        <v>0</v>
      </c>
      <c r="L47">
        <f>_xlfn.STDEV.P('ACP (1)'!L21,'ACP (2)'!L21)</f>
        <v>0</v>
      </c>
      <c r="M47">
        <f>_xlfn.STDEV.P('ACP (1)'!M21,'ACP (2)'!M21)</f>
        <v>0</v>
      </c>
      <c r="N47">
        <f>_xlfn.STDEV.P('ACP (1)'!N21,'ACP (2)'!N21)</f>
        <v>0</v>
      </c>
      <c r="O47">
        <f>_xlfn.STDEV.P('ACP (1)'!O21,'ACP (2)'!O21)</f>
        <v>0</v>
      </c>
      <c r="P47">
        <f>_xlfn.STDEV.P('ACP (1)'!P21,'ACP (2)'!P21)</f>
        <v>0</v>
      </c>
      <c r="Q47">
        <f>_xlfn.STDEV.P('ACP (1)'!Q21,'ACP (2)'!Q21)</f>
        <v>0</v>
      </c>
      <c r="R47">
        <f>_xlfn.STDEV.P('ACP (1)'!R21,'ACP (2)'!R21)</f>
        <v>0</v>
      </c>
      <c r="S47">
        <f>_xlfn.STDEV.P('ACP (1)'!S21,'ACP (2)'!S21)</f>
        <v>0</v>
      </c>
    </row>
    <row r="48" spans="1:19" x14ac:dyDescent="0.35">
      <c r="A48">
        <f>_xlfn.STDEV.P('ACP (1)'!A22,'ACP (2)'!A22)</f>
        <v>0</v>
      </c>
      <c r="B48">
        <f>_xlfn.STDEV.P('ACP (1)'!B22,'ACP (2)'!B22)</f>
        <v>0</v>
      </c>
      <c r="C48">
        <f>_xlfn.STDEV.P('ACP (1)'!C22,'ACP (2)'!C22)</f>
        <v>0</v>
      </c>
      <c r="D48">
        <f>_xlfn.STDEV.P('ACP (1)'!D22,'ACP (2)'!D22)</f>
        <v>0</v>
      </c>
      <c r="E48">
        <f>_xlfn.STDEV.P('ACP (1)'!E22,'ACP (2)'!E22)</f>
        <v>0</v>
      </c>
      <c r="F48">
        <f>_xlfn.STDEV.P('ACP (1)'!F22,'ACP (2)'!F22)</f>
        <v>0</v>
      </c>
      <c r="G48">
        <f>_xlfn.STDEV.P('ACP (1)'!G22,'ACP (2)'!G22)</f>
        <v>0</v>
      </c>
      <c r="H48">
        <f>_xlfn.STDEV.P('ACP (1)'!H22,'ACP (2)'!H22)</f>
        <v>0</v>
      </c>
      <c r="I48">
        <f>_xlfn.STDEV.P('ACP (1)'!I22,'ACP (2)'!I22)</f>
        <v>0</v>
      </c>
      <c r="J48">
        <f>_xlfn.STDEV.P('ACP (1)'!J22,'ACP (2)'!J22)</f>
        <v>0</v>
      </c>
      <c r="K48">
        <f>_xlfn.STDEV.P('ACP (1)'!K22,'ACP (2)'!K22)</f>
        <v>0</v>
      </c>
      <c r="L48">
        <f>_xlfn.STDEV.P('ACP (1)'!L22,'ACP (2)'!L22)</f>
        <v>0</v>
      </c>
      <c r="M48">
        <f>_xlfn.STDEV.P('ACP (1)'!M22,'ACP (2)'!M22)</f>
        <v>0</v>
      </c>
      <c r="N48">
        <f>_xlfn.STDEV.P('ACP (1)'!N22,'ACP (2)'!N22)</f>
        <v>0</v>
      </c>
      <c r="O48">
        <f>_xlfn.STDEV.P('ACP (1)'!O22,'ACP (2)'!O22)</f>
        <v>0</v>
      </c>
      <c r="P48">
        <f>_xlfn.STDEV.P('ACP (1)'!P22,'ACP (2)'!P22)</f>
        <v>0</v>
      </c>
      <c r="Q48">
        <f>_xlfn.STDEV.P('ACP (1)'!Q22,'ACP (2)'!Q22)</f>
        <v>0</v>
      </c>
      <c r="R48">
        <f>_xlfn.STDEV.P('ACP (1)'!R22,'ACP (2)'!R22)</f>
        <v>0</v>
      </c>
      <c r="S48">
        <f>_xlfn.STDEV.P('ACP (1)'!S22,'ACP (2)'!S22)</f>
        <v>0</v>
      </c>
    </row>
    <row r="49" spans="1:19" x14ac:dyDescent="0.35">
      <c r="A49">
        <f>_xlfn.STDEV.P('ACP (1)'!A23,'ACP (2)'!A23)</f>
        <v>0</v>
      </c>
      <c r="B49">
        <f>_xlfn.STDEV.P('ACP (1)'!B23,'ACP (2)'!B23)</f>
        <v>0</v>
      </c>
      <c r="C49">
        <f>_xlfn.STDEV.P('ACP (1)'!C23,'ACP (2)'!C23)</f>
        <v>0</v>
      </c>
      <c r="D49">
        <f>_xlfn.STDEV.P('ACP (1)'!D23,'ACP (2)'!D23)</f>
        <v>0</v>
      </c>
      <c r="E49">
        <f>_xlfn.STDEV.P('ACP (1)'!E23,'ACP (2)'!E23)</f>
        <v>0</v>
      </c>
      <c r="F49">
        <f>_xlfn.STDEV.P('ACP (1)'!F23,'ACP (2)'!F23)</f>
        <v>0</v>
      </c>
      <c r="G49">
        <f>_xlfn.STDEV.P('ACP (1)'!G23,'ACP (2)'!G23)</f>
        <v>0</v>
      </c>
      <c r="H49">
        <f>_xlfn.STDEV.P('ACP (1)'!H23,'ACP (2)'!H23)</f>
        <v>0</v>
      </c>
      <c r="I49">
        <f>_xlfn.STDEV.P('ACP (1)'!I23,'ACP (2)'!I23)</f>
        <v>0</v>
      </c>
      <c r="J49">
        <f>_xlfn.STDEV.P('ACP (1)'!J23,'ACP (2)'!J23)</f>
        <v>0</v>
      </c>
      <c r="K49">
        <f>_xlfn.STDEV.P('ACP (1)'!K23,'ACP (2)'!K23)</f>
        <v>0</v>
      </c>
      <c r="L49">
        <f>_xlfn.STDEV.P('ACP (1)'!L23,'ACP (2)'!L23)</f>
        <v>0</v>
      </c>
      <c r="M49">
        <f>_xlfn.STDEV.P('ACP (1)'!M23,'ACP (2)'!M23)</f>
        <v>0</v>
      </c>
      <c r="N49">
        <f>_xlfn.STDEV.P('ACP (1)'!N23,'ACP (2)'!N23)</f>
        <v>0</v>
      </c>
      <c r="O49">
        <f>_xlfn.STDEV.P('ACP (1)'!O23,'ACP (2)'!O23)</f>
        <v>0</v>
      </c>
      <c r="P49">
        <f>_xlfn.STDEV.P('ACP (1)'!P23,'ACP (2)'!P23)</f>
        <v>0</v>
      </c>
      <c r="Q49">
        <f>_xlfn.STDEV.P('ACP (1)'!Q23,'ACP (2)'!Q23)</f>
        <v>0</v>
      </c>
      <c r="R49">
        <f>_xlfn.STDEV.P('ACP (1)'!R23,'ACP (2)'!R23)</f>
        <v>0</v>
      </c>
      <c r="S49">
        <f>_xlfn.STDEV.P('ACP (1)'!S23,'ACP (2)'!S23)</f>
        <v>0</v>
      </c>
    </row>
    <row r="50" spans="1:19" x14ac:dyDescent="0.35">
      <c r="A50">
        <f>_xlfn.STDEV.P('ACP (1)'!A24,'ACP (2)'!A24)</f>
        <v>0</v>
      </c>
      <c r="B50">
        <f>_xlfn.STDEV.P('ACP (1)'!B24,'ACP (2)'!B24)</f>
        <v>0</v>
      </c>
      <c r="C50">
        <f>_xlfn.STDEV.P('ACP (1)'!C24,'ACP (2)'!C24)</f>
        <v>0</v>
      </c>
      <c r="D50">
        <f>_xlfn.STDEV.P('ACP (1)'!D24,'ACP (2)'!D24)</f>
        <v>0</v>
      </c>
      <c r="E50">
        <f>_xlfn.STDEV.P('ACP (1)'!E24,'ACP (2)'!E24)</f>
        <v>0</v>
      </c>
      <c r="F50">
        <f>_xlfn.STDEV.P('ACP (1)'!F24,'ACP (2)'!F24)</f>
        <v>0</v>
      </c>
      <c r="G50">
        <f>_xlfn.STDEV.P('ACP (1)'!G24,'ACP (2)'!G24)</f>
        <v>0</v>
      </c>
      <c r="H50">
        <f>_xlfn.STDEV.P('ACP (1)'!H24,'ACP (2)'!H24)</f>
        <v>0</v>
      </c>
      <c r="I50">
        <f>_xlfn.STDEV.P('ACP (1)'!I24,'ACP (2)'!I24)</f>
        <v>0</v>
      </c>
      <c r="J50">
        <f>_xlfn.STDEV.P('ACP (1)'!J24,'ACP (2)'!J24)</f>
        <v>0</v>
      </c>
      <c r="K50">
        <f>_xlfn.STDEV.P('ACP (1)'!K24,'ACP (2)'!K24)</f>
        <v>0</v>
      </c>
      <c r="L50">
        <f>_xlfn.STDEV.P('ACP (1)'!L24,'ACP (2)'!L24)</f>
        <v>0</v>
      </c>
      <c r="M50">
        <f>_xlfn.STDEV.P('ACP (1)'!M24,'ACP (2)'!M24)</f>
        <v>0</v>
      </c>
      <c r="N50">
        <f>_xlfn.STDEV.P('ACP (1)'!N24,'ACP (2)'!N24)</f>
        <v>0</v>
      </c>
      <c r="O50">
        <f>_xlfn.STDEV.P('ACP (1)'!O24,'ACP (2)'!O24)</f>
        <v>0</v>
      </c>
      <c r="P50">
        <f>_xlfn.STDEV.P('ACP (1)'!P24,'ACP (2)'!P24)</f>
        <v>0</v>
      </c>
      <c r="Q50">
        <f>_xlfn.STDEV.P('ACP (1)'!Q24,'ACP (2)'!Q24)</f>
        <v>0</v>
      </c>
      <c r="R50">
        <f>_xlfn.STDEV.P('ACP (1)'!R24,'ACP (2)'!R24)</f>
        <v>0</v>
      </c>
      <c r="S50">
        <f>_xlfn.STDEV.P('ACP (1)'!S24,'ACP (2)'!S24)</f>
        <v>0</v>
      </c>
    </row>
    <row r="51" spans="1:19" x14ac:dyDescent="0.35">
      <c r="A51">
        <f>_xlfn.STDEV.P('ACP (1)'!A25,'ACP (2)'!A25)</f>
        <v>0</v>
      </c>
      <c r="B51">
        <f>_xlfn.STDEV.P('ACP (1)'!B25,'ACP (2)'!B25)</f>
        <v>0</v>
      </c>
      <c r="C51">
        <f>_xlfn.STDEV.P('ACP (1)'!C25,'ACP (2)'!C25)</f>
        <v>0</v>
      </c>
      <c r="D51">
        <f>_xlfn.STDEV.P('ACP (1)'!D25,'ACP (2)'!D25)</f>
        <v>0</v>
      </c>
      <c r="E51">
        <f>_xlfn.STDEV.P('ACP (1)'!E25,'ACP (2)'!E25)</f>
        <v>0</v>
      </c>
      <c r="F51">
        <f>_xlfn.STDEV.P('ACP (1)'!F25,'ACP (2)'!F25)</f>
        <v>0</v>
      </c>
      <c r="G51">
        <f>_xlfn.STDEV.P('ACP (1)'!G25,'ACP (2)'!G25)</f>
        <v>0</v>
      </c>
      <c r="H51">
        <f>_xlfn.STDEV.P('ACP (1)'!H25,'ACP (2)'!H25)</f>
        <v>0</v>
      </c>
      <c r="I51">
        <f>_xlfn.STDEV.P('ACP (1)'!I25,'ACP (2)'!I25)</f>
        <v>0</v>
      </c>
      <c r="J51">
        <f>_xlfn.STDEV.P('ACP (1)'!J25,'ACP (2)'!J25)</f>
        <v>0</v>
      </c>
      <c r="K51">
        <f>_xlfn.STDEV.P('ACP (1)'!K25,'ACP (2)'!K25)</f>
        <v>0</v>
      </c>
      <c r="L51">
        <f>_xlfn.STDEV.P('ACP (1)'!L25,'ACP (2)'!L25)</f>
        <v>0</v>
      </c>
      <c r="M51">
        <f>_xlfn.STDEV.P('ACP (1)'!M25,'ACP (2)'!M25)</f>
        <v>0</v>
      </c>
      <c r="N51">
        <f>_xlfn.STDEV.P('ACP (1)'!N25,'ACP (2)'!N25)</f>
        <v>0</v>
      </c>
      <c r="O51">
        <f>_xlfn.STDEV.P('ACP (1)'!O25,'ACP (2)'!O25)</f>
        <v>0</v>
      </c>
      <c r="P51">
        <f>_xlfn.STDEV.P('ACP (1)'!P25,'ACP (2)'!P25)</f>
        <v>0</v>
      </c>
      <c r="Q51">
        <f>_xlfn.STDEV.P('ACP (1)'!Q25,'ACP (2)'!Q25)</f>
        <v>0</v>
      </c>
      <c r="R51">
        <f>_xlfn.STDEV.P('ACP (1)'!R25,'ACP (2)'!R25)</f>
        <v>0</v>
      </c>
      <c r="S51">
        <f>_xlfn.STDEV.P('ACP (1)'!S25,'ACP (2)'!S25)</f>
        <v>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89448-9C98-4E38-A92E-C4FC12F81F46}">
  <dimension ref="A1"/>
  <sheetViews>
    <sheetView topLeftCell="A10" zoomScale="90" zoomScaleNormal="90" workbookViewId="0">
      <selection activeCell="K31" sqref="K31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AAAB9-144E-42F8-B6BB-A0C5C67134DF}">
  <dimension ref="A1:T18"/>
  <sheetViews>
    <sheetView zoomScale="50" zoomScaleNormal="50" workbookViewId="0">
      <selection activeCell="T23" sqref="T23"/>
    </sheetView>
  </sheetViews>
  <sheetFormatPr defaultRowHeight="14.5" x14ac:dyDescent="0.35"/>
  <cols>
    <col min="1" max="4" width="8.81640625" bestFit="1" customWidth="1"/>
    <col min="5" max="5" width="13.7265625" bestFit="1" customWidth="1"/>
    <col min="6" max="8" width="8.81640625" bestFit="1" customWidth="1"/>
    <col min="9" max="10" width="13.7265625" bestFit="1" customWidth="1"/>
    <col min="11" max="18" width="8.81640625" bestFit="1" customWidth="1"/>
    <col min="19" max="19" width="13.7265625" bestFit="1" customWidth="1"/>
    <col min="20" max="20" width="8.81640625" bestFit="1" customWidth="1"/>
  </cols>
  <sheetData>
    <row r="1" spans="1:20" x14ac:dyDescent="0.35">
      <c r="A1" t="s">
        <v>41</v>
      </c>
    </row>
    <row r="2" spans="1:20" x14ac:dyDescent="0.3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9</v>
      </c>
      <c r="L2" t="s">
        <v>10</v>
      </c>
      <c r="M2" t="s">
        <v>11</v>
      </c>
      <c r="N2" t="s">
        <v>12</v>
      </c>
      <c r="O2" t="s">
        <v>13</v>
      </c>
      <c r="P2" t="s">
        <v>14</v>
      </c>
      <c r="Q2" t="s">
        <v>15</v>
      </c>
      <c r="R2" t="s">
        <v>16</v>
      </c>
      <c r="S2" t="s">
        <v>17</v>
      </c>
      <c r="T2" t="s">
        <v>18</v>
      </c>
    </row>
    <row r="3" spans="1:20" x14ac:dyDescent="0.35">
      <c r="A3" t="s">
        <v>19</v>
      </c>
      <c r="B3" t="s">
        <v>19</v>
      </c>
      <c r="D3" t="s">
        <v>20</v>
      </c>
      <c r="E3" t="s">
        <v>21</v>
      </c>
      <c r="F3" t="s">
        <v>22</v>
      </c>
      <c r="G3" t="s">
        <v>23</v>
      </c>
      <c r="H3" t="s">
        <v>24</v>
      </c>
      <c r="I3" t="s">
        <v>25</v>
      </c>
      <c r="K3" t="s">
        <v>27</v>
      </c>
      <c r="L3" t="s">
        <v>24</v>
      </c>
      <c r="M3" t="s">
        <v>28</v>
      </c>
      <c r="N3" t="s">
        <v>19</v>
      </c>
      <c r="O3" t="s">
        <v>29</v>
      </c>
      <c r="P3" t="s">
        <v>19</v>
      </c>
      <c r="Q3" t="s">
        <v>30</v>
      </c>
      <c r="R3" t="s">
        <v>31</v>
      </c>
      <c r="S3" t="s">
        <v>32</v>
      </c>
      <c r="T3" t="s">
        <v>22</v>
      </c>
    </row>
    <row r="4" spans="1:20" s="3" customFormat="1" x14ac:dyDescent="0.35">
      <c r="A4" s="3">
        <v>2209.14</v>
      </c>
      <c r="B4" s="3">
        <v>1249.75</v>
      </c>
      <c r="C4" s="3">
        <v>0.56571899999999997</v>
      </c>
      <c r="D4" s="3">
        <v>6.2831900000000003</v>
      </c>
      <c r="E4" s="3">
        <v>3.6454600000000001E-7</v>
      </c>
      <c r="F4" s="3">
        <v>21.369499999999999</v>
      </c>
      <c r="G4" s="3">
        <v>10</v>
      </c>
      <c r="H4" s="3">
        <v>29.634599999999999</v>
      </c>
      <c r="I4" s="3">
        <v>1.53426E-6</v>
      </c>
      <c r="J4" s="3">
        <v>1.1480200000000001E-5</v>
      </c>
      <c r="K4" s="3">
        <f>DEGREES(J4)</f>
        <v>6.5776700796608772E-4</v>
      </c>
      <c r="L4" s="3">
        <v>29.497699999999998</v>
      </c>
      <c r="M4" s="3">
        <v>403.95800000000003</v>
      </c>
      <c r="N4" s="3">
        <v>2.9138299999999999E-2</v>
      </c>
      <c r="O4" s="3">
        <v>7.9585299999999998E-2</v>
      </c>
      <c r="P4" s="3">
        <v>2538.15</v>
      </c>
      <c r="Q4" s="3">
        <v>1</v>
      </c>
      <c r="R4" s="3">
        <v>2672.31</v>
      </c>
      <c r="S4" s="3">
        <v>7.2132000000000007E-5</v>
      </c>
      <c r="T4" s="3">
        <v>76.878200000000007</v>
      </c>
    </row>
    <row r="5" spans="1:20" s="3" customFormat="1" x14ac:dyDescent="0.35">
      <c r="A5" s="3">
        <v>1994.62</v>
      </c>
      <c r="B5" s="3">
        <v>1406.24</v>
      </c>
      <c r="C5" s="3">
        <v>0.70501599999999998</v>
      </c>
      <c r="D5" s="3">
        <v>6.2831900000000003</v>
      </c>
      <c r="E5" s="3">
        <v>4.6731200000000002E-7</v>
      </c>
      <c r="F5" s="3">
        <v>32.3474</v>
      </c>
      <c r="G5" s="3">
        <v>10</v>
      </c>
      <c r="H5" s="3">
        <v>35.351700000000001</v>
      </c>
      <c r="I5" s="3">
        <v>2.0451999999999999E-6</v>
      </c>
      <c r="J5" s="3">
        <v>1.5303700000000001E-5</v>
      </c>
      <c r="K5" s="3">
        <f t="shared" ref="K5:K18" si="0">DEGREES(J5)</f>
        <v>8.76837420934358E-4</v>
      </c>
      <c r="L5" s="3">
        <v>35.184399999999997</v>
      </c>
      <c r="M5" s="3">
        <v>388.41699999999997</v>
      </c>
      <c r="N5" s="3">
        <v>3.73485E-2</v>
      </c>
      <c r="O5" s="3">
        <v>7.6393199999999994E-2</v>
      </c>
      <c r="P5" s="3">
        <v>2440.4899999999998</v>
      </c>
      <c r="Q5" s="3">
        <v>1</v>
      </c>
      <c r="R5" s="3">
        <v>2672.31</v>
      </c>
      <c r="S5" s="3">
        <v>9.6155800000000005E-5</v>
      </c>
      <c r="T5" s="3">
        <v>87.855999999999995</v>
      </c>
    </row>
    <row r="6" spans="1:20" s="3" customFormat="1" x14ac:dyDescent="0.35">
      <c r="A6" s="3">
        <v>3098.94</v>
      </c>
      <c r="B6" s="3">
        <v>74.271600000000007</v>
      </c>
      <c r="C6" s="3">
        <v>2.39668E-2</v>
      </c>
      <c r="D6" s="3">
        <v>6.2831900000000003</v>
      </c>
      <c r="E6" s="3">
        <v>1.05216E-6</v>
      </c>
      <c r="F6" s="3">
        <v>53.805300000000003</v>
      </c>
      <c r="G6" s="3">
        <v>10</v>
      </c>
      <c r="H6" s="3">
        <v>1.37825</v>
      </c>
      <c r="I6" s="3">
        <v>3.6251700000000001E-6</v>
      </c>
      <c r="J6" s="3">
        <v>2.7123300000000002E-5</v>
      </c>
      <c r="K6" s="3">
        <f t="shared" si="0"/>
        <v>1.5540506164671859E-3</v>
      </c>
      <c r="L6" s="3">
        <v>1.37293</v>
      </c>
      <c r="M6" s="3">
        <v>493.35300000000001</v>
      </c>
      <c r="N6" s="3">
        <v>8.4077700000000005E-2</v>
      </c>
      <c r="O6" s="3">
        <v>7.1016300000000004E-2</v>
      </c>
      <c r="P6" s="3">
        <v>3099.83</v>
      </c>
      <c r="Q6" s="3">
        <v>1</v>
      </c>
      <c r="R6" s="3">
        <v>2672.3</v>
      </c>
      <c r="S6" s="3">
        <v>1.70421E-4</v>
      </c>
      <c r="T6" s="3">
        <v>109.31399999999999</v>
      </c>
    </row>
    <row r="7" spans="1:20" s="3" customFormat="1" x14ac:dyDescent="0.35">
      <c r="A7" s="3">
        <v>3044.77</v>
      </c>
      <c r="B7" s="3">
        <v>157.904</v>
      </c>
      <c r="C7" s="3">
        <v>5.1860799999999999E-2</v>
      </c>
      <c r="D7" s="3">
        <v>6.2831900000000003</v>
      </c>
      <c r="E7" s="3">
        <v>1.5496299999999999E-6</v>
      </c>
      <c r="F7" s="3">
        <v>64.704800000000006</v>
      </c>
      <c r="G7" s="3">
        <v>10</v>
      </c>
      <c r="H7" s="3">
        <v>2.9804599999999999</v>
      </c>
      <c r="I7" s="3">
        <v>5.4287500000000003E-6</v>
      </c>
      <c r="J7" s="3">
        <v>4.0617800000000003E-5</v>
      </c>
      <c r="K7" s="3">
        <f t="shared" si="0"/>
        <v>2.3272285131064755E-3</v>
      </c>
      <c r="L7" s="3">
        <v>2.9687399999999999</v>
      </c>
      <c r="M7" s="3">
        <v>485.24200000000002</v>
      </c>
      <c r="N7" s="3">
        <v>0.123838</v>
      </c>
      <c r="O7" s="3">
        <v>6.8935499999999997E-2</v>
      </c>
      <c r="P7" s="3">
        <v>3048.87</v>
      </c>
      <c r="Q7" s="3">
        <v>1</v>
      </c>
      <c r="R7" s="3">
        <v>2672.3</v>
      </c>
      <c r="S7" s="3">
        <v>2.55209E-4</v>
      </c>
      <c r="T7" s="3">
        <v>120.21299999999999</v>
      </c>
    </row>
    <row r="8" spans="1:20" s="3" customFormat="1" x14ac:dyDescent="0.35">
      <c r="A8" s="3">
        <v>2730.28</v>
      </c>
      <c r="B8" s="3">
        <v>644.41600000000005</v>
      </c>
      <c r="C8" s="3">
        <v>0.23602600000000001</v>
      </c>
      <c r="D8" s="3">
        <v>6.2831900000000003</v>
      </c>
      <c r="E8" s="3">
        <v>2.2692400000000001E-6</v>
      </c>
      <c r="F8" s="3">
        <v>86.078400000000002</v>
      </c>
      <c r="G8" s="3">
        <v>10</v>
      </c>
      <c r="H8" s="3">
        <v>13.337400000000001</v>
      </c>
      <c r="I8" s="3">
        <v>8.6418900000000004E-6</v>
      </c>
      <c r="J8" s="3">
        <v>6.4660199999999995E-5</v>
      </c>
      <c r="K8" s="3">
        <f t="shared" si="0"/>
        <v>3.7047565624718053E-3</v>
      </c>
      <c r="L8" s="3">
        <v>13.280200000000001</v>
      </c>
      <c r="M8" s="3">
        <v>446.47699999999998</v>
      </c>
      <c r="N8" s="3">
        <v>0.181391</v>
      </c>
      <c r="O8" s="3">
        <v>6.5589700000000001E-2</v>
      </c>
      <c r="P8" s="3">
        <v>2805.3</v>
      </c>
      <c r="Q8" s="3">
        <v>1</v>
      </c>
      <c r="R8" s="3">
        <v>2672.31</v>
      </c>
      <c r="S8" s="3">
        <v>4.06272E-4</v>
      </c>
      <c r="T8" s="3">
        <v>141.58699999999999</v>
      </c>
    </row>
    <row r="9" spans="1:20" x14ac:dyDescent="0.35">
      <c r="A9">
        <v>2862.32</v>
      </c>
      <c r="B9">
        <v>245.84399999999999</v>
      </c>
      <c r="C9">
        <v>8.5889900000000005E-2</v>
      </c>
      <c r="D9">
        <v>6.2831900000000003</v>
      </c>
      <c r="E9">
        <v>3.6192500000000001E-6</v>
      </c>
      <c r="F9">
        <v>96.890600000000006</v>
      </c>
      <c r="G9">
        <v>10</v>
      </c>
      <c r="H9">
        <v>4.9298000000000002</v>
      </c>
      <c r="I9">
        <v>1.3458999999999999E-5</v>
      </c>
      <c r="J9">
        <v>1.00702E-4</v>
      </c>
      <c r="K9">
        <f t="shared" si="0"/>
        <v>5.7697995885264159E-3</v>
      </c>
      <c r="L9">
        <v>4.9090800000000003</v>
      </c>
      <c r="M9">
        <v>457.22899999999998</v>
      </c>
      <c r="N9">
        <v>0.28930400000000001</v>
      </c>
      <c r="O9">
        <v>6.4380199999999999E-2</v>
      </c>
      <c r="P9">
        <v>2872.86</v>
      </c>
      <c r="Q9">
        <v>1</v>
      </c>
      <c r="R9">
        <v>2672.28</v>
      </c>
      <c r="S9">
        <v>6.32732E-4</v>
      </c>
      <c r="T9">
        <v>152.399</v>
      </c>
    </row>
    <row r="10" spans="1:20" x14ac:dyDescent="0.35">
      <c r="A10">
        <v>2781.94</v>
      </c>
      <c r="B10">
        <v>465.625</v>
      </c>
      <c r="C10">
        <v>0.167374</v>
      </c>
      <c r="D10">
        <v>6.2831900000000003</v>
      </c>
      <c r="E10">
        <v>5.6558899999999996E-6</v>
      </c>
      <c r="F10">
        <v>107.703</v>
      </c>
      <c r="G10">
        <v>10</v>
      </c>
      <c r="H10">
        <v>9.5425599999999999</v>
      </c>
      <c r="I10">
        <v>2.1422800000000001E-5</v>
      </c>
      <c r="J10">
        <v>1.6028900000000001E-4</v>
      </c>
      <c r="K10">
        <f t="shared" si="0"/>
        <v>9.1838832023724525E-3</v>
      </c>
      <c r="L10">
        <v>9.5017499999999995</v>
      </c>
      <c r="M10">
        <v>448.91899999999998</v>
      </c>
      <c r="N10">
        <v>0.45211899999999999</v>
      </c>
      <c r="O10">
        <v>6.3654100000000005E-2</v>
      </c>
      <c r="P10">
        <v>2820.64</v>
      </c>
      <c r="Q10">
        <v>1</v>
      </c>
      <c r="R10">
        <v>2672.3</v>
      </c>
      <c r="S10">
        <v>1.00713E-3</v>
      </c>
      <c r="T10">
        <v>163.21100000000001</v>
      </c>
    </row>
    <row r="11" spans="1:20" x14ac:dyDescent="0.35">
      <c r="A11">
        <v>2809.42</v>
      </c>
      <c r="B11">
        <v>230.84800000000001</v>
      </c>
      <c r="C11">
        <v>8.2169500000000006E-2</v>
      </c>
      <c r="D11">
        <v>6.2831900000000003</v>
      </c>
      <c r="E11">
        <v>8.9466699999999998E-6</v>
      </c>
      <c r="F11">
        <v>118.509</v>
      </c>
      <c r="G11">
        <v>10</v>
      </c>
      <c r="H11">
        <v>4.71767</v>
      </c>
      <c r="I11">
        <v>3.39105E-5</v>
      </c>
      <c r="J11">
        <v>2.5372200000000001E-4</v>
      </c>
      <c r="K11">
        <f t="shared" si="0"/>
        <v>1.4537199769618274E-2</v>
      </c>
      <c r="L11">
        <v>4.6974099999999996</v>
      </c>
      <c r="M11">
        <v>448.63900000000001</v>
      </c>
      <c r="N11">
        <v>0.71521199999999996</v>
      </c>
      <c r="O11">
        <v>6.1921499999999997E-2</v>
      </c>
      <c r="P11">
        <v>2818.89</v>
      </c>
      <c r="Q11">
        <v>1</v>
      </c>
      <c r="R11">
        <v>2672.32</v>
      </c>
      <c r="S11">
        <v>1.5941799999999999E-3</v>
      </c>
      <c r="T11">
        <v>174.017</v>
      </c>
    </row>
    <row r="12" spans="1:20" x14ac:dyDescent="0.35">
      <c r="A12">
        <v>2674.41</v>
      </c>
      <c r="B12">
        <v>237.34299999999999</v>
      </c>
      <c r="C12">
        <v>8.8745599999999994E-2</v>
      </c>
      <c r="D12">
        <v>6.2831900000000003</v>
      </c>
      <c r="E12">
        <v>1.33502E-5</v>
      </c>
      <c r="F12">
        <v>134.47</v>
      </c>
      <c r="G12">
        <v>10</v>
      </c>
      <c r="H12">
        <v>5.09457</v>
      </c>
      <c r="I12">
        <v>5.3135900000000001E-5</v>
      </c>
      <c r="J12">
        <v>3.97582E-4</v>
      </c>
      <c r="K12">
        <f t="shared" si="0"/>
        <v>2.2779770610370297E-2</v>
      </c>
      <c r="L12">
        <v>5.0714600000000001</v>
      </c>
      <c r="M12">
        <v>427.31900000000002</v>
      </c>
      <c r="N12">
        <v>1.06748</v>
      </c>
      <c r="O12">
        <v>6.1255900000000002E-2</v>
      </c>
      <c r="P12">
        <v>2684.92</v>
      </c>
      <c r="Q12">
        <v>1</v>
      </c>
      <c r="R12">
        <v>2672.26</v>
      </c>
      <c r="S12">
        <v>2.4980800000000002E-3</v>
      </c>
      <c r="T12">
        <v>189.97900000000001</v>
      </c>
    </row>
    <row r="13" spans="1:20" x14ac:dyDescent="0.35">
      <c r="A13">
        <v>2651.82</v>
      </c>
      <c r="B13">
        <v>372.40600000000001</v>
      </c>
      <c r="C13">
        <v>0.140434</v>
      </c>
      <c r="D13">
        <v>6.2831900000000003</v>
      </c>
      <c r="E13">
        <v>2.1123100000000001E-5</v>
      </c>
      <c r="F13">
        <v>150.72800000000001</v>
      </c>
      <c r="G13">
        <v>10</v>
      </c>
      <c r="H13">
        <v>8.0304400000000005</v>
      </c>
      <c r="I13">
        <v>8.4294699999999998E-5</v>
      </c>
      <c r="J13">
        <v>6.3071999999999998E-4</v>
      </c>
      <c r="K13">
        <f t="shared" si="0"/>
        <v>3.6137594054491282E-2</v>
      </c>
      <c r="L13">
        <v>7.9939900000000002</v>
      </c>
      <c r="M13">
        <v>426.19200000000001</v>
      </c>
      <c r="N13">
        <v>1.6889700000000001</v>
      </c>
      <c r="O13">
        <v>5.9794399999999998E-2</v>
      </c>
      <c r="P13">
        <v>2677.84</v>
      </c>
      <c r="Q13">
        <v>1</v>
      </c>
      <c r="R13">
        <v>2672.28</v>
      </c>
      <c r="S13">
        <v>3.9629299999999999E-3</v>
      </c>
      <c r="T13">
        <v>206.23599999999999</v>
      </c>
    </row>
    <row r="14" spans="1:20" x14ac:dyDescent="0.35">
      <c r="A14">
        <v>2398.7199999999998</v>
      </c>
      <c r="B14">
        <v>377.32299999999998</v>
      </c>
      <c r="C14">
        <v>0.157302</v>
      </c>
      <c r="D14">
        <v>6.2831900000000003</v>
      </c>
      <c r="E14">
        <v>3.0458099999999999E-5</v>
      </c>
      <c r="F14">
        <v>166.78700000000001</v>
      </c>
      <c r="G14">
        <v>10</v>
      </c>
      <c r="H14">
        <v>8.9848700000000008</v>
      </c>
      <c r="I14">
        <v>1.34105E-4</v>
      </c>
      <c r="J14">
        <v>1.00343E-3</v>
      </c>
      <c r="K14">
        <f t="shared" si="0"/>
        <v>5.74923040368122E-2</v>
      </c>
      <c r="L14">
        <v>8.9394799999999996</v>
      </c>
      <c r="M14">
        <v>386.46199999999999</v>
      </c>
      <c r="N14">
        <v>2.43655</v>
      </c>
      <c r="O14">
        <v>5.8878699999999999E-2</v>
      </c>
      <c r="P14">
        <v>2428.21</v>
      </c>
      <c r="Q14">
        <v>1</v>
      </c>
      <c r="R14">
        <v>2672.29</v>
      </c>
      <c r="S14">
        <v>6.3047600000000004E-3</v>
      </c>
      <c r="T14">
        <v>222.29599999999999</v>
      </c>
    </row>
    <row r="15" spans="1:20" x14ac:dyDescent="0.35">
      <c r="A15">
        <v>2075.91</v>
      </c>
      <c r="B15">
        <v>378.69900000000001</v>
      </c>
      <c r="C15">
        <v>0.182425</v>
      </c>
      <c r="D15">
        <v>6.2831900000000003</v>
      </c>
      <c r="E15">
        <v>4.20011E-5</v>
      </c>
      <c r="F15">
        <v>182.90799999999999</v>
      </c>
      <c r="G15">
        <v>9.99</v>
      </c>
      <c r="H15">
        <v>10.3996</v>
      </c>
      <c r="I15">
        <v>2.1295600000000001E-4</v>
      </c>
      <c r="J15">
        <v>1.5934899999999999E-3</v>
      </c>
      <c r="K15">
        <f t="shared" si="0"/>
        <v>9.1300251696301543E-2</v>
      </c>
      <c r="L15">
        <v>10.3385</v>
      </c>
      <c r="M15">
        <v>335.84399999999999</v>
      </c>
      <c r="N15">
        <v>3.3625400000000001</v>
      </c>
      <c r="O15">
        <v>5.7550499999999997E-2</v>
      </c>
      <c r="P15">
        <v>2110.17</v>
      </c>
      <c r="Q15">
        <v>1</v>
      </c>
      <c r="R15">
        <v>2672.29</v>
      </c>
      <c r="S15">
        <v>1.0012200000000001E-2</v>
      </c>
      <c r="T15">
        <v>238.417</v>
      </c>
    </row>
    <row r="16" spans="1:20" x14ac:dyDescent="0.35">
      <c r="A16">
        <v>1733.01</v>
      </c>
      <c r="B16">
        <v>350.46300000000002</v>
      </c>
      <c r="C16">
        <v>0.20222799999999999</v>
      </c>
      <c r="D16">
        <v>6.2831900000000003</v>
      </c>
      <c r="E16">
        <v>5.5985800000000002E-5</v>
      </c>
      <c r="F16">
        <v>204.292</v>
      </c>
      <c r="G16">
        <v>10</v>
      </c>
      <c r="H16">
        <v>11.513999999999999</v>
      </c>
      <c r="I16">
        <v>3.3915900000000001E-4</v>
      </c>
      <c r="J16">
        <v>2.53791E-3</v>
      </c>
      <c r="K16">
        <f t="shared" si="0"/>
        <v>0.14541153178404675</v>
      </c>
      <c r="L16">
        <v>11.432600000000001</v>
      </c>
      <c r="M16">
        <v>281.40100000000001</v>
      </c>
      <c r="N16">
        <v>4.48726</v>
      </c>
      <c r="O16">
        <v>5.67374E-2</v>
      </c>
      <c r="P16">
        <v>1768.09</v>
      </c>
      <c r="Q16">
        <v>1</v>
      </c>
      <c r="R16">
        <v>2672.3</v>
      </c>
      <c r="S16">
        <v>1.5946100000000001E-2</v>
      </c>
      <c r="T16">
        <v>259.80099999999999</v>
      </c>
    </row>
    <row r="17" spans="1:20" x14ac:dyDescent="0.35">
      <c r="A17">
        <v>1371</v>
      </c>
      <c r="B17">
        <v>319.69200000000001</v>
      </c>
      <c r="C17">
        <v>0.233182</v>
      </c>
      <c r="D17">
        <v>6.2831900000000003</v>
      </c>
      <c r="E17">
        <v>7.1529100000000006E-5</v>
      </c>
      <c r="F17">
        <v>225.39599999999999</v>
      </c>
      <c r="G17">
        <v>10</v>
      </c>
      <c r="H17">
        <v>13.244199999999999</v>
      </c>
      <c r="I17">
        <v>5.4517400000000005E-4</v>
      </c>
      <c r="J17">
        <v>4.0796799999999996E-3</v>
      </c>
      <c r="K17">
        <f t="shared" si="0"/>
        <v>0.23374844576393167</v>
      </c>
      <c r="L17">
        <v>13.1258</v>
      </c>
      <c r="M17">
        <v>224.05500000000001</v>
      </c>
      <c r="N17">
        <v>5.7432800000000004</v>
      </c>
      <c r="O17">
        <v>5.2525500000000003E-2</v>
      </c>
      <c r="P17">
        <v>1407.78</v>
      </c>
      <c r="Q17">
        <v>1</v>
      </c>
      <c r="R17">
        <v>2672.28</v>
      </c>
      <c r="S17">
        <v>2.5633400000000001E-2</v>
      </c>
      <c r="T17">
        <v>280.904</v>
      </c>
    </row>
    <row r="18" spans="1:20" x14ac:dyDescent="0.35">
      <c r="A18">
        <v>1041.04</v>
      </c>
      <c r="B18">
        <v>276.43</v>
      </c>
      <c r="C18">
        <v>0.26553199999999999</v>
      </c>
      <c r="D18">
        <v>6.2831900000000003</v>
      </c>
      <c r="E18">
        <v>8.6211000000000005E-5</v>
      </c>
      <c r="F18">
        <v>246.78100000000001</v>
      </c>
      <c r="G18">
        <v>10</v>
      </c>
      <c r="H18">
        <v>15.0471</v>
      </c>
      <c r="I18">
        <v>8.61062E-4</v>
      </c>
      <c r="J18">
        <v>6.4437299999999999E-3</v>
      </c>
      <c r="K18">
        <f t="shared" si="0"/>
        <v>0.36919853332183394</v>
      </c>
      <c r="L18">
        <v>14.870699999999999</v>
      </c>
      <c r="M18">
        <v>171.429</v>
      </c>
      <c r="N18">
        <v>6.9406600000000003</v>
      </c>
      <c r="O18">
        <v>4.90313E-2</v>
      </c>
      <c r="P18">
        <v>1077.1199999999999</v>
      </c>
      <c r="Q18">
        <v>1</v>
      </c>
      <c r="R18">
        <v>2672.29</v>
      </c>
      <c r="S18">
        <v>4.0487099999999998E-2</v>
      </c>
      <c r="T18">
        <v>302.28899999999999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A80BA-1A3F-4DF2-9A03-503332BE1BA8}">
  <dimension ref="A1:T24"/>
  <sheetViews>
    <sheetView zoomScale="40" zoomScaleNormal="40" workbookViewId="0">
      <selection activeCell="AA18" sqref="AA18"/>
    </sheetView>
  </sheetViews>
  <sheetFormatPr defaultRowHeight="14.5" x14ac:dyDescent="0.35"/>
  <cols>
    <col min="1" max="4" width="8.81640625" bestFit="1" customWidth="1"/>
    <col min="5" max="5" width="14" bestFit="1" customWidth="1"/>
    <col min="6" max="8" width="8.81640625" bestFit="1" customWidth="1"/>
    <col min="9" max="9" width="15.1796875" customWidth="1"/>
    <col min="10" max="10" width="16.90625" customWidth="1"/>
    <col min="11" max="18" width="8.81640625" bestFit="1" customWidth="1"/>
    <col min="19" max="19" width="14" bestFit="1" customWidth="1"/>
    <col min="20" max="20" width="8.81640625" bestFit="1" customWidth="1"/>
  </cols>
  <sheetData>
    <row r="1" spans="1:20" x14ac:dyDescent="0.35">
      <c r="A1" t="s">
        <v>42</v>
      </c>
    </row>
    <row r="2" spans="1:20" x14ac:dyDescent="0.35">
      <c r="A2" t="s">
        <v>33</v>
      </c>
    </row>
    <row r="3" spans="1:20" x14ac:dyDescent="0.3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9</v>
      </c>
      <c r="L3" t="s">
        <v>10</v>
      </c>
      <c r="M3" t="s">
        <v>11</v>
      </c>
      <c r="N3" t="s">
        <v>12</v>
      </c>
      <c r="O3" t="s">
        <v>13</v>
      </c>
      <c r="P3" t="s">
        <v>14</v>
      </c>
      <c r="Q3" t="s">
        <v>15</v>
      </c>
      <c r="R3" t="s">
        <v>16</v>
      </c>
      <c r="S3" t="s">
        <v>17</v>
      </c>
      <c r="T3" t="s">
        <v>18</v>
      </c>
    </row>
    <row r="4" spans="1:20" x14ac:dyDescent="0.35">
      <c r="A4" t="s">
        <v>19</v>
      </c>
      <c r="B4" t="s">
        <v>19</v>
      </c>
      <c r="D4" t="s">
        <v>20</v>
      </c>
      <c r="E4" t="s">
        <v>21</v>
      </c>
      <c r="F4" t="s">
        <v>22</v>
      </c>
      <c r="G4" t="s">
        <v>23</v>
      </c>
      <c r="H4" t="s">
        <v>24</v>
      </c>
      <c r="I4" t="s">
        <v>25</v>
      </c>
      <c r="J4" t="s">
        <v>26</v>
      </c>
      <c r="K4" t="s">
        <v>34</v>
      </c>
      <c r="L4" t="s">
        <v>24</v>
      </c>
      <c r="M4" t="s">
        <v>28</v>
      </c>
      <c r="N4" t="s">
        <v>19</v>
      </c>
      <c r="O4" t="s">
        <v>29</v>
      </c>
      <c r="P4" t="s">
        <v>19</v>
      </c>
      <c r="Q4" t="s">
        <v>30</v>
      </c>
      <c r="R4" t="s">
        <v>31</v>
      </c>
      <c r="S4" t="s">
        <v>32</v>
      </c>
      <c r="T4" t="s">
        <v>22</v>
      </c>
    </row>
    <row r="5" spans="1:20" s="3" customFormat="1" x14ac:dyDescent="0.35">
      <c r="A5" s="3">
        <v>5551.62</v>
      </c>
      <c r="B5" s="3">
        <v>342.51499999999999</v>
      </c>
      <c r="C5" s="3">
        <v>6.1696399999999998E-2</v>
      </c>
      <c r="D5" s="3">
        <v>6.2831900000000003</v>
      </c>
      <c r="E5" s="3">
        <v>6.8281800000000002E-7</v>
      </c>
      <c r="F5" s="3">
        <v>10.9642</v>
      </c>
      <c r="G5" s="3">
        <v>9.99</v>
      </c>
      <c r="H5" s="3">
        <v>3.5366200000000001</v>
      </c>
      <c r="I5" s="3">
        <v>1.2914100000000001E-6</v>
      </c>
      <c r="J5" s="3">
        <v>9.7913500000000007E-6</v>
      </c>
      <c r="K5" s="3">
        <f>DEGREES(J5)</f>
        <v>5.6100303073541868E-4</v>
      </c>
      <c r="L5" s="3">
        <v>3.5304700000000002</v>
      </c>
      <c r="M5" s="3">
        <v>885.24699999999996</v>
      </c>
      <c r="N5" s="3">
        <v>5.4461200000000001E-2</v>
      </c>
      <c r="O5" s="3">
        <v>0.112467</v>
      </c>
      <c r="P5" s="3">
        <v>5562.17</v>
      </c>
      <c r="Q5" s="3">
        <v>1</v>
      </c>
      <c r="R5" s="3">
        <v>2636.42</v>
      </c>
      <c r="S5" s="3">
        <v>6.1520900000000002E-5</v>
      </c>
      <c r="T5" s="3">
        <v>18.231000000000002</v>
      </c>
    </row>
    <row r="6" spans="1:20" s="3" customFormat="1" x14ac:dyDescent="0.35">
      <c r="A6" s="3">
        <v>5418.88</v>
      </c>
      <c r="B6" s="3">
        <v>-181.589</v>
      </c>
      <c r="C6" s="3">
        <v>-3.35103E-2</v>
      </c>
      <c r="D6" s="3">
        <v>6.2831900000000003</v>
      </c>
      <c r="E6" s="3">
        <v>1.0850199999999999E-6</v>
      </c>
      <c r="F6" s="3">
        <v>21.7743</v>
      </c>
      <c r="G6" s="3">
        <v>10</v>
      </c>
      <c r="H6" s="3">
        <v>-1.9227700000000001</v>
      </c>
      <c r="I6" s="3">
        <v>2.1052900000000001E-6</v>
      </c>
      <c r="J6" s="3">
        <v>1.5962200000000001E-5</v>
      </c>
      <c r="K6" s="3">
        <f t="shared" ref="K6:K24" si="0">DEGREES(J6)</f>
        <v>9.1456669174372275E-4</v>
      </c>
      <c r="L6" s="3">
        <v>-1.9192800000000001</v>
      </c>
      <c r="M6" s="3">
        <v>862.92600000000004</v>
      </c>
      <c r="N6" s="3">
        <v>8.6545999999999998E-2</v>
      </c>
      <c r="O6" s="3">
        <v>0.111134</v>
      </c>
      <c r="P6" s="3">
        <v>5421.92</v>
      </c>
      <c r="Q6" s="3">
        <v>1</v>
      </c>
      <c r="R6" s="3">
        <v>2636.43</v>
      </c>
      <c r="S6" s="3">
        <v>1.00294E-4</v>
      </c>
      <c r="T6" s="3">
        <v>29.041</v>
      </c>
    </row>
    <row r="7" spans="1:20" s="3" customFormat="1" x14ac:dyDescent="0.35">
      <c r="A7" s="3">
        <v>5415.78</v>
      </c>
      <c r="B7" s="3">
        <v>176.85300000000001</v>
      </c>
      <c r="C7" s="3">
        <v>3.2655099999999999E-2</v>
      </c>
      <c r="D7" s="3">
        <v>6.2831900000000003</v>
      </c>
      <c r="E7" s="3">
        <v>1.7146700000000001E-6</v>
      </c>
      <c r="F7" s="3">
        <v>32.593600000000002</v>
      </c>
      <c r="G7" s="3">
        <v>10</v>
      </c>
      <c r="H7" s="3">
        <v>1.8737299999999999</v>
      </c>
      <c r="I7" s="3">
        <v>3.3290499999999999E-6</v>
      </c>
      <c r="J7" s="3">
        <v>2.52405E-5</v>
      </c>
      <c r="K7" s="3">
        <f t="shared" si="0"/>
        <v>1.4461741227999544E-3</v>
      </c>
      <c r="L7" s="3">
        <v>1.87033</v>
      </c>
      <c r="M7" s="3">
        <v>862.40700000000004</v>
      </c>
      <c r="N7" s="3">
        <v>0.13677</v>
      </c>
      <c r="O7" s="3">
        <v>0.112057</v>
      </c>
      <c r="P7" s="3">
        <v>5418.66</v>
      </c>
      <c r="Q7" s="3">
        <v>1</v>
      </c>
      <c r="R7" s="3">
        <v>2636.46</v>
      </c>
      <c r="S7" s="3">
        <v>1.58591E-4</v>
      </c>
      <c r="T7" s="3">
        <v>39.860399999999998</v>
      </c>
    </row>
    <row r="8" spans="1:20" s="3" customFormat="1" x14ac:dyDescent="0.35">
      <c r="A8" s="3">
        <v>5438.43</v>
      </c>
      <c r="B8" s="3">
        <v>106.282</v>
      </c>
      <c r="C8" s="3">
        <v>1.9542799999999999E-2</v>
      </c>
      <c r="D8" s="3">
        <v>6.2831900000000003</v>
      </c>
      <c r="E8" s="3">
        <v>2.7167499999999999E-6</v>
      </c>
      <c r="F8" s="3">
        <v>43.440800000000003</v>
      </c>
      <c r="G8" s="3">
        <v>10</v>
      </c>
      <c r="H8" s="3">
        <v>1.1215999999999999</v>
      </c>
      <c r="I8" s="3">
        <v>5.2543599999999998E-6</v>
      </c>
      <c r="J8" s="3">
        <v>3.9838200000000001E-5</v>
      </c>
      <c r="K8" s="3">
        <f t="shared" si="0"/>
        <v>2.2825607233980761E-3</v>
      </c>
      <c r="L8" s="3">
        <v>1.11958</v>
      </c>
      <c r="M8" s="3">
        <v>865.71799999999996</v>
      </c>
      <c r="N8" s="3">
        <v>0.216699</v>
      </c>
      <c r="O8" s="3">
        <v>0.110323</v>
      </c>
      <c r="P8" s="3">
        <v>5439.47</v>
      </c>
      <c r="Q8" s="3">
        <v>1</v>
      </c>
      <c r="R8" s="3">
        <v>2636.44</v>
      </c>
      <c r="S8" s="3">
        <v>2.5031100000000002E-4</v>
      </c>
      <c r="T8" s="3">
        <v>50.707500000000003</v>
      </c>
    </row>
    <row r="9" spans="1:20" s="3" customFormat="1" x14ac:dyDescent="0.35">
      <c r="A9" s="3">
        <v>5292.22</v>
      </c>
      <c r="B9" s="3">
        <v>592.36699999999996</v>
      </c>
      <c r="C9" s="3">
        <v>0.111932</v>
      </c>
      <c r="D9" s="3">
        <v>6.2831900000000003</v>
      </c>
      <c r="E9" s="3">
        <v>4.20411E-6</v>
      </c>
      <c r="F9" s="3">
        <v>54.223999999999997</v>
      </c>
      <c r="G9" s="3">
        <v>10</v>
      </c>
      <c r="H9" s="3">
        <v>6.3985500000000002</v>
      </c>
      <c r="I9" s="3">
        <v>8.3055399999999998E-6</v>
      </c>
      <c r="J9" s="3">
        <v>6.2972999999999995E-5</v>
      </c>
      <c r="K9" s="3">
        <f t="shared" si="0"/>
        <v>3.6080871232773326E-3</v>
      </c>
      <c r="L9" s="3">
        <v>6.3866300000000003</v>
      </c>
      <c r="M9" s="3">
        <v>847.54300000000001</v>
      </c>
      <c r="N9" s="3">
        <v>0.33534799999999998</v>
      </c>
      <c r="O9" s="3">
        <v>0.111856</v>
      </c>
      <c r="P9" s="3">
        <v>5325.27</v>
      </c>
      <c r="Q9" s="3">
        <v>1</v>
      </c>
      <c r="R9" s="3">
        <v>2636.44</v>
      </c>
      <c r="S9" s="3">
        <v>3.95671E-4</v>
      </c>
      <c r="T9" s="3">
        <v>61.4908</v>
      </c>
    </row>
    <row r="10" spans="1:20" x14ac:dyDescent="0.35">
      <c r="A10">
        <v>5297.33</v>
      </c>
      <c r="B10">
        <v>511.33499999999998</v>
      </c>
      <c r="C10">
        <v>9.6527000000000002E-2</v>
      </c>
      <c r="D10">
        <v>6.2831900000000003</v>
      </c>
      <c r="E10">
        <v>6.7026500000000001E-6</v>
      </c>
      <c r="F10">
        <v>65.102199999999996</v>
      </c>
      <c r="G10">
        <v>10</v>
      </c>
      <c r="H10">
        <v>5.5238100000000001</v>
      </c>
      <c r="I10">
        <v>1.32499E-5</v>
      </c>
      <c r="J10">
        <v>1.00462E-4</v>
      </c>
      <c r="K10">
        <f t="shared" si="0"/>
        <v>5.756048601443276E-3</v>
      </c>
      <c r="L10">
        <v>5.5135100000000001</v>
      </c>
      <c r="M10">
        <v>847.01499999999999</v>
      </c>
      <c r="N10">
        <v>0.53465099999999999</v>
      </c>
      <c r="O10">
        <v>0.11135299999999999</v>
      </c>
      <c r="P10">
        <v>5321.95</v>
      </c>
      <c r="Q10">
        <v>1</v>
      </c>
      <c r="R10">
        <v>2636.44</v>
      </c>
      <c r="S10">
        <v>6.3121800000000001E-4</v>
      </c>
      <c r="T10">
        <v>72.369</v>
      </c>
    </row>
    <row r="11" spans="1:20" x14ac:dyDescent="0.35">
      <c r="A11">
        <v>5220.57</v>
      </c>
      <c r="B11">
        <v>581.39200000000005</v>
      </c>
      <c r="C11">
        <v>0.11136600000000001</v>
      </c>
      <c r="D11">
        <v>6.2831900000000003</v>
      </c>
      <c r="E11">
        <v>1.0529E-5</v>
      </c>
      <c r="F11">
        <v>76.187100000000001</v>
      </c>
      <c r="G11">
        <v>10</v>
      </c>
      <c r="H11">
        <v>6.3667100000000003</v>
      </c>
      <c r="I11">
        <v>2.10884E-5</v>
      </c>
      <c r="J11">
        <v>1.5989300000000001E-4</v>
      </c>
      <c r="K11">
        <f t="shared" si="0"/>
        <v>9.1611940736852724E-3</v>
      </c>
      <c r="L11">
        <v>6.3545999999999996</v>
      </c>
      <c r="M11">
        <v>836.01499999999999</v>
      </c>
      <c r="N11">
        <v>0.83989199999999997</v>
      </c>
      <c r="O11">
        <v>0.111724</v>
      </c>
      <c r="P11">
        <v>5252.84</v>
      </c>
      <c r="Q11">
        <v>1</v>
      </c>
      <c r="R11">
        <v>2636.46</v>
      </c>
      <c r="S11">
        <v>1.00464E-3</v>
      </c>
      <c r="T11">
        <v>83.453900000000004</v>
      </c>
    </row>
    <row r="12" spans="1:20" x14ac:dyDescent="0.35">
      <c r="A12">
        <v>5139.8100000000004</v>
      </c>
      <c r="B12">
        <v>548.13300000000004</v>
      </c>
      <c r="C12">
        <v>0.106645</v>
      </c>
      <c r="D12">
        <v>6.2831900000000003</v>
      </c>
      <c r="E12">
        <v>1.6269E-5</v>
      </c>
      <c r="F12">
        <v>92.415899999999993</v>
      </c>
      <c r="G12">
        <v>10</v>
      </c>
      <c r="H12">
        <v>6.09917</v>
      </c>
      <c r="I12">
        <v>3.3114500000000003E-5</v>
      </c>
      <c r="J12">
        <v>2.5107999999999999E-4</v>
      </c>
      <c r="K12">
        <f t="shared" si="0"/>
        <v>1.438582432014471E-2</v>
      </c>
      <c r="L12">
        <v>6.0872799999999998</v>
      </c>
      <c r="M12">
        <v>822.66499999999996</v>
      </c>
      <c r="N12">
        <v>1.29782</v>
      </c>
      <c r="O12">
        <v>0.110695</v>
      </c>
      <c r="P12">
        <v>5168.96</v>
      </c>
      <c r="Q12">
        <v>1</v>
      </c>
      <c r="R12">
        <v>2636.44</v>
      </c>
      <c r="S12">
        <v>1.5775800000000001E-3</v>
      </c>
      <c r="T12">
        <v>99.682699999999997</v>
      </c>
    </row>
    <row r="13" spans="1:20" x14ac:dyDescent="0.35">
      <c r="A13">
        <v>5012.84</v>
      </c>
      <c r="B13">
        <v>541.12</v>
      </c>
      <c r="C13">
        <v>0.107947</v>
      </c>
      <c r="D13">
        <v>6.2831900000000003</v>
      </c>
      <c r="E13">
        <v>2.5210499999999999E-5</v>
      </c>
      <c r="F13">
        <v>108.44799999999999</v>
      </c>
      <c r="G13">
        <v>10</v>
      </c>
      <c r="H13">
        <v>6.1735300000000004</v>
      </c>
      <c r="I13">
        <v>5.2609499999999998E-5</v>
      </c>
      <c r="J13">
        <v>3.9889899999999998E-4</v>
      </c>
      <c r="K13">
        <f t="shared" si="0"/>
        <v>2.2855229151989023E-2</v>
      </c>
      <c r="L13">
        <v>6.1610399999999998</v>
      </c>
      <c r="M13">
        <v>802.45299999999997</v>
      </c>
      <c r="N13">
        <v>2.0112299999999999</v>
      </c>
      <c r="O13">
        <v>0.110305</v>
      </c>
      <c r="P13">
        <v>5041.96</v>
      </c>
      <c r="Q13">
        <v>1</v>
      </c>
      <c r="R13">
        <v>2636.44</v>
      </c>
      <c r="S13">
        <v>2.5063500000000001E-3</v>
      </c>
      <c r="T13">
        <v>115.715</v>
      </c>
    </row>
    <row r="14" spans="1:20" x14ac:dyDescent="0.35">
      <c r="A14">
        <v>4617.9399999999996</v>
      </c>
      <c r="B14">
        <v>603.82899999999995</v>
      </c>
      <c r="C14">
        <v>0.13075700000000001</v>
      </c>
      <c r="D14">
        <v>6.2831900000000003</v>
      </c>
      <c r="E14">
        <v>3.7094100000000001E-5</v>
      </c>
      <c r="F14">
        <v>124.47799999999999</v>
      </c>
      <c r="G14">
        <v>10</v>
      </c>
      <c r="H14">
        <v>7.4664999999999999</v>
      </c>
      <c r="I14">
        <v>8.3816100000000005E-5</v>
      </c>
      <c r="J14">
        <v>6.3553899999999996E-4</v>
      </c>
      <c r="K14">
        <f t="shared" si="0"/>
        <v>3.6413702415964824E-2</v>
      </c>
      <c r="L14">
        <v>7.4495699999999996</v>
      </c>
      <c r="M14">
        <v>741.22400000000005</v>
      </c>
      <c r="N14">
        <v>2.95987</v>
      </c>
      <c r="O14">
        <v>0.110434</v>
      </c>
      <c r="P14">
        <v>4657.25</v>
      </c>
      <c r="Q14">
        <v>1</v>
      </c>
      <c r="R14">
        <v>2636.44</v>
      </c>
      <c r="S14">
        <v>3.9932099999999996E-3</v>
      </c>
      <c r="T14">
        <v>131.745</v>
      </c>
    </row>
    <row r="15" spans="1:20" x14ac:dyDescent="0.35">
      <c r="A15">
        <v>4372.7299999999996</v>
      </c>
      <c r="B15">
        <v>536.67899999999997</v>
      </c>
      <c r="C15">
        <v>0.12273299999999999</v>
      </c>
      <c r="D15">
        <v>6.2831900000000003</v>
      </c>
      <c r="E15">
        <v>5.5337200000000003E-5</v>
      </c>
      <c r="F15">
        <v>140.61699999999999</v>
      </c>
      <c r="G15">
        <v>10</v>
      </c>
      <c r="H15">
        <v>7.0142600000000002</v>
      </c>
      <c r="I15">
        <v>1.3219800000000001E-4</v>
      </c>
      <c r="J15">
        <v>1.0024299999999999E-3</v>
      </c>
      <c r="K15">
        <f t="shared" si="0"/>
        <v>5.7435008257299108E-2</v>
      </c>
      <c r="L15">
        <v>6.99709</v>
      </c>
      <c r="M15">
        <v>701.16399999999999</v>
      </c>
      <c r="N15">
        <v>4.4162400000000002</v>
      </c>
      <c r="O15">
        <v>0.112147</v>
      </c>
      <c r="P15">
        <v>4405.54</v>
      </c>
      <c r="Q15">
        <v>1</v>
      </c>
      <c r="R15">
        <v>2636.43</v>
      </c>
      <c r="S15">
        <v>6.2984499999999997E-3</v>
      </c>
      <c r="T15">
        <v>147.88399999999999</v>
      </c>
    </row>
    <row r="16" spans="1:20" x14ac:dyDescent="0.35">
      <c r="A16">
        <v>3906.13</v>
      </c>
      <c r="B16">
        <v>700.94500000000005</v>
      </c>
      <c r="C16">
        <v>0.179447</v>
      </c>
      <c r="D16">
        <v>6.2831900000000003</v>
      </c>
      <c r="E16">
        <v>7.9191599999999996E-5</v>
      </c>
      <c r="F16">
        <v>156.744</v>
      </c>
      <c r="G16">
        <v>10</v>
      </c>
      <c r="H16">
        <v>10.2019</v>
      </c>
      <c r="I16">
        <v>2.1007E-4</v>
      </c>
      <c r="J16">
        <v>1.5929900000000001E-3</v>
      </c>
      <c r="K16">
        <f t="shared" si="0"/>
        <v>9.1271603806545018E-2</v>
      </c>
      <c r="L16">
        <v>10.173299999999999</v>
      </c>
      <c r="M16">
        <v>631.61</v>
      </c>
      <c r="N16">
        <v>6.3217999999999996</v>
      </c>
      <c r="O16">
        <v>0.109893</v>
      </c>
      <c r="P16">
        <v>3968.52</v>
      </c>
      <c r="Q16">
        <v>1</v>
      </c>
      <c r="R16">
        <v>2636.43</v>
      </c>
      <c r="S16">
        <v>1.0009000000000001E-2</v>
      </c>
      <c r="T16">
        <v>164.01</v>
      </c>
    </row>
    <row r="17" spans="1:20" x14ac:dyDescent="0.35">
      <c r="A17">
        <v>3181.26</v>
      </c>
      <c r="B17">
        <v>776.71900000000005</v>
      </c>
      <c r="C17">
        <v>0.24415500000000001</v>
      </c>
      <c r="D17">
        <v>6.2831900000000003</v>
      </c>
      <c r="E17">
        <v>1.04695E-4</v>
      </c>
      <c r="F17">
        <v>178.083</v>
      </c>
      <c r="G17">
        <v>10</v>
      </c>
      <c r="H17">
        <v>13.7692</v>
      </c>
      <c r="I17">
        <v>3.3674900000000001E-4</v>
      </c>
      <c r="J17">
        <v>2.5537899999999998E-3</v>
      </c>
      <c r="K17">
        <f t="shared" si="0"/>
        <v>0.1463213887627145</v>
      </c>
      <c r="L17">
        <v>13.720599999999999</v>
      </c>
      <c r="M17">
        <v>521.18499999999995</v>
      </c>
      <c r="N17">
        <v>8.3628999999999998</v>
      </c>
      <c r="O17">
        <v>0.109775</v>
      </c>
      <c r="P17">
        <v>3274.7</v>
      </c>
      <c r="Q17">
        <v>1</v>
      </c>
      <c r="R17">
        <v>2636.43</v>
      </c>
      <c r="S17">
        <v>1.6045899999999998E-2</v>
      </c>
      <c r="T17">
        <v>185.35</v>
      </c>
    </row>
    <row r="18" spans="1:20" x14ac:dyDescent="0.35">
      <c r="A18">
        <v>2397.88</v>
      </c>
      <c r="B18">
        <v>872.04300000000001</v>
      </c>
      <c r="C18">
        <v>0.363672</v>
      </c>
      <c r="D18">
        <v>6.2831900000000003</v>
      </c>
      <c r="E18">
        <v>1.3290599999999999E-4</v>
      </c>
      <c r="F18">
        <v>199.51499999999999</v>
      </c>
      <c r="G18">
        <v>10</v>
      </c>
      <c r="H18">
        <v>20.077999999999999</v>
      </c>
      <c r="I18">
        <v>5.4911000000000001E-4</v>
      </c>
      <c r="J18">
        <v>4.1645900000000001E-3</v>
      </c>
      <c r="K18">
        <f t="shared" si="0"/>
        <v>0.23861343040238753</v>
      </c>
      <c r="L18">
        <v>19.9849</v>
      </c>
      <c r="M18">
        <v>406.08800000000002</v>
      </c>
      <c r="N18">
        <v>10.626099999999999</v>
      </c>
      <c r="O18">
        <v>0.108122</v>
      </c>
      <c r="P18">
        <v>2551.5300000000002</v>
      </c>
      <c r="Q18">
        <v>1</v>
      </c>
      <c r="R18">
        <v>2636.42</v>
      </c>
      <c r="S18">
        <v>2.61669E-2</v>
      </c>
      <c r="T18">
        <v>206.78200000000001</v>
      </c>
    </row>
    <row r="19" spans="1:20" x14ac:dyDescent="0.35">
      <c r="A19">
        <v>1386.81</v>
      </c>
      <c r="B19">
        <v>1056.83</v>
      </c>
      <c r="C19">
        <v>0.76206300000000005</v>
      </c>
      <c r="D19">
        <v>6.2831900000000003</v>
      </c>
      <c r="E19">
        <v>1.90337E-4</v>
      </c>
      <c r="F19">
        <v>220.81299999999999</v>
      </c>
      <c r="G19">
        <v>10</v>
      </c>
      <c r="H19">
        <v>37.558300000000003</v>
      </c>
      <c r="I19">
        <v>1.1519499999999999E-3</v>
      </c>
      <c r="J19">
        <v>8.7375300000000003E-3</v>
      </c>
      <c r="K19">
        <f t="shared" si="0"/>
        <v>0.50062359236894216</v>
      </c>
      <c r="L19">
        <v>37.309699999999999</v>
      </c>
      <c r="M19">
        <v>277.50200000000001</v>
      </c>
      <c r="N19">
        <v>15.2347</v>
      </c>
      <c r="O19">
        <v>0.10679</v>
      </c>
      <c r="P19">
        <v>1743.6</v>
      </c>
      <c r="Q19">
        <v>1</v>
      </c>
      <c r="R19">
        <v>2636.43</v>
      </c>
      <c r="S19">
        <v>5.4899499999999997E-2</v>
      </c>
      <c r="T19">
        <v>228.08</v>
      </c>
    </row>
    <row r="20" spans="1:20" x14ac:dyDescent="0.35">
      <c r="A20">
        <v>170.369</v>
      </c>
      <c r="B20">
        <v>443.87299999999999</v>
      </c>
      <c r="C20">
        <v>2.6053600000000001</v>
      </c>
      <c r="D20">
        <v>6.2831900000000003</v>
      </c>
      <c r="E20">
        <v>3.4080800000000001E-4</v>
      </c>
      <c r="F20">
        <v>242.202</v>
      </c>
      <c r="G20">
        <v>10</v>
      </c>
      <c r="H20">
        <v>70.442800000000005</v>
      </c>
      <c r="I20">
        <v>7.5898399999999996E-3</v>
      </c>
      <c r="J20">
        <v>5.7575899999999999E-2</v>
      </c>
      <c r="K20">
        <f t="shared" si="0"/>
        <v>3.2988560716672763</v>
      </c>
      <c r="L20">
        <v>69.001999999999995</v>
      </c>
      <c r="M20">
        <v>75.669600000000003</v>
      </c>
      <c r="N20">
        <v>27.374300000000002</v>
      </c>
      <c r="O20">
        <v>0.10265199999999999</v>
      </c>
      <c r="P20">
        <v>475.44600000000003</v>
      </c>
      <c r="Q20">
        <v>1</v>
      </c>
      <c r="R20">
        <v>2636.42</v>
      </c>
      <c r="S20">
        <v>0.36176000000000003</v>
      </c>
      <c r="T20">
        <v>249.46799999999999</v>
      </c>
    </row>
    <row r="21" spans="1:20" x14ac:dyDescent="0.35">
      <c r="A21">
        <v>11.427300000000001</v>
      </c>
      <c r="B21">
        <v>123.065</v>
      </c>
      <c r="C21">
        <v>10.769399999999999</v>
      </c>
      <c r="D21">
        <v>6.2831900000000003</v>
      </c>
      <c r="E21">
        <v>5.6602599999999996E-4</v>
      </c>
      <c r="F21">
        <v>263.37900000000002</v>
      </c>
      <c r="G21">
        <v>10</v>
      </c>
      <c r="H21">
        <v>90.595799999999997</v>
      </c>
      <c r="I21">
        <v>4.8245400000000001E-2</v>
      </c>
      <c r="J21">
        <v>0.36598999999999998</v>
      </c>
      <c r="K21">
        <f t="shared" si="0"/>
        <v>20.969682343993</v>
      </c>
      <c r="L21">
        <v>84.694999999999993</v>
      </c>
      <c r="M21">
        <v>19.6706</v>
      </c>
      <c r="N21">
        <v>45.234299999999998</v>
      </c>
      <c r="O21">
        <v>0.10489900000000001</v>
      </c>
      <c r="P21">
        <v>123.59399999999999</v>
      </c>
      <c r="Q21">
        <v>1</v>
      </c>
      <c r="R21">
        <v>2636.43</v>
      </c>
      <c r="S21">
        <v>2.2995800000000002</v>
      </c>
      <c r="T21">
        <v>270.64600000000002</v>
      </c>
    </row>
    <row r="22" spans="1:20" x14ac:dyDescent="0.35">
      <c r="A22">
        <v>7.7377900000000004</v>
      </c>
      <c r="B22">
        <v>116.38200000000001</v>
      </c>
      <c r="C22">
        <v>15.040699999999999</v>
      </c>
      <c r="D22">
        <v>6.2831900000000003</v>
      </c>
      <c r="E22">
        <v>5.6602099999999999E-4</v>
      </c>
      <c r="F22">
        <v>284.85199999999998</v>
      </c>
      <c r="G22">
        <v>10</v>
      </c>
      <c r="H22">
        <v>92.444999999999993</v>
      </c>
      <c r="I22">
        <v>5.0971200000000001E-2</v>
      </c>
      <c r="J22">
        <v>0.38667200000000002</v>
      </c>
      <c r="K22">
        <f t="shared" si="0"/>
        <v>22.154673655882569</v>
      </c>
      <c r="L22">
        <v>86.196200000000005</v>
      </c>
      <c r="M22">
        <v>18.563600000000001</v>
      </c>
      <c r="N22">
        <v>45.100900000000003</v>
      </c>
      <c r="O22">
        <v>0.11884400000000001</v>
      </c>
      <c r="P22">
        <v>116.639</v>
      </c>
      <c r="Q22">
        <v>1</v>
      </c>
      <c r="R22">
        <v>2636.4</v>
      </c>
      <c r="S22">
        <v>2.4295300000000002</v>
      </c>
      <c r="T22">
        <v>292.11900000000003</v>
      </c>
    </row>
    <row r="23" spans="1:20" x14ac:dyDescent="0.35">
      <c r="A23">
        <v>4.7538200000000002</v>
      </c>
      <c r="B23">
        <v>109.964</v>
      </c>
      <c r="C23">
        <v>23.131699999999999</v>
      </c>
      <c r="D23">
        <v>6.2831900000000003</v>
      </c>
      <c r="E23">
        <v>5.7787599999999995E-4</v>
      </c>
      <c r="F23">
        <v>306.25799999999998</v>
      </c>
      <c r="G23">
        <v>10</v>
      </c>
      <c r="H23">
        <v>94.136899999999997</v>
      </c>
      <c r="I23">
        <v>5.4982499999999997E-2</v>
      </c>
      <c r="J23">
        <v>0.417101</v>
      </c>
      <c r="K23">
        <f t="shared" si="0"/>
        <v>23.89812693068615</v>
      </c>
      <c r="L23">
        <v>87.524600000000007</v>
      </c>
      <c r="M23">
        <v>17.517700000000001</v>
      </c>
      <c r="N23">
        <v>45.908999999999999</v>
      </c>
      <c r="O23">
        <v>0.121028</v>
      </c>
      <c r="P23">
        <v>110.06699999999999</v>
      </c>
      <c r="Q23">
        <v>1</v>
      </c>
      <c r="R23">
        <v>2636.41</v>
      </c>
      <c r="S23">
        <v>2.6207199999999999</v>
      </c>
      <c r="T23">
        <v>313.52499999999998</v>
      </c>
    </row>
    <row r="24" spans="1:20" x14ac:dyDescent="0.35">
      <c r="A24">
        <v>-0.881552</v>
      </c>
      <c r="B24">
        <v>46.997700000000002</v>
      </c>
      <c r="C24">
        <v>-53.3125</v>
      </c>
      <c r="D24">
        <v>6.2831900000000003</v>
      </c>
      <c r="E24">
        <v>8.6575499999999995E-4</v>
      </c>
      <c r="F24">
        <v>327.71300000000002</v>
      </c>
      <c r="G24">
        <v>10.01</v>
      </c>
      <c r="H24">
        <v>106.128</v>
      </c>
      <c r="I24">
        <v>0.18563299999999999</v>
      </c>
      <c r="J24">
        <v>1.40822</v>
      </c>
      <c r="K24">
        <f t="shared" si="0"/>
        <v>80.685062625912792</v>
      </c>
      <c r="L24">
        <v>91.074600000000004</v>
      </c>
      <c r="M24">
        <v>7.4812399999999997</v>
      </c>
      <c r="N24">
        <v>66.194900000000004</v>
      </c>
      <c r="O24">
        <v>0.159386</v>
      </c>
      <c r="P24">
        <v>47.006</v>
      </c>
      <c r="Q24">
        <v>1</v>
      </c>
      <c r="R24">
        <v>2636.41</v>
      </c>
      <c r="S24">
        <v>8.8481199999999998</v>
      </c>
      <c r="T24">
        <v>334.98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2E1B8-A019-4DA2-B266-594D8527AF87}">
  <dimension ref="A1:T47"/>
  <sheetViews>
    <sheetView tabSelected="1" zoomScale="50" zoomScaleNormal="50" workbookViewId="0">
      <selection activeCell="AP28" sqref="AP28"/>
    </sheetView>
  </sheetViews>
  <sheetFormatPr defaultRowHeight="14.5" x14ac:dyDescent="0.35"/>
  <cols>
    <col min="1" max="4" width="8.90625" bestFit="1" customWidth="1"/>
    <col min="5" max="5" width="12.453125" bestFit="1" customWidth="1"/>
    <col min="6" max="8" width="8.90625" bestFit="1" customWidth="1"/>
    <col min="9" max="9" width="12.453125" bestFit="1" customWidth="1"/>
    <col min="10" max="10" width="12.7265625" bestFit="1" customWidth="1"/>
    <col min="11" max="11" width="12.36328125" bestFit="1" customWidth="1"/>
    <col min="12" max="15" width="8.90625" bestFit="1" customWidth="1"/>
    <col min="16" max="16" width="16.08984375" bestFit="1" customWidth="1"/>
    <col min="17" max="18" width="8.90625" bestFit="1" customWidth="1"/>
    <col min="19" max="19" width="12.6328125" bestFit="1" customWidth="1"/>
    <col min="20" max="20" width="8.90625" bestFit="1" customWidth="1"/>
  </cols>
  <sheetData>
    <row r="1" spans="1:20" x14ac:dyDescent="0.35">
      <c r="A1" s="1" t="s">
        <v>43</v>
      </c>
    </row>
    <row r="2" spans="1:20" x14ac:dyDescent="0.3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9</v>
      </c>
      <c r="L2" t="s">
        <v>10</v>
      </c>
      <c r="M2" t="s">
        <v>11</v>
      </c>
      <c r="N2" t="s">
        <v>12</v>
      </c>
      <c r="O2" t="s">
        <v>13</v>
      </c>
      <c r="P2" t="s">
        <v>14</v>
      </c>
      <c r="Q2" t="s">
        <v>15</v>
      </c>
      <c r="R2" t="s">
        <v>16</v>
      </c>
      <c r="S2" t="s">
        <v>17</v>
      </c>
      <c r="T2" t="s">
        <v>18</v>
      </c>
    </row>
    <row r="3" spans="1:20" x14ac:dyDescent="0.35">
      <c r="A3" t="s">
        <v>19</v>
      </c>
      <c r="B3" t="s">
        <v>19</v>
      </c>
      <c r="D3" t="s">
        <v>20</v>
      </c>
      <c r="E3" t="s">
        <v>21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t="s">
        <v>34</v>
      </c>
      <c r="L3" t="s">
        <v>24</v>
      </c>
      <c r="M3" t="s">
        <v>28</v>
      </c>
      <c r="N3" t="s">
        <v>19</v>
      </c>
      <c r="O3" t="s">
        <v>29</v>
      </c>
      <c r="P3" t="s">
        <v>19</v>
      </c>
      <c r="Q3" t="s">
        <v>30</v>
      </c>
      <c r="R3" t="s">
        <v>31</v>
      </c>
      <c r="S3" t="s">
        <v>32</v>
      </c>
      <c r="T3" t="s">
        <v>22</v>
      </c>
    </row>
    <row r="4" spans="1:20" s="3" customFormat="1" x14ac:dyDescent="0.35">
      <c r="A4" s="3">
        <f>AVERAGE('FRC (1)'!A4, 'FRC (2)'!A5)</f>
        <v>3880.38</v>
      </c>
      <c r="B4" s="3">
        <f>AVERAGE('FRC (1)'!B4, 'FRC (2)'!B5)</f>
        <v>796.13249999999994</v>
      </c>
      <c r="C4" s="3">
        <f>AVERAGE('FRC (1)'!C4, 'FRC (2)'!C5)</f>
        <v>0.31370769999999998</v>
      </c>
      <c r="D4" s="3">
        <f>AVERAGE('FRC (1)'!D4, 'FRC (2)'!D5)</f>
        <v>6.2831900000000003</v>
      </c>
      <c r="E4" s="3">
        <f>AVERAGE('FRC (1)'!E4, 'FRC (2)'!E5)</f>
        <v>5.2368199999999999E-7</v>
      </c>
      <c r="F4" s="3">
        <f>AVERAGE('FRC (1)'!F4, 'FRC (2)'!F5)</f>
        <v>16.16685</v>
      </c>
      <c r="G4" s="3">
        <f>AVERAGE('FRC (1)'!G4, 'FRC (2)'!G5)</f>
        <v>9.995000000000001</v>
      </c>
      <c r="H4" s="3">
        <f>AVERAGE('FRC (1)'!H4, 'FRC (2)'!H5)</f>
        <v>16.585609999999999</v>
      </c>
      <c r="I4" s="3">
        <f>AVERAGE('FRC (1)'!I4, 'FRC (2)'!I5)</f>
        <v>1.4128350000000002E-6</v>
      </c>
      <c r="J4" s="3">
        <f>AVERAGE('FRC (1)'!J4, 'FRC (2)'!J5)</f>
        <v>1.0635775000000001E-5</v>
      </c>
      <c r="K4" s="3">
        <f>AVERAGE('FRC (1)'!K4, 'FRC (2)'!K5)</f>
        <v>6.0938501935075325E-4</v>
      </c>
      <c r="L4" s="3">
        <f>AVERAGE('FRC (1)'!L4, 'FRC (2)'!L5)</f>
        <v>16.514084999999998</v>
      </c>
      <c r="M4" s="3">
        <f>AVERAGE('FRC (1)'!M4, 'FRC (2)'!M5)</f>
        <v>644.60249999999996</v>
      </c>
      <c r="N4" s="3">
        <f>AVERAGE('FRC (1)'!N4, 'FRC (2)'!N5)</f>
        <v>4.1799749999999997E-2</v>
      </c>
      <c r="O4" s="3">
        <f>AVERAGE('FRC (1)'!O4, 'FRC (2)'!O5)</f>
        <v>9.6026150000000005E-2</v>
      </c>
      <c r="P4" s="3">
        <f>AVERAGE('FRC (1)'!P4, 'FRC (2)'!P5)</f>
        <v>4050.16</v>
      </c>
      <c r="Q4" s="3">
        <f>AVERAGE('FRC (1)'!Q4, 'FRC (2)'!Q5)</f>
        <v>1</v>
      </c>
      <c r="R4" s="3">
        <f>AVERAGE('FRC (1)'!R4, 'FRC (2)'!R5)</f>
        <v>2654.3649999999998</v>
      </c>
      <c r="S4" s="3">
        <f>AVERAGE('FRC (1)'!S4, 'FRC (2)'!S5)</f>
        <v>6.6826450000000005E-5</v>
      </c>
      <c r="T4" s="3">
        <f>AVERAGE('FRC (1)'!T4, 'FRC (2)'!T5)</f>
        <v>47.554600000000008</v>
      </c>
    </row>
    <row r="5" spans="1:20" s="3" customFormat="1" x14ac:dyDescent="0.35">
      <c r="A5" s="3">
        <f>AVERAGE('FRC (1)'!A5, 'FRC (2)'!A6)</f>
        <v>3706.75</v>
      </c>
      <c r="B5" s="3">
        <f>AVERAGE('FRC (1)'!B5, 'FRC (2)'!B6)</f>
        <v>612.32550000000003</v>
      </c>
      <c r="C5" s="3">
        <f>AVERAGE('FRC (1)'!C5, 'FRC (2)'!C6)</f>
        <v>0.33575284999999999</v>
      </c>
      <c r="D5" s="3">
        <f>AVERAGE('FRC (1)'!D5, 'FRC (2)'!D6)</f>
        <v>6.2831900000000003</v>
      </c>
      <c r="E5" s="3">
        <f>AVERAGE('FRC (1)'!E5, 'FRC (2)'!E6)</f>
        <v>7.7616599999999999E-7</v>
      </c>
      <c r="F5" s="3">
        <f>AVERAGE('FRC (1)'!F5, 'FRC (2)'!F6)</f>
        <v>27.060850000000002</v>
      </c>
      <c r="G5" s="3">
        <f>AVERAGE('FRC (1)'!G5, 'FRC (2)'!G6)</f>
        <v>10</v>
      </c>
      <c r="H5" s="3">
        <f>AVERAGE('FRC (1)'!H5, 'FRC (2)'!H6)</f>
        <v>16.714465000000001</v>
      </c>
      <c r="I5" s="3">
        <f>AVERAGE('FRC (1)'!I5, 'FRC (2)'!I6)</f>
        <v>2.0752449999999998E-6</v>
      </c>
      <c r="J5" s="3">
        <f>AVERAGE('FRC (1)'!J5, 'FRC (2)'!J6)</f>
        <v>1.5632950000000001E-5</v>
      </c>
      <c r="K5" s="3">
        <f>AVERAGE('FRC (1)'!K5, 'FRC (2)'!K6)</f>
        <v>8.9570205633904038E-4</v>
      </c>
      <c r="L5" s="3">
        <f>AVERAGE('FRC (1)'!L5, 'FRC (2)'!L6)</f>
        <v>16.632559999999998</v>
      </c>
      <c r="M5" s="3">
        <f>AVERAGE('FRC (1)'!M5, 'FRC (2)'!M6)</f>
        <v>625.67150000000004</v>
      </c>
      <c r="N5" s="3">
        <f>AVERAGE('FRC (1)'!N5, 'FRC (2)'!N6)</f>
        <v>6.1947249999999995E-2</v>
      </c>
      <c r="O5" s="3">
        <f>AVERAGE('FRC (1)'!O5, 'FRC (2)'!O6)</f>
        <v>9.3763600000000002E-2</v>
      </c>
      <c r="P5" s="3">
        <f>AVERAGE('FRC (1)'!P5, 'FRC (2)'!P6)</f>
        <v>3931.2049999999999</v>
      </c>
      <c r="Q5" s="3">
        <f>AVERAGE('FRC (1)'!Q5, 'FRC (2)'!Q6)</f>
        <v>1</v>
      </c>
      <c r="R5" s="3">
        <f>AVERAGE('FRC (1)'!R5, 'FRC (2)'!R6)</f>
        <v>2654.37</v>
      </c>
      <c r="S5" s="3">
        <f>AVERAGE('FRC (1)'!S5, 'FRC (2)'!S6)</f>
        <v>9.8224900000000009E-5</v>
      </c>
      <c r="T5" s="3">
        <f>AVERAGE('FRC (1)'!T5, 'FRC (2)'!T6)</f>
        <v>58.448499999999996</v>
      </c>
    </row>
    <row r="6" spans="1:20" s="3" customFormat="1" x14ac:dyDescent="0.35">
      <c r="A6" s="3">
        <f>AVERAGE('FRC (1)'!A6, 'FRC (2)'!A7)</f>
        <v>4257.3599999999997</v>
      </c>
      <c r="B6" s="3">
        <f>AVERAGE('FRC (1)'!B6, 'FRC (2)'!B7)</f>
        <v>125.56230000000001</v>
      </c>
      <c r="C6" s="3">
        <f>AVERAGE('FRC (1)'!C6, 'FRC (2)'!C7)</f>
        <v>2.8310950000000001E-2</v>
      </c>
      <c r="D6" s="3">
        <f>AVERAGE('FRC (1)'!D6, 'FRC (2)'!D7)</f>
        <v>6.2831900000000003</v>
      </c>
      <c r="E6" s="3">
        <f>AVERAGE('FRC (1)'!E6, 'FRC (2)'!E7)</f>
        <v>1.383415E-6</v>
      </c>
      <c r="F6" s="3">
        <f>AVERAGE('FRC (1)'!F6, 'FRC (2)'!F7)</f>
        <v>43.199449999999999</v>
      </c>
      <c r="G6" s="3">
        <f>AVERAGE('FRC (1)'!G6, 'FRC (2)'!G7)</f>
        <v>10</v>
      </c>
      <c r="H6" s="3">
        <f>AVERAGE('FRC (1)'!H6, 'FRC (2)'!H7)</f>
        <v>1.6259899999999998</v>
      </c>
      <c r="I6" s="3">
        <f>AVERAGE('FRC (1)'!I6, 'FRC (2)'!I7)</f>
        <v>3.47711E-6</v>
      </c>
      <c r="J6" s="3">
        <f>AVERAGE('FRC (1)'!J6, 'FRC (2)'!J7)</f>
        <v>2.6181900000000001E-5</v>
      </c>
      <c r="K6" s="3">
        <f>AVERAGE('FRC (1)'!K6, 'FRC (2)'!K7)</f>
        <v>1.5001123696335701E-3</v>
      </c>
      <c r="L6" s="3">
        <f>AVERAGE('FRC (1)'!L6, 'FRC (2)'!L7)</f>
        <v>1.6216300000000001</v>
      </c>
      <c r="M6" s="3">
        <f>AVERAGE('FRC (1)'!M6, 'FRC (2)'!M7)</f>
        <v>677.88</v>
      </c>
      <c r="N6" s="3">
        <f>AVERAGE('FRC (1)'!N6, 'FRC (2)'!N7)</f>
        <v>0.11042385</v>
      </c>
      <c r="O6" s="3">
        <f>AVERAGE('FRC (1)'!O6, 'FRC (2)'!O7)</f>
        <v>9.1536649999999997E-2</v>
      </c>
      <c r="P6" s="3">
        <f>AVERAGE('FRC (1)'!P6, 'FRC (2)'!P7)</f>
        <v>4259.2449999999999</v>
      </c>
      <c r="Q6" s="3">
        <f>AVERAGE('FRC (1)'!Q6, 'FRC (2)'!Q7)</f>
        <v>1</v>
      </c>
      <c r="R6" s="3">
        <f>AVERAGE('FRC (1)'!R6, 'FRC (2)'!R7)</f>
        <v>2654.38</v>
      </c>
      <c r="S6" s="3">
        <f>AVERAGE('FRC (1)'!S6, 'FRC (2)'!S7)</f>
        <v>1.64506E-4</v>
      </c>
      <c r="T6" s="3">
        <f>AVERAGE('FRC (1)'!T6, 'FRC (2)'!T7)</f>
        <v>74.587199999999996</v>
      </c>
    </row>
    <row r="7" spans="1:20" s="3" customFormat="1" x14ac:dyDescent="0.35">
      <c r="A7" s="3">
        <f>AVERAGE('FRC (1)'!A7, 'FRC (2)'!A8)</f>
        <v>4241.6000000000004</v>
      </c>
      <c r="B7" s="3">
        <f>AVERAGE('FRC (1)'!B7, 'FRC (2)'!B8)</f>
        <v>132.09299999999999</v>
      </c>
      <c r="C7" s="3">
        <f>AVERAGE('FRC (1)'!C7, 'FRC (2)'!C8)</f>
        <v>3.5701799999999999E-2</v>
      </c>
      <c r="D7" s="3">
        <f>AVERAGE('FRC (1)'!D7, 'FRC (2)'!D8)</f>
        <v>6.2831900000000003</v>
      </c>
      <c r="E7" s="3">
        <f>AVERAGE('FRC (1)'!E7, 'FRC (2)'!E8)</f>
        <v>2.1331899999999999E-6</v>
      </c>
      <c r="F7" s="3">
        <f>AVERAGE('FRC (1)'!F7, 'FRC (2)'!F8)</f>
        <v>54.072800000000001</v>
      </c>
      <c r="G7" s="3">
        <f>AVERAGE('FRC (1)'!G7, 'FRC (2)'!G8)</f>
        <v>10</v>
      </c>
      <c r="H7" s="3">
        <f>AVERAGE('FRC (1)'!H7, 'FRC (2)'!H8)</f>
        <v>2.0510299999999999</v>
      </c>
      <c r="I7" s="3">
        <f>AVERAGE('FRC (1)'!I7, 'FRC (2)'!I8)</f>
        <v>5.3415550000000001E-6</v>
      </c>
      <c r="J7" s="3">
        <f>AVERAGE('FRC (1)'!J7, 'FRC (2)'!J8)</f>
        <v>4.0228000000000002E-5</v>
      </c>
      <c r="K7" s="3">
        <f>AVERAGE('FRC (1)'!K7, 'FRC (2)'!K8)</f>
        <v>2.3048946182522758E-3</v>
      </c>
      <c r="L7" s="3">
        <f>AVERAGE('FRC (1)'!L7, 'FRC (2)'!L8)</f>
        <v>2.0441599999999998</v>
      </c>
      <c r="M7" s="3">
        <f>AVERAGE('FRC (1)'!M7, 'FRC (2)'!M8)</f>
        <v>675.48</v>
      </c>
      <c r="N7" s="3">
        <f>AVERAGE('FRC (1)'!N7, 'FRC (2)'!N8)</f>
        <v>0.17026849999999999</v>
      </c>
      <c r="O7" s="3">
        <f>AVERAGE('FRC (1)'!O7, 'FRC (2)'!O8)</f>
        <v>8.9629249999999994E-2</v>
      </c>
      <c r="P7" s="3">
        <f>AVERAGE('FRC (1)'!P7, 'FRC (2)'!P8)</f>
        <v>4244.17</v>
      </c>
      <c r="Q7" s="3">
        <f>AVERAGE('FRC (1)'!Q7, 'FRC (2)'!Q8)</f>
        <v>1</v>
      </c>
      <c r="R7" s="3">
        <f>AVERAGE('FRC (1)'!R7, 'FRC (2)'!R8)</f>
        <v>2654.37</v>
      </c>
      <c r="S7" s="3">
        <f>AVERAGE('FRC (1)'!S7, 'FRC (2)'!S8)</f>
        <v>2.5275999999999999E-4</v>
      </c>
      <c r="T7" s="3">
        <f>AVERAGE('FRC (1)'!T7, 'FRC (2)'!T8)</f>
        <v>85.460250000000002</v>
      </c>
    </row>
    <row r="8" spans="1:20" x14ac:dyDescent="0.35">
      <c r="A8">
        <f>AVERAGE('FRC (1)'!A8, 'FRC (2)'!A9)</f>
        <v>4011.25</v>
      </c>
      <c r="B8">
        <f>AVERAGE('FRC (1)'!B8, 'FRC (2)'!B9)</f>
        <v>618.39149999999995</v>
      </c>
      <c r="C8">
        <f>AVERAGE('FRC (1)'!C8, 'FRC (2)'!C9)</f>
        <v>0.17397899999999999</v>
      </c>
      <c r="D8">
        <f>AVERAGE('FRC (1)'!D8, 'FRC (2)'!D9)</f>
        <v>6.2831900000000003</v>
      </c>
      <c r="E8">
        <f>AVERAGE('FRC (1)'!E8, 'FRC (2)'!E9)</f>
        <v>3.2366749999999998E-6</v>
      </c>
      <c r="F8">
        <f>AVERAGE('FRC (1)'!F8, 'FRC (2)'!F9)</f>
        <v>70.151200000000003</v>
      </c>
      <c r="G8">
        <f>AVERAGE('FRC (1)'!G8, 'FRC (2)'!G9)</f>
        <v>10</v>
      </c>
      <c r="H8">
        <f>AVERAGE('FRC (1)'!H8, 'FRC (2)'!H9)</f>
        <v>9.8679750000000013</v>
      </c>
      <c r="I8">
        <f>AVERAGE('FRC (1)'!I8, 'FRC (2)'!I9)</f>
        <v>8.4737150000000009E-6</v>
      </c>
      <c r="J8">
        <f>AVERAGE('FRC (1)'!J8, 'FRC (2)'!J9)</f>
        <v>6.3816600000000002E-5</v>
      </c>
      <c r="K8">
        <f>AVERAGE('FRC (1)'!K8, 'FRC (2)'!K9)</f>
        <v>3.6564218428745687E-3</v>
      </c>
      <c r="L8">
        <f>AVERAGE('FRC (1)'!L8, 'FRC (2)'!L9)</f>
        <v>9.8334150000000005</v>
      </c>
      <c r="M8">
        <f>AVERAGE('FRC (1)'!M8, 'FRC (2)'!M9)</f>
        <v>647.01</v>
      </c>
      <c r="N8">
        <f>AVERAGE('FRC (1)'!N8, 'FRC (2)'!N9)</f>
        <v>0.25836949999999997</v>
      </c>
      <c r="O8">
        <f>AVERAGE('FRC (1)'!O8, 'FRC (2)'!O9)</f>
        <v>8.8722849999999992E-2</v>
      </c>
      <c r="P8">
        <f>AVERAGE('FRC (1)'!P8, 'FRC (2)'!P9)</f>
        <v>4065.2850000000003</v>
      </c>
      <c r="Q8">
        <f>AVERAGE('FRC (1)'!Q8, 'FRC (2)'!Q9)</f>
        <v>1</v>
      </c>
      <c r="R8">
        <f>AVERAGE('FRC (1)'!R8, 'FRC (2)'!R9)</f>
        <v>2654.375</v>
      </c>
      <c r="S8">
        <f>AVERAGE('FRC (1)'!S8, 'FRC (2)'!S9)</f>
        <v>4.0097150000000003E-4</v>
      </c>
      <c r="T8">
        <f>AVERAGE('FRC (1)'!T8, 'FRC (2)'!T9)</f>
        <v>101.5389</v>
      </c>
    </row>
    <row r="9" spans="1:20" x14ac:dyDescent="0.35">
      <c r="A9">
        <f>AVERAGE('FRC (1)'!A9, 'FRC (2)'!A10)</f>
        <v>4079.8249999999998</v>
      </c>
      <c r="B9">
        <f>AVERAGE('FRC (1)'!B9, 'FRC (2)'!B10)</f>
        <v>378.58949999999999</v>
      </c>
      <c r="C9">
        <f>AVERAGE('FRC (1)'!C9, 'FRC (2)'!C10)</f>
        <v>9.1208449999999996E-2</v>
      </c>
      <c r="D9">
        <f>AVERAGE('FRC (1)'!D9, 'FRC (2)'!D10)</f>
        <v>6.2831900000000003</v>
      </c>
      <c r="E9">
        <f>AVERAGE('FRC (1)'!E9, 'FRC (2)'!E10)</f>
        <v>5.1609500000000001E-6</v>
      </c>
      <c r="F9">
        <f>AVERAGE('FRC (1)'!F9, 'FRC (2)'!F10)</f>
        <v>80.996399999999994</v>
      </c>
      <c r="G9">
        <f>AVERAGE('FRC (1)'!G9, 'FRC (2)'!G10)</f>
        <v>10</v>
      </c>
      <c r="H9">
        <f>AVERAGE('FRC (1)'!H9, 'FRC (2)'!H10)</f>
        <v>5.2268050000000006</v>
      </c>
      <c r="I9">
        <f>AVERAGE('FRC (1)'!I9, 'FRC (2)'!I10)</f>
        <v>1.3354449999999999E-5</v>
      </c>
      <c r="J9">
        <f>AVERAGE('FRC (1)'!J9, 'FRC (2)'!J10)</f>
        <v>1.0058199999999999E-4</v>
      </c>
      <c r="K9">
        <f>AVERAGE('FRC (1)'!K9, 'FRC (2)'!K10)</f>
        <v>5.7629240949848455E-3</v>
      </c>
      <c r="L9">
        <f>AVERAGE('FRC (1)'!L9, 'FRC (2)'!L10)</f>
        <v>5.2112949999999998</v>
      </c>
      <c r="M9">
        <f>AVERAGE('FRC (1)'!M9, 'FRC (2)'!M10)</f>
        <v>652.12199999999996</v>
      </c>
      <c r="N9">
        <f>AVERAGE('FRC (1)'!N9, 'FRC (2)'!N10)</f>
        <v>0.4119775</v>
      </c>
      <c r="O9">
        <f>AVERAGE('FRC (1)'!O9, 'FRC (2)'!O10)</f>
        <v>8.7866599999999989E-2</v>
      </c>
      <c r="P9">
        <f>AVERAGE('FRC (1)'!P9, 'FRC (2)'!P10)</f>
        <v>4097.4049999999997</v>
      </c>
      <c r="Q9">
        <f>AVERAGE('FRC (1)'!Q9, 'FRC (2)'!Q10)</f>
        <v>1</v>
      </c>
      <c r="R9">
        <f>AVERAGE('FRC (1)'!R9, 'FRC (2)'!R10)</f>
        <v>2654.36</v>
      </c>
      <c r="S9">
        <f>AVERAGE('FRC (1)'!S9, 'FRC (2)'!S10)</f>
        <v>6.3197500000000001E-4</v>
      </c>
      <c r="T9">
        <f>AVERAGE('FRC (1)'!T9, 'FRC (2)'!T10)</f>
        <v>112.384</v>
      </c>
    </row>
    <row r="10" spans="1:20" x14ac:dyDescent="0.35">
      <c r="A10">
        <f>AVERAGE('FRC (1)'!A10, 'FRC (2)'!A11)</f>
        <v>4001.2550000000001</v>
      </c>
      <c r="B10">
        <f>AVERAGE('FRC (1)'!B10, 'FRC (2)'!B11)</f>
        <v>523.50850000000003</v>
      </c>
      <c r="C10">
        <f>AVERAGE('FRC (1)'!C10, 'FRC (2)'!C11)</f>
        <v>0.13936999999999999</v>
      </c>
      <c r="D10">
        <f>AVERAGE('FRC (1)'!D10, 'FRC (2)'!D11)</f>
        <v>6.2831900000000003</v>
      </c>
      <c r="E10">
        <f>AVERAGE('FRC (1)'!E10, 'FRC (2)'!E11)</f>
        <v>8.0924450000000004E-6</v>
      </c>
      <c r="F10">
        <f>AVERAGE('FRC (1)'!F10, 'FRC (2)'!F11)</f>
        <v>91.945050000000009</v>
      </c>
      <c r="G10">
        <f>AVERAGE('FRC (1)'!G10, 'FRC (2)'!G11)</f>
        <v>10</v>
      </c>
      <c r="H10">
        <f>AVERAGE('FRC (1)'!H10, 'FRC (2)'!H11)</f>
        <v>7.9546349999999997</v>
      </c>
      <c r="I10">
        <f>AVERAGE('FRC (1)'!I10, 'FRC (2)'!I11)</f>
        <v>2.12556E-5</v>
      </c>
      <c r="J10">
        <f>AVERAGE('FRC (1)'!J10, 'FRC (2)'!J11)</f>
        <v>1.6009100000000001E-4</v>
      </c>
      <c r="K10">
        <f>AVERAGE('FRC (1)'!K10, 'FRC (2)'!K11)</f>
        <v>9.1725386380288633E-3</v>
      </c>
      <c r="L10">
        <f>AVERAGE('FRC (1)'!L10, 'FRC (2)'!L11)</f>
        <v>7.9281749999999995</v>
      </c>
      <c r="M10">
        <f>AVERAGE('FRC (1)'!M10, 'FRC (2)'!M11)</f>
        <v>642.46699999999998</v>
      </c>
      <c r="N10">
        <f>AVERAGE('FRC (1)'!N10, 'FRC (2)'!N11)</f>
        <v>0.64600550000000001</v>
      </c>
      <c r="O10">
        <f>AVERAGE('FRC (1)'!O10, 'FRC (2)'!O11)</f>
        <v>8.7689050000000004E-2</v>
      </c>
      <c r="P10">
        <f>AVERAGE('FRC (1)'!P10, 'FRC (2)'!P11)</f>
        <v>4036.74</v>
      </c>
      <c r="Q10">
        <f>AVERAGE('FRC (1)'!Q10, 'FRC (2)'!Q11)</f>
        <v>1</v>
      </c>
      <c r="R10">
        <f>AVERAGE('FRC (1)'!R10, 'FRC (2)'!R11)</f>
        <v>2654.38</v>
      </c>
      <c r="S10">
        <f>AVERAGE('FRC (1)'!S10, 'FRC (2)'!S11)</f>
        <v>1.005885E-3</v>
      </c>
      <c r="T10">
        <f>AVERAGE('FRC (1)'!T10, 'FRC (2)'!T11)</f>
        <v>123.33245000000001</v>
      </c>
    </row>
    <row r="11" spans="1:20" x14ac:dyDescent="0.35">
      <c r="A11">
        <f>AVERAGE('FRC (1)'!A11, 'FRC (2)'!A12)</f>
        <v>3974.6150000000002</v>
      </c>
      <c r="B11">
        <f>AVERAGE('FRC (1)'!B11, 'FRC (2)'!B12)</f>
        <v>389.4905</v>
      </c>
      <c r="C11">
        <f>AVERAGE('FRC (1)'!C11, 'FRC (2)'!C12)</f>
        <v>9.4407249999999998E-2</v>
      </c>
      <c r="D11">
        <f>AVERAGE('FRC (1)'!D11, 'FRC (2)'!D12)</f>
        <v>6.2831900000000003</v>
      </c>
      <c r="E11">
        <f>AVERAGE('FRC (1)'!E11, 'FRC (2)'!E12)</f>
        <v>1.2607835000000001E-5</v>
      </c>
      <c r="F11">
        <f>AVERAGE('FRC (1)'!F11, 'FRC (2)'!F12)</f>
        <v>105.46244999999999</v>
      </c>
      <c r="G11">
        <f>AVERAGE('FRC (1)'!G11, 'FRC (2)'!G12)</f>
        <v>10</v>
      </c>
      <c r="H11">
        <f>AVERAGE('FRC (1)'!H11, 'FRC (2)'!H12)</f>
        <v>5.4084199999999996</v>
      </c>
      <c r="I11">
        <f>AVERAGE('FRC (1)'!I11, 'FRC (2)'!I12)</f>
        <v>3.3512500000000001E-5</v>
      </c>
      <c r="J11">
        <f>AVERAGE('FRC (1)'!J11, 'FRC (2)'!J12)</f>
        <v>2.5240099999999997E-4</v>
      </c>
      <c r="K11">
        <f>AVERAGE('FRC (1)'!K11, 'FRC (2)'!K12)</f>
        <v>1.4461512044881492E-2</v>
      </c>
      <c r="L11">
        <f>AVERAGE('FRC (1)'!L11, 'FRC (2)'!L12)</f>
        <v>5.3923449999999997</v>
      </c>
      <c r="M11">
        <f>AVERAGE('FRC (1)'!M11, 'FRC (2)'!M12)</f>
        <v>635.65200000000004</v>
      </c>
      <c r="N11">
        <f>AVERAGE('FRC (1)'!N11, 'FRC (2)'!N12)</f>
        <v>1.006516</v>
      </c>
      <c r="O11">
        <f>AVERAGE('FRC (1)'!O11, 'FRC (2)'!O12)</f>
        <v>8.6308250000000003E-2</v>
      </c>
      <c r="P11">
        <f>AVERAGE('FRC (1)'!P11, 'FRC (2)'!P12)</f>
        <v>3993.9250000000002</v>
      </c>
      <c r="Q11">
        <f>AVERAGE('FRC (1)'!Q11, 'FRC (2)'!Q12)</f>
        <v>1</v>
      </c>
      <c r="R11">
        <f>AVERAGE('FRC (1)'!R11, 'FRC (2)'!R12)</f>
        <v>2654.38</v>
      </c>
      <c r="S11">
        <f>AVERAGE('FRC (1)'!S11, 'FRC (2)'!S12)</f>
        <v>1.58588E-3</v>
      </c>
      <c r="T11">
        <f>AVERAGE('FRC (1)'!T11, 'FRC (2)'!T12)</f>
        <v>136.84985</v>
      </c>
    </row>
    <row r="12" spans="1:20" x14ac:dyDescent="0.35">
      <c r="A12">
        <f>AVERAGE('FRC (1)'!A12, 'FRC (2)'!A13)</f>
        <v>3843.625</v>
      </c>
      <c r="B12">
        <f>AVERAGE('FRC (1)'!B12, 'FRC (2)'!B13)</f>
        <v>389.23149999999998</v>
      </c>
      <c r="C12">
        <f>AVERAGE('FRC (1)'!C12, 'FRC (2)'!C13)</f>
        <v>9.8346299999999998E-2</v>
      </c>
      <c r="D12">
        <f>AVERAGE('FRC (1)'!D12, 'FRC (2)'!D13)</f>
        <v>6.2831900000000003</v>
      </c>
      <c r="E12">
        <f>AVERAGE('FRC (1)'!E12, 'FRC (2)'!E13)</f>
        <v>1.9280349999999999E-5</v>
      </c>
      <c r="F12">
        <f>AVERAGE('FRC (1)'!F12, 'FRC (2)'!F13)</f>
        <v>121.459</v>
      </c>
      <c r="G12">
        <f>AVERAGE('FRC (1)'!G12, 'FRC (2)'!G13)</f>
        <v>10</v>
      </c>
      <c r="H12">
        <f>AVERAGE('FRC (1)'!H12, 'FRC (2)'!H13)</f>
        <v>5.6340500000000002</v>
      </c>
      <c r="I12">
        <f>AVERAGE('FRC (1)'!I12, 'FRC (2)'!I13)</f>
        <v>5.2872699999999999E-5</v>
      </c>
      <c r="J12">
        <f>AVERAGE('FRC (1)'!J12, 'FRC (2)'!J13)</f>
        <v>3.9824049999999996E-4</v>
      </c>
      <c r="K12">
        <f>AVERAGE('FRC (1)'!K12, 'FRC (2)'!K13)</f>
        <v>2.2817499881179662E-2</v>
      </c>
      <c r="L12">
        <f>AVERAGE('FRC (1)'!L12, 'FRC (2)'!L13)</f>
        <v>5.61625</v>
      </c>
      <c r="M12">
        <f>AVERAGE('FRC (1)'!M12, 'FRC (2)'!M13)</f>
        <v>614.88599999999997</v>
      </c>
      <c r="N12">
        <f>AVERAGE('FRC (1)'!N12, 'FRC (2)'!N13)</f>
        <v>1.539355</v>
      </c>
      <c r="O12">
        <f>AVERAGE('FRC (1)'!O12, 'FRC (2)'!O13)</f>
        <v>8.5780450000000008E-2</v>
      </c>
      <c r="P12">
        <f>AVERAGE('FRC (1)'!P12, 'FRC (2)'!P13)</f>
        <v>3863.44</v>
      </c>
      <c r="Q12">
        <f>AVERAGE('FRC (1)'!Q12, 'FRC (2)'!Q13)</f>
        <v>1</v>
      </c>
      <c r="R12">
        <f>AVERAGE('FRC (1)'!R12, 'FRC (2)'!R13)</f>
        <v>2654.3500000000004</v>
      </c>
      <c r="S12">
        <f>AVERAGE('FRC (1)'!S12, 'FRC (2)'!S13)</f>
        <v>2.5022150000000003E-3</v>
      </c>
      <c r="T12">
        <f>AVERAGE('FRC (1)'!T12, 'FRC (2)'!T13)</f>
        <v>152.84700000000001</v>
      </c>
    </row>
    <row r="13" spans="1:20" x14ac:dyDescent="0.35">
      <c r="A13">
        <f>AVERAGE('FRC (1)'!A13, 'FRC (2)'!A14)</f>
        <v>3634.88</v>
      </c>
      <c r="B13">
        <f>AVERAGE('FRC (1)'!B13, 'FRC (2)'!B14)</f>
        <v>488.11749999999995</v>
      </c>
      <c r="C13">
        <f>AVERAGE('FRC (1)'!C13, 'FRC (2)'!C14)</f>
        <v>0.13559550000000001</v>
      </c>
      <c r="D13">
        <f>AVERAGE('FRC (1)'!D13, 'FRC (2)'!D14)</f>
        <v>6.2831900000000003</v>
      </c>
      <c r="E13">
        <f>AVERAGE('FRC (1)'!E13, 'FRC (2)'!E14)</f>
        <v>2.9108600000000001E-5</v>
      </c>
      <c r="F13">
        <f>AVERAGE('FRC (1)'!F13, 'FRC (2)'!F14)</f>
        <v>137.60300000000001</v>
      </c>
      <c r="G13">
        <f>AVERAGE('FRC (1)'!G13, 'FRC (2)'!G14)</f>
        <v>10</v>
      </c>
      <c r="H13">
        <f>AVERAGE('FRC (1)'!H13, 'FRC (2)'!H14)</f>
        <v>7.7484700000000002</v>
      </c>
      <c r="I13">
        <f>AVERAGE('FRC (1)'!I13, 'FRC (2)'!I14)</f>
        <v>8.4055400000000008E-5</v>
      </c>
      <c r="J13">
        <f>AVERAGE('FRC (1)'!J13, 'FRC (2)'!J14)</f>
        <v>6.3312950000000002E-4</v>
      </c>
      <c r="K13">
        <f>AVERAGE('FRC (1)'!K13, 'FRC (2)'!K14)</f>
        <v>3.6275648235228053E-2</v>
      </c>
      <c r="L13">
        <f>AVERAGE('FRC (1)'!L13, 'FRC (2)'!L14)</f>
        <v>7.7217799999999999</v>
      </c>
      <c r="M13">
        <f>AVERAGE('FRC (1)'!M13, 'FRC (2)'!M14)</f>
        <v>583.70800000000008</v>
      </c>
      <c r="N13">
        <f>AVERAGE('FRC (1)'!N13, 'FRC (2)'!N14)</f>
        <v>2.3244199999999999</v>
      </c>
      <c r="O13">
        <f>AVERAGE('FRC (1)'!O13, 'FRC (2)'!O14)</f>
        <v>8.5114200000000001E-2</v>
      </c>
      <c r="P13">
        <f>AVERAGE('FRC (1)'!P13, 'FRC (2)'!P14)</f>
        <v>3667.5450000000001</v>
      </c>
      <c r="Q13">
        <f>AVERAGE('FRC (1)'!Q13, 'FRC (2)'!Q14)</f>
        <v>1</v>
      </c>
      <c r="R13">
        <f>AVERAGE('FRC (1)'!R13, 'FRC (2)'!R14)</f>
        <v>2654.36</v>
      </c>
      <c r="S13">
        <f>AVERAGE('FRC (1)'!S13, 'FRC (2)'!S14)</f>
        <v>3.9780700000000002E-3</v>
      </c>
      <c r="T13">
        <f>AVERAGE('FRC (1)'!T13, 'FRC (2)'!T14)</f>
        <v>168.9905</v>
      </c>
    </row>
    <row r="14" spans="1:20" x14ac:dyDescent="0.35">
      <c r="A14">
        <f>AVERAGE('FRC (1)'!A14, 'FRC (2)'!A15)</f>
        <v>3385.7249999999995</v>
      </c>
      <c r="B14">
        <f>AVERAGE('FRC (1)'!B14, 'FRC (2)'!B15)</f>
        <v>457.00099999999998</v>
      </c>
      <c r="C14">
        <f>AVERAGE('FRC (1)'!C14, 'FRC (2)'!C15)</f>
        <v>0.14001749999999999</v>
      </c>
      <c r="D14">
        <f>AVERAGE('FRC (1)'!D14, 'FRC (2)'!D15)</f>
        <v>6.2831900000000003</v>
      </c>
      <c r="E14">
        <f>AVERAGE('FRC (1)'!E14, 'FRC (2)'!E15)</f>
        <v>4.2897649999999997E-5</v>
      </c>
      <c r="F14">
        <f>AVERAGE('FRC (1)'!F14, 'FRC (2)'!F15)</f>
        <v>153.702</v>
      </c>
      <c r="G14">
        <f>AVERAGE('FRC (1)'!G14, 'FRC (2)'!G15)</f>
        <v>10</v>
      </c>
      <c r="H14">
        <f>AVERAGE('FRC (1)'!H14, 'FRC (2)'!H15)</f>
        <v>7.9995650000000005</v>
      </c>
      <c r="I14">
        <f>AVERAGE('FRC (1)'!I14, 'FRC (2)'!I15)</f>
        <v>1.3315150000000001E-4</v>
      </c>
      <c r="J14">
        <f>AVERAGE('FRC (1)'!J14, 'FRC (2)'!J15)</f>
        <v>1.00293E-3</v>
      </c>
      <c r="K14">
        <f>AVERAGE('FRC (1)'!K14, 'FRC (2)'!K15)</f>
        <v>5.7463656147055654E-2</v>
      </c>
      <c r="L14">
        <f>AVERAGE('FRC (1)'!L14, 'FRC (2)'!L15)</f>
        <v>7.9682849999999998</v>
      </c>
      <c r="M14">
        <f>AVERAGE('FRC (1)'!M14, 'FRC (2)'!M15)</f>
        <v>543.81299999999999</v>
      </c>
      <c r="N14">
        <f>AVERAGE('FRC (1)'!N14, 'FRC (2)'!N15)</f>
        <v>3.4263950000000003</v>
      </c>
      <c r="O14">
        <f>AVERAGE('FRC (1)'!O14, 'FRC (2)'!O15)</f>
        <v>8.5512850000000001E-2</v>
      </c>
      <c r="P14">
        <f>AVERAGE('FRC (1)'!P14, 'FRC (2)'!P15)</f>
        <v>3416.875</v>
      </c>
      <c r="Q14">
        <f>AVERAGE('FRC (1)'!Q14, 'FRC (2)'!Q15)</f>
        <v>1</v>
      </c>
      <c r="R14">
        <f>AVERAGE('FRC (1)'!R14, 'FRC (2)'!R15)</f>
        <v>2654.3599999999997</v>
      </c>
      <c r="S14">
        <f>AVERAGE('FRC (1)'!S14, 'FRC (2)'!S15)</f>
        <v>6.3016050000000001E-3</v>
      </c>
      <c r="T14">
        <f>AVERAGE('FRC (1)'!T14, 'FRC (2)'!T15)</f>
        <v>185.08999999999997</v>
      </c>
    </row>
    <row r="15" spans="1:20" x14ac:dyDescent="0.35">
      <c r="A15">
        <f>AVERAGE('FRC (1)'!A15, 'FRC (2)'!A16)</f>
        <v>2991.02</v>
      </c>
      <c r="B15">
        <f>AVERAGE('FRC (1)'!B15, 'FRC (2)'!B16)</f>
        <v>539.822</v>
      </c>
      <c r="C15">
        <f>AVERAGE('FRC (1)'!C15, 'FRC (2)'!C16)</f>
        <v>0.18093599999999999</v>
      </c>
      <c r="D15">
        <f>AVERAGE('FRC (1)'!D15, 'FRC (2)'!D16)</f>
        <v>6.2831900000000003</v>
      </c>
      <c r="E15">
        <f>AVERAGE('FRC (1)'!E15, 'FRC (2)'!E16)</f>
        <v>6.0596349999999998E-5</v>
      </c>
      <c r="F15">
        <f>AVERAGE('FRC (1)'!F15, 'FRC (2)'!F16)</f>
        <v>169.82599999999999</v>
      </c>
      <c r="G15">
        <f>AVERAGE('FRC (1)'!G15, 'FRC (2)'!G16)</f>
        <v>9.995000000000001</v>
      </c>
      <c r="H15">
        <f>AVERAGE('FRC (1)'!H15, 'FRC (2)'!H16)</f>
        <v>10.300750000000001</v>
      </c>
      <c r="I15">
        <f>AVERAGE('FRC (1)'!I15, 'FRC (2)'!I16)</f>
        <v>2.1151300000000001E-4</v>
      </c>
      <c r="J15">
        <f>AVERAGE('FRC (1)'!J15, 'FRC (2)'!J16)</f>
        <v>1.5932400000000001E-3</v>
      </c>
      <c r="K15">
        <f>AVERAGE('FRC (1)'!K15, 'FRC (2)'!K16)</f>
        <v>9.1285927751423274E-2</v>
      </c>
      <c r="L15">
        <f>AVERAGE('FRC (1)'!L15, 'FRC (2)'!L16)</f>
        <v>10.2559</v>
      </c>
      <c r="M15">
        <f>AVERAGE('FRC (1)'!M15, 'FRC (2)'!M16)</f>
        <v>483.72699999999998</v>
      </c>
      <c r="N15">
        <f>AVERAGE('FRC (1)'!N15, 'FRC (2)'!N16)</f>
        <v>4.8421699999999994</v>
      </c>
      <c r="O15">
        <f>AVERAGE('FRC (1)'!O15, 'FRC (2)'!O16)</f>
        <v>8.3721749999999998E-2</v>
      </c>
      <c r="P15">
        <f>AVERAGE('FRC (1)'!P15, 'FRC (2)'!P16)</f>
        <v>3039.3450000000003</v>
      </c>
      <c r="Q15">
        <f>AVERAGE('FRC (1)'!Q15, 'FRC (2)'!Q16)</f>
        <v>1</v>
      </c>
      <c r="R15">
        <f>AVERAGE('FRC (1)'!R15, 'FRC (2)'!R16)</f>
        <v>2654.3599999999997</v>
      </c>
      <c r="S15">
        <f>AVERAGE('FRC (1)'!S15, 'FRC (2)'!S16)</f>
        <v>1.0010600000000001E-2</v>
      </c>
      <c r="T15">
        <f>AVERAGE('FRC (1)'!T15, 'FRC (2)'!T16)</f>
        <v>201.21350000000001</v>
      </c>
    </row>
    <row r="16" spans="1:20" x14ac:dyDescent="0.35">
      <c r="A16">
        <f>AVERAGE('FRC (1)'!A16, 'FRC (2)'!A17)</f>
        <v>2457.1350000000002</v>
      </c>
      <c r="B16">
        <f>AVERAGE('FRC (1)'!B16, 'FRC (2)'!B17)</f>
        <v>563.59100000000001</v>
      </c>
      <c r="C16">
        <f>AVERAGE('FRC (1)'!C16, 'FRC (2)'!C17)</f>
        <v>0.22319149999999999</v>
      </c>
      <c r="D16">
        <f>AVERAGE('FRC (1)'!D16, 'FRC (2)'!D17)</f>
        <v>6.2831900000000003</v>
      </c>
      <c r="E16">
        <f>AVERAGE('FRC (1)'!E16, 'FRC (2)'!E17)</f>
        <v>8.0340400000000008E-5</v>
      </c>
      <c r="F16">
        <f>AVERAGE('FRC (1)'!F16, 'FRC (2)'!F17)</f>
        <v>191.1875</v>
      </c>
      <c r="G16">
        <f>AVERAGE('FRC (1)'!G16, 'FRC (2)'!G17)</f>
        <v>10</v>
      </c>
      <c r="H16">
        <f>AVERAGE('FRC (1)'!H16, 'FRC (2)'!H17)</f>
        <v>12.6416</v>
      </c>
      <c r="I16">
        <f>AVERAGE('FRC (1)'!I16, 'FRC (2)'!I17)</f>
        <v>3.3795400000000001E-4</v>
      </c>
      <c r="J16">
        <f>AVERAGE('FRC (1)'!J16, 'FRC (2)'!J17)</f>
        <v>2.5458499999999997E-3</v>
      </c>
      <c r="K16">
        <f>AVERAGE('FRC (1)'!K16, 'FRC (2)'!K17)</f>
        <v>0.14586646027338063</v>
      </c>
      <c r="L16">
        <f>AVERAGE('FRC (1)'!L16, 'FRC (2)'!L17)</f>
        <v>12.576599999999999</v>
      </c>
      <c r="M16">
        <f>AVERAGE('FRC (1)'!M16, 'FRC (2)'!M17)</f>
        <v>401.29300000000001</v>
      </c>
      <c r="N16">
        <f>AVERAGE('FRC (1)'!N16, 'FRC (2)'!N17)</f>
        <v>6.4250799999999995</v>
      </c>
      <c r="O16">
        <f>AVERAGE('FRC (1)'!O16, 'FRC (2)'!O17)</f>
        <v>8.3256200000000002E-2</v>
      </c>
      <c r="P16">
        <f>AVERAGE('FRC (1)'!P16, 'FRC (2)'!P17)</f>
        <v>2521.395</v>
      </c>
      <c r="Q16">
        <f>AVERAGE('FRC (1)'!Q16, 'FRC (2)'!Q17)</f>
        <v>1</v>
      </c>
      <c r="R16">
        <f>AVERAGE('FRC (1)'!R16, 'FRC (2)'!R17)</f>
        <v>2654.3649999999998</v>
      </c>
      <c r="S16">
        <f>AVERAGE('FRC (1)'!S16, 'FRC (2)'!S17)</f>
        <v>1.5996E-2</v>
      </c>
      <c r="T16">
        <f>AVERAGE('FRC (1)'!T16, 'FRC (2)'!T17)</f>
        <v>222.57549999999998</v>
      </c>
    </row>
    <row r="17" spans="1:20" x14ac:dyDescent="0.35">
      <c r="A17">
        <f>AVERAGE('FRC (1)'!A17, 'FRC (2)'!A18)</f>
        <v>1884.44</v>
      </c>
      <c r="B17">
        <f>AVERAGE('FRC (1)'!B17, 'FRC (2)'!B18)</f>
        <v>595.86750000000006</v>
      </c>
      <c r="C17">
        <f>AVERAGE('FRC (1)'!C17, 'FRC (2)'!C18)</f>
        <v>0.298427</v>
      </c>
      <c r="D17">
        <f>AVERAGE('FRC (1)'!D17, 'FRC (2)'!D18)</f>
        <v>6.2831900000000003</v>
      </c>
      <c r="E17">
        <f>AVERAGE('FRC (1)'!E17, 'FRC (2)'!E18)</f>
        <v>1.0221755E-4</v>
      </c>
      <c r="F17">
        <f>AVERAGE('FRC (1)'!F17, 'FRC (2)'!F18)</f>
        <v>212.45549999999997</v>
      </c>
      <c r="G17">
        <f>AVERAGE('FRC (1)'!G17, 'FRC (2)'!G18)</f>
        <v>10</v>
      </c>
      <c r="H17">
        <f>AVERAGE('FRC (1)'!H17, 'FRC (2)'!H18)</f>
        <v>16.661099999999998</v>
      </c>
      <c r="I17">
        <f>AVERAGE('FRC (1)'!I17, 'FRC (2)'!I18)</f>
        <v>5.4714200000000003E-4</v>
      </c>
      <c r="J17">
        <f>AVERAGE('FRC (1)'!J17, 'FRC (2)'!J18)</f>
        <v>4.1221349999999999E-3</v>
      </c>
      <c r="K17">
        <f>AVERAGE('FRC (1)'!K17, 'FRC (2)'!K18)</f>
        <v>0.2361809380831596</v>
      </c>
      <c r="L17">
        <f>AVERAGE('FRC (1)'!L17, 'FRC (2)'!L18)</f>
        <v>16.555350000000001</v>
      </c>
      <c r="M17">
        <f>AVERAGE('FRC (1)'!M17, 'FRC (2)'!M18)</f>
        <v>315.07150000000001</v>
      </c>
      <c r="N17">
        <f>AVERAGE('FRC (1)'!N17, 'FRC (2)'!N18)</f>
        <v>8.1846899999999998</v>
      </c>
      <c r="O17">
        <f>AVERAGE('FRC (1)'!O17, 'FRC (2)'!O18)</f>
        <v>8.0323749999999999E-2</v>
      </c>
      <c r="P17">
        <f>AVERAGE('FRC (1)'!P17, 'FRC (2)'!P18)</f>
        <v>1979.6550000000002</v>
      </c>
      <c r="Q17">
        <f>AVERAGE('FRC (1)'!Q17, 'FRC (2)'!Q18)</f>
        <v>1</v>
      </c>
      <c r="R17">
        <f>AVERAGE('FRC (1)'!R17, 'FRC (2)'!R18)</f>
        <v>2654.3500000000004</v>
      </c>
      <c r="S17">
        <f>AVERAGE('FRC (1)'!S17, 'FRC (2)'!S18)</f>
        <v>2.590015E-2</v>
      </c>
      <c r="T17">
        <f>AVERAGE('FRC (1)'!T17, 'FRC (2)'!T18)</f>
        <v>243.84300000000002</v>
      </c>
    </row>
    <row r="18" spans="1:20" x14ac:dyDescent="0.35">
      <c r="A18">
        <f>AVERAGE('FRC (1)'!A18, 'FRC (2)'!A19)</f>
        <v>1213.925</v>
      </c>
      <c r="B18">
        <f>AVERAGE('FRC (1)'!B18, 'FRC (2)'!B19)</f>
        <v>666.63</v>
      </c>
      <c r="C18">
        <f>AVERAGE('FRC (1)'!C18, 'FRC (2)'!C19)</f>
        <v>0.51379750000000002</v>
      </c>
      <c r="D18">
        <f>AVERAGE('FRC (1)'!D18, 'FRC (2)'!D19)</f>
        <v>6.2831900000000003</v>
      </c>
      <c r="E18">
        <f>AVERAGE('FRC (1)'!E18, 'FRC (2)'!E19)</f>
        <v>1.38274E-4</v>
      </c>
      <c r="F18">
        <f>AVERAGE('FRC (1)'!F18, 'FRC (2)'!F19)</f>
        <v>233.797</v>
      </c>
      <c r="G18">
        <f>AVERAGE('FRC (1)'!G18, 'FRC (2)'!G19)</f>
        <v>10</v>
      </c>
      <c r="H18">
        <f>AVERAGE('FRC (1)'!H18, 'FRC (2)'!H19)</f>
        <v>26.302700000000002</v>
      </c>
      <c r="I18">
        <f>AVERAGE('FRC (1)'!I18, 'FRC (2)'!I19)</f>
        <v>1.0065059999999999E-3</v>
      </c>
      <c r="J18">
        <f>AVERAGE('FRC (1)'!J18, 'FRC (2)'!J19)</f>
        <v>7.5906300000000001E-3</v>
      </c>
      <c r="K18">
        <f>AVERAGE('FRC (1)'!K18, 'FRC (2)'!K19)</f>
        <v>0.43491106284538805</v>
      </c>
      <c r="L18">
        <f>AVERAGE('FRC (1)'!L18, 'FRC (2)'!L19)</f>
        <v>26.090199999999999</v>
      </c>
      <c r="M18">
        <f>AVERAGE('FRC (1)'!M18, 'FRC (2)'!M19)</f>
        <v>224.46550000000002</v>
      </c>
      <c r="N18">
        <f>AVERAGE('FRC (1)'!N18, 'FRC (2)'!N19)</f>
        <v>11.087680000000001</v>
      </c>
      <c r="O18">
        <f>AVERAGE('FRC (1)'!O18, 'FRC (2)'!O19)</f>
        <v>7.7910649999999998E-2</v>
      </c>
      <c r="P18">
        <f>AVERAGE('FRC (1)'!P18, 'FRC (2)'!P19)</f>
        <v>1410.36</v>
      </c>
      <c r="Q18">
        <f>AVERAGE('FRC (1)'!Q18, 'FRC (2)'!Q19)</f>
        <v>1</v>
      </c>
      <c r="R18">
        <f>AVERAGE('FRC (1)'!R18, 'FRC (2)'!R19)</f>
        <v>2654.3599999999997</v>
      </c>
      <c r="S18">
        <f>AVERAGE('FRC (1)'!S18, 'FRC (2)'!S19)</f>
        <v>4.7693299999999994E-2</v>
      </c>
      <c r="T18">
        <f>AVERAGE('FRC (1)'!T18, 'FRC (2)'!T19)</f>
        <v>265.18450000000001</v>
      </c>
    </row>
    <row r="19" spans="1:20" x14ac:dyDescent="0.35">
      <c r="A19">
        <v>170.369</v>
      </c>
      <c r="B19">
        <v>443.87299999999999</v>
      </c>
      <c r="C19">
        <v>2.6053600000000001</v>
      </c>
      <c r="D19">
        <v>6.2831900000000003</v>
      </c>
      <c r="E19">
        <v>3.4080800000000001E-4</v>
      </c>
      <c r="F19">
        <v>242.202</v>
      </c>
      <c r="G19">
        <v>10</v>
      </c>
      <c r="H19">
        <v>70.442800000000005</v>
      </c>
      <c r="I19">
        <v>7.5898399999999996E-3</v>
      </c>
      <c r="J19">
        <v>5.7575899999999999E-2</v>
      </c>
      <c r="K19">
        <v>3.2988560716672763</v>
      </c>
      <c r="L19">
        <v>69.001999999999995</v>
      </c>
      <c r="M19">
        <v>75.669600000000003</v>
      </c>
      <c r="N19">
        <v>27.374300000000002</v>
      </c>
      <c r="O19">
        <v>0.10265199999999999</v>
      </c>
      <c r="P19">
        <v>475.44600000000003</v>
      </c>
      <c r="Q19">
        <v>1</v>
      </c>
      <c r="R19">
        <v>2636.42</v>
      </c>
      <c r="S19">
        <v>0.36176000000000003</v>
      </c>
      <c r="T19">
        <v>249.46799999999999</v>
      </c>
    </row>
    <row r="20" spans="1:20" x14ac:dyDescent="0.35">
      <c r="A20">
        <v>11.427300000000001</v>
      </c>
      <c r="B20">
        <v>123.065</v>
      </c>
      <c r="C20">
        <v>10.769399999999999</v>
      </c>
      <c r="D20">
        <v>6.2831900000000003</v>
      </c>
      <c r="E20">
        <v>5.6602599999999996E-4</v>
      </c>
      <c r="F20">
        <v>263.37900000000002</v>
      </c>
      <c r="G20">
        <v>10</v>
      </c>
      <c r="H20">
        <v>90.595799999999997</v>
      </c>
      <c r="I20">
        <v>4.8245400000000001E-2</v>
      </c>
      <c r="J20">
        <v>0.36598999999999998</v>
      </c>
      <c r="K20">
        <v>20.969682343993</v>
      </c>
      <c r="L20">
        <v>84.694999999999993</v>
      </c>
      <c r="M20">
        <v>19.6706</v>
      </c>
      <c r="N20">
        <v>45.234299999999998</v>
      </c>
      <c r="O20">
        <v>0.10489900000000001</v>
      </c>
      <c r="P20">
        <v>123.59399999999999</v>
      </c>
      <c r="Q20">
        <v>1</v>
      </c>
      <c r="R20">
        <v>2636.43</v>
      </c>
      <c r="S20">
        <v>2.2995800000000002</v>
      </c>
      <c r="T20">
        <v>270.64600000000002</v>
      </c>
    </row>
    <row r="21" spans="1:20" x14ac:dyDescent="0.35">
      <c r="A21">
        <v>7.7377900000000004</v>
      </c>
      <c r="B21">
        <v>116.38200000000001</v>
      </c>
      <c r="C21">
        <v>15.040699999999999</v>
      </c>
      <c r="D21">
        <v>6.2831900000000003</v>
      </c>
      <c r="E21">
        <v>5.6602099999999999E-4</v>
      </c>
      <c r="F21">
        <v>284.85199999999998</v>
      </c>
      <c r="G21">
        <v>10</v>
      </c>
      <c r="H21">
        <v>92.444999999999993</v>
      </c>
      <c r="I21">
        <v>5.0971200000000001E-2</v>
      </c>
      <c r="J21">
        <v>0.38667200000000002</v>
      </c>
      <c r="K21">
        <v>22.154673655882569</v>
      </c>
      <c r="L21">
        <v>86.196200000000005</v>
      </c>
      <c r="M21">
        <v>18.563600000000001</v>
      </c>
      <c r="N21">
        <v>45.100900000000003</v>
      </c>
      <c r="O21">
        <v>0.11884400000000001</v>
      </c>
      <c r="P21">
        <v>116.639</v>
      </c>
      <c r="Q21">
        <v>1</v>
      </c>
      <c r="R21">
        <v>2636.4</v>
      </c>
      <c r="S21">
        <v>2.4295300000000002</v>
      </c>
      <c r="T21">
        <v>292.11900000000003</v>
      </c>
    </row>
    <row r="22" spans="1:20" x14ac:dyDescent="0.35">
      <c r="A22">
        <v>4.7538200000000002</v>
      </c>
      <c r="B22">
        <v>109.964</v>
      </c>
      <c r="C22">
        <v>23.131699999999999</v>
      </c>
      <c r="D22">
        <v>6.2831900000000003</v>
      </c>
      <c r="E22">
        <v>5.7787599999999995E-4</v>
      </c>
      <c r="F22">
        <v>306.25799999999998</v>
      </c>
      <c r="G22">
        <v>10</v>
      </c>
      <c r="H22">
        <v>94.136899999999997</v>
      </c>
      <c r="I22">
        <v>5.4982499999999997E-2</v>
      </c>
      <c r="J22">
        <v>0.417101</v>
      </c>
      <c r="K22">
        <v>23.89812693068615</v>
      </c>
      <c r="L22">
        <v>87.524600000000007</v>
      </c>
      <c r="M22">
        <v>17.517700000000001</v>
      </c>
      <c r="N22">
        <v>45.908999999999999</v>
      </c>
      <c r="O22">
        <v>0.121028</v>
      </c>
      <c r="P22">
        <v>110.06699999999999</v>
      </c>
      <c r="Q22">
        <v>1</v>
      </c>
      <c r="R22">
        <v>2636.41</v>
      </c>
      <c r="S22">
        <v>2.6207199999999999</v>
      </c>
      <c r="T22">
        <v>313.52499999999998</v>
      </c>
    </row>
    <row r="23" spans="1:20" x14ac:dyDescent="0.35">
      <c r="A23">
        <v>-0.881552</v>
      </c>
      <c r="B23">
        <v>46.997700000000002</v>
      </c>
      <c r="C23">
        <v>-53.3125</v>
      </c>
      <c r="D23">
        <v>6.2831900000000003</v>
      </c>
      <c r="E23">
        <v>8.6575499999999995E-4</v>
      </c>
      <c r="F23">
        <v>327.71300000000002</v>
      </c>
      <c r="G23">
        <v>10.01</v>
      </c>
      <c r="H23">
        <v>106.128</v>
      </c>
      <c r="I23">
        <v>0.18563299999999999</v>
      </c>
      <c r="J23">
        <v>1.40822</v>
      </c>
      <c r="K23">
        <v>80.685062625912792</v>
      </c>
      <c r="L23">
        <v>91.074600000000004</v>
      </c>
      <c r="M23">
        <v>7.4812399999999997</v>
      </c>
      <c r="N23">
        <v>66.194900000000004</v>
      </c>
      <c r="O23">
        <v>0.159386</v>
      </c>
      <c r="P23">
        <v>47.006</v>
      </c>
      <c r="Q23">
        <v>1</v>
      </c>
      <c r="R23">
        <v>2636.41</v>
      </c>
      <c r="S23">
        <v>8.8481199999999998</v>
      </c>
      <c r="T23">
        <v>334.98</v>
      </c>
    </row>
    <row r="25" spans="1:20" x14ac:dyDescent="0.35">
      <c r="A25" s="1" t="s">
        <v>35</v>
      </c>
      <c r="B25" s="1"/>
    </row>
    <row r="26" spans="1:20" x14ac:dyDescent="0.35">
      <c r="A26" t="s">
        <v>0</v>
      </c>
      <c r="B26" t="s">
        <v>1</v>
      </c>
      <c r="C26" t="s">
        <v>2</v>
      </c>
      <c r="D26" t="s">
        <v>3</v>
      </c>
      <c r="E26" t="s">
        <v>4</v>
      </c>
      <c r="F26" t="s">
        <v>5</v>
      </c>
      <c r="G26" t="s">
        <v>6</v>
      </c>
      <c r="H26" t="s">
        <v>7</v>
      </c>
      <c r="I26" t="s">
        <v>8</v>
      </c>
      <c r="J26" t="s">
        <v>9</v>
      </c>
      <c r="K26" t="s">
        <v>9</v>
      </c>
      <c r="L26" t="s">
        <v>10</v>
      </c>
      <c r="M26" t="s">
        <v>11</v>
      </c>
      <c r="N26" t="s">
        <v>12</v>
      </c>
      <c r="O26" t="s">
        <v>13</v>
      </c>
      <c r="P26" t="s">
        <v>14</v>
      </c>
      <c r="Q26" t="s">
        <v>15</v>
      </c>
      <c r="R26" t="s">
        <v>16</v>
      </c>
      <c r="S26" t="s">
        <v>17</v>
      </c>
      <c r="T26" t="s">
        <v>18</v>
      </c>
    </row>
    <row r="27" spans="1:20" x14ac:dyDescent="0.35">
      <c r="A27" t="s">
        <v>19</v>
      </c>
      <c r="B27" t="s">
        <v>19</v>
      </c>
      <c r="D27" t="s">
        <v>20</v>
      </c>
      <c r="E27" t="s">
        <v>21</v>
      </c>
      <c r="F27" t="s">
        <v>22</v>
      </c>
      <c r="G27" t="s">
        <v>23</v>
      </c>
      <c r="H27" t="s">
        <v>24</v>
      </c>
      <c r="I27" t="s">
        <v>25</v>
      </c>
      <c r="J27" t="s">
        <v>26</v>
      </c>
      <c r="K27" t="s">
        <v>34</v>
      </c>
      <c r="L27" t="s">
        <v>24</v>
      </c>
      <c r="M27" t="s">
        <v>28</v>
      </c>
      <c r="N27" t="s">
        <v>19</v>
      </c>
      <c r="O27" t="s">
        <v>29</v>
      </c>
      <c r="P27" t="s">
        <v>19</v>
      </c>
      <c r="Q27" t="s">
        <v>30</v>
      </c>
      <c r="R27" t="s">
        <v>31</v>
      </c>
      <c r="S27" t="s">
        <v>32</v>
      </c>
      <c r="T27" t="s">
        <v>22</v>
      </c>
    </row>
    <row r="28" spans="1:20" s="3" customFormat="1" x14ac:dyDescent="0.35">
      <c r="A28" s="3">
        <f>_xlfn.STDEV.P('FRC (1)'!A4, 'FRC (2)'!A5)</f>
        <v>1671.2399999999991</v>
      </c>
      <c r="B28" s="3">
        <f>_xlfn.STDEV.P('FRC (1)'!B4, 'FRC (2)'!B5)</f>
        <v>453.61750000000006</v>
      </c>
      <c r="C28" s="3">
        <f>_xlfn.STDEV.P('FRC (1)'!C4, 'FRC (2)'!C5)</f>
        <v>0.25201129999999999</v>
      </c>
      <c r="D28" s="3">
        <f>_xlfn.STDEV.P('FRC (1)'!D4, 'FRC (2)'!D5)</f>
        <v>0</v>
      </c>
      <c r="E28" s="3">
        <f>_xlfn.STDEV.P('FRC (1)'!E4, 'FRC (2)'!E5)</f>
        <v>1.59136E-7</v>
      </c>
      <c r="F28" s="3">
        <f>_xlfn.STDEV.P('FRC (1)'!F4, 'FRC (2)'!F5)</f>
        <v>5.2026499999999931</v>
      </c>
      <c r="G28" s="3">
        <f>_xlfn.STDEV.P('FRC (1)'!G4, 'FRC (2)'!G5)</f>
        <v>4.9999999999998934E-3</v>
      </c>
      <c r="H28" s="3">
        <f>_xlfn.STDEV.P('FRC (1)'!H4, 'FRC (2)'!H5)</f>
        <v>13.048989999999998</v>
      </c>
      <c r="I28" s="3">
        <f>_xlfn.STDEV.P('FRC (1)'!I4, 'FRC (2)'!I5)</f>
        <v>1.2142499999999996E-7</v>
      </c>
      <c r="J28" s="3">
        <f>_xlfn.STDEV.P('FRC (1)'!J4, 'FRC (2)'!J5)</f>
        <v>8.4442499999999997E-7</v>
      </c>
      <c r="K28" s="3">
        <f>_xlfn.STDEV.P('FRC (1)'!K4, 'FRC (2)'!K5)</f>
        <v>4.8381988615334517E-5</v>
      </c>
      <c r="L28" s="3">
        <f>_xlfn.STDEV.P('FRC (1)'!L4, 'FRC (2)'!L5)</f>
        <v>12.983615</v>
      </c>
      <c r="M28" s="3">
        <f>_xlfn.STDEV.P('FRC (1)'!M4, 'FRC (2)'!M5)</f>
        <v>240.64450000000002</v>
      </c>
      <c r="N28" s="3">
        <f>_xlfn.STDEV.P('FRC (1)'!N4, 'FRC (2)'!N5)</f>
        <v>1.2661450000000017E-2</v>
      </c>
      <c r="O28" s="3">
        <f>_xlfn.STDEV.P('FRC (1)'!O4, 'FRC (2)'!O5)</f>
        <v>1.644085000000001E-2</v>
      </c>
      <c r="P28" s="3">
        <f>_xlfn.STDEV.P('FRC (1)'!P4, 'FRC (2)'!P5)</f>
        <v>1512.0100000000007</v>
      </c>
      <c r="Q28" s="3">
        <f>_xlfn.STDEV.P('FRC (1)'!Q4, 'FRC (2)'!Q5)</f>
        <v>0</v>
      </c>
      <c r="R28" s="3">
        <f>_xlfn.STDEV.P('FRC (1)'!R4, 'FRC (2)'!R5)</f>
        <v>17.944999999999936</v>
      </c>
      <c r="S28" s="3">
        <f>_xlfn.STDEV.P('FRC (1)'!S4, 'FRC (2)'!S5)</f>
        <v>5.3055500000000021E-6</v>
      </c>
      <c r="T28" s="3">
        <f>_xlfn.STDEV.P('FRC (1)'!T4, 'FRC (2)'!T5)</f>
        <v>29.323599999999999</v>
      </c>
    </row>
    <row r="29" spans="1:20" s="3" customFormat="1" x14ac:dyDescent="0.35">
      <c r="A29" s="3">
        <f>_xlfn.STDEV.P('FRC (1)'!A5, 'FRC (2)'!A6)</f>
        <v>1712.13</v>
      </c>
      <c r="B29" s="3">
        <f>_xlfn.STDEV.P('FRC (1)'!B5, 'FRC (2)'!B6)</f>
        <v>793.91449999999998</v>
      </c>
      <c r="C29" s="3">
        <f>_xlfn.STDEV.P('FRC (1)'!C5, 'FRC (2)'!C6)</f>
        <v>0.36926314999999993</v>
      </c>
      <c r="D29" s="3">
        <f>_xlfn.STDEV.P('FRC (1)'!D5, 'FRC (2)'!D6)</f>
        <v>0</v>
      </c>
      <c r="E29" s="3">
        <f>_xlfn.STDEV.P('FRC (1)'!E5, 'FRC (2)'!E6)</f>
        <v>3.0885399999999997E-7</v>
      </c>
      <c r="F29" s="3">
        <f>_xlfn.STDEV.P('FRC (1)'!F5, 'FRC (2)'!F6)</f>
        <v>5.2865499999999841</v>
      </c>
      <c r="G29" s="3">
        <f>_xlfn.STDEV.P('FRC (1)'!G5, 'FRC (2)'!G6)</f>
        <v>0</v>
      </c>
      <c r="H29" s="3">
        <f>_xlfn.STDEV.P('FRC (1)'!H5, 'FRC (2)'!H6)</f>
        <v>18.637235</v>
      </c>
      <c r="I29" s="3">
        <f>_xlfn.STDEV.P('FRC (1)'!I5, 'FRC (2)'!I6)</f>
        <v>3.0045000000000108E-8</v>
      </c>
      <c r="J29" s="3">
        <f>_xlfn.STDEV.P('FRC (1)'!J5, 'FRC (2)'!J6)</f>
        <v>3.2925000000000028E-7</v>
      </c>
      <c r="K29" s="3">
        <f>_xlfn.STDEV.P('FRC (1)'!K5, 'FRC (2)'!K6)</f>
        <v>1.8864635404682376E-5</v>
      </c>
      <c r="L29" s="3">
        <f>_xlfn.STDEV.P('FRC (1)'!L5, 'FRC (2)'!L6)</f>
        <v>18.551839999999999</v>
      </c>
      <c r="M29" s="3">
        <f>_xlfn.STDEV.P('FRC (1)'!M5, 'FRC (2)'!M6)</f>
        <v>237.25449999999995</v>
      </c>
      <c r="N29" s="3">
        <f>_xlfn.STDEV.P('FRC (1)'!N5, 'FRC (2)'!N6)</f>
        <v>2.4598749999999999E-2</v>
      </c>
      <c r="O29" s="3">
        <f>_xlfn.STDEV.P('FRC (1)'!O5, 'FRC (2)'!O6)</f>
        <v>1.7370399999999925E-2</v>
      </c>
      <c r="P29" s="3">
        <f>_xlfn.STDEV.P('FRC (1)'!P5, 'FRC (2)'!P6)</f>
        <v>1490.7150000000004</v>
      </c>
      <c r="Q29" s="3">
        <f>_xlfn.STDEV.P('FRC (1)'!Q5, 'FRC (2)'!Q6)</f>
        <v>0</v>
      </c>
      <c r="R29" s="3">
        <f>_xlfn.STDEV.P('FRC (1)'!R5, 'FRC (2)'!R6)</f>
        <v>17.940000000000055</v>
      </c>
      <c r="S29" s="3">
        <f>_xlfn.STDEV.P('FRC (1)'!S5, 'FRC (2)'!S6)</f>
        <v>2.0690999999999968E-6</v>
      </c>
      <c r="T29" s="3">
        <f>_xlfn.STDEV.P('FRC (1)'!T5, 'FRC (2)'!T6)</f>
        <v>29.407500000000006</v>
      </c>
    </row>
    <row r="30" spans="1:20" s="3" customFormat="1" x14ac:dyDescent="0.35">
      <c r="A30" s="3">
        <f>_xlfn.STDEV.P('FRC (1)'!A6, 'FRC (2)'!A7)</f>
        <v>1158.4200000000003</v>
      </c>
      <c r="B30" s="3">
        <f>_xlfn.STDEV.P('FRC (1)'!B6, 'FRC (2)'!B7)</f>
        <v>51.290699999999994</v>
      </c>
      <c r="C30" s="3">
        <f>_xlfn.STDEV.P('FRC (1)'!C6, 'FRC (2)'!C7)</f>
        <v>4.3441499999999997E-3</v>
      </c>
      <c r="D30" s="3">
        <f>_xlfn.STDEV.P('FRC (1)'!D6, 'FRC (2)'!D7)</f>
        <v>0</v>
      </c>
      <c r="E30" s="3">
        <f>_xlfn.STDEV.P('FRC (1)'!E6, 'FRC (2)'!E7)</f>
        <v>3.3125500000000004E-7</v>
      </c>
      <c r="F30" s="3">
        <f>_xlfn.STDEV.P('FRC (1)'!F6, 'FRC (2)'!F7)</f>
        <v>10.605850000000007</v>
      </c>
      <c r="G30" s="3">
        <f>_xlfn.STDEV.P('FRC (1)'!G6, 'FRC (2)'!G7)</f>
        <v>0</v>
      </c>
      <c r="H30" s="3">
        <f>_xlfn.STDEV.P('FRC (1)'!H6, 'FRC (2)'!H7)</f>
        <v>0.24774000000000174</v>
      </c>
      <c r="I30" s="3">
        <f>_xlfn.STDEV.P('FRC (1)'!I6, 'FRC (2)'!I7)</f>
        <v>1.4806000000000007E-7</v>
      </c>
      <c r="J30" s="3">
        <f>_xlfn.STDEV.P('FRC (1)'!J6, 'FRC (2)'!J7)</f>
        <v>9.4140000000000085E-7</v>
      </c>
      <c r="K30" s="3">
        <f>_xlfn.STDEV.P('FRC (1)'!K6, 'FRC (2)'!K7)</f>
        <v>5.3938246833615732E-5</v>
      </c>
      <c r="L30" s="3">
        <f>_xlfn.STDEV.P('FRC (1)'!L6, 'FRC (2)'!L7)</f>
        <v>0.24869999999999937</v>
      </c>
      <c r="M30" s="3">
        <f>_xlfn.STDEV.P('FRC (1)'!M6, 'FRC (2)'!M7)</f>
        <v>184.52700000000002</v>
      </c>
      <c r="N30" s="3">
        <f>_xlfn.STDEV.P('FRC (1)'!N6, 'FRC (2)'!N7)</f>
        <v>2.6346149999999978E-2</v>
      </c>
      <c r="O30" s="3">
        <f>_xlfn.STDEV.P('FRC (1)'!O6, 'FRC (2)'!O7)</f>
        <v>2.0520350000000045E-2</v>
      </c>
      <c r="P30" s="3">
        <f>_xlfn.STDEV.P('FRC (1)'!P6, 'FRC (2)'!P7)</f>
        <v>1159.4150000000004</v>
      </c>
      <c r="Q30" s="3">
        <f>_xlfn.STDEV.P('FRC (1)'!Q6, 'FRC (2)'!Q7)</f>
        <v>0</v>
      </c>
      <c r="R30" s="3">
        <f>_xlfn.STDEV.P('FRC (1)'!R6, 'FRC (2)'!R7)</f>
        <v>17.920000000000073</v>
      </c>
      <c r="S30" s="3">
        <f>_xlfn.STDEV.P('FRC (1)'!S6, 'FRC (2)'!S7)</f>
        <v>5.9150000000000001E-6</v>
      </c>
      <c r="T30" s="3">
        <f>_xlfn.STDEV.P('FRC (1)'!T6, 'FRC (2)'!T7)</f>
        <v>34.726800000000004</v>
      </c>
    </row>
    <row r="31" spans="1:20" s="3" customFormat="1" x14ac:dyDescent="0.35">
      <c r="A31" s="3">
        <f>_xlfn.STDEV.P('FRC (1)'!A7, 'FRC (2)'!A8)</f>
        <v>1196.8300000000004</v>
      </c>
      <c r="B31" s="3">
        <f>_xlfn.STDEV.P('FRC (1)'!B7, 'FRC (2)'!B8)</f>
        <v>25.81100000000005</v>
      </c>
      <c r="C31" s="3">
        <f>_xlfn.STDEV.P('FRC (1)'!C7, 'FRC (2)'!C8)</f>
        <v>1.6159000000000003E-2</v>
      </c>
      <c r="D31" s="3">
        <f>_xlfn.STDEV.P('FRC (1)'!D7, 'FRC (2)'!D8)</f>
        <v>0</v>
      </c>
      <c r="E31" s="3">
        <f>_xlfn.STDEV.P('FRC (1)'!E7, 'FRC (2)'!E8)</f>
        <v>5.8355999999999997E-7</v>
      </c>
      <c r="F31" s="3">
        <f>_xlfn.STDEV.P('FRC (1)'!F7, 'FRC (2)'!F8)</f>
        <v>10.632000000000025</v>
      </c>
      <c r="G31" s="3">
        <f>_xlfn.STDEV.P('FRC (1)'!G7, 'FRC (2)'!G8)</f>
        <v>0</v>
      </c>
      <c r="H31" s="3">
        <f>_xlfn.STDEV.P('FRC (1)'!H7, 'FRC (2)'!H8)</f>
        <v>0.92942999999999965</v>
      </c>
      <c r="I31" s="3">
        <f>_xlfn.STDEV.P('FRC (1)'!I7, 'FRC (2)'!I8)</f>
        <v>8.7195000000000272E-8</v>
      </c>
      <c r="J31" s="3">
        <f>_xlfn.STDEV.P('FRC (1)'!J7, 'FRC (2)'!J8)</f>
        <v>3.8980000000000091E-7</v>
      </c>
      <c r="K31" s="3">
        <f>_xlfn.STDEV.P('FRC (1)'!K7, 'FRC (2)'!K8)</f>
        <v>2.2333894854199669E-5</v>
      </c>
      <c r="L31" s="3">
        <f>_xlfn.STDEV.P('FRC (1)'!L7, 'FRC (2)'!L8)</f>
        <v>0.92458000000000051</v>
      </c>
      <c r="M31" s="3">
        <f>_xlfn.STDEV.P('FRC (1)'!M7, 'FRC (2)'!M8)</f>
        <v>190.238</v>
      </c>
      <c r="N31" s="3">
        <f>_xlfn.STDEV.P('FRC (1)'!N7, 'FRC (2)'!N8)</f>
        <v>4.6430500000000055E-2</v>
      </c>
      <c r="O31" s="3">
        <f>_xlfn.STDEV.P('FRC (1)'!O7, 'FRC (2)'!O8)</f>
        <v>2.0693750000000018E-2</v>
      </c>
      <c r="P31" s="3">
        <f>_xlfn.STDEV.P('FRC (1)'!P7, 'FRC (2)'!P8)</f>
        <v>1195.3</v>
      </c>
      <c r="Q31" s="3">
        <f>_xlfn.STDEV.P('FRC (1)'!Q7, 'FRC (2)'!Q8)</f>
        <v>0</v>
      </c>
      <c r="R31" s="3">
        <f>_xlfn.STDEV.P('FRC (1)'!R7, 'FRC (2)'!R8)</f>
        <v>17.930000000000064</v>
      </c>
      <c r="S31" s="3">
        <f>_xlfn.STDEV.P('FRC (1)'!S7, 'FRC (2)'!S8)</f>
        <v>2.4489999999999896E-6</v>
      </c>
      <c r="T31" s="3">
        <f>_xlfn.STDEV.P('FRC (1)'!T7, 'FRC (2)'!T8)</f>
        <v>34.752749999999992</v>
      </c>
    </row>
    <row r="32" spans="1:20" x14ac:dyDescent="0.35">
      <c r="A32">
        <f>_xlfn.STDEV.P('FRC (1)'!A8, 'FRC (2)'!A9)</f>
        <v>1280.9700000000003</v>
      </c>
      <c r="B32">
        <f>_xlfn.STDEV.P('FRC (1)'!B8, 'FRC (2)'!B9)</f>
        <v>26.024500000000046</v>
      </c>
      <c r="C32">
        <f>_xlfn.STDEV.P('FRC (1)'!C8, 'FRC (2)'!C9)</f>
        <v>6.2047000000000053E-2</v>
      </c>
      <c r="D32">
        <f>_xlfn.STDEV.P('FRC (1)'!D8, 'FRC (2)'!D9)</f>
        <v>0</v>
      </c>
      <c r="E32">
        <f>_xlfn.STDEV.P('FRC (1)'!E8, 'FRC (2)'!E9)</f>
        <v>9.6743499999999995E-7</v>
      </c>
      <c r="F32">
        <f>_xlfn.STDEV.P('FRC (1)'!F8, 'FRC (2)'!F9)</f>
        <v>15.92719999999996</v>
      </c>
      <c r="G32">
        <f>_xlfn.STDEV.P('FRC (1)'!G8, 'FRC (2)'!G9)</f>
        <v>0</v>
      </c>
      <c r="H32">
        <f>_xlfn.STDEV.P('FRC (1)'!H8, 'FRC (2)'!H9)</f>
        <v>3.4694249999999967</v>
      </c>
      <c r="I32">
        <f>_xlfn.STDEV.P('FRC (1)'!I8, 'FRC (2)'!I9)</f>
        <v>1.681750000000003E-7</v>
      </c>
      <c r="J32">
        <f>_xlfn.STDEV.P('FRC (1)'!J8, 'FRC (2)'!J9)</f>
        <v>8.4359999999999985E-7</v>
      </c>
      <c r="K32">
        <f>_xlfn.STDEV.P('FRC (1)'!K8, 'FRC (2)'!K9)</f>
        <v>4.8334719597236319E-5</v>
      </c>
      <c r="L32">
        <f>_xlfn.STDEV.P('FRC (1)'!L8, 'FRC (2)'!L9)</f>
        <v>3.4467849999999993</v>
      </c>
      <c r="M32">
        <f>_xlfn.STDEV.P('FRC (1)'!M8, 'FRC (2)'!M9)</f>
        <v>200.53299999999993</v>
      </c>
      <c r="N32">
        <f>_xlfn.STDEV.P('FRC (1)'!N8, 'FRC (2)'!N9)</f>
        <v>7.6978500000000005E-2</v>
      </c>
      <c r="O32">
        <f>_xlfn.STDEV.P('FRC (1)'!O8, 'FRC (2)'!O9)</f>
        <v>2.3133149999999995E-2</v>
      </c>
      <c r="P32">
        <f>_xlfn.STDEV.P('FRC (1)'!P8, 'FRC (2)'!P9)</f>
        <v>1259.9850000000006</v>
      </c>
      <c r="Q32">
        <f>_xlfn.STDEV.P('FRC (1)'!Q8, 'FRC (2)'!Q9)</f>
        <v>0</v>
      </c>
      <c r="R32">
        <f>_xlfn.STDEV.P('FRC (1)'!R8, 'FRC (2)'!R9)</f>
        <v>17.934999999999945</v>
      </c>
      <c r="S32">
        <f>_xlfn.STDEV.P('FRC (1)'!S8, 'FRC (2)'!S9)</f>
        <v>5.3005000000000012E-6</v>
      </c>
      <c r="T32">
        <f>_xlfn.STDEV.P('FRC (1)'!T8, 'FRC (2)'!T9)</f>
        <v>40.048099999999984</v>
      </c>
    </row>
    <row r="33" spans="1:20" x14ac:dyDescent="0.35">
      <c r="A33">
        <f>_xlfn.STDEV.P('FRC (1)'!A9, 'FRC (2)'!A10)</f>
        <v>1217.5050000000012</v>
      </c>
      <c r="B33">
        <f>_xlfn.STDEV.P('FRC (1)'!B9, 'FRC (2)'!B10)</f>
        <v>132.74550000000005</v>
      </c>
      <c r="C33">
        <f>_xlfn.STDEV.P('FRC (1)'!C9, 'FRC (2)'!C10)</f>
        <v>5.3185499999999983E-3</v>
      </c>
      <c r="D33">
        <f>_xlfn.STDEV.P('FRC (1)'!D9, 'FRC (2)'!D10)</f>
        <v>0</v>
      </c>
      <c r="E33">
        <f>_xlfn.STDEV.P('FRC (1)'!E9, 'FRC (2)'!E10)</f>
        <v>1.5417E-6</v>
      </c>
      <c r="F33">
        <f>_xlfn.STDEV.P('FRC (1)'!F9, 'FRC (2)'!F10)</f>
        <v>15.894200000000037</v>
      </c>
      <c r="G33">
        <f>_xlfn.STDEV.P('FRC (1)'!G9, 'FRC (2)'!G10)</f>
        <v>0</v>
      </c>
      <c r="H33">
        <f>_xlfn.STDEV.P('FRC (1)'!H9, 'FRC (2)'!H10)</f>
        <v>0.29700499999999996</v>
      </c>
      <c r="I33">
        <f>_xlfn.STDEV.P('FRC (1)'!I9, 'FRC (2)'!I10)</f>
        <v>1.045499999999997E-7</v>
      </c>
      <c r="J33">
        <f>_xlfn.STDEV.P('FRC (1)'!J9, 'FRC (2)'!J10)</f>
        <v>1.1999999999999885E-7</v>
      </c>
      <c r="K33">
        <f>_xlfn.STDEV.P('FRC (1)'!K9, 'FRC (2)'!K10)</f>
        <v>6.8754935415699624E-6</v>
      </c>
      <c r="L33">
        <f>_xlfn.STDEV.P('FRC (1)'!L9, 'FRC (2)'!L10)</f>
        <v>0.3022149999999999</v>
      </c>
      <c r="M33">
        <f>_xlfn.STDEV.P('FRC (1)'!M9, 'FRC (2)'!M10)</f>
        <v>194.89300000000014</v>
      </c>
      <c r="N33">
        <f>_xlfn.STDEV.P('FRC (1)'!N9, 'FRC (2)'!N10)</f>
        <v>0.12267350000000003</v>
      </c>
      <c r="O33">
        <f>_xlfn.STDEV.P('FRC (1)'!O9, 'FRC (2)'!O10)</f>
        <v>2.3486400000000036E-2</v>
      </c>
      <c r="P33">
        <f>_xlfn.STDEV.P('FRC (1)'!P9, 'FRC (2)'!P10)</f>
        <v>1224.5450000000012</v>
      </c>
      <c r="Q33">
        <f>_xlfn.STDEV.P('FRC (1)'!Q9, 'FRC (2)'!Q10)</f>
        <v>0</v>
      </c>
      <c r="R33">
        <f>_xlfn.STDEV.P('FRC (1)'!R9, 'FRC (2)'!R10)</f>
        <v>17.920000000000073</v>
      </c>
      <c r="S33">
        <f>_xlfn.STDEV.P('FRC (1)'!S9, 'FRC (2)'!S10)</f>
        <v>7.5699999999999292E-7</v>
      </c>
      <c r="T33">
        <f>_xlfn.STDEV.P('FRC (1)'!T9, 'FRC (2)'!T10)</f>
        <v>40.015000000000008</v>
      </c>
    </row>
    <row r="34" spans="1:20" x14ac:dyDescent="0.35">
      <c r="A34">
        <f>_xlfn.STDEV.P('FRC (1)'!A10, 'FRC (2)'!A11)</f>
        <v>1219.3149999999985</v>
      </c>
      <c r="B34">
        <f>_xlfn.STDEV.P('FRC (1)'!B10, 'FRC (2)'!B11)</f>
        <v>57.883500000000019</v>
      </c>
      <c r="C34">
        <f>_xlfn.STDEV.P('FRC (1)'!C10, 'FRC (2)'!C11)</f>
        <v>2.800400000000006E-2</v>
      </c>
      <c r="D34">
        <f>_xlfn.STDEV.P('FRC (1)'!D10, 'FRC (2)'!D11)</f>
        <v>0</v>
      </c>
      <c r="E34">
        <f>_xlfn.STDEV.P('FRC (1)'!E10, 'FRC (2)'!E11)</f>
        <v>2.4365550000000003E-6</v>
      </c>
      <c r="F34">
        <f>_xlfn.STDEV.P('FRC (1)'!F10, 'FRC (2)'!F11)</f>
        <v>15.757949999999958</v>
      </c>
      <c r="G34">
        <f>_xlfn.STDEV.P('FRC (1)'!G10, 'FRC (2)'!G11)</f>
        <v>0</v>
      </c>
      <c r="H34">
        <f>_xlfn.STDEV.P('FRC (1)'!H10, 'FRC (2)'!H11)</f>
        <v>1.5879250000000036</v>
      </c>
      <c r="I34">
        <f>_xlfn.STDEV.P('FRC (1)'!I10, 'FRC (2)'!I11)</f>
        <v>1.672000000000007E-7</v>
      </c>
      <c r="J34">
        <f>_xlfn.STDEV.P('FRC (1)'!J10, 'FRC (2)'!J11)</f>
        <v>1.9800000000000048E-7</v>
      </c>
      <c r="K34">
        <f>_xlfn.STDEV.P('FRC (1)'!K10, 'FRC (2)'!K11)</f>
        <v>1.1344564343590026E-5</v>
      </c>
      <c r="L34">
        <f>_xlfn.STDEV.P('FRC (1)'!L10, 'FRC (2)'!L11)</f>
        <v>1.5735750000000004</v>
      </c>
      <c r="M34">
        <f>_xlfn.STDEV.P('FRC (1)'!M10, 'FRC (2)'!M11)</f>
        <v>193.54799999999992</v>
      </c>
      <c r="N34">
        <f>_xlfn.STDEV.P('FRC (1)'!N10, 'FRC (2)'!N11)</f>
        <v>0.19388649999999977</v>
      </c>
      <c r="O34">
        <f>_xlfn.STDEV.P('FRC (1)'!O10, 'FRC (2)'!O11)</f>
        <v>2.403495000000001E-2</v>
      </c>
      <c r="P34">
        <f>_xlfn.STDEV.P('FRC (1)'!P10, 'FRC (2)'!P11)</f>
        <v>1216.1000000000004</v>
      </c>
      <c r="Q34">
        <f>_xlfn.STDEV.P('FRC (1)'!Q10, 'FRC (2)'!Q11)</f>
        <v>0</v>
      </c>
      <c r="R34">
        <f>_xlfn.STDEV.P('FRC (1)'!R10, 'FRC (2)'!R11)</f>
        <v>17.920000000000073</v>
      </c>
      <c r="S34">
        <f>_xlfn.STDEV.P('FRC (1)'!S10, 'FRC (2)'!S11)</f>
        <v>1.2449999999999788E-6</v>
      </c>
      <c r="T34">
        <f>_xlfn.STDEV.P('FRC (1)'!T10, 'FRC (2)'!T11)</f>
        <v>39.878549999999976</v>
      </c>
    </row>
    <row r="35" spans="1:20" x14ac:dyDescent="0.35">
      <c r="A35">
        <f>_xlfn.STDEV.P('FRC (1)'!A11, 'FRC (2)'!A12)</f>
        <v>1165.1950000000004</v>
      </c>
      <c r="B35">
        <f>_xlfn.STDEV.P('FRC (1)'!B11, 'FRC (2)'!B12)</f>
        <v>158.64250000000001</v>
      </c>
      <c r="C35">
        <f>_xlfn.STDEV.P('FRC (1)'!C11, 'FRC (2)'!C12)</f>
        <v>1.2237750000000066E-2</v>
      </c>
      <c r="D35">
        <f>_xlfn.STDEV.P('FRC (1)'!D11, 'FRC (2)'!D12)</f>
        <v>0</v>
      </c>
      <c r="E35">
        <f>_xlfn.STDEV.P('FRC (1)'!E11, 'FRC (2)'!E12)</f>
        <v>3.6611649999999999E-6</v>
      </c>
      <c r="F35">
        <f>_xlfn.STDEV.P('FRC (1)'!F11, 'FRC (2)'!F12)</f>
        <v>13.046550000000058</v>
      </c>
      <c r="G35">
        <f>_xlfn.STDEV.P('FRC (1)'!G11, 'FRC (2)'!G12)</f>
        <v>0</v>
      </c>
      <c r="H35">
        <f>_xlfn.STDEV.P('FRC (1)'!H11, 'FRC (2)'!H12)</f>
        <v>0.69075000000000453</v>
      </c>
      <c r="I35">
        <f>_xlfn.STDEV.P('FRC (1)'!I11, 'FRC (2)'!I12)</f>
        <v>3.9799999999999856E-7</v>
      </c>
      <c r="J35">
        <f>_xlfn.STDEV.P('FRC (1)'!J11, 'FRC (2)'!J12)</f>
        <v>1.3210000000000099E-6</v>
      </c>
      <c r="K35">
        <f>_xlfn.STDEV.P('FRC (1)'!K11, 'FRC (2)'!K12)</f>
        <v>7.5687724736782369E-5</v>
      </c>
      <c r="L35">
        <f>_xlfn.STDEV.P('FRC (1)'!L11, 'FRC (2)'!L12)</f>
        <v>0.69493500000000108</v>
      </c>
      <c r="M35">
        <f>_xlfn.STDEV.P('FRC (1)'!M11, 'FRC (2)'!M12)</f>
        <v>187.01299999999978</v>
      </c>
      <c r="N35">
        <f>_xlfn.STDEV.P('FRC (1)'!N11, 'FRC (2)'!N12)</f>
        <v>0.29130400000000017</v>
      </c>
      <c r="O35">
        <f>_xlfn.STDEV.P('FRC (1)'!O11, 'FRC (2)'!O12)</f>
        <v>2.4386749999999978E-2</v>
      </c>
      <c r="P35">
        <f>_xlfn.STDEV.P('FRC (1)'!P11, 'FRC (2)'!P12)</f>
        <v>1175.0349999999994</v>
      </c>
      <c r="Q35">
        <f>_xlfn.STDEV.P('FRC (1)'!Q11, 'FRC (2)'!Q12)</f>
        <v>0</v>
      </c>
      <c r="R35">
        <f>_xlfn.STDEV.P('FRC (1)'!R11, 'FRC (2)'!R12)</f>
        <v>17.940000000000055</v>
      </c>
      <c r="S35">
        <f>_xlfn.STDEV.P('FRC (1)'!S11, 'FRC (2)'!S12)</f>
        <v>8.2999999999999307E-6</v>
      </c>
      <c r="T35">
        <f>_xlfn.STDEV.P('FRC (1)'!T11, 'FRC (2)'!T12)</f>
        <v>37.167149999999964</v>
      </c>
    </row>
    <row r="36" spans="1:20" x14ac:dyDescent="0.35">
      <c r="A36">
        <f>_xlfn.STDEV.P('FRC (1)'!A12, 'FRC (2)'!A13)</f>
        <v>1169.2150000000001</v>
      </c>
      <c r="B36">
        <f>_xlfn.STDEV.P('FRC (1)'!B12, 'FRC (2)'!B13)</f>
        <v>151.88850000000014</v>
      </c>
      <c r="C36">
        <f>_xlfn.STDEV.P('FRC (1)'!C12, 'FRC (2)'!C13)</f>
        <v>9.6007000000000037E-3</v>
      </c>
      <c r="D36">
        <f>_xlfn.STDEV.P('FRC (1)'!D12, 'FRC (2)'!D13)</f>
        <v>0</v>
      </c>
      <c r="E36">
        <f>_xlfn.STDEV.P('FRC (1)'!E12, 'FRC (2)'!E13)</f>
        <v>5.9301499999999995E-6</v>
      </c>
      <c r="F36">
        <f>_xlfn.STDEV.P('FRC (1)'!F12, 'FRC (2)'!F13)</f>
        <v>13.010999999999969</v>
      </c>
      <c r="G36">
        <f>_xlfn.STDEV.P('FRC (1)'!G12, 'FRC (2)'!G13)</f>
        <v>0</v>
      </c>
      <c r="H36">
        <f>_xlfn.STDEV.P('FRC (1)'!H12, 'FRC (2)'!H13)</f>
        <v>0.53948000000000018</v>
      </c>
      <c r="I36">
        <f>_xlfn.STDEV.P('FRC (1)'!I12, 'FRC (2)'!I13)</f>
        <v>2.6320000000000114E-7</v>
      </c>
      <c r="J36">
        <f>_xlfn.STDEV.P('FRC (1)'!J12, 'FRC (2)'!J13)</f>
        <v>6.58499999999987E-7</v>
      </c>
      <c r="K36">
        <f>_xlfn.STDEV.P('FRC (1)'!K12, 'FRC (2)'!K13)</f>
        <v>3.7729270809363016E-5</v>
      </c>
      <c r="L36">
        <f>_xlfn.STDEV.P('FRC (1)'!L12, 'FRC (2)'!L13)</f>
        <v>0.54478999999999989</v>
      </c>
      <c r="M36">
        <f>_xlfn.STDEV.P('FRC (1)'!M12, 'FRC (2)'!M13)</f>
        <v>187.56700000000004</v>
      </c>
      <c r="N36">
        <f>_xlfn.STDEV.P('FRC (1)'!N12, 'FRC (2)'!N13)</f>
        <v>0.47187499999999977</v>
      </c>
      <c r="O36">
        <f>_xlfn.STDEV.P('FRC (1)'!O12, 'FRC (2)'!O13)</f>
        <v>2.4524549999999985E-2</v>
      </c>
      <c r="P36">
        <f>_xlfn.STDEV.P('FRC (1)'!P12, 'FRC (2)'!P13)</f>
        <v>1178.52</v>
      </c>
      <c r="Q36">
        <f>_xlfn.STDEV.P('FRC (1)'!Q12, 'FRC (2)'!Q13)</f>
        <v>0</v>
      </c>
      <c r="R36">
        <f>_xlfn.STDEV.P('FRC (1)'!R12, 'FRC (2)'!R13)</f>
        <v>17.910000000000082</v>
      </c>
      <c r="S36">
        <f>_xlfn.STDEV.P('FRC (1)'!S12, 'FRC (2)'!S13)</f>
        <v>4.134999999999946E-6</v>
      </c>
      <c r="T36">
        <f>_xlfn.STDEV.P('FRC (1)'!T12, 'FRC (2)'!T13)</f>
        <v>37.132000000000019</v>
      </c>
    </row>
    <row r="37" spans="1:20" x14ac:dyDescent="0.35">
      <c r="A37">
        <f>_xlfn.STDEV.P('FRC (1)'!A13, 'FRC (2)'!A14)</f>
        <v>983.05999999999926</v>
      </c>
      <c r="B37">
        <f>_xlfn.STDEV.P('FRC (1)'!B13, 'FRC (2)'!B14)</f>
        <v>115.71150000000016</v>
      </c>
      <c r="C37">
        <f>_xlfn.STDEV.P('FRC (1)'!C13, 'FRC (2)'!C14)</f>
        <v>4.8384999999999956E-3</v>
      </c>
      <c r="D37">
        <f>_xlfn.STDEV.P('FRC (1)'!D13, 'FRC (2)'!D14)</f>
        <v>0</v>
      </c>
      <c r="E37">
        <f>_xlfn.STDEV.P('FRC (1)'!E13, 'FRC (2)'!E14)</f>
        <v>7.9855E-6</v>
      </c>
      <c r="F37">
        <f>_xlfn.STDEV.P('FRC (1)'!F13, 'FRC (2)'!F14)</f>
        <v>13.125000000000007</v>
      </c>
      <c r="G37">
        <f>_xlfn.STDEV.P('FRC (1)'!G13, 'FRC (2)'!G14)</f>
        <v>0</v>
      </c>
      <c r="H37">
        <f>_xlfn.STDEV.P('FRC (1)'!H13, 'FRC (2)'!H14)</f>
        <v>0.28197000000000028</v>
      </c>
      <c r="I37">
        <f>_xlfn.STDEV.P('FRC (1)'!I13, 'FRC (2)'!I14)</f>
        <v>2.3929999999999617E-7</v>
      </c>
      <c r="J37">
        <f>_xlfn.STDEV.P('FRC (1)'!J13, 'FRC (2)'!J14)</f>
        <v>2.4094999999999911E-6</v>
      </c>
      <c r="K37">
        <f>_xlfn.STDEV.P('FRC (1)'!K13, 'FRC (2)'!K14)</f>
        <v>1.3805418073677134E-4</v>
      </c>
      <c r="L37">
        <f>_xlfn.STDEV.P('FRC (1)'!L13, 'FRC (2)'!L14)</f>
        <v>0.27221000000000029</v>
      </c>
      <c r="M37">
        <f>_xlfn.STDEV.P('FRC (1)'!M13, 'FRC (2)'!M14)</f>
        <v>157.51599999999985</v>
      </c>
      <c r="N37">
        <f>_xlfn.STDEV.P('FRC (1)'!N13, 'FRC (2)'!N14)</f>
        <v>0.63545000000000018</v>
      </c>
      <c r="O37">
        <f>_xlfn.STDEV.P('FRC (1)'!O13, 'FRC (2)'!O14)</f>
        <v>2.5319800000000021E-2</v>
      </c>
      <c r="P37">
        <f>_xlfn.STDEV.P('FRC (1)'!P13, 'FRC (2)'!P14)</f>
        <v>989.70500000000004</v>
      </c>
      <c r="Q37">
        <f>_xlfn.STDEV.P('FRC (1)'!Q13, 'FRC (2)'!Q14)</f>
        <v>0</v>
      </c>
      <c r="R37">
        <f>_xlfn.STDEV.P('FRC (1)'!R13, 'FRC (2)'!R14)</f>
        <v>17.920000000000073</v>
      </c>
      <c r="S37">
        <f>_xlfn.STDEV.P('FRC (1)'!S13, 'FRC (2)'!S14)</f>
        <v>1.5139999999999858E-5</v>
      </c>
      <c r="T37">
        <f>_xlfn.STDEV.P('FRC (1)'!T13, 'FRC (2)'!T14)</f>
        <v>37.245499999999971</v>
      </c>
    </row>
    <row r="38" spans="1:20" x14ac:dyDescent="0.35">
      <c r="A38">
        <f>_xlfn.STDEV.P('FRC (1)'!A14, 'FRC (2)'!A15)</f>
        <v>987.00500000000079</v>
      </c>
      <c r="B38">
        <f>_xlfn.STDEV.P('FRC (1)'!B14, 'FRC (2)'!B15)</f>
        <v>79.677999999999898</v>
      </c>
      <c r="C38">
        <f>_xlfn.STDEV.P('FRC (1)'!C14, 'FRC (2)'!C15)</f>
        <v>1.728450000000015E-2</v>
      </c>
      <c r="D38">
        <f>_xlfn.STDEV.P('FRC (1)'!D14, 'FRC (2)'!D15)</f>
        <v>0</v>
      </c>
      <c r="E38">
        <f>_xlfn.STDEV.P('FRC (1)'!E14, 'FRC (2)'!E15)</f>
        <v>1.2439550000000002E-5</v>
      </c>
      <c r="F38">
        <f>_xlfn.STDEV.P('FRC (1)'!F14, 'FRC (2)'!F15)</f>
        <v>13.085000000000008</v>
      </c>
      <c r="G38">
        <f>_xlfn.STDEV.P('FRC (1)'!G14, 'FRC (2)'!G15)</f>
        <v>0</v>
      </c>
      <c r="H38">
        <f>_xlfn.STDEV.P('FRC (1)'!H14, 'FRC (2)'!H15)</f>
        <v>0.9853049999999991</v>
      </c>
      <c r="I38">
        <f>_xlfn.STDEV.P('FRC (1)'!I14, 'FRC (2)'!I15)</f>
        <v>9.5349999999999688E-7</v>
      </c>
      <c r="J38">
        <f>_xlfn.STDEV.P('FRC (1)'!J14, 'FRC (2)'!J15)</f>
        <v>5.0000000000006636E-7</v>
      </c>
      <c r="K38">
        <f>_xlfn.STDEV.P('FRC (1)'!K14, 'FRC (2)'!K15)</f>
        <v>2.8647889756545919E-5</v>
      </c>
      <c r="L38">
        <f>_xlfn.STDEV.P('FRC (1)'!L14, 'FRC (2)'!L15)</f>
        <v>0.97119499999999603</v>
      </c>
      <c r="M38">
        <f>_xlfn.STDEV.P('FRC (1)'!M14, 'FRC (2)'!M15)</f>
        <v>157.35100000000006</v>
      </c>
      <c r="N38">
        <f>_xlfn.STDEV.P('FRC (1)'!N14, 'FRC (2)'!N15)</f>
        <v>0.98984499999999953</v>
      </c>
      <c r="O38">
        <f>_xlfn.STDEV.P('FRC (1)'!O14, 'FRC (2)'!O15)</f>
        <v>2.6634149999999971E-2</v>
      </c>
      <c r="P38">
        <f>_xlfn.STDEV.P('FRC (1)'!P14, 'FRC (2)'!P15)</f>
        <v>988.66499999999951</v>
      </c>
      <c r="Q38">
        <f>_xlfn.STDEV.P('FRC (1)'!Q14, 'FRC (2)'!Q15)</f>
        <v>0</v>
      </c>
      <c r="R38">
        <f>_xlfn.STDEV.P('FRC (1)'!R14, 'FRC (2)'!R15)</f>
        <v>17.930000000000064</v>
      </c>
      <c r="S38">
        <f>_xlfn.STDEV.P('FRC (1)'!S14, 'FRC (2)'!S15)</f>
        <v>3.155000000000345E-6</v>
      </c>
      <c r="T38">
        <f>_xlfn.STDEV.P('FRC (1)'!T14, 'FRC (2)'!T15)</f>
        <v>37.206000000000124</v>
      </c>
    </row>
    <row r="39" spans="1:20" x14ac:dyDescent="0.35">
      <c r="A39">
        <f>_xlfn.STDEV.P('FRC (1)'!A15, 'FRC (2)'!A16)</f>
        <v>915.11000000000035</v>
      </c>
      <c r="B39">
        <f>_xlfn.STDEV.P('FRC (1)'!B15, 'FRC (2)'!B16)</f>
        <v>161.1230000000001</v>
      </c>
      <c r="C39">
        <f>_xlfn.STDEV.P('FRC (1)'!C15, 'FRC (2)'!C16)</f>
        <v>1.4890000000000042E-3</v>
      </c>
      <c r="D39">
        <f>_xlfn.STDEV.P('FRC (1)'!D15, 'FRC (2)'!D16)</f>
        <v>0</v>
      </c>
      <c r="E39">
        <f>_xlfn.STDEV.P('FRC (1)'!E15, 'FRC (2)'!E16)</f>
        <v>1.8595249999999998E-5</v>
      </c>
      <c r="F39">
        <f>_xlfn.STDEV.P('FRC (1)'!F15, 'FRC (2)'!F16)</f>
        <v>13.081999999999994</v>
      </c>
      <c r="G39">
        <f>_xlfn.STDEV.P('FRC (1)'!G15, 'FRC (2)'!G16)</f>
        <v>4.9999999999998934E-3</v>
      </c>
      <c r="H39">
        <f>_xlfn.STDEV.P('FRC (1)'!H15, 'FRC (2)'!H16)</f>
        <v>9.884999999999966E-2</v>
      </c>
      <c r="I39">
        <f>_xlfn.STDEV.P('FRC (1)'!I15, 'FRC (2)'!I16)</f>
        <v>1.4430000000000063E-6</v>
      </c>
      <c r="J39">
        <f>_xlfn.STDEV.P('FRC (1)'!J15, 'FRC (2)'!J16)</f>
        <v>2.4999999999992476E-7</v>
      </c>
      <c r="K39">
        <f>_xlfn.STDEV.P('FRC (1)'!K15, 'FRC (2)'!K16)</f>
        <v>1.4323944878262551E-5</v>
      </c>
      <c r="L39">
        <f>_xlfn.STDEV.P('FRC (1)'!L15, 'FRC (2)'!L16)</f>
        <v>8.2600000000000229E-2</v>
      </c>
      <c r="M39">
        <f>_xlfn.STDEV.P('FRC (1)'!M15, 'FRC (2)'!M16)</f>
        <v>147.8830000000001</v>
      </c>
      <c r="N39">
        <f>_xlfn.STDEV.P('FRC (1)'!N15, 'FRC (2)'!N16)</f>
        <v>1.4796300000000004</v>
      </c>
      <c r="O39">
        <f>_xlfn.STDEV.P('FRC (1)'!O15, 'FRC (2)'!O16)</f>
        <v>2.617125E-2</v>
      </c>
      <c r="P39">
        <f>_xlfn.STDEV.P('FRC (1)'!P15, 'FRC (2)'!P16)</f>
        <v>929.1749999999995</v>
      </c>
      <c r="Q39">
        <f>_xlfn.STDEV.P('FRC (1)'!Q15, 'FRC (2)'!Q16)</f>
        <v>0</v>
      </c>
      <c r="R39">
        <f>_xlfn.STDEV.P('FRC (1)'!R15, 'FRC (2)'!R16)</f>
        <v>17.930000000000064</v>
      </c>
      <c r="S39">
        <f>_xlfn.STDEV.P('FRC (1)'!S15, 'FRC (2)'!S16)</f>
        <v>1.6000000000000389E-6</v>
      </c>
      <c r="T39">
        <f>_xlfn.STDEV.P('FRC (1)'!T15, 'FRC (2)'!T16)</f>
        <v>37.203499999999927</v>
      </c>
    </row>
    <row r="40" spans="1:20" x14ac:dyDescent="0.35">
      <c r="A40">
        <f>_xlfn.STDEV.P('FRC (1)'!A16, 'FRC (2)'!A17)</f>
        <v>724.125</v>
      </c>
      <c r="B40">
        <f>_xlfn.STDEV.P('FRC (1)'!B16, 'FRC (2)'!B17)</f>
        <v>213.12800000000016</v>
      </c>
      <c r="C40">
        <f>_xlfn.STDEV.P('FRC (1)'!C16, 'FRC (2)'!C17)</f>
        <v>2.096350000000001E-2</v>
      </c>
      <c r="D40">
        <f>_xlfn.STDEV.P('FRC (1)'!D16, 'FRC (2)'!D17)</f>
        <v>0</v>
      </c>
      <c r="E40">
        <f>_xlfn.STDEV.P('FRC (1)'!E16, 'FRC (2)'!E17)</f>
        <v>2.4354599999999999E-5</v>
      </c>
      <c r="F40">
        <f>_xlfn.STDEV.P('FRC (1)'!F16, 'FRC (2)'!F17)</f>
        <v>13.104500000000002</v>
      </c>
      <c r="G40">
        <f>_xlfn.STDEV.P('FRC (1)'!G16, 'FRC (2)'!G17)</f>
        <v>0</v>
      </c>
      <c r="H40">
        <f>_xlfn.STDEV.P('FRC (1)'!H16, 'FRC (2)'!H17)</f>
        <v>1.1276000000000002</v>
      </c>
      <c r="I40">
        <f>_xlfn.STDEV.P('FRC (1)'!I16, 'FRC (2)'!I17)</f>
        <v>1.2049999999999995E-6</v>
      </c>
      <c r="J40">
        <f>_xlfn.STDEV.P('FRC (1)'!J16, 'FRC (2)'!J17)</f>
        <v>7.9399999999999003E-6</v>
      </c>
      <c r="K40">
        <f>_xlfn.STDEV.P('FRC (1)'!K16, 'FRC (2)'!K17)</f>
        <v>4.5492848933387231E-4</v>
      </c>
      <c r="L40">
        <f>_xlfn.STDEV.P('FRC (1)'!L16, 'FRC (2)'!L17)</f>
        <v>1.1439999999999992</v>
      </c>
      <c r="M40">
        <f>_xlfn.STDEV.P('FRC (1)'!M16, 'FRC (2)'!M17)</f>
        <v>119.89199999999991</v>
      </c>
      <c r="N40">
        <f>_xlfn.STDEV.P('FRC (1)'!N16, 'FRC (2)'!N17)</f>
        <v>1.937820000000001</v>
      </c>
      <c r="O40">
        <f>_xlfn.STDEV.P('FRC (1)'!O16, 'FRC (2)'!O17)</f>
        <v>2.6518799999999981E-2</v>
      </c>
      <c r="P40">
        <f>_xlfn.STDEV.P('FRC (1)'!P16, 'FRC (2)'!P17)</f>
        <v>753.30499999999927</v>
      </c>
      <c r="Q40">
        <f>_xlfn.STDEV.P('FRC (1)'!Q16, 'FRC (2)'!Q17)</f>
        <v>0</v>
      </c>
      <c r="R40">
        <f>_xlfn.STDEV.P('FRC (1)'!R16, 'FRC (2)'!R17)</f>
        <v>17.935000000000173</v>
      </c>
      <c r="S40">
        <f>_xlfn.STDEV.P('FRC (1)'!S16, 'FRC (2)'!S17)</f>
        <v>4.9899999999998557E-5</v>
      </c>
      <c r="T40">
        <f>_xlfn.STDEV.P('FRC (1)'!T16, 'FRC (2)'!T17)</f>
        <v>37.225500000000089</v>
      </c>
    </row>
    <row r="41" spans="1:20" x14ac:dyDescent="0.35">
      <c r="A41">
        <f>_xlfn.STDEV.P('FRC (1)'!A17, 'FRC (2)'!A18)</f>
        <v>513.43999999999983</v>
      </c>
      <c r="B41">
        <f>_xlfn.STDEV.P('FRC (1)'!B17, 'FRC (2)'!B18)</f>
        <v>276.17549999999977</v>
      </c>
      <c r="C41">
        <f>_xlfn.STDEV.P('FRC (1)'!C17, 'FRC (2)'!C18)</f>
        <v>6.5245000000000039E-2</v>
      </c>
      <c r="D41">
        <f>_xlfn.STDEV.P('FRC (1)'!D17, 'FRC (2)'!D18)</f>
        <v>0</v>
      </c>
      <c r="E41">
        <f>_xlfn.STDEV.P('FRC (1)'!E17, 'FRC (2)'!E18)</f>
        <v>3.0688449999999992E-5</v>
      </c>
      <c r="F41">
        <f>_xlfn.STDEV.P('FRC (1)'!F17, 'FRC (2)'!F18)</f>
        <v>12.9405</v>
      </c>
      <c r="G41">
        <f>_xlfn.STDEV.P('FRC (1)'!G17, 'FRC (2)'!G18)</f>
        <v>0</v>
      </c>
      <c r="H41">
        <f>_xlfn.STDEV.P('FRC (1)'!H17, 'FRC (2)'!H18)</f>
        <v>3.4169000000000134</v>
      </c>
      <c r="I41">
        <f>_xlfn.STDEV.P('FRC (1)'!I17, 'FRC (2)'!I18)</f>
        <v>1.9679999999999784E-6</v>
      </c>
      <c r="J41">
        <f>_xlfn.STDEV.P('FRC (1)'!J17, 'FRC (2)'!J18)</f>
        <v>4.245500000000027E-5</v>
      </c>
      <c r="K41">
        <f>_xlfn.STDEV.P('FRC (1)'!K17, 'FRC (2)'!K18)</f>
        <v>2.4324923192279302E-3</v>
      </c>
      <c r="L41">
        <f>_xlfn.STDEV.P('FRC (1)'!L17, 'FRC (2)'!L18)</f>
        <v>3.4295499999999972</v>
      </c>
      <c r="M41">
        <f>_xlfn.STDEV.P('FRC (1)'!M17, 'FRC (2)'!M18)</f>
        <v>91.016499999999937</v>
      </c>
      <c r="N41">
        <f>_xlfn.STDEV.P('FRC (1)'!N17, 'FRC (2)'!N18)</f>
        <v>2.441409999999999</v>
      </c>
      <c r="O41">
        <f>_xlfn.STDEV.P('FRC (1)'!O17, 'FRC (2)'!O18)</f>
        <v>2.7798249999999993E-2</v>
      </c>
      <c r="P41">
        <f>_xlfn.STDEV.P('FRC (1)'!P17, 'FRC (2)'!P18)</f>
        <v>571.87499999999955</v>
      </c>
      <c r="Q41">
        <f>_xlfn.STDEV.P('FRC (1)'!Q17, 'FRC (2)'!Q18)</f>
        <v>0</v>
      </c>
      <c r="R41">
        <f>_xlfn.STDEV.P('FRC (1)'!R17, 'FRC (2)'!R18)</f>
        <v>17.930000000000064</v>
      </c>
      <c r="S41">
        <f>_xlfn.STDEV.P('FRC (1)'!S17, 'FRC (2)'!S18)</f>
        <v>2.6674999999999963E-4</v>
      </c>
      <c r="T41">
        <f>_xlfn.STDEV.P('FRC (1)'!T17, 'FRC (2)'!T18)</f>
        <v>37.060999999999858</v>
      </c>
    </row>
    <row r="42" spans="1:20" x14ac:dyDescent="0.35">
      <c r="A42">
        <f>_xlfn.STDEV.P('FRC (1)'!A18, 'FRC (2)'!A19)</f>
        <v>172.88500000000025</v>
      </c>
      <c r="B42">
        <f>_xlfn.STDEV.P('FRC (1)'!B18, 'FRC (2)'!B19)</f>
        <v>390.20000000000005</v>
      </c>
      <c r="C42">
        <f>_xlfn.STDEV.P('FRC (1)'!C18, 'FRC (2)'!C19)</f>
        <v>0.24826549999999997</v>
      </c>
      <c r="D42">
        <f>_xlfn.STDEV.P('FRC (1)'!D18, 'FRC (2)'!D19)</f>
        <v>0</v>
      </c>
      <c r="E42">
        <f>_xlfn.STDEV.P('FRC (1)'!E18, 'FRC (2)'!E19)</f>
        <v>5.2062999999999999E-5</v>
      </c>
      <c r="F42">
        <f>_xlfn.STDEV.P('FRC (1)'!F18, 'FRC (2)'!F19)</f>
        <v>12.984000000000009</v>
      </c>
      <c r="G42">
        <f>_xlfn.STDEV.P('FRC (1)'!G18, 'FRC (2)'!G19)</f>
        <v>0</v>
      </c>
      <c r="H42">
        <f>_xlfn.STDEV.P('FRC (1)'!H18, 'FRC (2)'!H19)</f>
        <v>11.255600000000003</v>
      </c>
      <c r="I42">
        <f>_xlfn.STDEV.P('FRC (1)'!I18, 'FRC (2)'!I19)</f>
        <v>1.4544399999999994E-4</v>
      </c>
      <c r="J42">
        <f>_xlfn.STDEV.P('FRC (1)'!J18, 'FRC (2)'!J19)</f>
        <v>1.1469000000000002E-3</v>
      </c>
      <c r="K42">
        <f>_xlfn.STDEV.P('FRC (1)'!K18, 'FRC (2)'!K19)</f>
        <v>6.5712529523554067E-2</v>
      </c>
      <c r="L42">
        <f>_xlfn.STDEV.P('FRC (1)'!L18, 'FRC (2)'!L19)</f>
        <v>11.219499999999996</v>
      </c>
      <c r="M42">
        <f>_xlfn.STDEV.P('FRC (1)'!M18, 'FRC (2)'!M19)</f>
        <v>53.036499999999933</v>
      </c>
      <c r="N42">
        <f>_xlfn.STDEV.P('FRC (1)'!N18, 'FRC (2)'!N19)</f>
        <v>4.1470199999999986</v>
      </c>
      <c r="O42">
        <f>_xlfn.STDEV.P('FRC (1)'!O18, 'FRC (2)'!O19)</f>
        <v>2.8879350000000008E-2</v>
      </c>
      <c r="P42">
        <f>_xlfn.STDEV.P('FRC (1)'!P18, 'FRC (2)'!P19)</f>
        <v>333.23999999999967</v>
      </c>
      <c r="Q42">
        <f>_xlfn.STDEV.P('FRC (1)'!Q18, 'FRC (2)'!Q19)</f>
        <v>0</v>
      </c>
      <c r="R42">
        <f>_xlfn.STDEV.P('FRC (1)'!R18, 'FRC (2)'!R19)</f>
        <v>17.930000000000064</v>
      </c>
      <c r="S42">
        <f>_xlfn.STDEV.P('FRC (1)'!S18, 'FRC (2)'!S19)</f>
        <v>7.2062000000000072E-3</v>
      </c>
      <c r="T42">
        <f>_xlfn.STDEV.P('FRC (1)'!T18, 'FRC (2)'!T19)</f>
        <v>37.104499999999938</v>
      </c>
    </row>
    <row r="43" spans="1:20" x14ac:dyDescent="0.35">
      <c r="A43">
        <f>_xlfn.STDEV.P('FRC (1)'!A19, 'FRC (2)'!A20)</f>
        <v>0</v>
      </c>
      <c r="B43">
        <f>_xlfn.STDEV.P('FRC (1)'!B19, 'FRC (2)'!B20)</f>
        <v>0</v>
      </c>
      <c r="C43">
        <f>_xlfn.STDEV.P('FRC (1)'!C19, 'FRC (2)'!C20)</f>
        <v>0</v>
      </c>
      <c r="D43">
        <f>_xlfn.STDEV.P('FRC (1)'!D19, 'FRC (2)'!D20)</f>
        <v>0</v>
      </c>
      <c r="E43">
        <f>_xlfn.STDEV.P('FRC (1)'!E19, 'FRC (2)'!E20)</f>
        <v>0</v>
      </c>
      <c r="F43">
        <f>_xlfn.STDEV.P('FRC (1)'!F19, 'FRC (2)'!F20)</f>
        <v>0</v>
      </c>
      <c r="G43">
        <f>_xlfn.STDEV.P('FRC (1)'!G19, 'FRC (2)'!G20)</f>
        <v>0</v>
      </c>
      <c r="H43">
        <f>_xlfn.STDEV.P('FRC (1)'!H19, 'FRC (2)'!H20)</f>
        <v>0</v>
      </c>
      <c r="I43">
        <f>_xlfn.STDEV.P('FRC (1)'!I19, 'FRC (2)'!I20)</f>
        <v>0</v>
      </c>
      <c r="J43">
        <f>_xlfn.STDEV.P('FRC (1)'!J19, 'FRC (2)'!J20)</f>
        <v>0</v>
      </c>
      <c r="K43">
        <f>_xlfn.STDEV.P('FRC (1)'!K19, 'FRC (2)'!K20)</f>
        <v>0</v>
      </c>
      <c r="L43">
        <f>_xlfn.STDEV.P('FRC (1)'!L19, 'FRC (2)'!L20)</f>
        <v>0</v>
      </c>
      <c r="M43">
        <f>_xlfn.STDEV.P('FRC (1)'!M19, 'FRC (2)'!M20)</f>
        <v>0</v>
      </c>
      <c r="N43">
        <f>_xlfn.STDEV.P('FRC (1)'!N19, 'FRC (2)'!N20)</f>
        <v>0</v>
      </c>
      <c r="O43">
        <f>_xlfn.STDEV.P('FRC (1)'!O19, 'FRC (2)'!O20)</f>
        <v>0</v>
      </c>
      <c r="P43">
        <f>_xlfn.STDEV.P('FRC (1)'!P19, 'FRC (2)'!P20)</f>
        <v>0</v>
      </c>
      <c r="Q43">
        <f>_xlfn.STDEV.P('FRC (1)'!Q19, 'FRC (2)'!Q20)</f>
        <v>0</v>
      </c>
      <c r="R43">
        <f>_xlfn.STDEV.P('FRC (1)'!R19, 'FRC (2)'!R20)</f>
        <v>0</v>
      </c>
      <c r="S43">
        <f>_xlfn.STDEV.P('FRC (1)'!S19, 'FRC (2)'!S20)</f>
        <v>0</v>
      </c>
      <c r="T43">
        <f>_xlfn.STDEV.P('FRC (1)'!T19, 'FRC (2)'!T20)</f>
        <v>0</v>
      </c>
    </row>
    <row r="44" spans="1:20" x14ac:dyDescent="0.35">
      <c r="A44">
        <f>_xlfn.STDEV.P('FRC (1)'!A20, 'FRC (2)'!A21)</f>
        <v>0</v>
      </c>
      <c r="B44">
        <f>_xlfn.STDEV.P('FRC (1)'!B20, 'FRC (2)'!B21)</f>
        <v>0</v>
      </c>
      <c r="C44">
        <f>_xlfn.STDEV.P('FRC (1)'!C20, 'FRC (2)'!C21)</f>
        <v>0</v>
      </c>
      <c r="D44">
        <f>_xlfn.STDEV.P('FRC (1)'!D20, 'FRC (2)'!D21)</f>
        <v>0</v>
      </c>
      <c r="E44">
        <f>_xlfn.STDEV.P('FRC (1)'!E20, 'FRC (2)'!E21)</f>
        <v>0</v>
      </c>
      <c r="F44">
        <f>_xlfn.STDEV.P('FRC (1)'!F20, 'FRC (2)'!F21)</f>
        <v>0</v>
      </c>
      <c r="G44">
        <f>_xlfn.STDEV.P('FRC (1)'!G20, 'FRC (2)'!G21)</f>
        <v>0</v>
      </c>
      <c r="H44">
        <f>_xlfn.STDEV.P('FRC (1)'!H20, 'FRC (2)'!H21)</f>
        <v>0</v>
      </c>
      <c r="I44">
        <f>_xlfn.STDEV.P('FRC (1)'!I20, 'FRC (2)'!I21)</f>
        <v>0</v>
      </c>
      <c r="J44">
        <f>_xlfn.STDEV.P('FRC (1)'!J20, 'FRC (2)'!J21)</f>
        <v>0</v>
      </c>
      <c r="K44">
        <f>_xlfn.STDEV.P('FRC (1)'!K20, 'FRC (2)'!K21)</f>
        <v>0</v>
      </c>
      <c r="L44">
        <f>_xlfn.STDEV.P('FRC (1)'!L20, 'FRC (2)'!L21)</f>
        <v>0</v>
      </c>
      <c r="M44">
        <f>_xlfn.STDEV.P('FRC (1)'!M20, 'FRC (2)'!M21)</f>
        <v>0</v>
      </c>
      <c r="N44">
        <f>_xlfn.STDEV.P('FRC (1)'!N20, 'FRC (2)'!N21)</f>
        <v>0</v>
      </c>
      <c r="O44">
        <f>_xlfn.STDEV.P('FRC (1)'!O20, 'FRC (2)'!O21)</f>
        <v>0</v>
      </c>
      <c r="P44">
        <f>_xlfn.STDEV.P('FRC (1)'!P20, 'FRC (2)'!P21)</f>
        <v>0</v>
      </c>
      <c r="Q44">
        <f>_xlfn.STDEV.P('FRC (1)'!Q20, 'FRC (2)'!Q21)</f>
        <v>0</v>
      </c>
      <c r="R44">
        <f>_xlfn.STDEV.P('FRC (1)'!R20, 'FRC (2)'!R21)</f>
        <v>0</v>
      </c>
      <c r="S44">
        <f>_xlfn.STDEV.P('FRC (1)'!S20, 'FRC (2)'!S21)</f>
        <v>0</v>
      </c>
      <c r="T44">
        <f>_xlfn.STDEV.P('FRC (1)'!T20, 'FRC (2)'!T21)</f>
        <v>0</v>
      </c>
    </row>
    <row r="45" spans="1:20" x14ac:dyDescent="0.35">
      <c r="A45">
        <f>_xlfn.STDEV.P('FRC (1)'!A21, 'FRC (2)'!A22)</f>
        <v>0</v>
      </c>
      <c r="B45">
        <f>_xlfn.STDEV.P('FRC (1)'!B21, 'FRC (2)'!B22)</f>
        <v>0</v>
      </c>
      <c r="C45">
        <f>_xlfn.STDEV.P('FRC (1)'!C21, 'FRC (2)'!C22)</f>
        <v>0</v>
      </c>
      <c r="D45">
        <f>_xlfn.STDEV.P('FRC (1)'!D21, 'FRC (2)'!D22)</f>
        <v>0</v>
      </c>
      <c r="E45">
        <f>_xlfn.STDEV.P('FRC (1)'!E21, 'FRC (2)'!E22)</f>
        <v>0</v>
      </c>
      <c r="F45">
        <f>_xlfn.STDEV.P('FRC (1)'!F21, 'FRC (2)'!F22)</f>
        <v>0</v>
      </c>
      <c r="G45">
        <f>_xlfn.STDEV.P('FRC (1)'!G21, 'FRC (2)'!G22)</f>
        <v>0</v>
      </c>
      <c r="H45">
        <f>_xlfn.STDEV.P('FRC (1)'!H21, 'FRC (2)'!H22)</f>
        <v>0</v>
      </c>
      <c r="I45">
        <f>_xlfn.STDEV.P('FRC (1)'!I21, 'FRC (2)'!I22)</f>
        <v>0</v>
      </c>
      <c r="J45">
        <f>_xlfn.STDEV.P('FRC (1)'!J21, 'FRC (2)'!J22)</f>
        <v>0</v>
      </c>
      <c r="K45">
        <f>_xlfn.STDEV.P('FRC (1)'!K21, 'FRC (2)'!K22)</f>
        <v>0</v>
      </c>
      <c r="L45">
        <f>_xlfn.STDEV.P('FRC (1)'!L21, 'FRC (2)'!L22)</f>
        <v>0</v>
      </c>
      <c r="M45">
        <f>_xlfn.STDEV.P('FRC (1)'!M21, 'FRC (2)'!M22)</f>
        <v>0</v>
      </c>
      <c r="N45">
        <f>_xlfn.STDEV.P('FRC (1)'!N21, 'FRC (2)'!N22)</f>
        <v>0</v>
      </c>
      <c r="O45">
        <f>_xlfn.STDEV.P('FRC (1)'!O21, 'FRC (2)'!O22)</f>
        <v>0</v>
      </c>
      <c r="P45">
        <f>_xlfn.STDEV.P('FRC (1)'!P21, 'FRC (2)'!P22)</f>
        <v>0</v>
      </c>
      <c r="Q45">
        <f>_xlfn.STDEV.P('FRC (1)'!Q21, 'FRC (2)'!Q22)</f>
        <v>0</v>
      </c>
      <c r="R45">
        <f>_xlfn.STDEV.P('FRC (1)'!R21, 'FRC (2)'!R22)</f>
        <v>0</v>
      </c>
      <c r="S45">
        <f>_xlfn.STDEV.P('FRC (1)'!S21, 'FRC (2)'!S22)</f>
        <v>0</v>
      </c>
      <c r="T45">
        <f>_xlfn.STDEV.P('FRC (1)'!T21, 'FRC (2)'!T22)</f>
        <v>0</v>
      </c>
    </row>
    <row r="46" spans="1:20" x14ac:dyDescent="0.35">
      <c r="A46">
        <f>_xlfn.STDEV.P('FRC (1)'!A22, 'FRC (2)'!A23)</f>
        <v>0</v>
      </c>
      <c r="B46">
        <f>_xlfn.STDEV.P('FRC (1)'!B22, 'FRC (2)'!B23)</f>
        <v>0</v>
      </c>
      <c r="C46">
        <f>_xlfn.STDEV.P('FRC (1)'!C22, 'FRC (2)'!C23)</f>
        <v>0</v>
      </c>
      <c r="D46">
        <f>_xlfn.STDEV.P('FRC (1)'!D22, 'FRC (2)'!D23)</f>
        <v>0</v>
      </c>
      <c r="E46">
        <f>_xlfn.STDEV.P('FRC (1)'!E22, 'FRC (2)'!E23)</f>
        <v>0</v>
      </c>
      <c r="F46">
        <f>_xlfn.STDEV.P('FRC (1)'!F22, 'FRC (2)'!F23)</f>
        <v>0</v>
      </c>
      <c r="G46">
        <f>_xlfn.STDEV.P('FRC (1)'!G22, 'FRC (2)'!G23)</f>
        <v>0</v>
      </c>
      <c r="H46">
        <f>_xlfn.STDEV.P('FRC (1)'!H22, 'FRC (2)'!H23)</f>
        <v>0</v>
      </c>
      <c r="I46">
        <f>_xlfn.STDEV.P('FRC (1)'!I22, 'FRC (2)'!I23)</f>
        <v>0</v>
      </c>
      <c r="J46">
        <f>_xlfn.STDEV.P('FRC (1)'!J22, 'FRC (2)'!J23)</f>
        <v>0</v>
      </c>
      <c r="K46">
        <f>_xlfn.STDEV.P('FRC (1)'!K22, 'FRC (2)'!K23)</f>
        <v>0</v>
      </c>
      <c r="L46">
        <f>_xlfn.STDEV.P('FRC (1)'!L22, 'FRC (2)'!L23)</f>
        <v>0</v>
      </c>
      <c r="M46">
        <f>_xlfn.STDEV.P('FRC (1)'!M22, 'FRC (2)'!M23)</f>
        <v>0</v>
      </c>
      <c r="N46">
        <f>_xlfn.STDEV.P('FRC (1)'!N22, 'FRC (2)'!N23)</f>
        <v>0</v>
      </c>
      <c r="O46">
        <f>_xlfn.STDEV.P('FRC (1)'!O22, 'FRC (2)'!O23)</f>
        <v>0</v>
      </c>
      <c r="P46">
        <f>_xlfn.STDEV.P('FRC (1)'!P22, 'FRC (2)'!P23)</f>
        <v>0</v>
      </c>
      <c r="Q46">
        <f>_xlfn.STDEV.P('FRC (1)'!Q22, 'FRC (2)'!Q23)</f>
        <v>0</v>
      </c>
      <c r="R46">
        <f>_xlfn.STDEV.P('FRC (1)'!R22, 'FRC (2)'!R23)</f>
        <v>0</v>
      </c>
      <c r="S46">
        <f>_xlfn.STDEV.P('FRC (1)'!S22, 'FRC (2)'!S23)</f>
        <v>0</v>
      </c>
      <c r="T46">
        <f>_xlfn.STDEV.P('FRC (1)'!T22, 'FRC (2)'!T23)</f>
        <v>0</v>
      </c>
    </row>
    <row r="47" spans="1:20" x14ac:dyDescent="0.35">
      <c r="A47">
        <f>_xlfn.STDEV.P('FRC (1)'!A23, 'FRC (2)'!A24)</f>
        <v>0</v>
      </c>
      <c r="B47">
        <f>_xlfn.STDEV.P('FRC (1)'!B23, 'FRC (2)'!B24)</f>
        <v>0</v>
      </c>
      <c r="C47">
        <f>_xlfn.STDEV.P('FRC (1)'!C23, 'FRC (2)'!C24)</f>
        <v>0</v>
      </c>
      <c r="D47">
        <f>_xlfn.STDEV.P('FRC (1)'!D23, 'FRC (2)'!D24)</f>
        <v>0</v>
      </c>
      <c r="E47">
        <f>_xlfn.STDEV.P('FRC (1)'!E23, 'FRC (2)'!E24)</f>
        <v>0</v>
      </c>
      <c r="F47">
        <f>_xlfn.STDEV.P('FRC (1)'!F23, 'FRC (2)'!F24)</f>
        <v>0</v>
      </c>
      <c r="G47">
        <f>_xlfn.STDEV.P('FRC (1)'!G23, 'FRC (2)'!G24)</f>
        <v>0</v>
      </c>
      <c r="H47">
        <f>_xlfn.STDEV.P('FRC (1)'!H23, 'FRC (2)'!H24)</f>
        <v>0</v>
      </c>
      <c r="I47">
        <f>_xlfn.STDEV.P('FRC (1)'!I23, 'FRC (2)'!I24)</f>
        <v>0</v>
      </c>
      <c r="J47">
        <f>_xlfn.STDEV.P('FRC (1)'!J23, 'FRC (2)'!J24)</f>
        <v>0</v>
      </c>
      <c r="K47">
        <f>_xlfn.STDEV.P('FRC (1)'!K23, 'FRC (2)'!K24)</f>
        <v>0</v>
      </c>
      <c r="L47">
        <f>_xlfn.STDEV.P('FRC (1)'!L23, 'FRC (2)'!L24)</f>
        <v>0</v>
      </c>
      <c r="M47">
        <f>_xlfn.STDEV.P('FRC (1)'!M23, 'FRC (2)'!M24)</f>
        <v>0</v>
      </c>
      <c r="N47">
        <f>_xlfn.STDEV.P('FRC (1)'!N23, 'FRC (2)'!N24)</f>
        <v>0</v>
      </c>
      <c r="O47">
        <f>_xlfn.STDEV.P('FRC (1)'!O23, 'FRC (2)'!O24)</f>
        <v>0</v>
      </c>
      <c r="P47">
        <f>_xlfn.STDEV.P('FRC (1)'!P23, 'FRC (2)'!P24)</f>
        <v>0</v>
      </c>
      <c r="Q47">
        <f>_xlfn.STDEV.P('FRC (1)'!Q23, 'FRC (2)'!Q24)</f>
        <v>0</v>
      </c>
      <c r="R47">
        <f>_xlfn.STDEV.P('FRC (1)'!R23, 'FRC (2)'!R24)</f>
        <v>0</v>
      </c>
      <c r="S47">
        <f>_xlfn.STDEV.P('FRC (1)'!S23, 'FRC (2)'!S24)</f>
        <v>0</v>
      </c>
      <c r="T47">
        <f>_xlfn.STDEV.P('FRC (1)'!T23, 'FRC (2)'!T24)</f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E0FD3-837A-4EC9-8ABA-E352CE0B2CC3}">
  <dimension ref="A1:T17"/>
  <sheetViews>
    <sheetView zoomScale="70" zoomScaleNormal="70" workbookViewId="0">
      <selection activeCell="K29" sqref="K29"/>
    </sheetView>
  </sheetViews>
  <sheetFormatPr defaultRowHeight="14.5" x14ac:dyDescent="0.35"/>
  <cols>
    <col min="1" max="4" width="8.81640625" bestFit="1" customWidth="1"/>
    <col min="5" max="5" width="11.81640625" bestFit="1" customWidth="1"/>
    <col min="6" max="8" width="8.81640625" bestFit="1" customWidth="1"/>
    <col min="9" max="10" width="11.81640625" bestFit="1" customWidth="1"/>
    <col min="11" max="17" width="8.81640625" bestFit="1" customWidth="1"/>
    <col min="18" max="18" width="11.81640625" bestFit="1" customWidth="1"/>
    <col min="19" max="20" width="8.81640625" bestFit="1" customWidth="1"/>
  </cols>
  <sheetData>
    <row r="1" spans="1:20" x14ac:dyDescent="0.35">
      <c r="A1" t="s">
        <v>44</v>
      </c>
    </row>
    <row r="2" spans="1:20" x14ac:dyDescent="0.3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36</v>
      </c>
    </row>
    <row r="3" spans="1:20" x14ac:dyDescent="0.35">
      <c r="A3" t="s">
        <v>19</v>
      </c>
      <c r="B3" t="s">
        <v>19</v>
      </c>
      <c r="D3" t="s">
        <v>20</v>
      </c>
      <c r="E3" t="s">
        <v>21</v>
      </c>
      <c r="F3" t="s">
        <v>22</v>
      </c>
      <c r="G3" t="s">
        <v>23</v>
      </c>
      <c r="H3" t="s">
        <v>24</v>
      </c>
      <c r="I3" t="s">
        <v>25</v>
      </c>
      <c r="J3" t="s">
        <v>37</v>
      </c>
      <c r="K3" t="s">
        <v>24</v>
      </c>
      <c r="L3" t="s">
        <v>28</v>
      </c>
      <c r="M3" t="s">
        <v>19</v>
      </c>
      <c r="N3" t="s">
        <v>29</v>
      </c>
      <c r="O3" t="s">
        <v>19</v>
      </c>
      <c r="P3" t="s">
        <v>30</v>
      </c>
      <c r="Q3" t="s">
        <v>31</v>
      </c>
      <c r="R3" t="s">
        <v>32</v>
      </c>
      <c r="S3" t="s">
        <v>22</v>
      </c>
    </row>
    <row r="4" spans="1:20" s="3" customFormat="1" x14ac:dyDescent="0.35">
      <c r="A4" s="3">
        <v>5139.46</v>
      </c>
      <c r="B4" s="3">
        <v>2238.98</v>
      </c>
      <c r="C4" s="3">
        <v>0.435645</v>
      </c>
      <c r="D4" s="3">
        <v>6.2831900000000003</v>
      </c>
      <c r="E4" s="3">
        <v>7.3684700000000001E-7</v>
      </c>
      <c r="F4" s="3">
        <v>15.9475</v>
      </c>
      <c r="G4" s="3">
        <v>10</v>
      </c>
      <c r="H4" s="3">
        <v>23.585999999999999</v>
      </c>
      <c r="I4" s="3">
        <v>1.5231399999999999E-6</v>
      </c>
      <c r="J4" s="3">
        <v>1.0483600000000001E-5</v>
      </c>
      <c r="K4" s="3">
        <v>23.540099999999999</v>
      </c>
      <c r="L4" s="3">
        <v>892.22</v>
      </c>
      <c r="M4" s="3">
        <v>5.87711E-2</v>
      </c>
      <c r="N4" s="3">
        <v>8.6569999999999994E-2</v>
      </c>
      <c r="O4" s="3">
        <v>5605.98</v>
      </c>
      <c r="P4" s="3">
        <v>1</v>
      </c>
      <c r="Q4" s="3">
        <v>2904.42</v>
      </c>
      <c r="R4" s="3">
        <v>6.5870699999999999E-5</v>
      </c>
      <c r="S4" s="3">
        <v>88.031700000000001</v>
      </c>
      <c r="T4" s="3">
        <f t="shared" ref="T4:T17" si="0">M4/J4</f>
        <v>5606.0036628639009</v>
      </c>
    </row>
    <row r="5" spans="1:20" s="3" customFormat="1" x14ac:dyDescent="0.35">
      <c r="A5" s="3">
        <v>5248.76</v>
      </c>
      <c r="B5" s="3">
        <v>1940.73</v>
      </c>
      <c r="C5" s="3">
        <v>0.36975000000000002</v>
      </c>
      <c r="D5" s="3">
        <v>6.2831900000000003</v>
      </c>
      <c r="E5" s="3">
        <v>1.1791700000000001E-6</v>
      </c>
      <c r="F5" s="3">
        <v>32.083799999999997</v>
      </c>
      <c r="G5" s="3">
        <v>10</v>
      </c>
      <c r="H5" s="3">
        <v>20.331900000000001</v>
      </c>
      <c r="I5" s="3">
        <v>2.44192E-6</v>
      </c>
      <c r="J5" s="3">
        <v>1.6807600000000002E-5</v>
      </c>
      <c r="K5" s="3">
        <v>20.291899999999998</v>
      </c>
      <c r="L5" s="3">
        <v>890.64099999999996</v>
      </c>
      <c r="M5" s="3">
        <v>9.4056299999999995E-2</v>
      </c>
      <c r="N5" s="3">
        <v>8.3768099999999998E-2</v>
      </c>
      <c r="O5" s="3">
        <v>5596.07</v>
      </c>
      <c r="P5" s="3">
        <v>1</v>
      </c>
      <c r="Q5" s="3">
        <v>2904.38</v>
      </c>
      <c r="R5" s="3">
        <v>1.05605E-4</v>
      </c>
      <c r="S5" s="3">
        <v>104.16800000000001</v>
      </c>
      <c r="T5" s="3">
        <f t="shared" si="0"/>
        <v>5596.0577357861912</v>
      </c>
    </row>
    <row r="6" spans="1:20" s="3" customFormat="1" x14ac:dyDescent="0.35">
      <c r="A6" s="3">
        <v>6081.58</v>
      </c>
      <c r="B6" s="3">
        <v>730.72</v>
      </c>
      <c r="C6" s="3">
        <v>0.120153</v>
      </c>
      <c r="D6" s="3">
        <v>6.2831900000000003</v>
      </c>
      <c r="E6" s="3">
        <v>1.8605199999999999E-6</v>
      </c>
      <c r="F6" s="3">
        <v>42.887999999999998</v>
      </c>
      <c r="G6" s="3">
        <v>10</v>
      </c>
      <c r="H6" s="3">
        <v>6.8633600000000001</v>
      </c>
      <c r="I6" s="3">
        <v>3.52004E-6</v>
      </c>
      <c r="J6" s="3">
        <v>2.4226099999999998E-5</v>
      </c>
      <c r="K6" s="3">
        <v>6.8514200000000001</v>
      </c>
      <c r="L6" s="3">
        <v>974.875</v>
      </c>
      <c r="M6" s="3">
        <v>0.148393</v>
      </c>
      <c r="N6" s="3">
        <v>8.2722799999999999E-2</v>
      </c>
      <c r="O6" s="3">
        <v>6125.32</v>
      </c>
      <c r="P6" s="3">
        <v>1</v>
      </c>
      <c r="Q6" s="3">
        <v>2904.42</v>
      </c>
      <c r="R6" s="3">
        <v>1.5221700000000001E-4</v>
      </c>
      <c r="S6" s="3">
        <v>114.97199999999999</v>
      </c>
      <c r="T6" s="3">
        <f t="shared" si="0"/>
        <v>6125.3358980603571</v>
      </c>
    </row>
    <row r="7" spans="1:20" s="3" customFormat="1" x14ac:dyDescent="0.35">
      <c r="A7" s="3">
        <v>5734.68</v>
      </c>
      <c r="B7" s="3">
        <v>154.10499999999999</v>
      </c>
      <c r="C7" s="3">
        <v>2.6872500000000001E-2</v>
      </c>
      <c r="D7" s="3">
        <v>6.2831900000000003</v>
      </c>
      <c r="E7" s="3">
        <v>2.8227199999999998E-6</v>
      </c>
      <c r="F7" s="3">
        <v>53.787599999999998</v>
      </c>
      <c r="G7" s="3">
        <v>10</v>
      </c>
      <c r="H7" s="3">
        <v>1.5422899999999999</v>
      </c>
      <c r="I7" s="3">
        <v>5.7030299999999998E-6</v>
      </c>
      <c r="J7" s="3">
        <v>3.9251300000000001E-5</v>
      </c>
      <c r="K7" s="3">
        <v>1.53931</v>
      </c>
      <c r="L7" s="3">
        <v>913.03200000000004</v>
      </c>
      <c r="M7" s="3">
        <v>0.22517499999999999</v>
      </c>
      <c r="N7" s="3">
        <v>8.1124600000000005E-2</v>
      </c>
      <c r="O7" s="3">
        <v>5736.75</v>
      </c>
      <c r="P7" s="3">
        <v>1</v>
      </c>
      <c r="Q7" s="3">
        <v>2904.42</v>
      </c>
      <c r="R7" s="3">
        <v>2.4662300000000001E-4</v>
      </c>
      <c r="S7" s="3">
        <v>125.872</v>
      </c>
      <c r="T7" s="3">
        <f t="shared" si="0"/>
        <v>5736.7526680644969</v>
      </c>
    </row>
    <row r="8" spans="1:20" x14ac:dyDescent="0.35">
      <c r="A8">
        <v>5363.98</v>
      </c>
      <c r="B8">
        <v>1349.37</v>
      </c>
      <c r="C8">
        <v>0.25156099999999998</v>
      </c>
      <c r="D8">
        <v>6.2831900000000003</v>
      </c>
      <c r="E8">
        <v>4.46084E-6</v>
      </c>
      <c r="F8">
        <v>64.586699999999993</v>
      </c>
      <c r="G8">
        <v>10</v>
      </c>
      <c r="H8">
        <v>14.148999999999999</v>
      </c>
      <c r="I8">
        <v>9.3474800000000002E-6</v>
      </c>
      <c r="J8">
        <v>6.4337400000000005E-5</v>
      </c>
      <c r="K8">
        <v>14.1204</v>
      </c>
      <c r="L8">
        <v>880.30200000000002</v>
      </c>
      <c r="M8">
        <v>0.35585699999999998</v>
      </c>
      <c r="N8">
        <v>7.9936900000000005E-2</v>
      </c>
      <c r="O8">
        <v>5531.1</v>
      </c>
      <c r="P8">
        <v>1</v>
      </c>
      <c r="Q8">
        <v>2904.38</v>
      </c>
      <c r="R8">
        <v>4.04244E-4</v>
      </c>
      <c r="S8">
        <v>136.67099999999999</v>
      </c>
      <c r="T8">
        <f t="shared" si="0"/>
        <v>5531.1063238489578</v>
      </c>
    </row>
    <row r="9" spans="1:20" x14ac:dyDescent="0.35">
      <c r="A9">
        <v>5442.4</v>
      </c>
      <c r="B9">
        <v>987.45100000000002</v>
      </c>
      <c r="C9">
        <v>0.18143699999999999</v>
      </c>
      <c r="D9">
        <v>6.2831900000000003</v>
      </c>
      <c r="E9">
        <v>7.0595599999999999E-6</v>
      </c>
      <c r="F9">
        <v>75.459800000000001</v>
      </c>
      <c r="G9">
        <v>10</v>
      </c>
      <c r="H9">
        <v>10.304600000000001</v>
      </c>
      <c r="I9">
        <v>1.4793199999999999E-5</v>
      </c>
      <c r="J9">
        <v>1.01819E-4</v>
      </c>
      <c r="K9">
        <v>10.2837</v>
      </c>
      <c r="L9">
        <v>880.327</v>
      </c>
      <c r="M9">
        <v>0.56318599999999996</v>
      </c>
      <c r="N9">
        <v>7.8889399999999998E-2</v>
      </c>
      <c r="O9">
        <v>5531.26</v>
      </c>
      <c r="P9">
        <v>1</v>
      </c>
      <c r="Q9">
        <v>2904.38</v>
      </c>
      <c r="R9">
        <v>6.3974699999999997E-4</v>
      </c>
      <c r="S9">
        <v>147.54400000000001</v>
      </c>
      <c r="T9">
        <f t="shared" si="0"/>
        <v>5531.2466239110581</v>
      </c>
    </row>
    <row r="10" spans="1:20" x14ac:dyDescent="0.35">
      <c r="A10">
        <v>5365.99</v>
      </c>
      <c r="B10">
        <v>623.81399999999996</v>
      </c>
      <c r="C10">
        <v>0.116253</v>
      </c>
      <c r="D10">
        <v>6.2831900000000003</v>
      </c>
      <c r="E10">
        <v>1.07199E-5</v>
      </c>
      <c r="F10">
        <v>91.600399999999993</v>
      </c>
      <c r="G10">
        <v>10</v>
      </c>
      <c r="H10">
        <v>6.6450800000000001</v>
      </c>
      <c r="I10">
        <v>2.3002399999999999E-5</v>
      </c>
      <c r="J10">
        <v>1.5831999999999999E-4</v>
      </c>
      <c r="K10">
        <v>6.6310599999999997</v>
      </c>
      <c r="L10">
        <v>859.77599999999995</v>
      </c>
      <c r="M10">
        <v>0.855267</v>
      </c>
      <c r="N10">
        <v>7.7386899999999995E-2</v>
      </c>
      <c r="O10">
        <v>5402.13</v>
      </c>
      <c r="P10">
        <v>1</v>
      </c>
      <c r="Q10">
        <v>2904.42</v>
      </c>
      <c r="R10">
        <v>9.9475600000000007E-4</v>
      </c>
      <c r="S10">
        <v>163.685</v>
      </c>
      <c r="T10">
        <f t="shared" si="0"/>
        <v>5402.1412329459326</v>
      </c>
    </row>
    <row r="11" spans="1:20" x14ac:dyDescent="0.35">
      <c r="A11">
        <v>5065.66</v>
      </c>
      <c r="B11">
        <v>877.23299999999995</v>
      </c>
      <c r="C11">
        <v>0.17317199999999999</v>
      </c>
      <c r="D11">
        <v>6.2831900000000003</v>
      </c>
      <c r="E11">
        <v>1.6195400000000001E-5</v>
      </c>
      <c r="F11">
        <v>107.596</v>
      </c>
      <c r="G11">
        <v>9.99</v>
      </c>
      <c r="H11">
        <v>9.8468499999999999</v>
      </c>
      <c r="I11">
        <v>3.6519500000000002E-5</v>
      </c>
      <c r="J11">
        <v>2.5136100000000002E-4</v>
      </c>
      <c r="K11">
        <v>9.8246199999999995</v>
      </c>
      <c r="L11">
        <v>818.22400000000005</v>
      </c>
      <c r="M11">
        <v>1.29226</v>
      </c>
      <c r="N11">
        <v>7.5767500000000002E-2</v>
      </c>
      <c r="O11">
        <v>5141.0600000000004</v>
      </c>
      <c r="P11">
        <v>1</v>
      </c>
      <c r="Q11">
        <v>2904.43</v>
      </c>
      <c r="R11">
        <v>1.57935E-3</v>
      </c>
      <c r="S11">
        <v>179.68</v>
      </c>
      <c r="T11">
        <f t="shared" si="0"/>
        <v>5141.0521123006347</v>
      </c>
    </row>
    <row r="12" spans="1:20" x14ac:dyDescent="0.35">
      <c r="A12">
        <v>4802.75</v>
      </c>
      <c r="B12">
        <v>737.18600000000004</v>
      </c>
      <c r="C12">
        <v>0.15349299999999999</v>
      </c>
      <c r="D12">
        <v>6.2831900000000003</v>
      </c>
      <c r="E12">
        <v>2.43072E-5</v>
      </c>
      <c r="F12">
        <v>123.779</v>
      </c>
      <c r="G12">
        <v>9.99</v>
      </c>
      <c r="H12">
        <v>8.7477400000000003</v>
      </c>
      <c r="I12">
        <v>5.8001000000000003E-5</v>
      </c>
      <c r="J12">
        <v>3.9922599999999998E-4</v>
      </c>
      <c r="K12">
        <v>8.7263699999999993</v>
      </c>
      <c r="L12">
        <v>773.33299999999997</v>
      </c>
      <c r="M12">
        <v>1.93984</v>
      </c>
      <c r="N12">
        <v>7.4511900000000006E-2</v>
      </c>
      <c r="O12">
        <v>4859</v>
      </c>
      <c r="P12">
        <v>1</v>
      </c>
      <c r="Q12">
        <v>2904.43</v>
      </c>
      <c r="R12">
        <v>2.50841E-3</v>
      </c>
      <c r="S12">
        <v>195.863</v>
      </c>
      <c r="T12">
        <f t="shared" si="0"/>
        <v>4859.0021691973971</v>
      </c>
    </row>
    <row r="13" spans="1:20" x14ac:dyDescent="0.35">
      <c r="A13">
        <v>4440.24</v>
      </c>
      <c r="B13">
        <v>756.66</v>
      </c>
      <c r="C13">
        <v>0.170409</v>
      </c>
      <c r="D13">
        <v>6.2831900000000003</v>
      </c>
      <c r="E13">
        <v>3.5454100000000003E-5</v>
      </c>
      <c r="F13">
        <v>139.66900000000001</v>
      </c>
      <c r="G13">
        <v>10</v>
      </c>
      <c r="H13">
        <v>9.6970200000000002</v>
      </c>
      <c r="I13">
        <v>9.1278699999999997E-5</v>
      </c>
      <c r="J13">
        <v>6.2830099999999995E-4</v>
      </c>
      <c r="K13">
        <v>9.6708499999999997</v>
      </c>
      <c r="L13">
        <v>716.87400000000002</v>
      </c>
      <c r="M13">
        <v>2.8300299999999998</v>
      </c>
      <c r="N13">
        <v>7.3841299999999999E-2</v>
      </c>
      <c r="O13">
        <v>4504.25</v>
      </c>
      <c r="P13">
        <v>1</v>
      </c>
      <c r="Q13">
        <v>2904.42</v>
      </c>
      <c r="R13">
        <v>3.94773E-3</v>
      </c>
      <c r="S13">
        <v>211.75299999999999</v>
      </c>
      <c r="T13">
        <f t="shared" si="0"/>
        <v>4504.2583093135299</v>
      </c>
    </row>
    <row r="14" spans="1:20" x14ac:dyDescent="0.35">
      <c r="A14">
        <v>3960.94</v>
      </c>
      <c r="B14">
        <v>740.57600000000002</v>
      </c>
      <c r="C14">
        <v>0.18697</v>
      </c>
      <c r="D14">
        <v>6.2831900000000003</v>
      </c>
      <c r="E14">
        <v>5.0898700000000001E-5</v>
      </c>
      <c r="F14">
        <v>161.14500000000001</v>
      </c>
      <c r="G14">
        <v>10</v>
      </c>
      <c r="H14">
        <v>10.623200000000001</v>
      </c>
      <c r="I14">
        <v>1.4652299999999999E-4</v>
      </c>
      <c r="J14">
        <v>1.0086100000000001E-3</v>
      </c>
      <c r="K14">
        <v>10.590299999999999</v>
      </c>
      <c r="L14">
        <v>641.32799999999997</v>
      </c>
      <c r="M14">
        <v>4.0642800000000001</v>
      </c>
      <c r="N14">
        <v>7.1500800000000003E-2</v>
      </c>
      <c r="O14">
        <v>4029.58</v>
      </c>
      <c r="P14">
        <v>1</v>
      </c>
      <c r="Q14">
        <v>2904.42</v>
      </c>
      <c r="R14">
        <v>6.3372899999999998E-3</v>
      </c>
      <c r="S14">
        <v>233.23</v>
      </c>
      <c r="T14">
        <f t="shared" si="0"/>
        <v>4029.5852708182547</v>
      </c>
    </row>
    <row r="15" spans="1:20" x14ac:dyDescent="0.35">
      <c r="A15">
        <v>3433.06</v>
      </c>
      <c r="B15">
        <v>695.13800000000003</v>
      </c>
      <c r="C15">
        <v>0.202483</v>
      </c>
      <c r="D15">
        <v>6.2831900000000003</v>
      </c>
      <c r="E15">
        <v>6.9958300000000004E-5</v>
      </c>
      <c r="F15">
        <v>182.494</v>
      </c>
      <c r="G15">
        <v>10</v>
      </c>
      <c r="H15">
        <v>11.488799999999999</v>
      </c>
      <c r="I15">
        <v>2.31788E-4</v>
      </c>
      <c r="J15">
        <v>1.5956200000000001E-3</v>
      </c>
      <c r="K15">
        <v>11.4467</v>
      </c>
      <c r="L15">
        <v>557.47699999999998</v>
      </c>
      <c r="M15">
        <v>5.5890199999999997</v>
      </c>
      <c r="N15">
        <v>7.0248400000000003E-2</v>
      </c>
      <c r="O15">
        <v>3502.73</v>
      </c>
      <c r="P15">
        <v>1</v>
      </c>
      <c r="Q15">
        <v>2904.42</v>
      </c>
      <c r="R15">
        <v>1.0025600000000001E-2</v>
      </c>
      <c r="S15">
        <v>254.578</v>
      </c>
      <c r="T15">
        <f t="shared" si="0"/>
        <v>3502.7262130081094</v>
      </c>
    </row>
    <row r="16" spans="1:20" x14ac:dyDescent="0.35">
      <c r="A16">
        <v>2920.91</v>
      </c>
      <c r="B16">
        <v>683.20799999999997</v>
      </c>
      <c r="C16">
        <v>0.233902</v>
      </c>
      <c r="D16">
        <v>6.2831900000000003</v>
      </c>
      <c r="E16">
        <v>9.6386199999999995E-5</v>
      </c>
      <c r="F16">
        <v>203.84800000000001</v>
      </c>
      <c r="G16">
        <v>10</v>
      </c>
      <c r="H16">
        <v>13.2227</v>
      </c>
      <c r="I16">
        <v>3.73116E-4</v>
      </c>
      <c r="J16">
        <v>2.5686200000000002E-3</v>
      </c>
      <c r="K16">
        <v>13.164899999999999</v>
      </c>
      <c r="L16">
        <v>477.42500000000001</v>
      </c>
      <c r="M16">
        <v>7.7052199999999997</v>
      </c>
      <c r="N16">
        <v>6.8134200000000006E-2</v>
      </c>
      <c r="O16">
        <v>2999.75</v>
      </c>
      <c r="P16">
        <v>1</v>
      </c>
      <c r="Q16">
        <v>2904.43</v>
      </c>
      <c r="R16">
        <v>1.61391E-2</v>
      </c>
      <c r="S16">
        <v>275.93200000000002</v>
      </c>
      <c r="T16">
        <f t="shared" si="0"/>
        <v>2999.7508389718992</v>
      </c>
    </row>
    <row r="17" spans="1:20" x14ac:dyDescent="0.35">
      <c r="A17">
        <v>2307.3000000000002</v>
      </c>
      <c r="B17">
        <v>597.20100000000002</v>
      </c>
      <c r="C17">
        <v>0.25883200000000001</v>
      </c>
      <c r="D17">
        <v>6.2831900000000003</v>
      </c>
      <c r="E17">
        <v>1.2132E-4</v>
      </c>
      <c r="F17">
        <v>225.37</v>
      </c>
      <c r="G17">
        <v>10</v>
      </c>
      <c r="H17">
        <v>14.593299999999999</v>
      </c>
      <c r="I17">
        <v>5.9174499999999997E-4</v>
      </c>
      <c r="J17">
        <v>4.0739599999999997E-3</v>
      </c>
      <c r="K17">
        <v>14.5115</v>
      </c>
      <c r="L17">
        <v>379.31900000000002</v>
      </c>
      <c r="M17">
        <v>9.7096</v>
      </c>
      <c r="N17">
        <v>6.3799599999999998E-2</v>
      </c>
      <c r="O17">
        <v>2383.33</v>
      </c>
      <c r="P17">
        <v>1</v>
      </c>
      <c r="Q17">
        <v>2904.41</v>
      </c>
      <c r="R17">
        <v>2.5597499999999999E-2</v>
      </c>
      <c r="S17">
        <v>297.45499999999998</v>
      </c>
      <c r="T17">
        <f t="shared" si="0"/>
        <v>2383.3321878467145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8681D-8AD5-4603-9357-6F19FDAA4BA6}">
  <dimension ref="A1:S16"/>
  <sheetViews>
    <sheetView topLeftCell="F1" zoomScale="60" zoomScaleNormal="60" workbookViewId="0">
      <selection activeCell="L15" sqref="L15"/>
    </sheetView>
  </sheetViews>
  <sheetFormatPr defaultRowHeight="14.5" x14ac:dyDescent="0.35"/>
  <cols>
    <col min="1" max="4" width="8.81640625" bestFit="1" customWidth="1"/>
    <col min="5" max="5" width="14" bestFit="1" customWidth="1"/>
    <col min="6" max="8" width="8.81640625" bestFit="1" customWidth="1"/>
    <col min="9" max="9" width="14" bestFit="1" customWidth="1"/>
    <col min="10" max="10" width="13.08984375" customWidth="1"/>
    <col min="18" max="18" width="25.54296875" customWidth="1"/>
  </cols>
  <sheetData>
    <row r="1" spans="1:19" x14ac:dyDescent="0.35">
      <c r="A1" t="s">
        <v>45</v>
      </c>
    </row>
    <row r="2" spans="1:19" x14ac:dyDescent="0.3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</row>
    <row r="3" spans="1:19" x14ac:dyDescent="0.35">
      <c r="A3" t="s">
        <v>19</v>
      </c>
      <c r="B3" t="s">
        <v>19</v>
      </c>
      <c r="D3" t="s">
        <v>20</v>
      </c>
      <c r="E3" t="s">
        <v>21</v>
      </c>
      <c r="F3" t="s">
        <v>22</v>
      </c>
      <c r="G3" t="s">
        <v>23</v>
      </c>
      <c r="H3" t="s">
        <v>24</v>
      </c>
      <c r="I3" t="s">
        <v>25</v>
      </c>
      <c r="K3" t="s">
        <v>24</v>
      </c>
      <c r="L3" t="s">
        <v>28</v>
      </c>
      <c r="M3" t="s">
        <v>19</v>
      </c>
      <c r="N3" t="s">
        <v>29</v>
      </c>
      <c r="O3" t="s">
        <v>19</v>
      </c>
      <c r="P3" t="s">
        <v>30</v>
      </c>
      <c r="Q3" t="s">
        <v>31</v>
      </c>
      <c r="R3" t="s">
        <v>32</v>
      </c>
      <c r="S3" t="s">
        <v>22</v>
      </c>
    </row>
    <row r="4" spans="1:19" s="3" customFormat="1" x14ac:dyDescent="0.35">
      <c r="A4" s="3">
        <v>5265.65</v>
      </c>
      <c r="B4" s="3">
        <v>467.09199999999998</v>
      </c>
      <c r="C4" s="3">
        <v>8.8705500000000007E-2</v>
      </c>
      <c r="D4" s="3">
        <v>6.2831900000000003</v>
      </c>
      <c r="E4" s="3">
        <v>6.9081799999999999E-7</v>
      </c>
      <c r="F4" s="3">
        <v>21.331099999999999</v>
      </c>
      <c r="G4" s="3">
        <v>10</v>
      </c>
      <c r="H4" s="3">
        <v>5.0771899999999999</v>
      </c>
      <c r="I4" s="3">
        <v>1.23295E-6</v>
      </c>
      <c r="J4" s="3">
        <v>1.04216E-5</v>
      </c>
      <c r="K4" s="3">
        <v>5.0691800000000002</v>
      </c>
      <c r="L4" s="3">
        <v>841.34500000000003</v>
      </c>
      <c r="M4" s="3">
        <v>5.5091899999999999E-2</v>
      </c>
      <c r="N4" s="3">
        <v>8.0879400000000004E-2</v>
      </c>
      <c r="O4" s="3">
        <v>5286.33</v>
      </c>
      <c r="P4" s="3">
        <v>1</v>
      </c>
      <c r="Q4" s="3">
        <v>2364.7800000000002</v>
      </c>
      <c r="R4" s="3">
        <v>6.5480699999999998E-5</v>
      </c>
      <c r="S4" s="3">
        <v>134.25700000000001</v>
      </c>
    </row>
    <row r="5" spans="1:19" s="3" customFormat="1" x14ac:dyDescent="0.35">
      <c r="A5" s="3">
        <v>4762.7</v>
      </c>
      <c r="B5" s="3">
        <v>1034.6099999999999</v>
      </c>
      <c r="C5" s="3">
        <v>0.21723300000000001</v>
      </c>
      <c r="D5" s="3">
        <v>6.2831900000000003</v>
      </c>
      <c r="E5" s="3">
        <v>9.7955100000000003E-7</v>
      </c>
      <c r="F5" s="3">
        <v>32.129800000000003</v>
      </c>
      <c r="G5" s="3">
        <v>10</v>
      </c>
      <c r="H5" s="3">
        <v>12.2781</v>
      </c>
      <c r="I5" s="3">
        <v>1.89641E-6</v>
      </c>
      <c r="J5" s="3">
        <v>1.6030400000000002E-5</v>
      </c>
      <c r="K5" s="3">
        <v>12.2561</v>
      </c>
      <c r="L5" s="3">
        <v>775.68700000000001</v>
      </c>
      <c r="M5" s="3">
        <v>7.8128699999999995E-2</v>
      </c>
      <c r="N5" s="3">
        <v>7.8223200000000007E-2</v>
      </c>
      <c r="O5" s="3">
        <v>4873.78</v>
      </c>
      <c r="P5" s="3">
        <v>1</v>
      </c>
      <c r="Q5" s="3">
        <v>2364.7800000000002</v>
      </c>
      <c r="R5" s="3">
        <v>1.00722E-4</v>
      </c>
      <c r="S5" s="3">
        <v>145.05500000000001</v>
      </c>
    </row>
    <row r="6" spans="1:19" s="3" customFormat="1" x14ac:dyDescent="0.35">
      <c r="A6" s="3">
        <v>5737.9</v>
      </c>
      <c r="B6" s="3">
        <v>772.14</v>
      </c>
      <c r="C6" s="3">
        <v>0.13456899999999999</v>
      </c>
      <c r="D6" s="3">
        <v>6.2831900000000003</v>
      </c>
      <c r="E6" s="3">
        <v>1.8153499999999999E-6</v>
      </c>
      <c r="F6" s="3">
        <v>48.458799999999997</v>
      </c>
      <c r="G6" s="3">
        <v>10</v>
      </c>
      <c r="H6" s="3">
        <v>7.6743899999999998</v>
      </c>
      <c r="I6" s="3">
        <v>2.9579000000000001E-6</v>
      </c>
      <c r="J6" s="3">
        <v>2.5000499999999999E-5</v>
      </c>
      <c r="K6" s="3">
        <v>7.6641700000000004</v>
      </c>
      <c r="L6" s="3">
        <v>921.44600000000003</v>
      </c>
      <c r="M6" s="3">
        <v>0.14474300000000001</v>
      </c>
      <c r="N6" s="3">
        <v>7.4589100000000005E-2</v>
      </c>
      <c r="O6" s="3">
        <v>5789.62</v>
      </c>
      <c r="P6" s="3">
        <v>1</v>
      </c>
      <c r="Q6" s="3">
        <v>2364.79</v>
      </c>
      <c r="R6" s="3">
        <v>1.57083E-4</v>
      </c>
      <c r="S6" s="3">
        <v>161.38399999999999</v>
      </c>
    </row>
    <row r="7" spans="1:19" s="3" customFormat="1" x14ac:dyDescent="0.35">
      <c r="A7" s="3">
        <v>5837.74</v>
      </c>
      <c r="B7" s="3">
        <v>-32.261200000000002</v>
      </c>
      <c r="C7" s="3">
        <v>-5.5263100000000004E-3</v>
      </c>
      <c r="D7" s="3">
        <v>6.2831900000000003</v>
      </c>
      <c r="E7" s="3">
        <v>2.8817899999999998E-6</v>
      </c>
      <c r="F7" s="3">
        <v>59.098300000000002</v>
      </c>
      <c r="G7" s="3">
        <v>10</v>
      </c>
      <c r="H7" s="3">
        <v>-0.317048</v>
      </c>
      <c r="I7" s="3">
        <v>4.6568199999999997E-6</v>
      </c>
      <c r="J7" s="3">
        <v>3.9359500000000002E-5</v>
      </c>
      <c r="K7" s="3">
        <v>-0.316631</v>
      </c>
      <c r="L7" s="3">
        <v>929.12</v>
      </c>
      <c r="M7" s="3">
        <v>0.22977400000000001</v>
      </c>
      <c r="N7" s="3">
        <v>7.1932599999999999E-2</v>
      </c>
      <c r="O7" s="3">
        <v>5837.83</v>
      </c>
      <c r="P7" s="3">
        <v>1</v>
      </c>
      <c r="Q7" s="3">
        <v>2364.79</v>
      </c>
      <c r="R7" s="3">
        <v>2.4730299999999999E-4</v>
      </c>
      <c r="S7" s="3">
        <v>172.024</v>
      </c>
    </row>
    <row r="8" spans="1:19" x14ac:dyDescent="0.35">
      <c r="A8">
        <v>5639.18</v>
      </c>
      <c r="B8">
        <v>1100.79</v>
      </c>
      <c r="C8">
        <v>0.19520499999999999</v>
      </c>
      <c r="D8">
        <v>6.2831900000000003</v>
      </c>
      <c r="E8">
        <v>4.5377599999999997E-6</v>
      </c>
      <c r="F8">
        <v>70.077699999999993</v>
      </c>
      <c r="G8">
        <v>10</v>
      </c>
      <c r="H8">
        <v>11.0604</v>
      </c>
      <c r="I8">
        <v>7.4502799999999999E-6</v>
      </c>
      <c r="J8">
        <v>6.2971200000000005E-5</v>
      </c>
      <c r="K8">
        <v>11.045500000000001</v>
      </c>
      <c r="L8">
        <v>914.44299999999998</v>
      </c>
      <c r="M8">
        <v>0.36180800000000002</v>
      </c>
      <c r="N8">
        <v>6.9218000000000002E-2</v>
      </c>
      <c r="O8">
        <v>5745.61</v>
      </c>
      <c r="P8">
        <v>1</v>
      </c>
      <c r="Q8">
        <v>2364.79</v>
      </c>
      <c r="R8">
        <v>3.9565999999999999E-4</v>
      </c>
      <c r="S8">
        <v>183.00299999999999</v>
      </c>
    </row>
    <row r="9" spans="1:19" x14ac:dyDescent="0.35">
      <c r="A9">
        <v>5582.39</v>
      </c>
      <c r="B9">
        <v>575.09100000000001</v>
      </c>
      <c r="C9">
        <v>0.103019</v>
      </c>
      <c r="D9">
        <v>6.2831900000000003</v>
      </c>
      <c r="E9">
        <v>7.1629499999999997E-6</v>
      </c>
      <c r="F9">
        <v>80.906599999999997</v>
      </c>
      <c r="G9">
        <v>10</v>
      </c>
      <c r="H9">
        <v>5.8901300000000001</v>
      </c>
      <c r="I9">
        <v>1.20414E-5</v>
      </c>
      <c r="J9">
        <v>1.01777E-4</v>
      </c>
      <c r="K9">
        <v>5.8817899999999996</v>
      </c>
      <c r="L9">
        <v>893.16600000000005</v>
      </c>
      <c r="M9">
        <v>0.57116299999999998</v>
      </c>
      <c r="N9">
        <v>6.9034200000000004E-2</v>
      </c>
      <c r="O9">
        <v>5611.93</v>
      </c>
      <c r="P9">
        <v>1</v>
      </c>
      <c r="Q9">
        <v>2364.79</v>
      </c>
      <c r="R9">
        <v>6.3948100000000001E-4</v>
      </c>
      <c r="S9">
        <v>193.83199999999999</v>
      </c>
    </row>
    <row r="10" spans="1:19" x14ac:dyDescent="0.35">
      <c r="A10">
        <v>5431.76</v>
      </c>
      <c r="B10">
        <v>575.79100000000005</v>
      </c>
      <c r="C10">
        <v>0.106005</v>
      </c>
      <c r="D10">
        <v>6.2831900000000003</v>
      </c>
      <c r="E10">
        <v>1.07782E-5</v>
      </c>
      <c r="F10">
        <v>97.019800000000004</v>
      </c>
      <c r="G10">
        <v>10</v>
      </c>
      <c r="H10">
        <v>6.0600300000000002</v>
      </c>
      <c r="I10">
        <v>1.8615899999999999E-5</v>
      </c>
      <c r="J10">
        <v>1.5735200000000001E-4</v>
      </c>
      <c r="K10">
        <v>6.0510200000000003</v>
      </c>
      <c r="L10">
        <v>869.33500000000004</v>
      </c>
      <c r="M10">
        <v>0.85948500000000005</v>
      </c>
      <c r="N10">
        <v>6.6853599999999999E-2</v>
      </c>
      <c r="O10">
        <v>5462.19</v>
      </c>
      <c r="P10">
        <v>1</v>
      </c>
      <c r="Q10">
        <v>2364.75</v>
      </c>
      <c r="R10">
        <v>9.8867000000000009E-4</v>
      </c>
      <c r="S10">
        <v>209.94499999999999</v>
      </c>
    </row>
    <row r="11" spans="1:19" x14ac:dyDescent="0.35">
      <c r="A11">
        <v>5159.55</v>
      </c>
      <c r="B11">
        <v>567.35900000000004</v>
      </c>
      <c r="C11">
        <v>0.10996300000000001</v>
      </c>
      <c r="D11">
        <v>6.2831900000000003</v>
      </c>
      <c r="E11">
        <v>1.63621E-5</v>
      </c>
      <c r="F11">
        <v>113.15600000000001</v>
      </c>
      <c r="G11">
        <v>10</v>
      </c>
      <c r="H11">
        <v>6.2854200000000002</v>
      </c>
      <c r="I11">
        <v>2.97415E-5</v>
      </c>
      <c r="J11">
        <v>2.5139500000000001E-4</v>
      </c>
      <c r="K11">
        <v>6.2752100000000004</v>
      </c>
      <c r="L11">
        <v>826.11699999999996</v>
      </c>
      <c r="M11">
        <v>1.3048999999999999</v>
      </c>
      <c r="N11">
        <v>6.5831700000000007E-2</v>
      </c>
      <c r="O11">
        <v>5190.6499999999996</v>
      </c>
      <c r="P11">
        <v>1</v>
      </c>
      <c r="Q11">
        <v>2364.7800000000002</v>
      </c>
      <c r="R11">
        <v>1.57956E-3</v>
      </c>
      <c r="S11">
        <v>226.08099999999999</v>
      </c>
    </row>
    <row r="12" spans="1:19" x14ac:dyDescent="0.35">
      <c r="A12">
        <v>4865.3999999999996</v>
      </c>
      <c r="B12">
        <v>583.48199999999997</v>
      </c>
      <c r="C12">
        <v>0.119925</v>
      </c>
      <c r="D12">
        <v>6.2831900000000003</v>
      </c>
      <c r="E12">
        <v>2.4150799999999999E-5</v>
      </c>
      <c r="F12">
        <v>129.065</v>
      </c>
      <c r="G12">
        <v>10</v>
      </c>
      <c r="H12">
        <v>6.8507600000000002</v>
      </c>
      <c r="I12">
        <v>4.6505000000000003E-5</v>
      </c>
      <c r="J12">
        <v>3.9310300000000001E-4</v>
      </c>
      <c r="K12">
        <v>6.8385199999999999</v>
      </c>
      <c r="L12">
        <v>779.90099999999995</v>
      </c>
      <c r="M12">
        <v>1.92631</v>
      </c>
      <c r="N12">
        <v>6.4967999999999998E-2</v>
      </c>
      <c r="O12">
        <v>4900.26</v>
      </c>
      <c r="P12">
        <v>1</v>
      </c>
      <c r="Q12">
        <v>2364.79</v>
      </c>
      <c r="R12">
        <v>2.4699399999999999E-3</v>
      </c>
      <c r="S12">
        <v>241.99100000000001</v>
      </c>
    </row>
    <row r="13" spans="1:19" x14ac:dyDescent="0.35">
      <c r="A13">
        <v>4453.32</v>
      </c>
      <c r="B13">
        <v>607.19100000000003</v>
      </c>
      <c r="C13">
        <v>0.13634599999999999</v>
      </c>
      <c r="D13">
        <v>6.2831900000000003</v>
      </c>
      <c r="E13">
        <v>3.5439799999999999E-5</v>
      </c>
      <c r="F13">
        <v>145.02500000000001</v>
      </c>
      <c r="G13">
        <v>10</v>
      </c>
      <c r="H13">
        <v>7.7800200000000004</v>
      </c>
      <c r="I13">
        <v>7.4416E-5</v>
      </c>
      <c r="J13">
        <v>6.2905700000000003E-4</v>
      </c>
      <c r="K13">
        <v>7.7641600000000004</v>
      </c>
      <c r="L13">
        <v>715.32600000000002</v>
      </c>
      <c r="M13">
        <v>2.8273100000000002</v>
      </c>
      <c r="N13">
        <v>6.2306300000000002E-2</v>
      </c>
      <c r="O13">
        <v>4494.5200000000004</v>
      </c>
      <c r="P13">
        <v>1</v>
      </c>
      <c r="Q13">
        <v>2364.8000000000002</v>
      </c>
      <c r="R13">
        <v>3.9524800000000004E-3</v>
      </c>
      <c r="S13">
        <v>257.95100000000002</v>
      </c>
    </row>
    <row r="14" spans="1:19" x14ac:dyDescent="0.35">
      <c r="A14">
        <v>3960.71</v>
      </c>
      <c r="B14">
        <v>612.60500000000002</v>
      </c>
      <c r="C14">
        <v>0.154671</v>
      </c>
      <c r="D14">
        <v>6.2831900000000003</v>
      </c>
      <c r="E14">
        <v>5.0069699999999999E-5</v>
      </c>
      <c r="F14">
        <v>161.27199999999999</v>
      </c>
      <c r="G14">
        <v>10</v>
      </c>
      <c r="H14">
        <v>8.8134200000000007</v>
      </c>
      <c r="I14">
        <v>1.17932E-4</v>
      </c>
      <c r="J14">
        <v>9.9696700000000008E-4</v>
      </c>
      <c r="K14">
        <v>8.7922999999999991</v>
      </c>
      <c r="L14">
        <v>637.86199999999997</v>
      </c>
      <c r="M14">
        <v>3.9956499999999999</v>
      </c>
      <c r="N14">
        <v>6.2510399999999994E-2</v>
      </c>
      <c r="O14">
        <v>4007.8</v>
      </c>
      <c r="P14">
        <v>1</v>
      </c>
      <c r="Q14">
        <v>2364.8000000000002</v>
      </c>
      <c r="R14">
        <v>6.2641299999999997E-3</v>
      </c>
      <c r="S14">
        <v>274.197</v>
      </c>
    </row>
    <row r="15" spans="1:19" x14ac:dyDescent="0.35">
      <c r="A15">
        <v>3415.99</v>
      </c>
      <c r="B15">
        <v>584.85299999999995</v>
      </c>
      <c r="C15">
        <v>0.171211</v>
      </c>
      <c r="D15">
        <v>6.2831900000000003</v>
      </c>
      <c r="E15">
        <v>6.80097E-5</v>
      </c>
      <c r="F15">
        <v>177.32599999999999</v>
      </c>
      <c r="G15">
        <v>10</v>
      </c>
      <c r="H15">
        <v>9.7436600000000002</v>
      </c>
      <c r="I15">
        <v>1.85312E-4</v>
      </c>
      <c r="J15">
        <v>1.56668E-3</v>
      </c>
      <c r="K15">
        <v>9.7154399999999992</v>
      </c>
      <c r="L15">
        <v>551.58199999999999</v>
      </c>
      <c r="M15">
        <v>5.42964</v>
      </c>
      <c r="N15">
        <v>5.9445600000000001E-2</v>
      </c>
      <c r="O15">
        <v>3465.69</v>
      </c>
      <c r="P15">
        <v>1</v>
      </c>
      <c r="Q15">
        <v>2364.7800000000002</v>
      </c>
      <c r="R15">
        <v>9.8437500000000001E-3</v>
      </c>
      <c r="S15">
        <v>290.25099999999998</v>
      </c>
    </row>
    <row r="16" spans="1:19" x14ac:dyDescent="0.35">
      <c r="A16">
        <v>2741.17</v>
      </c>
      <c r="B16">
        <v>531.33600000000001</v>
      </c>
      <c r="C16">
        <v>0.19383500000000001</v>
      </c>
      <c r="D16">
        <v>6.2831900000000003</v>
      </c>
      <c r="E16">
        <v>8.6494099999999996E-5</v>
      </c>
      <c r="F16">
        <v>193.37700000000001</v>
      </c>
      <c r="G16">
        <v>10</v>
      </c>
      <c r="H16">
        <v>11.011200000000001</v>
      </c>
      <c r="I16">
        <v>2.9273E-4</v>
      </c>
      <c r="J16">
        <v>2.4750000000000002E-3</v>
      </c>
      <c r="K16">
        <v>10.969900000000001</v>
      </c>
      <c r="L16">
        <v>444.39100000000002</v>
      </c>
      <c r="M16">
        <v>6.9106699999999996</v>
      </c>
      <c r="N16">
        <v>5.7182799999999999E-2</v>
      </c>
      <c r="O16">
        <v>2792.19</v>
      </c>
      <c r="P16">
        <v>1</v>
      </c>
      <c r="Q16">
        <v>2364.79</v>
      </c>
      <c r="R16">
        <v>1.5550899999999999E-2</v>
      </c>
      <c r="S16">
        <v>306.30200000000002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D3399-24C2-4004-810D-A1A45617300D}">
  <dimension ref="A1:T27"/>
  <sheetViews>
    <sheetView topLeftCell="A8" zoomScale="50" zoomScaleNormal="50" workbookViewId="0">
      <selection activeCell="AA22" sqref="AA22"/>
    </sheetView>
  </sheetViews>
  <sheetFormatPr defaultRowHeight="14.5" x14ac:dyDescent="0.35"/>
  <cols>
    <col min="1" max="4" width="8.81640625" bestFit="1" customWidth="1"/>
    <col min="5" max="5" width="12.26953125" bestFit="1" customWidth="1"/>
    <col min="6" max="8" width="8.81640625" bestFit="1" customWidth="1"/>
    <col min="9" max="9" width="14.90625" customWidth="1"/>
    <col min="10" max="10" width="18.453125" customWidth="1"/>
    <col min="11" max="17" width="8.81640625" bestFit="1" customWidth="1"/>
    <col min="18" max="18" width="12.26953125" bestFit="1" customWidth="1"/>
    <col min="19" max="20" width="8.81640625" bestFit="1" customWidth="1"/>
  </cols>
  <sheetData>
    <row r="1" spans="1:20" x14ac:dyDescent="0.35">
      <c r="A1" t="s">
        <v>40</v>
      </c>
    </row>
    <row r="2" spans="1:20" x14ac:dyDescent="0.3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36</v>
      </c>
    </row>
    <row r="3" spans="1:20" x14ac:dyDescent="0.35">
      <c r="A3" t="s">
        <v>19</v>
      </c>
      <c r="B3" t="s">
        <v>19</v>
      </c>
      <c r="D3" t="s">
        <v>20</v>
      </c>
      <c r="E3" t="s">
        <v>21</v>
      </c>
      <c r="F3" t="s">
        <v>22</v>
      </c>
      <c r="G3" t="s">
        <v>23</v>
      </c>
      <c r="H3" t="s">
        <v>24</v>
      </c>
      <c r="I3" t="s">
        <v>25</v>
      </c>
      <c r="K3" t="s">
        <v>24</v>
      </c>
      <c r="L3" t="s">
        <v>28</v>
      </c>
      <c r="M3" t="s">
        <v>19</v>
      </c>
      <c r="N3" t="s">
        <v>29</v>
      </c>
      <c r="O3" t="s">
        <v>19</v>
      </c>
      <c r="P3" t="s">
        <v>30</v>
      </c>
      <c r="Q3" t="s">
        <v>31</v>
      </c>
      <c r="R3" t="s">
        <v>32</v>
      </c>
      <c r="S3" t="s">
        <v>22</v>
      </c>
    </row>
    <row r="4" spans="1:20" s="3" customFormat="1" x14ac:dyDescent="0.35">
      <c r="A4" s="3">
        <v>75.522499999999994</v>
      </c>
      <c r="B4" s="3">
        <v>801.38099999999997</v>
      </c>
      <c r="C4" s="3">
        <v>10.6111</v>
      </c>
      <c r="D4" s="3">
        <v>6.2831900000000003</v>
      </c>
      <c r="E4" s="3">
        <v>1.0005699999999999E-7</v>
      </c>
      <c r="F4" s="3">
        <v>5.4709500000000002</v>
      </c>
      <c r="G4" s="3">
        <v>10</v>
      </c>
      <c r="H4" s="3">
        <v>85.403700000000001</v>
      </c>
      <c r="I4" s="3">
        <v>1.1484300000000001E-6</v>
      </c>
      <c r="J4" s="3">
        <v>9.9038300000000003E-6</v>
      </c>
      <c r="K4" s="3">
        <v>84.616299999999995</v>
      </c>
      <c r="L4" s="3">
        <v>128.10900000000001</v>
      </c>
      <c r="M4" s="3">
        <v>7.9719100000000005E-3</v>
      </c>
      <c r="N4" s="3">
        <v>8.5557800000000003E-2</v>
      </c>
      <c r="O4" s="3">
        <v>804.93200000000002</v>
      </c>
      <c r="P4" s="3">
        <v>1</v>
      </c>
      <c r="Q4" s="3">
        <v>2319.15</v>
      </c>
      <c r="R4" s="3">
        <v>6.22276E-5</v>
      </c>
      <c r="S4" s="3">
        <v>90.210099999999997</v>
      </c>
      <c r="T4" s="3">
        <f>M4/J4</f>
        <v>804.93203134544922</v>
      </c>
    </row>
    <row r="5" spans="1:20" s="3" customFormat="1" x14ac:dyDescent="0.35">
      <c r="A5" s="3">
        <v>1775.89</v>
      </c>
      <c r="B5" s="3">
        <v>-3145.1</v>
      </c>
      <c r="C5" s="3">
        <v>-1.7709999999999999</v>
      </c>
      <c r="D5" s="3">
        <v>6.2831900000000003</v>
      </c>
      <c r="E5" s="3">
        <v>3.8608700000000001E-7</v>
      </c>
      <c r="F5" s="3">
        <v>26.802099999999999</v>
      </c>
      <c r="G5" s="3">
        <v>10</v>
      </c>
      <c r="H5" s="3">
        <v>-60.683100000000003</v>
      </c>
      <c r="I5" s="3">
        <v>9.8803700000000007E-7</v>
      </c>
      <c r="J5" s="3">
        <v>8.5193300000000003E-6</v>
      </c>
      <c r="K5" s="3">
        <v>-60.548699999999997</v>
      </c>
      <c r="L5" s="3">
        <v>574.84400000000005</v>
      </c>
      <c r="M5" s="3">
        <v>3.0770499999999999E-2</v>
      </c>
      <c r="N5" s="3">
        <v>6.29416E-2</v>
      </c>
      <c r="O5" s="3">
        <v>3611.85</v>
      </c>
      <c r="P5" s="3">
        <v>1</v>
      </c>
      <c r="Q5" s="3">
        <v>2319.06</v>
      </c>
      <c r="R5" s="3">
        <v>5.3528500000000001E-5</v>
      </c>
      <c r="S5" s="3">
        <v>111.541</v>
      </c>
      <c r="T5" s="3">
        <f t="shared" ref="T5:T27" si="0">M5/J5</f>
        <v>3611.8450629333524</v>
      </c>
    </row>
    <row r="6" spans="1:20" s="3" customFormat="1" x14ac:dyDescent="0.35">
      <c r="A6" s="3">
        <v>7101.94</v>
      </c>
      <c r="B6" s="3">
        <v>2654.32</v>
      </c>
      <c r="C6" s="3">
        <v>0.37374499999999999</v>
      </c>
      <c r="D6" s="3">
        <v>6.2831900000000003</v>
      </c>
      <c r="E6" s="3">
        <v>2.3455499999999999E-6</v>
      </c>
      <c r="F6" s="3">
        <v>48.164499999999997</v>
      </c>
      <c r="G6" s="3">
        <v>10</v>
      </c>
      <c r="H6" s="3">
        <v>20.505600000000001</v>
      </c>
      <c r="I6" s="3">
        <v>2.86084E-6</v>
      </c>
      <c r="J6" s="3">
        <v>2.4652799999999999E-5</v>
      </c>
      <c r="K6" s="3">
        <v>20.492999999999999</v>
      </c>
      <c r="L6" s="3">
        <v>1206.67</v>
      </c>
      <c r="M6" s="3">
        <v>0.18691099999999999</v>
      </c>
      <c r="N6" s="3">
        <v>5.6705100000000001E-2</v>
      </c>
      <c r="O6" s="3">
        <v>7581.75</v>
      </c>
      <c r="P6" s="3">
        <v>1</v>
      </c>
      <c r="Q6" s="3">
        <v>2319.0700000000002</v>
      </c>
      <c r="R6" s="3">
        <v>1.5489799999999999E-4</v>
      </c>
      <c r="S6" s="3">
        <v>132.904</v>
      </c>
      <c r="T6" s="3">
        <f t="shared" si="0"/>
        <v>7581.735137590862</v>
      </c>
    </row>
    <row r="7" spans="1:20" s="3" customFormat="1" x14ac:dyDescent="0.35">
      <c r="A7" s="3">
        <v>8073.2</v>
      </c>
      <c r="B7" s="3">
        <v>780.99699999999996</v>
      </c>
      <c r="C7" s="3">
        <v>9.6739500000000006E-2</v>
      </c>
      <c r="D7" s="3">
        <v>6.2831900000000003</v>
      </c>
      <c r="E7" s="3">
        <v>3.9332199999999996E-6</v>
      </c>
      <c r="F7" s="3">
        <v>64.308899999999994</v>
      </c>
      <c r="G7" s="3">
        <v>10</v>
      </c>
      <c r="H7" s="3">
        <v>5.5281900000000004</v>
      </c>
      <c r="I7" s="3">
        <v>4.4848200000000004E-6</v>
      </c>
      <c r="J7" s="3">
        <v>3.8642600000000002E-5</v>
      </c>
      <c r="K7" s="3">
        <v>5.5255700000000001</v>
      </c>
      <c r="L7" s="3">
        <v>1290.8900000000001</v>
      </c>
      <c r="M7" s="3">
        <v>0.31342599999999998</v>
      </c>
      <c r="N7" s="3">
        <v>5.4137999999999999E-2</v>
      </c>
      <c r="O7" s="3">
        <v>8110.89</v>
      </c>
      <c r="P7" s="3">
        <v>1</v>
      </c>
      <c r="Q7" s="3">
        <v>2319.09</v>
      </c>
      <c r="R7" s="3">
        <v>2.42799E-4</v>
      </c>
      <c r="S7" s="3">
        <v>149.048</v>
      </c>
      <c r="T7" s="3">
        <f t="shared" si="0"/>
        <v>8110.8931593629823</v>
      </c>
    </row>
    <row r="8" spans="1:20" s="2" customFormat="1" x14ac:dyDescent="0.35">
      <c r="A8" s="2">
        <v>8043.5</v>
      </c>
      <c r="B8" s="2">
        <v>972.18899999999996</v>
      </c>
      <c r="C8" s="2">
        <v>0.120866</v>
      </c>
      <c r="D8" s="2">
        <v>6.2831900000000003</v>
      </c>
      <c r="E8" s="2">
        <v>6.3771100000000002E-6</v>
      </c>
      <c r="F8" s="2">
        <v>75.174700000000001</v>
      </c>
      <c r="G8" s="2">
        <v>10</v>
      </c>
      <c r="H8" s="2">
        <v>6.8949800000000003</v>
      </c>
      <c r="I8" s="2">
        <v>7.2792499999999998E-6</v>
      </c>
      <c r="J8" s="2">
        <v>6.2721300000000005E-5</v>
      </c>
      <c r="K8" s="2">
        <v>6.8917099999999998</v>
      </c>
      <c r="L8" s="2">
        <v>1289.48</v>
      </c>
      <c r="M8" s="2">
        <v>0.50817000000000001</v>
      </c>
      <c r="N8" s="2">
        <v>4.8515999999999997E-2</v>
      </c>
      <c r="O8" s="2">
        <v>8102.04</v>
      </c>
      <c r="P8" s="2">
        <v>1</v>
      </c>
      <c r="Q8" s="2">
        <v>2319.06</v>
      </c>
      <c r="R8" s="2">
        <v>3.9408999999999999E-4</v>
      </c>
      <c r="S8" s="2">
        <v>159.91399999999999</v>
      </c>
      <c r="T8" s="2">
        <f t="shared" si="0"/>
        <v>8102.0323239473664</v>
      </c>
    </row>
    <row r="9" spans="1:20" s="2" customFormat="1" x14ac:dyDescent="0.35">
      <c r="A9" s="2">
        <v>7264.96</v>
      </c>
      <c r="B9" s="2">
        <v>571.77099999999996</v>
      </c>
      <c r="C9" s="2">
        <v>7.8702599999999998E-2</v>
      </c>
      <c r="D9" s="2">
        <v>6.2831900000000003</v>
      </c>
      <c r="E9" s="2">
        <v>9.1875300000000001E-6</v>
      </c>
      <c r="F9" s="2">
        <v>86.043000000000006</v>
      </c>
      <c r="G9" s="2">
        <v>10</v>
      </c>
      <c r="H9" s="2">
        <v>4.5033000000000003</v>
      </c>
      <c r="I9" s="2">
        <v>1.1660399999999999E-5</v>
      </c>
      <c r="J9" s="2">
        <v>1.0048E-4</v>
      </c>
      <c r="K9" s="2">
        <v>4.5000499999999999</v>
      </c>
      <c r="L9" s="2">
        <v>1159.83</v>
      </c>
      <c r="M9" s="2">
        <v>0.73224</v>
      </c>
      <c r="N9" s="2">
        <v>4.4327999999999999E-2</v>
      </c>
      <c r="O9" s="2">
        <v>7287.43</v>
      </c>
      <c r="P9" s="2">
        <v>1</v>
      </c>
      <c r="Q9" s="2">
        <v>2319.06</v>
      </c>
      <c r="R9" s="2">
        <v>6.31334E-4</v>
      </c>
      <c r="S9" s="2">
        <v>170.78200000000001</v>
      </c>
      <c r="T9" s="2">
        <f t="shared" si="0"/>
        <v>7287.4203821656047</v>
      </c>
    </row>
    <row r="10" spans="1:20" s="2" customFormat="1" x14ac:dyDescent="0.35">
      <c r="A10" s="2">
        <v>7083.81</v>
      </c>
      <c r="B10" s="2">
        <v>1014.68</v>
      </c>
      <c r="C10" s="2">
        <v>0.14323900000000001</v>
      </c>
      <c r="D10" s="2">
        <v>6.2831900000000003</v>
      </c>
      <c r="E10" s="2">
        <v>1.40364E-5</v>
      </c>
      <c r="F10" s="2">
        <v>107.35899999999999</v>
      </c>
      <c r="G10" s="2">
        <v>10</v>
      </c>
      <c r="H10" s="2">
        <v>8.1577699999999993</v>
      </c>
      <c r="I10" s="2">
        <v>1.8141399999999999E-5</v>
      </c>
      <c r="J10" s="2">
        <v>1.5632999999999999E-4</v>
      </c>
      <c r="K10" s="2">
        <v>8.1515599999999999</v>
      </c>
      <c r="L10" s="2">
        <v>1138.93</v>
      </c>
      <c r="M10" s="2">
        <v>1.1187100000000001</v>
      </c>
      <c r="N10" s="2">
        <v>4.4212599999999998E-2</v>
      </c>
      <c r="O10" s="2">
        <v>7156.11</v>
      </c>
      <c r="P10" s="2">
        <v>1</v>
      </c>
      <c r="Q10" s="2">
        <v>2319.08</v>
      </c>
      <c r="R10" s="2">
        <v>9.8224800000000002E-4</v>
      </c>
      <c r="S10" s="2">
        <v>192.09800000000001</v>
      </c>
      <c r="T10" s="2">
        <f t="shared" si="0"/>
        <v>7156.0800869954592</v>
      </c>
    </row>
    <row r="11" spans="1:20" s="2" customFormat="1" x14ac:dyDescent="0.35">
      <c r="A11" s="2">
        <v>6823.12</v>
      </c>
      <c r="B11" s="2">
        <v>972.88599999999997</v>
      </c>
      <c r="C11" s="2">
        <v>0.14258699999999999</v>
      </c>
      <c r="D11" s="2">
        <v>6.2831900000000003</v>
      </c>
      <c r="E11" s="2">
        <v>2.1718599999999999E-5</v>
      </c>
      <c r="F11" s="2">
        <v>123.52</v>
      </c>
      <c r="G11" s="2">
        <v>10</v>
      </c>
      <c r="H11" s="2">
        <v>8.1218299999999992</v>
      </c>
      <c r="I11" s="2">
        <v>2.9146099999999999E-5</v>
      </c>
      <c r="J11" s="2">
        <v>2.5116899999999998E-4</v>
      </c>
      <c r="K11" s="2">
        <v>8.1149199999999997</v>
      </c>
      <c r="L11" s="2">
        <v>1096.92</v>
      </c>
      <c r="M11" s="2">
        <v>1.73109</v>
      </c>
      <c r="N11" s="2">
        <v>4.147E-2</v>
      </c>
      <c r="O11" s="2">
        <v>6892.13</v>
      </c>
      <c r="P11" s="2">
        <v>1</v>
      </c>
      <c r="Q11" s="2">
        <v>2319.0700000000002</v>
      </c>
      <c r="R11" s="2">
        <v>1.57814E-3</v>
      </c>
      <c r="S11" s="2">
        <v>208.25899999999999</v>
      </c>
      <c r="T11" s="2">
        <f t="shared" si="0"/>
        <v>6892.1323889492742</v>
      </c>
    </row>
    <row r="12" spans="1:20" s="2" customFormat="1" x14ac:dyDescent="0.35">
      <c r="A12" s="2">
        <v>6457.78</v>
      </c>
      <c r="B12" s="2">
        <v>855.23299999999995</v>
      </c>
      <c r="C12" s="2">
        <v>0.132435</v>
      </c>
      <c r="D12" s="2">
        <v>6.2831900000000003</v>
      </c>
      <c r="E12" s="2">
        <v>3.2684300000000001E-5</v>
      </c>
      <c r="F12" s="2">
        <v>139.62700000000001</v>
      </c>
      <c r="G12" s="2">
        <v>10</v>
      </c>
      <c r="H12" s="2">
        <v>7.5514900000000003</v>
      </c>
      <c r="I12" s="2">
        <v>4.6409899999999998E-5</v>
      </c>
      <c r="J12" s="2">
        <v>3.99954E-4</v>
      </c>
      <c r="K12" s="2">
        <v>7.5440399999999999</v>
      </c>
      <c r="L12" s="2">
        <v>1036.76</v>
      </c>
      <c r="M12" s="2">
        <v>2.6053700000000002</v>
      </c>
      <c r="N12" s="2">
        <v>4.0647099999999999E-2</v>
      </c>
      <c r="O12" s="2">
        <v>6514.16</v>
      </c>
      <c r="P12" s="2">
        <v>1</v>
      </c>
      <c r="Q12" s="2">
        <v>2319.09</v>
      </c>
      <c r="R12" s="2">
        <v>2.5129900000000001E-3</v>
      </c>
      <c r="S12" s="2">
        <v>224.36600000000001</v>
      </c>
      <c r="T12" s="2">
        <f t="shared" si="0"/>
        <v>6514.1741300249532</v>
      </c>
    </row>
    <row r="13" spans="1:20" s="2" customFormat="1" x14ac:dyDescent="0.35">
      <c r="A13" s="2">
        <v>5977.05</v>
      </c>
      <c r="B13" s="2">
        <v>930.68299999999999</v>
      </c>
      <c r="C13" s="2">
        <v>0.15570899999999999</v>
      </c>
      <c r="D13" s="2">
        <v>6.2831900000000003</v>
      </c>
      <c r="E13" s="2">
        <v>4.7645500000000003E-5</v>
      </c>
      <c r="F13" s="2">
        <v>155.68100000000001</v>
      </c>
      <c r="G13" s="2">
        <v>10</v>
      </c>
      <c r="H13" s="2">
        <v>8.8607800000000001</v>
      </c>
      <c r="I13" s="2">
        <v>7.2859800000000003E-5</v>
      </c>
      <c r="J13" s="2">
        <v>6.2793799999999998E-4</v>
      </c>
      <c r="K13" s="2">
        <v>8.8504199999999997</v>
      </c>
      <c r="L13" s="2">
        <v>962.74</v>
      </c>
      <c r="M13" s="2">
        <v>3.7984399999999998</v>
      </c>
      <c r="N13" s="2">
        <v>3.9434799999999999E-2</v>
      </c>
      <c r="O13" s="2">
        <v>6049.08</v>
      </c>
      <c r="P13" s="2">
        <v>1</v>
      </c>
      <c r="Q13" s="2">
        <v>2319.06</v>
      </c>
      <c r="R13" s="2">
        <v>3.9454499999999997E-3</v>
      </c>
      <c r="S13" s="2">
        <v>240.42</v>
      </c>
      <c r="T13" s="2">
        <f t="shared" si="0"/>
        <v>6049.0685386136847</v>
      </c>
    </row>
    <row r="14" spans="1:20" s="2" customFormat="1" x14ac:dyDescent="0.35">
      <c r="A14" s="2">
        <v>5373.63</v>
      </c>
      <c r="B14" s="2">
        <v>897.66499999999996</v>
      </c>
      <c r="C14" s="2">
        <v>0.16705</v>
      </c>
      <c r="D14" s="2">
        <v>6.2831900000000003</v>
      </c>
      <c r="E14" s="2">
        <v>6.7779800000000005E-5</v>
      </c>
      <c r="F14" s="2">
        <v>171.779</v>
      </c>
      <c r="G14" s="2">
        <v>10</v>
      </c>
      <c r="H14" s="2">
        <v>9.4973500000000008</v>
      </c>
      <c r="I14" s="2">
        <v>1.15099E-4</v>
      </c>
      <c r="J14" s="2">
        <v>9.920319999999999E-4</v>
      </c>
      <c r="K14" s="2">
        <v>9.4836899999999993</v>
      </c>
      <c r="L14" s="2">
        <v>867.09</v>
      </c>
      <c r="M14" s="2">
        <v>5.4046799999999999</v>
      </c>
      <c r="N14" s="2">
        <v>3.8464999999999999E-2</v>
      </c>
      <c r="O14" s="2">
        <v>5448.09</v>
      </c>
      <c r="P14" s="2">
        <v>1</v>
      </c>
      <c r="Q14" s="2">
        <v>2319.0700000000002</v>
      </c>
      <c r="R14" s="2">
        <v>6.23312E-3</v>
      </c>
      <c r="S14" s="2">
        <v>256.51799999999997</v>
      </c>
      <c r="T14" s="2">
        <f t="shared" si="0"/>
        <v>5448.090384181156</v>
      </c>
    </row>
    <row r="15" spans="1:20" x14ac:dyDescent="0.35">
      <c r="A15">
        <v>4566.8999999999996</v>
      </c>
      <c r="B15">
        <v>855.52800000000002</v>
      </c>
      <c r="C15">
        <v>0.187332</v>
      </c>
      <c r="D15">
        <v>6.2831900000000003</v>
      </c>
      <c r="E15">
        <v>9.3810900000000007E-5</v>
      </c>
      <c r="F15">
        <v>193.09899999999999</v>
      </c>
      <c r="G15">
        <v>10</v>
      </c>
      <c r="H15">
        <v>10.6303</v>
      </c>
      <c r="I15">
        <v>1.8683999999999999E-4</v>
      </c>
      <c r="J15">
        <v>1.6105E-3</v>
      </c>
      <c r="K15">
        <v>10.6104</v>
      </c>
      <c r="L15">
        <v>739.48900000000003</v>
      </c>
      <c r="M15">
        <v>7.48292</v>
      </c>
      <c r="N15">
        <v>3.7866900000000002E-2</v>
      </c>
      <c r="O15">
        <v>4646.34</v>
      </c>
      <c r="P15">
        <v>1</v>
      </c>
      <c r="Q15">
        <v>2319.09</v>
      </c>
      <c r="R15">
        <v>1.0119100000000001E-2</v>
      </c>
      <c r="S15">
        <v>277.83800000000002</v>
      </c>
      <c r="T15">
        <f t="shared" si="0"/>
        <v>4646.3334368208634</v>
      </c>
    </row>
    <row r="16" spans="1:20" x14ac:dyDescent="0.35">
      <c r="A16">
        <v>3723.21</v>
      </c>
      <c r="B16">
        <v>781.98900000000003</v>
      </c>
      <c r="C16">
        <v>0.210031</v>
      </c>
      <c r="D16">
        <v>6.2831900000000003</v>
      </c>
      <c r="E16">
        <v>1.21545E-4</v>
      </c>
      <c r="F16">
        <v>214.49600000000001</v>
      </c>
      <c r="G16">
        <v>10</v>
      </c>
      <c r="H16">
        <v>11.8911</v>
      </c>
      <c r="I16">
        <v>2.9576599999999999E-4</v>
      </c>
      <c r="J16">
        <v>2.5496799999999999E-3</v>
      </c>
      <c r="K16">
        <v>11.861499999999999</v>
      </c>
      <c r="L16">
        <v>605.49699999999996</v>
      </c>
      <c r="M16">
        <v>9.7001200000000001</v>
      </c>
      <c r="N16">
        <v>3.5006900000000001E-2</v>
      </c>
      <c r="O16">
        <v>3804.45</v>
      </c>
      <c r="P16">
        <v>1</v>
      </c>
      <c r="Q16">
        <v>2319.06</v>
      </c>
      <c r="R16">
        <v>1.6020099999999999E-2</v>
      </c>
      <c r="S16">
        <v>299.23500000000001</v>
      </c>
      <c r="T16">
        <f t="shared" si="0"/>
        <v>3804.4460481315305</v>
      </c>
    </row>
    <row r="17" spans="1:20" x14ac:dyDescent="0.35">
      <c r="A17">
        <v>2675.65</v>
      </c>
      <c r="B17">
        <v>621.428</v>
      </c>
      <c r="C17">
        <v>0.23225299999999999</v>
      </c>
      <c r="D17">
        <v>6.2831900000000003</v>
      </c>
      <c r="E17">
        <v>1.3788799999999999E-4</v>
      </c>
      <c r="F17">
        <v>235.87700000000001</v>
      </c>
      <c r="G17">
        <v>9.99</v>
      </c>
      <c r="H17">
        <v>13.1243</v>
      </c>
      <c r="I17">
        <v>4.65177E-4</v>
      </c>
      <c r="J17">
        <v>4.0105399999999999E-3</v>
      </c>
      <c r="K17">
        <v>13.0753</v>
      </c>
      <c r="L17">
        <v>437.17700000000002</v>
      </c>
      <c r="M17">
        <v>11.016400000000001</v>
      </c>
      <c r="N17">
        <v>2.71401E-2</v>
      </c>
      <c r="O17">
        <v>2746.86</v>
      </c>
      <c r="P17">
        <v>1</v>
      </c>
      <c r="Q17">
        <v>2319.08</v>
      </c>
      <c r="R17">
        <v>2.5198999999999999E-2</v>
      </c>
      <c r="S17">
        <v>320.61700000000002</v>
      </c>
      <c r="T17">
        <f t="shared" si="0"/>
        <v>2746.8620185810391</v>
      </c>
    </row>
    <row r="18" spans="1:20" x14ac:dyDescent="0.35">
      <c r="A18">
        <v>2039.6</v>
      </c>
      <c r="B18">
        <v>519.99699999999996</v>
      </c>
      <c r="C18">
        <v>0.25495000000000001</v>
      </c>
      <c r="D18">
        <v>6.2831900000000003</v>
      </c>
      <c r="E18">
        <v>1.6375100000000001E-4</v>
      </c>
      <c r="F18">
        <v>252.08799999999999</v>
      </c>
      <c r="G18">
        <v>10</v>
      </c>
      <c r="H18">
        <v>14.375</v>
      </c>
      <c r="I18">
        <v>7.2172800000000004E-4</v>
      </c>
      <c r="J18">
        <v>6.2229E-3</v>
      </c>
      <c r="K18">
        <v>14.302899999999999</v>
      </c>
      <c r="L18">
        <v>334.99700000000001</v>
      </c>
      <c r="M18">
        <v>13.0982</v>
      </c>
      <c r="N18">
        <v>2.7536100000000001E-2</v>
      </c>
      <c r="O18">
        <v>2104.85</v>
      </c>
      <c r="P18">
        <v>1</v>
      </c>
      <c r="Q18">
        <v>2319.06</v>
      </c>
      <c r="R18">
        <v>3.9099599999999998E-2</v>
      </c>
      <c r="S18">
        <v>336.827</v>
      </c>
      <c r="T18">
        <f t="shared" si="0"/>
        <v>2104.8385800832411</v>
      </c>
    </row>
    <row r="19" spans="1:20" x14ac:dyDescent="0.35">
      <c r="A19">
        <v>1361.6</v>
      </c>
      <c r="B19">
        <v>363.495</v>
      </c>
      <c r="C19">
        <v>0.266961</v>
      </c>
      <c r="D19">
        <v>6.2831900000000003</v>
      </c>
      <c r="E19">
        <v>1.7581000000000001E-4</v>
      </c>
      <c r="F19">
        <v>273.36900000000003</v>
      </c>
      <c r="G19">
        <v>10</v>
      </c>
      <c r="H19">
        <v>15.062900000000001</v>
      </c>
      <c r="I19">
        <v>1.16018E-3</v>
      </c>
      <c r="J19">
        <v>1.0004000000000001E-2</v>
      </c>
      <c r="K19">
        <v>14.9472</v>
      </c>
      <c r="L19">
        <v>224.29499999999999</v>
      </c>
      <c r="M19">
        <v>14.0985</v>
      </c>
      <c r="N19">
        <v>1.9721700000000002E-2</v>
      </c>
      <c r="O19">
        <v>1409.29</v>
      </c>
      <c r="P19">
        <v>1</v>
      </c>
      <c r="Q19">
        <v>2319.09</v>
      </c>
      <c r="R19">
        <v>6.2856800000000004E-2</v>
      </c>
      <c r="S19">
        <v>358.10899999999998</v>
      </c>
      <c r="T19">
        <f t="shared" si="0"/>
        <v>1409.2862854858056</v>
      </c>
    </row>
    <row r="20" spans="1:20" x14ac:dyDescent="0.35">
      <c r="A20">
        <v>950.73699999999997</v>
      </c>
      <c r="B20">
        <v>264.93299999999999</v>
      </c>
      <c r="C20">
        <v>0.27866000000000002</v>
      </c>
      <c r="D20">
        <v>6.2831900000000003</v>
      </c>
      <c r="E20">
        <v>1.98698E-4</v>
      </c>
      <c r="F20">
        <v>294.74400000000003</v>
      </c>
      <c r="G20">
        <v>10</v>
      </c>
      <c r="H20">
        <v>15.7453</v>
      </c>
      <c r="I20">
        <v>1.87835E-3</v>
      </c>
      <c r="J20">
        <v>1.6197300000000001E-2</v>
      </c>
      <c r="K20">
        <v>15.571099999999999</v>
      </c>
      <c r="L20">
        <v>157.08000000000001</v>
      </c>
      <c r="M20">
        <v>15.9861</v>
      </c>
      <c r="N20">
        <v>1.5056399999999999E-2</v>
      </c>
      <c r="O20">
        <v>986.96</v>
      </c>
      <c r="P20">
        <v>1</v>
      </c>
      <c r="Q20">
        <v>2319.09</v>
      </c>
      <c r="R20">
        <v>0.101771</v>
      </c>
      <c r="S20">
        <v>379.48399999999998</v>
      </c>
      <c r="T20">
        <f t="shared" si="0"/>
        <v>986.96078976125648</v>
      </c>
    </row>
    <row r="21" spans="1:20" x14ac:dyDescent="0.35">
      <c r="A21">
        <v>602.49199999999996</v>
      </c>
      <c r="B21">
        <v>178.50800000000001</v>
      </c>
      <c r="C21">
        <v>0.29628399999999999</v>
      </c>
      <c r="D21">
        <v>6.2831900000000003</v>
      </c>
      <c r="E21">
        <v>2.0222E-4</v>
      </c>
      <c r="F21">
        <v>316.084</v>
      </c>
      <c r="G21">
        <v>10</v>
      </c>
      <c r="H21">
        <v>16.796900000000001</v>
      </c>
      <c r="I21">
        <v>3.0210300000000001E-3</v>
      </c>
      <c r="J21">
        <v>2.6052599999999999E-2</v>
      </c>
      <c r="K21">
        <v>16.503699999999998</v>
      </c>
      <c r="L21">
        <v>100.01</v>
      </c>
      <c r="M21">
        <v>16.370999999999999</v>
      </c>
      <c r="N21">
        <v>1.5921399999999999E-2</v>
      </c>
      <c r="O21">
        <v>628.38</v>
      </c>
      <c r="P21">
        <v>1</v>
      </c>
      <c r="Q21">
        <v>2319.02</v>
      </c>
      <c r="R21">
        <v>0.16369300000000001</v>
      </c>
      <c r="S21">
        <v>400.82299999999998</v>
      </c>
      <c r="T21">
        <f t="shared" si="0"/>
        <v>628.38257985767257</v>
      </c>
    </row>
    <row r="22" spans="1:20" x14ac:dyDescent="0.35">
      <c r="A22">
        <v>378.26499999999999</v>
      </c>
      <c r="B22">
        <v>118.7</v>
      </c>
      <c r="C22">
        <v>0.313803</v>
      </c>
      <c r="D22">
        <v>6.2831900000000003</v>
      </c>
      <c r="E22">
        <v>2.1196100000000001E-4</v>
      </c>
      <c r="F22">
        <v>337.512</v>
      </c>
      <c r="G22">
        <v>10</v>
      </c>
      <c r="H22">
        <v>17.9178</v>
      </c>
      <c r="I22">
        <v>5.0694399999999997E-3</v>
      </c>
      <c r="J22">
        <v>4.3719300000000003E-2</v>
      </c>
      <c r="K22">
        <v>17.422000000000001</v>
      </c>
      <c r="L22">
        <v>63.097299999999997</v>
      </c>
      <c r="M22">
        <v>17.332599999999999</v>
      </c>
      <c r="N22">
        <v>6.02061E-3</v>
      </c>
      <c r="O22">
        <v>396.452</v>
      </c>
      <c r="P22">
        <v>1</v>
      </c>
      <c r="Q22">
        <v>2318.9899999999998</v>
      </c>
      <c r="R22">
        <v>0.274696</v>
      </c>
      <c r="S22">
        <v>422.25099999999998</v>
      </c>
      <c r="T22">
        <f t="shared" si="0"/>
        <v>396.45191025473872</v>
      </c>
    </row>
    <row r="23" spans="1:20" x14ac:dyDescent="0.35">
      <c r="A23">
        <v>205.20099999999999</v>
      </c>
      <c r="B23">
        <v>80.410200000000003</v>
      </c>
      <c r="C23">
        <v>0.39185999999999999</v>
      </c>
      <c r="D23">
        <v>6.2831900000000003</v>
      </c>
      <c r="E23">
        <v>1.9340399999999999E-4</v>
      </c>
      <c r="F23">
        <v>358.92099999999999</v>
      </c>
      <c r="G23">
        <v>10</v>
      </c>
      <c r="H23">
        <v>22.5092</v>
      </c>
      <c r="I23">
        <v>8.49543E-3</v>
      </c>
      <c r="J23">
        <v>7.3276099999999997E-2</v>
      </c>
      <c r="K23">
        <v>21.398199999999999</v>
      </c>
      <c r="L23">
        <v>35.076799999999999</v>
      </c>
      <c r="M23">
        <v>16.1496</v>
      </c>
      <c r="N23">
        <v>6.2926400000000004E-3</v>
      </c>
      <c r="O23">
        <v>220.39400000000001</v>
      </c>
      <c r="P23">
        <v>1</v>
      </c>
      <c r="Q23">
        <v>2318.69</v>
      </c>
      <c r="R23">
        <v>0.46040799999999998</v>
      </c>
      <c r="S23">
        <v>443.66</v>
      </c>
      <c r="T23">
        <f t="shared" si="0"/>
        <v>220.39382554475469</v>
      </c>
    </row>
    <row r="24" spans="1:20" x14ac:dyDescent="0.35">
      <c r="A24">
        <v>88.745599999999996</v>
      </c>
      <c r="B24">
        <v>55.845599999999997</v>
      </c>
      <c r="C24">
        <v>0.629278</v>
      </c>
      <c r="D24">
        <v>6.2831900000000003</v>
      </c>
      <c r="E24">
        <v>1.60915E-4</v>
      </c>
      <c r="F24">
        <v>380.25599999999997</v>
      </c>
      <c r="G24">
        <v>10</v>
      </c>
      <c r="H24">
        <v>35.747999999999998</v>
      </c>
      <c r="I24">
        <v>1.55297E-2</v>
      </c>
      <c r="J24">
        <v>0.133961</v>
      </c>
      <c r="K24">
        <v>32.1813</v>
      </c>
      <c r="L24">
        <v>16.688099999999999</v>
      </c>
      <c r="M24">
        <v>14.0465</v>
      </c>
      <c r="N24">
        <v>4.0197999999999996E-3</v>
      </c>
      <c r="O24">
        <v>104.855</v>
      </c>
      <c r="P24">
        <v>1</v>
      </c>
      <c r="Q24">
        <v>2318.5100000000002</v>
      </c>
      <c r="R24">
        <v>0.84170299999999998</v>
      </c>
      <c r="S24">
        <v>464.995</v>
      </c>
      <c r="T24">
        <f t="shared" si="0"/>
        <v>104.85514440770075</v>
      </c>
    </row>
    <row r="25" spans="1:20" x14ac:dyDescent="0.35">
      <c r="A25">
        <v>39.6188</v>
      </c>
      <c r="B25">
        <v>37.175899999999999</v>
      </c>
      <c r="C25">
        <v>0.93833900000000003</v>
      </c>
      <c r="D25">
        <v>6.2831900000000003</v>
      </c>
      <c r="E25">
        <v>1.19387E-4</v>
      </c>
      <c r="F25">
        <v>401.63099999999997</v>
      </c>
      <c r="G25">
        <v>10</v>
      </c>
      <c r="H25">
        <v>52.569099999999999</v>
      </c>
      <c r="I25">
        <v>2.3520699999999999E-2</v>
      </c>
      <c r="J25">
        <v>0.202935</v>
      </c>
      <c r="K25">
        <v>43.177999999999997</v>
      </c>
      <c r="L25">
        <v>8.6468100000000003</v>
      </c>
      <c r="M25">
        <v>11.0253</v>
      </c>
      <c r="N25">
        <v>-9.1249399999999998E-3</v>
      </c>
      <c r="O25">
        <v>54.329500000000003</v>
      </c>
      <c r="P25">
        <v>1</v>
      </c>
      <c r="Q25">
        <v>2318.0500000000002</v>
      </c>
      <c r="R25">
        <v>1.27508</v>
      </c>
      <c r="S25">
        <v>486.37</v>
      </c>
      <c r="T25">
        <f t="shared" si="0"/>
        <v>54.329218715352205</v>
      </c>
    </row>
    <row r="26" spans="1:20" x14ac:dyDescent="0.35">
      <c r="A26">
        <v>25.106400000000001</v>
      </c>
      <c r="B26">
        <v>28.5701</v>
      </c>
      <c r="C26">
        <v>1.1379600000000001</v>
      </c>
      <c r="D26">
        <v>6.2831900000000003</v>
      </c>
      <c r="E26">
        <v>1.2587899999999999E-4</v>
      </c>
      <c r="F26">
        <v>423.06200000000001</v>
      </c>
      <c r="G26">
        <v>10</v>
      </c>
      <c r="H26">
        <v>63.983699999999999</v>
      </c>
      <c r="I26">
        <v>3.6512099999999999E-2</v>
      </c>
      <c r="J26">
        <v>0.31508900000000001</v>
      </c>
      <c r="K26">
        <v>48.6922</v>
      </c>
      <c r="L26">
        <v>6.0532899999999996</v>
      </c>
      <c r="M26">
        <v>11.9841</v>
      </c>
      <c r="N26">
        <v>1.4237700000000001E-2</v>
      </c>
      <c r="O26">
        <v>38.033900000000003</v>
      </c>
      <c r="P26">
        <v>1</v>
      </c>
      <c r="Q26">
        <v>2317.5700000000002</v>
      </c>
      <c r="R26">
        <v>1.97976</v>
      </c>
      <c r="S26">
        <v>507.80200000000002</v>
      </c>
      <c r="T26">
        <f t="shared" si="0"/>
        <v>38.034015786016013</v>
      </c>
    </row>
    <row r="27" spans="1:20" x14ac:dyDescent="0.35">
      <c r="A27">
        <v>14166.4</v>
      </c>
      <c r="B27">
        <v>6198.04</v>
      </c>
      <c r="C27">
        <v>0.43751600000000002</v>
      </c>
      <c r="D27">
        <v>6.2831900000000003</v>
      </c>
      <c r="E27">
        <v>7.5431999999999995E-4</v>
      </c>
      <c r="F27">
        <v>444.63200000000001</v>
      </c>
      <c r="G27">
        <v>10</v>
      </c>
      <c r="H27">
        <v>23.607199999999999</v>
      </c>
      <c r="I27">
        <v>4.5139399999999998E-4</v>
      </c>
      <c r="J27">
        <v>3.8845500000000001E-3</v>
      </c>
      <c r="K27">
        <v>23.630099999999999</v>
      </c>
      <c r="L27">
        <v>2461.0100000000002</v>
      </c>
      <c r="M27">
        <v>60.066699999999997</v>
      </c>
      <c r="N27">
        <v>0.59685299999999997</v>
      </c>
      <c r="O27">
        <v>15463</v>
      </c>
      <c r="P27">
        <v>1</v>
      </c>
      <c r="Q27">
        <v>2320.38</v>
      </c>
      <c r="R27">
        <v>2.44073E-2</v>
      </c>
      <c r="S27">
        <v>529.37199999999996</v>
      </c>
      <c r="T27">
        <f t="shared" si="0"/>
        <v>15462.975119383196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C5B40-60DA-472A-A69D-D05632F5F481}">
  <dimension ref="A1:S55"/>
  <sheetViews>
    <sheetView topLeftCell="B4" zoomScale="50" zoomScaleNormal="50" workbookViewId="0">
      <selection activeCell="AF33" sqref="AF33"/>
    </sheetView>
  </sheetViews>
  <sheetFormatPr defaultRowHeight="14.5" x14ac:dyDescent="0.35"/>
  <cols>
    <col min="1" max="4" width="8.81640625" bestFit="1" customWidth="1"/>
    <col min="5" max="5" width="12.36328125" bestFit="1" customWidth="1"/>
    <col min="6" max="8" width="8.81640625" bestFit="1" customWidth="1"/>
    <col min="9" max="10" width="12.36328125" bestFit="1" customWidth="1"/>
    <col min="11" max="17" width="8.81640625" bestFit="1" customWidth="1"/>
    <col min="18" max="18" width="12.36328125" bestFit="1" customWidth="1"/>
    <col min="19" max="19" width="8.81640625" bestFit="1" customWidth="1"/>
  </cols>
  <sheetData>
    <row r="1" spans="1:19" x14ac:dyDescent="0.35">
      <c r="A1" s="1" t="s">
        <v>38</v>
      </c>
    </row>
    <row r="2" spans="1:19" x14ac:dyDescent="0.3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</row>
    <row r="3" spans="1:19" x14ac:dyDescent="0.35">
      <c r="A3" t="s">
        <v>19</v>
      </c>
      <c r="B3" t="s">
        <v>19</v>
      </c>
      <c r="D3" t="s">
        <v>20</v>
      </c>
      <c r="E3" t="s">
        <v>21</v>
      </c>
      <c r="F3" t="s">
        <v>22</v>
      </c>
      <c r="G3" t="s">
        <v>23</v>
      </c>
      <c r="H3" t="s">
        <v>24</v>
      </c>
      <c r="I3" t="s">
        <v>25</v>
      </c>
      <c r="K3" t="s">
        <v>24</v>
      </c>
      <c r="L3" t="s">
        <v>28</v>
      </c>
      <c r="M3" t="s">
        <v>19</v>
      </c>
      <c r="N3" t="s">
        <v>29</v>
      </c>
      <c r="O3" t="s">
        <v>19</v>
      </c>
      <c r="P3" t="s">
        <v>30</v>
      </c>
      <c r="Q3" t="s">
        <v>31</v>
      </c>
      <c r="R3" t="s">
        <v>32</v>
      </c>
      <c r="S3" t="s">
        <v>22</v>
      </c>
    </row>
    <row r="4" spans="1:19" x14ac:dyDescent="0.35">
      <c r="A4" s="3">
        <f>AVERAGE('PVC (1)'!A4,'PVC (2)'!A4,'PVC (3)'!A4)</f>
        <v>3493.5441666666666</v>
      </c>
      <c r="B4" s="3">
        <f>AVERAGE('PVC (1)'!B4,'PVC (2)'!B4,'PVC (3)'!B4)</f>
        <v>1169.1510000000001</v>
      </c>
      <c r="C4" s="3">
        <f>AVERAGE('PVC (1)'!C4,'PVC (2)'!C4,'PVC (3)'!C4)</f>
        <v>3.7118168333333337</v>
      </c>
      <c r="D4" s="3">
        <f>AVERAGE('PVC (1)'!D4,'PVC (2)'!D4,'PVC (3)'!D4)</f>
        <v>6.2831900000000003</v>
      </c>
      <c r="E4" s="3">
        <f>AVERAGE('PVC (1)'!E4,'PVC (2)'!E4,'PVC (3)'!E4)</f>
        <v>5.0924066666666666E-7</v>
      </c>
      <c r="F4" s="3">
        <f>AVERAGE('PVC (1)'!F4,'PVC (2)'!F4,'PVC (3)'!F4)</f>
        <v>14.24985</v>
      </c>
      <c r="G4" s="3">
        <f>AVERAGE('PVC (1)'!G4,'PVC (2)'!G4,'PVC (3)'!G4)</f>
        <v>10</v>
      </c>
      <c r="H4" s="3">
        <f>AVERAGE('PVC (1)'!H4,'PVC (2)'!H4,'PVC (3)'!H4)</f>
        <v>38.022296666666669</v>
      </c>
      <c r="I4" s="3">
        <f>AVERAGE('PVC (1)'!I4,'PVC (2)'!I4,'PVC (3)'!I4)</f>
        <v>1.3015066666666668E-6</v>
      </c>
      <c r="J4" s="3">
        <f>AVERAGE('PVC (1)'!J4,'PVC (2)'!J4,'PVC (3)'!J4)</f>
        <v>1.0269676666666667E-5</v>
      </c>
      <c r="K4" s="3">
        <f>AVERAGE('PVC (1)'!K4,'PVC (2)'!K4,'PVC (3)'!K4)</f>
        <v>37.741859999999996</v>
      </c>
      <c r="L4" s="3">
        <f>AVERAGE('PVC (1)'!L4,'PVC (2)'!L4,'PVC (3)'!L4)</f>
        <v>620.55799999999999</v>
      </c>
      <c r="M4" s="3">
        <f>AVERAGE('PVC (1)'!M4,'PVC (2)'!M4,'PVC (3)'!M4)</f>
        <v>4.0611636666666666E-2</v>
      </c>
      <c r="N4" s="3">
        <f>AVERAGE('PVC (1)'!N4,'PVC (2)'!N4,'PVC (3)'!N4)</f>
        <v>8.4335733333333329E-2</v>
      </c>
      <c r="O4" s="3">
        <f>AVERAGE('PVC (1)'!O4,'PVC (2)'!O4,'PVC (3)'!O4)</f>
        <v>3899.0806666666667</v>
      </c>
      <c r="P4" s="3">
        <f>AVERAGE('PVC (1)'!P4,'PVC (2)'!P4,'PVC (3)'!P4)</f>
        <v>1</v>
      </c>
      <c r="Q4" s="3">
        <f>AVERAGE('PVC (1)'!Q4,'PVC (2)'!Q4,'PVC (3)'!Q4)</f>
        <v>2529.4500000000003</v>
      </c>
      <c r="R4" s="3">
        <f>AVERAGE('PVC (1)'!R4,'PVC (2)'!R4,'PVC (3)'!R4)</f>
        <v>6.4526333333333333E-5</v>
      </c>
      <c r="S4" s="3">
        <f>AVERAGE('PVC (1)'!S4,'PVC (2)'!S4,'PVC (3)'!S4)</f>
        <v>104.16626666666667</v>
      </c>
    </row>
    <row r="5" spans="1:19" x14ac:dyDescent="0.35">
      <c r="A5" s="3">
        <f>AVERAGE('PVC (1)'!A5,'PVC (2)'!A5,'PVC (3)'!A5)</f>
        <v>3929.1166666666663</v>
      </c>
      <c r="B5" s="3">
        <f>AVERAGE('PVC (1)'!B5,'PVC (2)'!B5,'PVC (3)'!B5)</f>
        <v>-56.586666666666588</v>
      </c>
      <c r="C5" s="3">
        <f>AVERAGE('PVC (1)'!C5,'PVC (2)'!C5,'PVC (3)'!C5)</f>
        <v>-0.39467233333333329</v>
      </c>
      <c r="D5" s="3">
        <f>AVERAGE('PVC (1)'!D5,'PVC (2)'!D5,'PVC (3)'!D5)</f>
        <v>6.2831900000000003</v>
      </c>
      <c r="E5" s="3">
        <f>AVERAGE('PVC (1)'!E5,'PVC (2)'!E5,'PVC (3)'!E5)</f>
        <v>8.4826933333333333E-7</v>
      </c>
      <c r="F5" s="3">
        <f>AVERAGE('PVC (1)'!F5,'PVC (2)'!F5,'PVC (3)'!F5)</f>
        <v>30.338566666666665</v>
      </c>
      <c r="G5" s="3">
        <f>AVERAGE('PVC (1)'!G5,'PVC (2)'!G5,'PVC (3)'!G5)</f>
        <v>10</v>
      </c>
      <c r="H5" s="3">
        <f>AVERAGE('PVC (1)'!H5,'PVC (2)'!H5,'PVC (3)'!H5)</f>
        <v>-9.3577000000000012</v>
      </c>
      <c r="I5" s="3">
        <f>AVERAGE('PVC (1)'!I5,'PVC (2)'!I5,'PVC (3)'!I5)</f>
        <v>1.7754556666666667E-6</v>
      </c>
      <c r="J5" s="3">
        <f>AVERAGE('PVC (1)'!J5,'PVC (2)'!J5,'PVC (3)'!J5)</f>
        <v>1.3785776666666667E-5</v>
      </c>
      <c r="K5" s="3">
        <f>AVERAGE('PVC (1)'!K5,'PVC (2)'!K5,'PVC (3)'!K5)</f>
        <v>-9.3335666666666643</v>
      </c>
      <c r="L5" s="3">
        <f>AVERAGE('PVC (1)'!L5,'PVC (2)'!L5,'PVC (3)'!L5)</f>
        <v>747.0573333333333</v>
      </c>
      <c r="M5" s="3">
        <f>AVERAGE('PVC (1)'!M5,'PVC (2)'!M5,'PVC (3)'!M5)</f>
        <v>6.7651833333333328E-2</v>
      </c>
      <c r="N5" s="3">
        <f>AVERAGE('PVC (1)'!N5,'PVC (2)'!N5,'PVC (3)'!N5)</f>
        <v>7.4977633333333335E-2</v>
      </c>
      <c r="O5" s="3">
        <f>AVERAGE('PVC (1)'!O5,'PVC (2)'!O5,'PVC (3)'!O5)</f>
        <v>4693.8999999999996</v>
      </c>
      <c r="P5" s="3">
        <f>AVERAGE('PVC (1)'!P5,'PVC (2)'!P5,'PVC (3)'!P5)</f>
        <v>1</v>
      </c>
      <c r="Q5" s="3">
        <f>AVERAGE('PVC (1)'!Q5,'PVC (2)'!Q5,'PVC (3)'!Q5)</f>
        <v>2529.4066666666663</v>
      </c>
      <c r="R5" s="3">
        <f>AVERAGE('PVC (1)'!R5,'PVC (2)'!R5,'PVC (3)'!R5)</f>
        <v>8.6618500000000011E-5</v>
      </c>
      <c r="S5" s="3">
        <f>AVERAGE('PVC (1)'!S5,'PVC (2)'!S5,'PVC (3)'!S5)</f>
        <v>120.25466666666667</v>
      </c>
    </row>
    <row r="6" spans="1:19" x14ac:dyDescent="0.35">
      <c r="A6" s="3">
        <f>AVERAGE('PVC (1)'!A6,'PVC (2)'!A6,'PVC (3)'!A6)</f>
        <v>6307.1399999999994</v>
      </c>
      <c r="B6" s="3">
        <f>AVERAGE('PVC (1)'!B6,'PVC (2)'!B6,'PVC (3)'!B6)</f>
        <v>1385.7266666666667</v>
      </c>
      <c r="C6" s="3">
        <f>AVERAGE('PVC (1)'!C6,'PVC (2)'!C6,'PVC (3)'!C6)</f>
        <v>0.20948900000000001</v>
      </c>
      <c r="D6" s="3">
        <f>AVERAGE('PVC (1)'!D6,'PVC (2)'!D6,'PVC (3)'!D6)</f>
        <v>6.2831900000000003</v>
      </c>
      <c r="E6" s="3">
        <f>AVERAGE('PVC (1)'!E6,'PVC (2)'!E6,'PVC (3)'!E6)</f>
        <v>2.0071399999999996E-6</v>
      </c>
      <c r="F6" s="3">
        <f>AVERAGE('PVC (1)'!F6,'PVC (2)'!F6,'PVC (3)'!F6)</f>
        <v>46.503766666666671</v>
      </c>
      <c r="G6" s="3">
        <f>AVERAGE('PVC (1)'!G6,'PVC (2)'!G6,'PVC (3)'!G6)</f>
        <v>10</v>
      </c>
      <c r="H6" s="3">
        <f>AVERAGE('PVC (1)'!H6,'PVC (2)'!H6,'PVC (3)'!H6)</f>
        <v>11.681116666666668</v>
      </c>
      <c r="I6" s="3">
        <f>AVERAGE('PVC (1)'!I6,'PVC (2)'!I6,'PVC (3)'!I6)</f>
        <v>3.1129266666666673E-6</v>
      </c>
      <c r="J6" s="3">
        <f>AVERAGE('PVC (1)'!J6,'PVC (2)'!J6,'PVC (3)'!J6)</f>
        <v>2.4626466666666662E-5</v>
      </c>
      <c r="K6" s="3">
        <f>AVERAGE('PVC (1)'!K6,'PVC (2)'!K6,'PVC (3)'!K6)</f>
        <v>11.66953</v>
      </c>
      <c r="L6" s="3">
        <f>AVERAGE('PVC (1)'!L6,'PVC (2)'!L6,'PVC (3)'!L6)</f>
        <v>1034.3303333333333</v>
      </c>
      <c r="M6" s="3">
        <f>AVERAGE('PVC (1)'!M6,'PVC (2)'!M6,'PVC (3)'!M6)</f>
        <v>0.16001566666666667</v>
      </c>
      <c r="N6" s="3">
        <f>AVERAGE('PVC (1)'!N6,'PVC (2)'!N6,'PVC (3)'!N6)</f>
        <v>7.1339E-2</v>
      </c>
      <c r="O6" s="3">
        <f>AVERAGE('PVC (1)'!O6,'PVC (2)'!O6,'PVC (3)'!O6)</f>
        <v>6498.8966666666665</v>
      </c>
      <c r="P6" s="3">
        <f>AVERAGE('PVC (1)'!P6,'PVC (2)'!P6,'PVC (3)'!P6)</f>
        <v>1</v>
      </c>
      <c r="Q6" s="3">
        <f>AVERAGE('PVC (1)'!Q6,'PVC (2)'!Q6,'PVC (3)'!Q6)</f>
        <v>2529.4266666666667</v>
      </c>
      <c r="R6" s="3">
        <f>AVERAGE('PVC (1)'!R6,'PVC (2)'!R6,'PVC (3)'!R6)</f>
        <v>1.5473266666666665E-4</v>
      </c>
      <c r="S6" s="3">
        <f>AVERAGE('PVC (1)'!S6,'PVC (2)'!S6,'PVC (3)'!S6)</f>
        <v>136.41999999999999</v>
      </c>
    </row>
    <row r="7" spans="1:19" x14ac:dyDescent="0.35">
      <c r="A7" s="3">
        <f>AVERAGE('PVC (1)'!A7,'PVC (2)'!A7,'PVC (3)'!A7)</f>
        <v>6548.54</v>
      </c>
      <c r="B7" s="3">
        <f>AVERAGE('PVC (1)'!B7,'PVC (2)'!B7,'PVC (3)'!B7)</f>
        <v>300.94693333333333</v>
      </c>
      <c r="C7" s="3">
        <f>AVERAGE('PVC (1)'!C7,'PVC (2)'!C7,'PVC (3)'!C7)</f>
        <v>3.9361896666666667E-2</v>
      </c>
      <c r="D7" s="3">
        <f>AVERAGE('PVC (1)'!D7,'PVC (2)'!D7,'PVC (3)'!D7)</f>
        <v>6.2831900000000003</v>
      </c>
      <c r="E7" s="3">
        <f>AVERAGE('PVC (1)'!E7,'PVC (2)'!E7,'PVC (3)'!E7)</f>
        <v>3.2125766666666664E-6</v>
      </c>
      <c r="F7" s="3">
        <f>AVERAGE('PVC (1)'!F7,'PVC (2)'!F7,'PVC (3)'!F7)</f>
        <v>59.064933333333329</v>
      </c>
      <c r="G7" s="3">
        <f>AVERAGE('PVC (1)'!G7,'PVC (2)'!G7,'PVC (3)'!G7)</f>
        <v>10</v>
      </c>
      <c r="H7" s="3">
        <f>AVERAGE('PVC (1)'!H7,'PVC (2)'!H7,'PVC (3)'!H7)</f>
        <v>2.251144</v>
      </c>
      <c r="I7" s="3">
        <f>AVERAGE('PVC (1)'!I7,'PVC (2)'!I7,'PVC (3)'!I7)</f>
        <v>4.948223333333333E-6</v>
      </c>
      <c r="J7" s="3">
        <f>AVERAGE('PVC (1)'!J7,'PVC (2)'!J7,'PVC (3)'!J7)</f>
        <v>3.9084466666666668E-5</v>
      </c>
      <c r="K7" s="3">
        <f>AVERAGE('PVC (1)'!K7,'PVC (2)'!K7,'PVC (3)'!K7)</f>
        <v>2.249416333333333</v>
      </c>
      <c r="L7" s="3">
        <f>AVERAGE('PVC (1)'!L7,'PVC (2)'!L7,'PVC (3)'!L7)</f>
        <v>1044.3473333333334</v>
      </c>
      <c r="M7" s="3">
        <f>AVERAGE('PVC (1)'!M7,'PVC (2)'!M7,'PVC (3)'!M7)</f>
        <v>0.25612499999999999</v>
      </c>
      <c r="N7" s="3">
        <f>AVERAGE('PVC (1)'!N7,'PVC (2)'!N7,'PVC (3)'!N7)</f>
        <v>6.9065066666666661E-2</v>
      </c>
      <c r="O7" s="3">
        <f>AVERAGE('PVC (1)'!O7,'PVC (2)'!O7,'PVC (3)'!O7)</f>
        <v>6561.8233333333337</v>
      </c>
      <c r="P7" s="3">
        <f>AVERAGE('PVC (1)'!P7,'PVC (2)'!P7,'PVC (3)'!P7)</f>
        <v>1</v>
      </c>
      <c r="Q7" s="3">
        <f>AVERAGE('PVC (1)'!Q7,'PVC (2)'!Q7,'PVC (3)'!Q7)</f>
        <v>2529.4333333333334</v>
      </c>
      <c r="R7" s="3">
        <f>AVERAGE('PVC (1)'!R7,'PVC (2)'!R7,'PVC (3)'!R7)</f>
        <v>2.4557499999999999E-4</v>
      </c>
      <c r="S7" s="3">
        <f>AVERAGE('PVC (1)'!S7,'PVC (2)'!S7,'PVC (3)'!S7)</f>
        <v>148.98133333333334</v>
      </c>
    </row>
    <row r="8" spans="1:19" x14ac:dyDescent="0.35">
      <c r="A8">
        <f>AVERAGE('PVC (1)'!A8,'PVC (2)'!A8,'PVC (3)'!A8)</f>
        <v>6348.8866666666663</v>
      </c>
      <c r="B8">
        <f>AVERAGE('PVC (1)'!B8,'PVC (2)'!B8,'PVC (3)'!B8)</f>
        <v>1140.7829999999999</v>
      </c>
      <c r="C8">
        <f>AVERAGE('PVC (1)'!C8,'PVC (2)'!C8,'PVC (3)'!C8)</f>
        <v>0.18921066666666667</v>
      </c>
      <c r="D8">
        <f>AVERAGE('PVC (1)'!D8,'PVC (2)'!D8,'PVC (3)'!D8)</f>
        <v>6.2831900000000003</v>
      </c>
      <c r="E8">
        <f>AVERAGE('PVC (1)'!E8,'PVC (2)'!E8,'PVC (3)'!E8)</f>
        <v>5.1252366666666669E-6</v>
      </c>
      <c r="F8">
        <f>AVERAGE('PVC (1)'!F8,'PVC (2)'!F8,'PVC (3)'!F8)</f>
        <v>69.946366666666663</v>
      </c>
      <c r="G8">
        <f>AVERAGE('PVC (1)'!G8,'PVC (2)'!G8,'PVC (3)'!G8)</f>
        <v>10</v>
      </c>
      <c r="H8">
        <f>AVERAGE('PVC (1)'!H8,'PVC (2)'!H8,'PVC (3)'!H8)</f>
        <v>10.701459999999999</v>
      </c>
      <c r="I8">
        <f>AVERAGE('PVC (1)'!I8,'PVC (2)'!I8,'PVC (3)'!I8)</f>
        <v>8.0256699999999997E-6</v>
      </c>
      <c r="J8">
        <f>AVERAGE('PVC (1)'!J8,'PVC (2)'!J8,'PVC (3)'!J8)</f>
        <v>6.33433E-5</v>
      </c>
      <c r="K8">
        <f>AVERAGE('PVC (1)'!K8,'PVC (2)'!K8,'PVC (3)'!K8)</f>
        <v>10.68587</v>
      </c>
      <c r="L8">
        <f>AVERAGE('PVC (1)'!L8,'PVC (2)'!L8,'PVC (3)'!L8)</f>
        <v>1028.075</v>
      </c>
      <c r="M8">
        <f>AVERAGE('PVC (1)'!M8,'PVC (2)'!M8,'PVC (3)'!M8)</f>
        <v>0.40861166666666665</v>
      </c>
      <c r="N8">
        <f>AVERAGE('PVC (1)'!N8,'PVC (2)'!N8,'PVC (3)'!N8)</f>
        <v>6.5890299999999999E-2</v>
      </c>
      <c r="O8">
        <f>AVERAGE('PVC (1)'!O8,'PVC (2)'!O8,'PVC (3)'!O8)</f>
        <v>6459.583333333333</v>
      </c>
      <c r="P8">
        <f>AVERAGE('PVC (1)'!P8,'PVC (2)'!P8,'PVC (3)'!P8)</f>
        <v>1</v>
      </c>
      <c r="Q8">
        <f>AVERAGE('PVC (1)'!Q8,'PVC (2)'!Q8,'PVC (3)'!Q8)</f>
        <v>2529.41</v>
      </c>
      <c r="R8">
        <f>AVERAGE('PVC (1)'!R8,'PVC (2)'!R8,'PVC (3)'!R8)</f>
        <v>3.9799799999999994E-4</v>
      </c>
      <c r="S8">
        <f>AVERAGE('PVC (1)'!S8,'PVC (2)'!S8,'PVC (3)'!S8)</f>
        <v>159.86266666666666</v>
      </c>
    </row>
    <row r="9" spans="1:19" x14ac:dyDescent="0.35">
      <c r="A9">
        <f>AVERAGE('PVC (1)'!A9,'PVC (2)'!A9,'PVC (3)'!A9)</f>
        <v>6096.583333333333</v>
      </c>
      <c r="B9">
        <f>AVERAGE('PVC (1)'!B9,'PVC (2)'!B9,'PVC (3)'!B9)</f>
        <v>711.4376666666667</v>
      </c>
      <c r="C9">
        <f>AVERAGE('PVC (1)'!C9,'PVC (2)'!C9,'PVC (3)'!C9)</f>
        <v>0.12105286666666666</v>
      </c>
      <c r="D9">
        <f>AVERAGE('PVC (1)'!D9,'PVC (2)'!D9,'PVC (3)'!D9)</f>
        <v>6.2831900000000003</v>
      </c>
      <c r="E9">
        <f>AVERAGE('PVC (1)'!E9,'PVC (2)'!E9,'PVC (3)'!E9)</f>
        <v>7.8033466666666657E-6</v>
      </c>
      <c r="F9">
        <f>AVERAGE('PVC (1)'!F9,'PVC (2)'!F9,'PVC (3)'!F9)</f>
        <v>80.803133333333335</v>
      </c>
      <c r="G9">
        <f>AVERAGE('PVC (1)'!G9,'PVC (2)'!G9,'PVC (3)'!G9)</f>
        <v>10</v>
      </c>
      <c r="H9">
        <f>AVERAGE('PVC (1)'!H9,'PVC (2)'!H9,'PVC (3)'!H9)</f>
        <v>6.8993433333333334</v>
      </c>
      <c r="I9">
        <f>AVERAGE('PVC (1)'!I9,'PVC (2)'!I9,'PVC (3)'!I9)</f>
        <v>1.2831666666666666E-5</v>
      </c>
      <c r="J9">
        <f>AVERAGE('PVC (1)'!J9,'PVC (2)'!J9,'PVC (3)'!J9)</f>
        <v>1.0135866666666667E-4</v>
      </c>
      <c r="K9">
        <f>AVERAGE('PVC (1)'!K9,'PVC (2)'!K9,'PVC (3)'!K9)</f>
        <v>6.888513333333333</v>
      </c>
      <c r="L9">
        <f>AVERAGE('PVC (1)'!L9,'PVC (2)'!L9,'PVC (3)'!L9)</f>
        <v>977.77433333333329</v>
      </c>
      <c r="M9">
        <f>AVERAGE('PVC (1)'!M9,'PVC (2)'!M9,'PVC (3)'!M9)</f>
        <v>0.62219633333333324</v>
      </c>
      <c r="N9">
        <f>AVERAGE('PVC (1)'!N9,'PVC (2)'!N9,'PVC (3)'!N9)</f>
        <v>6.408386666666667E-2</v>
      </c>
      <c r="O9">
        <f>AVERAGE('PVC (1)'!O9,'PVC (2)'!O9,'PVC (3)'!O9)</f>
        <v>6143.5400000000009</v>
      </c>
      <c r="P9">
        <f>AVERAGE('PVC (1)'!P9,'PVC (2)'!P9,'PVC (3)'!P9)</f>
        <v>1</v>
      </c>
      <c r="Q9">
        <f>AVERAGE('PVC (1)'!Q9,'PVC (2)'!Q9,'PVC (3)'!Q9)</f>
        <v>2529.41</v>
      </c>
      <c r="R9">
        <f>AVERAGE('PVC (1)'!R9,'PVC (2)'!R9,'PVC (3)'!R9)</f>
        <v>6.3685399999999996E-4</v>
      </c>
      <c r="S9">
        <f>AVERAGE('PVC (1)'!S9,'PVC (2)'!S9,'PVC (3)'!S9)</f>
        <v>170.71933333333334</v>
      </c>
    </row>
    <row r="10" spans="1:19" x14ac:dyDescent="0.35">
      <c r="A10">
        <f>AVERAGE('PVC (1)'!A10,'PVC (2)'!A10,'PVC (3)'!A10)</f>
        <v>5960.52</v>
      </c>
      <c r="B10">
        <f>AVERAGE('PVC (1)'!B10,'PVC (2)'!B10,'PVC (3)'!B10)</f>
        <v>738.09499999999991</v>
      </c>
      <c r="C10">
        <f>AVERAGE('PVC (1)'!C10,'PVC (2)'!C10,'PVC (3)'!C10)</f>
        <v>0.12183233333333333</v>
      </c>
      <c r="D10">
        <f>AVERAGE('PVC (1)'!D10,'PVC (2)'!D10,'PVC (3)'!D10)</f>
        <v>6.2831900000000003</v>
      </c>
      <c r="E10">
        <f>AVERAGE('PVC (1)'!E10,'PVC (2)'!E10,'PVC (3)'!E10)</f>
        <v>1.1844833333333332E-5</v>
      </c>
      <c r="F10">
        <f>AVERAGE('PVC (1)'!F10,'PVC (2)'!F10,'PVC (3)'!F10)</f>
        <v>98.659733333333335</v>
      </c>
      <c r="G10">
        <f>AVERAGE('PVC (1)'!G10,'PVC (2)'!G10,'PVC (3)'!G10)</f>
        <v>10</v>
      </c>
      <c r="H10">
        <f>AVERAGE('PVC (1)'!H10,'PVC (2)'!H10,'PVC (3)'!H10)</f>
        <v>6.9542933333333332</v>
      </c>
      <c r="I10">
        <f>AVERAGE('PVC (1)'!I10,'PVC (2)'!I10,'PVC (3)'!I10)</f>
        <v>1.9919900000000002E-5</v>
      </c>
      <c r="J10">
        <f>AVERAGE('PVC (1)'!J10,'PVC (2)'!J10,'PVC (3)'!J10)</f>
        <v>1.5733399999999999E-4</v>
      </c>
      <c r="K10">
        <f>AVERAGE('PVC (1)'!K10,'PVC (2)'!K10,'PVC (3)'!K10)</f>
        <v>6.9445466666666666</v>
      </c>
      <c r="L10">
        <f>AVERAGE('PVC (1)'!L10,'PVC (2)'!L10,'PVC (3)'!L10)</f>
        <v>956.01366666666672</v>
      </c>
      <c r="M10">
        <f>AVERAGE('PVC (1)'!M10,'PVC (2)'!M10,'PVC (3)'!M10)</f>
        <v>0.94448733333333335</v>
      </c>
      <c r="N10">
        <f>AVERAGE('PVC (1)'!N10,'PVC (2)'!N10,'PVC (3)'!N10)</f>
        <v>6.281769999999999E-2</v>
      </c>
      <c r="O10">
        <f>AVERAGE('PVC (1)'!O10,'PVC (2)'!O10,'PVC (3)'!O10)</f>
        <v>6006.81</v>
      </c>
      <c r="P10">
        <f>AVERAGE('PVC (1)'!P10,'PVC (2)'!P10,'PVC (3)'!P10)</f>
        <v>1</v>
      </c>
      <c r="Q10">
        <f>AVERAGE('PVC (1)'!Q10,'PVC (2)'!Q10,'PVC (3)'!Q10)</f>
        <v>2529.4166666666665</v>
      </c>
      <c r="R10">
        <f>AVERAGE('PVC (1)'!R10,'PVC (2)'!R10,'PVC (3)'!R10)</f>
        <v>9.8855799999999984E-4</v>
      </c>
      <c r="S10">
        <f>AVERAGE('PVC (1)'!S10,'PVC (2)'!S10,'PVC (3)'!S10)</f>
        <v>188.57600000000002</v>
      </c>
    </row>
    <row r="11" spans="1:19" x14ac:dyDescent="0.35">
      <c r="A11">
        <f>AVERAGE('PVC (1)'!A11,'PVC (2)'!A11,'PVC (3)'!A11)</f>
        <v>5682.7766666666657</v>
      </c>
      <c r="B11">
        <f>AVERAGE('PVC (1)'!B11,'PVC (2)'!B11,'PVC (3)'!B11)</f>
        <v>805.82600000000002</v>
      </c>
      <c r="C11">
        <f>AVERAGE('PVC (1)'!C11,'PVC (2)'!C11,'PVC (3)'!C11)</f>
        <v>0.14190733333333336</v>
      </c>
      <c r="D11">
        <f>AVERAGE('PVC (1)'!D11,'PVC (2)'!D11,'PVC (3)'!D11)</f>
        <v>6.2831900000000003</v>
      </c>
      <c r="E11">
        <f>AVERAGE('PVC (1)'!E11,'PVC (2)'!E11,'PVC (3)'!E11)</f>
        <v>1.8092033333333332E-5</v>
      </c>
      <c r="F11">
        <f>AVERAGE('PVC (1)'!F11,'PVC (2)'!F11,'PVC (3)'!F11)</f>
        <v>114.75733333333334</v>
      </c>
      <c r="G11">
        <f>AVERAGE('PVC (1)'!G11,'PVC (2)'!G11,'PVC (3)'!G11)</f>
        <v>9.9966666666666679</v>
      </c>
      <c r="H11">
        <f>AVERAGE('PVC (1)'!H11,'PVC (2)'!H11,'PVC (3)'!H11)</f>
        <v>8.0846999999999998</v>
      </c>
      <c r="I11">
        <f>AVERAGE('PVC (1)'!I11,'PVC (2)'!I11,'PVC (3)'!I11)</f>
        <v>3.1802366666666666E-5</v>
      </c>
      <c r="J11">
        <f>AVERAGE('PVC (1)'!J11,'PVC (2)'!J11,'PVC (3)'!J11)</f>
        <v>2.5130833333333332E-4</v>
      </c>
      <c r="K11">
        <f>AVERAGE('PVC (1)'!K11,'PVC (2)'!K11,'PVC (3)'!K11)</f>
        <v>8.0715833333333347</v>
      </c>
      <c r="L11">
        <f>AVERAGE('PVC (1)'!L11,'PVC (2)'!L11,'PVC (3)'!L11)</f>
        <v>913.75366666666662</v>
      </c>
      <c r="M11">
        <f>AVERAGE('PVC (1)'!M11,'PVC (2)'!M11,'PVC (3)'!M11)</f>
        <v>1.44275</v>
      </c>
      <c r="N11">
        <f>AVERAGE('PVC (1)'!N11,'PVC (2)'!N11,'PVC (3)'!N11)</f>
        <v>6.1023066666666674E-2</v>
      </c>
      <c r="O11">
        <f>AVERAGE('PVC (1)'!O11,'PVC (2)'!O11,'PVC (3)'!O11)</f>
        <v>5741.28</v>
      </c>
      <c r="P11">
        <f>AVERAGE('PVC (1)'!P11,'PVC (2)'!P11,'PVC (3)'!P11)</f>
        <v>1</v>
      </c>
      <c r="Q11">
        <f>AVERAGE('PVC (1)'!Q11,'PVC (2)'!Q11,'PVC (3)'!Q11)</f>
        <v>2529.4266666666667</v>
      </c>
      <c r="R11">
        <f>AVERAGE('PVC (1)'!R11,'PVC (2)'!R11,'PVC (3)'!R11)</f>
        <v>1.5790166666666665E-3</v>
      </c>
      <c r="S11">
        <f>AVERAGE('PVC (1)'!S11,'PVC (2)'!S11,'PVC (3)'!S11)</f>
        <v>204.67333333333332</v>
      </c>
    </row>
    <row r="12" spans="1:19" x14ac:dyDescent="0.35">
      <c r="A12">
        <f>AVERAGE('PVC (1)'!A12,'PVC (2)'!A12,'PVC (3)'!A12)</f>
        <v>5375.31</v>
      </c>
      <c r="B12">
        <f>AVERAGE('PVC (1)'!B12,'PVC (2)'!B12,'PVC (3)'!B12)</f>
        <v>725.30033333333324</v>
      </c>
      <c r="C12">
        <f>AVERAGE('PVC (1)'!C12,'PVC (2)'!C12,'PVC (3)'!C12)</f>
        <v>0.13528433333333334</v>
      </c>
      <c r="D12">
        <f>AVERAGE('PVC (1)'!D12,'PVC (2)'!D12,'PVC (3)'!D12)</f>
        <v>6.2831900000000003</v>
      </c>
      <c r="E12">
        <f>AVERAGE('PVC (1)'!E12,'PVC (2)'!E12,'PVC (3)'!E12)</f>
        <v>2.7047433333333331E-5</v>
      </c>
      <c r="F12">
        <f>AVERAGE('PVC (1)'!F12,'PVC (2)'!F12,'PVC (3)'!F12)</f>
        <v>130.82366666666667</v>
      </c>
      <c r="G12">
        <f>AVERAGE('PVC (1)'!G12,'PVC (2)'!G12,'PVC (3)'!G12)</f>
        <v>9.9966666666666679</v>
      </c>
      <c r="H12">
        <f>AVERAGE('PVC (1)'!H12,'PVC (2)'!H12,'PVC (3)'!H12)</f>
        <v>7.7166633333333339</v>
      </c>
      <c r="I12">
        <f>AVERAGE('PVC (1)'!I12,'PVC (2)'!I12,'PVC (3)'!I12)</f>
        <v>5.0305300000000001E-5</v>
      </c>
      <c r="J12">
        <f>AVERAGE('PVC (1)'!J12,'PVC (2)'!J12,'PVC (3)'!J12)</f>
        <v>3.974276666666667E-4</v>
      </c>
      <c r="K12">
        <f>AVERAGE('PVC (1)'!K12,'PVC (2)'!K12,'PVC (3)'!K12)</f>
        <v>7.7029766666666655</v>
      </c>
      <c r="L12">
        <f>AVERAGE('PVC (1)'!L12,'PVC (2)'!L12,'PVC (3)'!L12)</f>
        <v>863.33133333333319</v>
      </c>
      <c r="M12">
        <f>AVERAGE('PVC (1)'!M12,'PVC (2)'!M12,'PVC (3)'!M12)</f>
        <v>2.1571733333333332</v>
      </c>
      <c r="N12">
        <f>AVERAGE('PVC (1)'!N12,'PVC (2)'!N12,'PVC (3)'!N12)</f>
        <v>6.004233333333333E-2</v>
      </c>
      <c r="O12">
        <f>AVERAGE('PVC (1)'!O12,'PVC (2)'!O12,'PVC (3)'!O12)</f>
        <v>5424.4733333333334</v>
      </c>
      <c r="P12">
        <f>AVERAGE('PVC (1)'!P12,'PVC (2)'!P12,'PVC (3)'!P12)</f>
        <v>1</v>
      </c>
      <c r="Q12">
        <f>AVERAGE('PVC (1)'!Q12,'PVC (2)'!Q12,'PVC (3)'!Q12)</f>
        <v>2529.4366666666665</v>
      </c>
      <c r="R12">
        <f>AVERAGE('PVC (1)'!R12,'PVC (2)'!R12,'PVC (3)'!R12)</f>
        <v>2.4971133333333332E-3</v>
      </c>
      <c r="S12">
        <f>AVERAGE('PVC (1)'!S12,'PVC (2)'!S12,'PVC (3)'!S12)</f>
        <v>220.74</v>
      </c>
    </row>
    <row r="13" spans="1:19" x14ac:dyDescent="0.35">
      <c r="A13">
        <f>AVERAGE('PVC (1)'!A13,'PVC (2)'!A13,'PVC (3)'!A13)</f>
        <v>4956.87</v>
      </c>
      <c r="B13">
        <f>AVERAGE('PVC (1)'!B13,'PVC (2)'!B13,'PVC (3)'!B13)</f>
        <v>764.84466666666674</v>
      </c>
      <c r="C13">
        <f>AVERAGE('PVC (1)'!C13,'PVC (2)'!C13,'PVC (3)'!C13)</f>
        <v>0.15415466666666666</v>
      </c>
      <c r="D13">
        <f>AVERAGE('PVC (1)'!D13,'PVC (2)'!D13,'PVC (3)'!D13)</f>
        <v>6.2831900000000003</v>
      </c>
      <c r="E13">
        <f>AVERAGE('PVC (1)'!E13,'PVC (2)'!E13,'PVC (3)'!E13)</f>
        <v>3.9513133333333333E-5</v>
      </c>
      <c r="F13">
        <f>AVERAGE('PVC (1)'!F13,'PVC (2)'!F13,'PVC (3)'!F13)</f>
        <v>146.79166666666666</v>
      </c>
      <c r="G13">
        <f>AVERAGE('PVC (1)'!G13,'PVC (2)'!G13,'PVC (3)'!G13)</f>
        <v>10</v>
      </c>
      <c r="H13">
        <f>AVERAGE('PVC (1)'!H13,'PVC (2)'!H13,'PVC (3)'!H13)</f>
        <v>8.7792733333333342</v>
      </c>
      <c r="I13">
        <f>AVERAGE('PVC (1)'!I13,'PVC (2)'!I13,'PVC (3)'!I13)</f>
        <v>7.9518166666666667E-5</v>
      </c>
      <c r="J13">
        <f>AVERAGE('PVC (1)'!J13,'PVC (2)'!J13,'PVC (3)'!J13)</f>
        <v>6.2843200000000006E-4</v>
      </c>
      <c r="K13">
        <f>AVERAGE('PVC (1)'!K13,'PVC (2)'!K13,'PVC (3)'!K13)</f>
        <v>8.7618099999999988</v>
      </c>
      <c r="L13">
        <f>AVERAGE('PVC (1)'!L13,'PVC (2)'!L13,'PVC (3)'!L13)</f>
        <v>798.31333333333339</v>
      </c>
      <c r="M13">
        <f>AVERAGE('PVC (1)'!M13,'PVC (2)'!M13,'PVC (3)'!M13)</f>
        <v>3.1519266666666663</v>
      </c>
      <c r="N13">
        <f>AVERAGE('PVC (1)'!N13,'PVC (2)'!N13,'PVC (3)'!N13)</f>
        <v>5.8527466666666667E-2</v>
      </c>
      <c r="O13">
        <f>AVERAGE('PVC (1)'!O13,'PVC (2)'!O13,'PVC (3)'!O13)</f>
        <v>5015.95</v>
      </c>
      <c r="P13">
        <f>AVERAGE('PVC (1)'!P13,'PVC (2)'!P13,'PVC (3)'!P13)</f>
        <v>1</v>
      </c>
      <c r="Q13">
        <f>AVERAGE('PVC (1)'!Q13,'PVC (2)'!Q13,'PVC (3)'!Q13)</f>
        <v>2529.4266666666667</v>
      </c>
      <c r="R13">
        <f>AVERAGE('PVC (1)'!R13,'PVC (2)'!R13,'PVC (3)'!R13)</f>
        <v>3.9485533333333336E-3</v>
      </c>
      <c r="S13">
        <f>AVERAGE('PVC (1)'!S13,'PVC (2)'!S13,'PVC (3)'!S13)</f>
        <v>236.708</v>
      </c>
    </row>
    <row r="14" spans="1:19" x14ac:dyDescent="0.35">
      <c r="A14">
        <f>AVERAGE('PVC (1)'!A14,'PVC (2)'!A14,'PVC (3)'!A14)</f>
        <v>4431.7599999999993</v>
      </c>
      <c r="B14">
        <f>AVERAGE('PVC (1)'!B14,'PVC (2)'!B14,'PVC (3)'!B14)</f>
        <v>750.28200000000004</v>
      </c>
      <c r="C14">
        <f>AVERAGE('PVC (1)'!C14,'PVC (2)'!C14,'PVC (3)'!C14)</f>
        <v>0.16956366666666667</v>
      </c>
      <c r="D14">
        <f>AVERAGE('PVC (1)'!D14,'PVC (2)'!D14,'PVC (3)'!D14)</f>
        <v>6.2831900000000003</v>
      </c>
      <c r="E14">
        <f>AVERAGE('PVC (1)'!E14,'PVC (2)'!E14,'PVC (3)'!E14)</f>
        <v>5.6249399999999997E-5</v>
      </c>
      <c r="F14">
        <f>AVERAGE('PVC (1)'!F14,'PVC (2)'!F14,'PVC (3)'!F14)</f>
        <v>164.732</v>
      </c>
      <c r="G14">
        <f>AVERAGE('PVC (1)'!G14,'PVC (2)'!G14,'PVC (3)'!G14)</f>
        <v>10</v>
      </c>
      <c r="H14">
        <f>AVERAGE('PVC (1)'!H14,'PVC (2)'!H14,'PVC (3)'!H14)</f>
        <v>9.644656666666668</v>
      </c>
      <c r="I14">
        <f>AVERAGE('PVC (1)'!I14,'PVC (2)'!I14,'PVC (3)'!I14)</f>
        <v>1.26518E-4</v>
      </c>
      <c r="J14">
        <f>AVERAGE('PVC (1)'!J14,'PVC (2)'!J14,'PVC (3)'!J14)</f>
        <v>9.9920299999999994E-4</v>
      </c>
      <c r="K14">
        <f>AVERAGE('PVC (1)'!K14,'PVC (2)'!K14,'PVC (3)'!K14)</f>
        <v>9.6220966666666659</v>
      </c>
      <c r="L14">
        <f>AVERAGE('PVC (1)'!L14,'PVC (2)'!L14,'PVC (3)'!L14)</f>
        <v>715.42666666666673</v>
      </c>
      <c r="M14">
        <f>AVERAGE('PVC (1)'!M14,'PVC (2)'!M14,'PVC (3)'!M14)</f>
        <v>4.4882033333333338</v>
      </c>
      <c r="N14">
        <f>AVERAGE('PVC (1)'!N14,'PVC (2)'!N14,'PVC (3)'!N14)</f>
        <v>5.7492066666666668E-2</v>
      </c>
      <c r="O14">
        <f>AVERAGE('PVC (1)'!O14,'PVC (2)'!O14,'PVC (3)'!O14)</f>
        <v>4495.1566666666668</v>
      </c>
      <c r="P14">
        <f>AVERAGE('PVC (1)'!P14,'PVC (2)'!P14,'PVC (3)'!P14)</f>
        <v>1</v>
      </c>
      <c r="Q14">
        <f>AVERAGE('PVC (1)'!Q14,'PVC (2)'!Q14,'PVC (3)'!Q14)</f>
        <v>2529.4300000000003</v>
      </c>
      <c r="R14">
        <f>AVERAGE('PVC (1)'!R14,'PVC (2)'!R14,'PVC (3)'!R14)</f>
        <v>6.2781799999999987E-3</v>
      </c>
      <c r="S14">
        <f>AVERAGE('PVC (1)'!S14,'PVC (2)'!S14,'PVC (3)'!S14)</f>
        <v>254.64833333333331</v>
      </c>
    </row>
    <row r="15" spans="1:19" x14ac:dyDescent="0.35">
      <c r="A15">
        <f>AVERAGE('PVC (1)'!A15,'PVC (2)'!A15,'PVC (3)'!A15)</f>
        <v>3805.3166666666662</v>
      </c>
      <c r="B15">
        <f>AVERAGE('PVC (1)'!B15,'PVC (2)'!B15,'PVC (3)'!B15)</f>
        <v>711.83966666666674</v>
      </c>
      <c r="C15">
        <f>AVERAGE('PVC (1)'!C15,'PVC (2)'!C15,'PVC (3)'!C15)</f>
        <v>0.18700866666666668</v>
      </c>
      <c r="D15">
        <f>AVERAGE('PVC (1)'!D15,'PVC (2)'!D15,'PVC (3)'!D15)</f>
        <v>6.2831900000000003</v>
      </c>
      <c r="E15">
        <f>AVERAGE('PVC (1)'!E15,'PVC (2)'!E15,'PVC (3)'!E15)</f>
        <v>7.7259633333333342E-5</v>
      </c>
      <c r="F15">
        <f>AVERAGE('PVC (1)'!F15,'PVC (2)'!F15,'PVC (3)'!F15)</f>
        <v>184.30633333333333</v>
      </c>
      <c r="G15">
        <f>AVERAGE('PVC (1)'!G15,'PVC (2)'!G15,'PVC (3)'!G15)</f>
        <v>10</v>
      </c>
      <c r="H15">
        <f>AVERAGE('PVC (1)'!H15,'PVC (2)'!H15,'PVC (3)'!H15)</f>
        <v>10.62092</v>
      </c>
      <c r="I15">
        <f>AVERAGE('PVC (1)'!I15,'PVC (2)'!I15,'PVC (3)'!I15)</f>
        <v>2.0131333333333332E-4</v>
      </c>
      <c r="J15">
        <f>AVERAGE('PVC (1)'!J15,'PVC (2)'!J15,'PVC (3)'!J15)</f>
        <v>1.5909333333333333E-3</v>
      </c>
      <c r="K15">
        <f>AVERAGE('PVC (1)'!K15,'PVC (2)'!K15,'PVC (3)'!K15)</f>
        <v>10.590846666666666</v>
      </c>
      <c r="L15">
        <f>AVERAGE('PVC (1)'!L15,'PVC (2)'!L15,'PVC (3)'!L15)</f>
        <v>616.18266666666671</v>
      </c>
      <c r="M15">
        <f>AVERAGE('PVC (1)'!M15,'PVC (2)'!M15,'PVC (3)'!M15)</f>
        <v>6.1671933333333335</v>
      </c>
      <c r="N15">
        <f>AVERAGE('PVC (1)'!N15,'PVC (2)'!N15,'PVC (3)'!N15)</f>
        <v>5.585363333333334E-2</v>
      </c>
      <c r="O15">
        <f>AVERAGE('PVC (1)'!O15,'PVC (2)'!O15,'PVC (3)'!O15)</f>
        <v>3871.5866666666666</v>
      </c>
      <c r="P15">
        <f>AVERAGE('PVC (1)'!P15,'PVC (2)'!P15,'PVC (3)'!P15)</f>
        <v>1</v>
      </c>
      <c r="Q15">
        <f>AVERAGE('PVC (1)'!Q15,'PVC (2)'!Q15,'PVC (3)'!Q15)</f>
        <v>2529.4300000000003</v>
      </c>
      <c r="R15">
        <f>AVERAGE('PVC (1)'!R15,'PVC (2)'!R15,'PVC (3)'!R15)</f>
        <v>9.9961500000000005E-3</v>
      </c>
      <c r="S15">
        <f>AVERAGE('PVC (1)'!S15,'PVC (2)'!S15,'PVC (3)'!S15)</f>
        <v>274.22233333333332</v>
      </c>
    </row>
    <row r="16" spans="1:19" x14ac:dyDescent="0.35">
      <c r="A16">
        <f>AVERAGE('PVC (1)'!A16,'PVC (2)'!A16,'PVC (3)'!A16)</f>
        <v>3128.4300000000003</v>
      </c>
      <c r="B16">
        <f>AVERAGE('PVC (1)'!B16,'PVC (2)'!B16,'PVC (3)'!B16)</f>
        <v>665.51099999999997</v>
      </c>
      <c r="C16">
        <f>AVERAGE('PVC (1)'!C16,'PVC (2)'!C16,'PVC (3)'!C16)</f>
        <v>0.21258933333333332</v>
      </c>
      <c r="D16">
        <f>AVERAGE('PVC (1)'!D16,'PVC (2)'!D16,'PVC (3)'!D16)</f>
        <v>6.2831900000000003</v>
      </c>
      <c r="E16">
        <f>AVERAGE('PVC (1)'!E16,'PVC (2)'!E16,'PVC (3)'!E16)</f>
        <v>1.0147509999999999E-4</v>
      </c>
      <c r="F16">
        <f>AVERAGE('PVC (1)'!F16,'PVC (2)'!F16,'PVC (3)'!F16)</f>
        <v>203.90700000000001</v>
      </c>
      <c r="G16">
        <f>AVERAGE('PVC (1)'!G16,'PVC (2)'!G16,'PVC (3)'!G16)</f>
        <v>10</v>
      </c>
      <c r="H16">
        <f>AVERAGE('PVC (1)'!H16,'PVC (2)'!H16,'PVC (3)'!H16)</f>
        <v>12.041666666666666</v>
      </c>
      <c r="I16">
        <f>AVERAGE('PVC (1)'!I16,'PVC (2)'!I16,'PVC (3)'!I16)</f>
        <v>3.2053733333333329E-4</v>
      </c>
      <c r="J16">
        <f>AVERAGE('PVC (1)'!J16,'PVC (2)'!J16,'PVC (3)'!J16)</f>
        <v>2.5311000000000001E-3</v>
      </c>
      <c r="K16">
        <f>AVERAGE('PVC (1)'!K16,'PVC (2)'!K16,'PVC (3)'!K16)</f>
        <v>11.998766666666667</v>
      </c>
      <c r="L16">
        <f>AVERAGE('PVC (1)'!L16,'PVC (2)'!L16,'PVC (3)'!L16)</f>
        <v>509.10433333333339</v>
      </c>
      <c r="M16">
        <f>AVERAGE('PVC (1)'!M16,'PVC (2)'!M16,'PVC (3)'!M16)</f>
        <v>8.1053366666666662</v>
      </c>
      <c r="N16">
        <f>AVERAGE('PVC (1)'!N16,'PVC (2)'!N16,'PVC (3)'!N16)</f>
        <v>5.3441300000000004E-2</v>
      </c>
      <c r="O16">
        <f>AVERAGE('PVC (1)'!O16,'PVC (2)'!O16,'PVC (3)'!O16)</f>
        <v>3198.7966666666666</v>
      </c>
      <c r="P16">
        <f>AVERAGE('PVC (1)'!P16,'PVC (2)'!P16,'PVC (3)'!P16)</f>
        <v>1</v>
      </c>
      <c r="Q16">
        <f>AVERAGE('PVC (1)'!Q16,'PVC (2)'!Q16,'PVC (3)'!Q16)</f>
        <v>2529.4266666666663</v>
      </c>
      <c r="R16">
        <f>AVERAGE('PVC (1)'!R16,'PVC (2)'!R16,'PVC (3)'!R16)</f>
        <v>1.5903366666666665E-2</v>
      </c>
      <c r="S16">
        <f>AVERAGE('PVC (1)'!S16,'PVC (2)'!S16,'PVC (3)'!S16)</f>
        <v>293.82300000000004</v>
      </c>
    </row>
    <row r="17" spans="1:19" x14ac:dyDescent="0.35">
      <c r="A17">
        <f>AVERAGE('PVC (1)'!A17,'PVC (3)'!A17)</f>
        <v>2491.4750000000004</v>
      </c>
      <c r="B17">
        <f>AVERAGE('PVC (1)'!B17,'PVC (3)'!B17)</f>
        <v>609.31449999999995</v>
      </c>
      <c r="C17">
        <f>AVERAGE('PVC (1)'!C17,'PVC (3)'!C17)</f>
        <v>0.2455425</v>
      </c>
      <c r="D17">
        <f>AVERAGE('PVC (1)'!D17,'PVC (3)'!D17)</f>
        <v>6.2831900000000003</v>
      </c>
      <c r="E17">
        <f>AVERAGE('PVC (1)'!E17,'PVC (3)'!E17)</f>
        <v>1.2960399999999999E-4</v>
      </c>
      <c r="F17">
        <f>AVERAGE('PVC (1)'!F17,'PVC (3)'!F17)</f>
        <v>230.62350000000001</v>
      </c>
      <c r="G17">
        <f>AVERAGE('PVC (1)'!G17,'PVC (3)'!G17)</f>
        <v>9.995000000000001</v>
      </c>
      <c r="H17">
        <f>AVERAGE('PVC (1)'!H17,'PVC (3)'!H17)</f>
        <v>13.858799999999999</v>
      </c>
      <c r="I17">
        <f>AVERAGE('PVC (1)'!I17,'PVC (3)'!I17)</f>
        <v>5.2846100000000003E-4</v>
      </c>
      <c r="J17">
        <f>AVERAGE('PVC (1)'!J17,'PVC (3)'!J17)</f>
        <v>4.0422499999999998E-3</v>
      </c>
      <c r="K17">
        <f>AVERAGE('PVC (1)'!K17,'PVC (3)'!K17)</f>
        <v>13.7934</v>
      </c>
      <c r="L17">
        <f>AVERAGE('PVC (1)'!L17,'PVC (3)'!L17)</f>
        <v>408.24800000000005</v>
      </c>
      <c r="M17">
        <f>AVERAGE('PVC (1)'!M17,'PVC (3)'!M17)</f>
        <v>10.363</v>
      </c>
      <c r="N17">
        <f>AVERAGE('PVC (1)'!N17,'PVC (3)'!N17)</f>
        <v>4.5469849999999999E-2</v>
      </c>
      <c r="O17">
        <f>AVERAGE('PVC (1)'!O17,'PVC (3)'!O17)</f>
        <v>2565.0950000000003</v>
      </c>
      <c r="P17">
        <f>AVERAGE('PVC (1)'!P17,'PVC (3)'!P17)</f>
        <v>1</v>
      </c>
      <c r="Q17">
        <f>AVERAGE('PVC (1)'!Q17,'PVC (3)'!Q17)</f>
        <v>2611.7449999999999</v>
      </c>
      <c r="R17">
        <f>AVERAGE('PVC (1)'!R17,'PVC (3)'!R17)</f>
        <v>2.5398249999999997E-2</v>
      </c>
      <c r="S17">
        <f>AVERAGE('PVC (1)'!S17,'PVC (3)'!S17)</f>
        <v>309.036</v>
      </c>
    </row>
    <row r="18" spans="1:19" x14ac:dyDescent="0.35">
      <c r="A18">
        <v>2039.6</v>
      </c>
      <c r="B18">
        <v>519.99699999999996</v>
      </c>
      <c r="C18">
        <v>0.25495000000000001</v>
      </c>
      <c r="D18">
        <v>6.2831900000000003</v>
      </c>
      <c r="E18">
        <v>1.6375100000000001E-4</v>
      </c>
      <c r="F18">
        <v>252.08799999999999</v>
      </c>
      <c r="G18">
        <v>10</v>
      </c>
      <c r="H18">
        <v>14.375</v>
      </c>
      <c r="I18">
        <v>7.2172800000000004E-4</v>
      </c>
      <c r="J18">
        <v>6.2229E-3</v>
      </c>
      <c r="K18">
        <v>14.302899999999999</v>
      </c>
      <c r="L18">
        <v>334.99700000000001</v>
      </c>
      <c r="M18">
        <v>13.0982</v>
      </c>
      <c r="N18">
        <v>2.7536100000000001E-2</v>
      </c>
      <c r="O18">
        <v>2104.85</v>
      </c>
      <c r="P18">
        <v>1</v>
      </c>
      <c r="Q18">
        <v>2319.06</v>
      </c>
      <c r="R18">
        <v>3.9099599999999998E-2</v>
      </c>
      <c r="S18">
        <v>336.827</v>
      </c>
    </row>
    <row r="19" spans="1:19" x14ac:dyDescent="0.35">
      <c r="A19">
        <v>1361.6</v>
      </c>
      <c r="B19">
        <v>363.495</v>
      </c>
      <c r="C19">
        <v>0.266961</v>
      </c>
      <c r="D19">
        <v>6.2831900000000003</v>
      </c>
      <c r="E19">
        <v>1.7581000000000001E-4</v>
      </c>
      <c r="F19">
        <v>273.36900000000003</v>
      </c>
      <c r="G19">
        <v>10</v>
      </c>
      <c r="H19">
        <v>15.062900000000001</v>
      </c>
      <c r="I19">
        <v>1.16018E-3</v>
      </c>
      <c r="J19">
        <v>1.0004000000000001E-2</v>
      </c>
      <c r="K19">
        <v>14.9472</v>
      </c>
      <c r="L19">
        <v>224.29499999999999</v>
      </c>
      <c r="M19">
        <v>14.0985</v>
      </c>
      <c r="N19">
        <v>1.9721700000000002E-2</v>
      </c>
      <c r="O19">
        <v>1409.29</v>
      </c>
      <c r="P19">
        <v>1</v>
      </c>
      <c r="Q19">
        <v>2319.09</v>
      </c>
      <c r="R19">
        <v>6.2856800000000004E-2</v>
      </c>
      <c r="S19">
        <v>358.10899999999998</v>
      </c>
    </row>
    <row r="20" spans="1:19" x14ac:dyDescent="0.35">
      <c r="A20">
        <v>950.73699999999997</v>
      </c>
      <c r="B20">
        <v>264.93299999999999</v>
      </c>
      <c r="C20">
        <v>0.27866000000000002</v>
      </c>
      <c r="D20">
        <v>6.2831900000000003</v>
      </c>
      <c r="E20">
        <v>1.98698E-4</v>
      </c>
      <c r="F20">
        <v>294.74400000000003</v>
      </c>
      <c r="G20">
        <v>10</v>
      </c>
      <c r="H20">
        <v>15.7453</v>
      </c>
      <c r="I20">
        <v>1.87835E-3</v>
      </c>
      <c r="J20">
        <v>1.6197300000000001E-2</v>
      </c>
      <c r="K20">
        <v>15.571099999999999</v>
      </c>
      <c r="L20">
        <v>157.08000000000001</v>
      </c>
      <c r="M20">
        <v>15.9861</v>
      </c>
      <c r="N20">
        <v>1.5056399999999999E-2</v>
      </c>
      <c r="O20">
        <v>986.96</v>
      </c>
      <c r="P20">
        <v>1</v>
      </c>
      <c r="Q20">
        <v>2319.09</v>
      </c>
      <c r="R20">
        <v>0.101771</v>
      </c>
      <c r="S20">
        <v>379.48399999999998</v>
      </c>
    </row>
    <row r="21" spans="1:19" x14ac:dyDescent="0.35">
      <c r="A21">
        <v>602.49199999999996</v>
      </c>
      <c r="B21">
        <v>178.50800000000001</v>
      </c>
      <c r="C21">
        <v>0.29628399999999999</v>
      </c>
      <c r="D21">
        <v>6.2831900000000003</v>
      </c>
      <c r="E21">
        <v>2.0222E-4</v>
      </c>
      <c r="F21">
        <v>316.084</v>
      </c>
      <c r="G21">
        <v>10</v>
      </c>
      <c r="H21">
        <v>16.796900000000001</v>
      </c>
      <c r="I21">
        <v>3.0210300000000001E-3</v>
      </c>
      <c r="J21">
        <v>2.6052599999999999E-2</v>
      </c>
      <c r="K21">
        <v>16.503699999999998</v>
      </c>
      <c r="L21">
        <v>100.01</v>
      </c>
      <c r="M21">
        <v>16.370999999999999</v>
      </c>
      <c r="N21">
        <v>1.5921399999999999E-2</v>
      </c>
      <c r="O21">
        <v>628.38</v>
      </c>
      <c r="P21">
        <v>1</v>
      </c>
      <c r="Q21">
        <v>2319.02</v>
      </c>
      <c r="R21">
        <v>0.16369300000000001</v>
      </c>
      <c r="S21">
        <v>400.82299999999998</v>
      </c>
    </row>
    <row r="22" spans="1:19" x14ac:dyDescent="0.35">
      <c r="A22">
        <v>378.26499999999999</v>
      </c>
      <c r="B22">
        <v>118.7</v>
      </c>
      <c r="C22">
        <v>0.313803</v>
      </c>
      <c r="D22">
        <v>6.2831900000000003</v>
      </c>
      <c r="E22">
        <v>2.1196100000000001E-4</v>
      </c>
      <c r="F22">
        <v>337.512</v>
      </c>
      <c r="G22">
        <v>10</v>
      </c>
      <c r="H22">
        <v>17.9178</v>
      </c>
      <c r="I22">
        <v>5.0694399999999997E-3</v>
      </c>
      <c r="J22">
        <v>4.3719300000000003E-2</v>
      </c>
      <c r="K22">
        <v>17.422000000000001</v>
      </c>
      <c r="L22">
        <v>63.097299999999997</v>
      </c>
      <c r="M22">
        <v>17.332599999999999</v>
      </c>
      <c r="N22">
        <v>6.02061E-3</v>
      </c>
      <c r="O22">
        <v>396.452</v>
      </c>
      <c r="P22">
        <v>1</v>
      </c>
      <c r="Q22">
        <v>2318.9899999999998</v>
      </c>
      <c r="R22">
        <v>0.274696</v>
      </c>
      <c r="S22">
        <v>422.25099999999998</v>
      </c>
    </row>
    <row r="23" spans="1:19" x14ac:dyDescent="0.35">
      <c r="A23">
        <v>205.20099999999999</v>
      </c>
      <c r="B23">
        <v>80.410200000000003</v>
      </c>
      <c r="C23">
        <v>0.39185999999999999</v>
      </c>
      <c r="D23">
        <v>6.2831900000000003</v>
      </c>
      <c r="E23">
        <v>1.9340399999999999E-4</v>
      </c>
      <c r="F23">
        <v>358.92099999999999</v>
      </c>
      <c r="G23">
        <v>10</v>
      </c>
      <c r="H23">
        <v>22.5092</v>
      </c>
      <c r="I23">
        <v>8.49543E-3</v>
      </c>
      <c r="J23">
        <v>7.3276099999999997E-2</v>
      </c>
      <c r="K23">
        <v>21.398199999999999</v>
      </c>
      <c r="L23">
        <v>35.076799999999999</v>
      </c>
      <c r="M23">
        <v>16.1496</v>
      </c>
      <c r="N23">
        <v>6.2926400000000004E-3</v>
      </c>
      <c r="O23">
        <v>220.39400000000001</v>
      </c>
      <c r="P23">
        <v>1</v>
      </c>
      <c r="Q23">
        <v>2318.69</v>
      </c>
      <c r="R23">
        <v>0.46040799999999998</v>
      </c>
      <c r="S23">
        <v>443.66</v>
      </c>
    </row>
    <row r="24" spans="1:19" x14ac:dyDescent="0.35">
      <c r="A24">
        <v>88.745599999999996</v>
      </c>
      <c r="B24">
        <v>55.845599999999997</v>
      </c>
      <c r="C24">
        <v>0.629278</v>
      </c>
      <c r="D24">
        <v>6.2831900000000003</v>
      </c>
      <c r="E24">
        <v>1.60915E-4</v>
      </c>
      <c r="F24">
        <v>380.25599999999997</v>
      </c>
      <c r="G24">
        <v>10</v>
      </c>
      <c r="H24">
        <v>35.747999999999998</v>
      </c>
      <c r="I24">
        <v>1.55297E-2</v>
      </c>
      <c r="J24">
        <v>0.133961</v>
      </c>
      <c r="K24">
        <v>32.1813</v>
      </c>
      <c r="L24">
        <v>16.688099999999999</v>
      </c>
      <c r="M24">
        <v>14.0465</v>
      </c>
      <c r="N24">
        <v>4.0197999999999996E-3</v>
      </c>
      <c r="O24">
        <v>104.855</v>
      </c>
      <c r="P24">
        <v>1</v>
      </c>
      <c r="Q24">
        <v>2318.5100000000002</v>
      </c>
      <c r="R24">
        <v>0.84170299999999998</v>
      </c>
      <c r="S24">
        <v>464.995</v>
      </c>
    </row>
    <row r="25" spans="1:19" x14ac:dyDescent="0.35">
      <c r="A25">
        <v>39.6188</v>
      </c>
      <c r="B25">
        <v>37.175899999999999</v>
      </c>
      <c r="C25">
        <v>0.93833900000000003</v>
      </c>
      <c r="D25">
        <v>6.2831900000000003</v>
      </c>
      <c r="E25">
        <v>1.19387E-4</v>
      </c>
      <c r="F25">
        <v>401.63099999999997</v>
      </c>
      <c r="G25">
        <v>10</v>
      </c>
      <c r="H25">
        <v>52.569099999999999</v>
      </c>
      <c r="I25">
        <v>2.3520699999999999E-2</v>
      </c>
      <c r="J25">
        <v>0.202935</v>
      </c>
      <c r="K25">
        <v>43.177999999999997</v>
      </c>
      <c r="L25">
        <v>8.6468100000000003</v>
      </c>
      <c r="M25">
        <v>11.0253</v>
      </c>
      <c r="N25">
        <v>-9.1249399999999998E-3</v>
      </c>
      <c r="O25">
        <v>54.329500000000003</v>
      </c>
      <c r="P25">
        <v>1</v>
      </c>
      <c r="Q25">
        <v>2318.0500000000002</v>
      </c>
      <c r="R25">
        <v>1.27508</v>
      </c>
      <c r="S25">
        <v>486.37</v>
      </c>
    </row>
    <row r="26" spans="1:19" x14ac:dyDescent="0.35">
      <c r="A26">
        <v>25.106400000000001</v>
      </c>
      <c r="B26">
        <v>28.5701</v>
      </c>
      <c r="C26">
        <v>1.1379600000000001</v>
      </c>
      <c r="D26">
        <v>6.2831900000000003</v>
      </c>
      <c r="E26">
        <v>1.2587899999999999E-4</v>
      </c>
      <c r="F26">
        <v>423.06200000000001</v>
      </c>
      <c r="G26">
        <v>10</v>
      </c>
      <c r="H26">
        <v>63.983699999999999</v>
      </c>
      <c r="I26">
        <v>3.6512099999999999E-2</v>
      </c>
      <c r="J26">
        <v>0.31508900000000001</v>
      </c>
      <c r="K26">
        <v>48.6922</v>
      </c>
      <c r="L26">
        <v>6.0532899999999996</v>
      </c>
      <c r="M26">
        <v>11.9841</v>
      </c>
      <c r="N26">
        <v>1.4237700000000001E-2</v>
      </c>
      <c r="O26">
        <v>38.033900000000003</v>
      </c>
      <c r="P26">
        <v>1</v>
      </c>
      <c r="Q26">
        <v>2317.5700000000002</v>
      </c>
      <c r="R26">
        <v>1.97976</v>
      </c>
      <c r="S26">
        <v>507.80200000000002</v>
      </c>
    </row>
    <row r="27" spans="1:19" x14ac:dyDescent="0.35">
      <c r="A27">
        <v>14166.4</v>
      </c>
      <c r="B27">
        <v>6198.04</v>
      </c>
      <c r="C27">
        <v>0.43751600000000002</v>
      </c>
      <c r="D27">
        <v>6.2831900000000003</v>
      </c>
      <c r="E27">
        <v>7.5431999999999995E-4</v>
      </c>
      <c r="F27">
        <v>444.63200000000001</v>
      </c>
      <c r="G27">
        <v>10</v>
      </c>
      <c r="H27">
        <v>23.607199999999999</v>
      </c>
      <c r="I27">
        <v>4.5139399999999998E-4</v>
      </c>
      <c r="J27">
        <v>3.8845500000000001E-3</v>
      </c>
      <c r="K27">
        <v>23.630099999999999</v>
      </c>
      <c r="L27">
        <v>2461.0100000000002</v>
      </c>
      <c r="M27">
        <v>60.066699999999997</v>
      </c>
      <c r="N27">
        <v>0.59685299999999997</v>
      </c>
      <c r="O27">
        <v>15463</v>
      </c>
      <c r="P27">
        <v>1</v>
      </c>
      <c r="Q27">
        <v>2320.38</v>
      </c>
      <c r="R27">
        <v>2.44073E-2</v>
      </c>
      <c r="S27">
        <v>529.37199999999996</v>
      </c>
    </row>
    <row r="29" spans="1:19" x14ac:dyDescent="0.35">
      <c r="A29" s="1" t="s">
        <v>35</v>
      </c>
    </row>
    <row r="30" spans="1:19" x14ac:dyDescent="0.35">
      <c r="A30" t="s">
        <v>0</v>
      </c>
      <c r="B30" t="s">
        <v>1</v>
      </c>
      <c r="C30" t="s">
        <v>2</v>
      </c>
      <c r="D30" t="s">
        <v>3</v>
      </c>
      <c r="E30" t="s">
        <v>4</v>
      </c>
      <c r="F30" t="s">
        <v>5</v>
      </c>
      <c r="G30" t="s">
        <v>6</v>
      </c>
      <c r="H30" t="s">
        <v>7</v>
      </c>
      <c r="I30" t="s">
        <v>8</v>
      </c>
      <c r="J30" t="s">
        <v>9</v>
      </c>
      <c r="K30" t="s">
        <v>10</v>
      </c>
      <c r="L30" t="s">
        <v>11</v>
      </c>
      <c r="M30" t="s">
        <v>12</v>
      </c>
      <c r="N30" t="s">
        <v>13</v>
      </c>
      <c r="O30" t="s">
        <v>14</v>
      </c>
      <c r="P30" t="s">
        <v>15</v>
      </c>
      <c r="Q30" t="s">
        <v>16</v>
      </c>
      <c r="R30" t="s">
        <v>17</v>
      </c>
      <c r="S30" t="s">
        <v>18</v>
      </c>
    </row>
    <row r="31" spans="1:19" x14ac:dyDescent="0.35">
      <c r="A31" t="s">
        <v>19</v>
      </c>
      <c r="B31" t="s">
        <v>19</v>
      </c>
      <c r="D31" t="s">
        <v>20</v>
      </c>
      <c r="E31" t="s">
        <v>21</v>
      </c>
      <c r="F31" t="s">
        <v>22</v>
      </c>
      <c r="G31" t="s">
        <v>23</v>
      </c>
      <c r="H31" t="s">
        <v>24</v>
      </c>
      <c r="I31" t="s">
        <v>25</v>
      </c>
      <c r="K31" t="s">
        <v>24</v>
      </c>
      <c r="L31" t="s">
        <v>28</v>
      </c>
      <c r="M31" t="s">
        <v>19</v>
      </c>
      <c r="N31" t="s">
        <v>29</v>
      </c>
      <c r="O31" t="s">
        <v>19</v>
      </c>
      <c r="P31" t="s">
        <v>30</v>
      </c>
      <c r="Q31" t="s">
        <v>31</v>
      </c>
      <c r="R31" t="s">
        <v>32</v>
      </c>
      <c r="S31" t="s">
        <v>22</v>
      </c>
    </row>
    <row r="32" spans="1:19" x14ac:dyDescent="0.35">
      <c r="A32" s="3">
        <f>_xlfn.STDEV.P('PVC (1)'!A4,'PVC (2)'!A4,'PVC (3)'!A4)</f>
        <v>2417.4552825063915</v>
      </c>
      <c r="B32" s="3">
        <f>_xlfn.STDEV.P('PVC (1)'!B4,'PVC (2)'!B4,'PVC (3)'!B4)</f>
        <v>768.69493333875062</v>
      </c>
      <c r="C32" s="3">
        <f>_xlfn.STDEV.P('PVC (1)'!C4,'PVC (2)'!C4,'PVC (3)'!C4)</f>
        <v>4.8805855464655457</v>
      </c>
      <c r="D32" s="3">
        <f>_xlfn.STDEV.P('PVC (1)'!D4,'PVC (2)'!D4,'PVC (3)'!D4)</f>
        <v>0</v>
      </c>
      <c r="E32" s="3">
        <f>_xlfn.STDEV.P('PVC (1)'!E4,'PVC (2)'!E4,'PVC (3)'!E4)</f>
        <v>2.8994611224654985E-7</v>
      </c>
      <c r="F32" s="3">
        <f>_xlfn.STDEV.P('PVC (1)'!F4,'PVC (2)'!F4,'PVC (3)'!F4)</f>
        <v>6.5852158227097384</v>
      </c>
      <c r="G32" s="3">
        <f>_xlfn.STDEV.P('PVC (1)'!G4,'PVC (2)'!G4,'PVC (3)'!G4)</f>
        <v>0</v>
      </c>
      <c r="H32" s="3">
        <f>_xlfn.STDEV.P('PVC (1)'!H4,'PVC (2)'!H4,'PVC (3)'!H4)</f>
        <v>34.345228181714305</v>
      </c>
      <c r="I32" s="3">
        <f>_xlfn.STDEV.P('PVC (1)'!I4,'PVC (2)'!I4,'PVC (3)'!I4)</f>
        <v>1.6047202961540952E-7</v>
      </c>
      <c r="J32" s="3">
        <f>_xlfn.STDEV.P('PVC (1)'!J4,'PVC (2)'!J4,'PVC (3)'!J4)</f>
        <v>2.5992798699297903E-7</v>
      </c>
      <c r="K32" s="3">
        <f>_xlfn.STDEV.P('PVC (1)'!K4,'PVC (2)'!K4,'PVC (3)'!K4)</f>
        <v>33.99219092082572</v>
      </c>
      <c r="L32" s="3">
        <f>_xlfn.STDEV.P('PVC (1)'!L4,'PVC (2)'!L4,'PVC (3)'!L4)</f>
        <v>348.83289180446667</v>
      </c>
      <c r="M32" s="3">
        <f>_xlfn.STDEV.P('PVC (1)'!M4,'PVC (2)'!M4,'PVC (3)'!M4)</f>
        <v>2.3128596236636489E-2</v>
      </c>
      <c r="N32" s="3">
        <f>_xlfn.STDEV.P('PVC (1)'!N4,'PVC (2)'!N4,'PVC (3)'!N4)</f>
        <v>2.4786847713163408E-3</v>
      </c>
      <c r="O32" s="3">
        <f>_xlfn.STDEV.P('PVC (1)'!O4,'PVC (2)'!O4,'PVC (3)'!O4)</f>
        <v>2191.7817727747338</v>
      </c>
      <c r="P32" s="3">
        <f>_xlfn.STDEV.P('PVC (1)'!P4,'PVC (2)'!P4,'PVC (3)'!P4)</f>
        <v>0</v>
      </c>
      <c r="Q32" s="3">
        <f>_xlfn.STDEV.P('PVC (1)'!Q4,'PVC (2)'!Q4,'PVC (3)'!Q4)</f>
        <v>265.79741646599865</v>
      </c>
      <c r="R32" s="3">
        <f>_xlfn.STDEV.P('PVC (1)'!R4,'PVC (2)'!R4,'PVC (3)'!R4)</f>
        <v>1.633229153820396E-6</v>
      </c>
      <c r="S32" s="3">
        <f>_xlfn.STDEV.P('PVC (1)'!S4,'PVC (2)'!S4,'PVC (3)'!S4)</f>
        <v>21.295939065830211</v>
      </c>
    </row>
    <row r="33" spans="1:19" x14ac:dyDescent="0.35">
      <c r="A33" s="3">
        <f>_xlfn.STDEV.P('PVC (1)'!A5,'PVC (2)'!A5,'PVC (3)'!A5)</f>
        <v>1535.4374815088443</v>
      </c>
      <c r="B33" s="3">
        <f>_xlfn.STDEV.P('PVC (1)'!B5,'PVC (2)'!B5,'PVC (3)'!B5)</f>
        <v>2215.0168278116735</v>
      </c>
      <c r="C33" s="3">
        <f>_xlfn.STDEV.P('PVC (1)'!C5,'PVC (2)'!C5,'PVC (3)'!C5)</f>
        <v>0.97520040447979484</v>
      </c>
      <c r="D33" s="3">
        <f>_xlfn.STDEV.P('PVC (1)'!D5,'PVC (2)'!D5,'PVC (3)'!D5)</f>
        <v>0</v>
      </c>
      <c r="E33" s="3">
        <f>_xlfn.STDEV.P('PVC (1)'!E5,'PVC (2)'!E5,'PVC (3)'!E5)</f>
        <v>3.3681975221606124E-7</v>
      </c>
      <c r="F33" s="3">
        <f>_xlfn.STDEV.P('PVC (1)'!F5,'PVC (2)'!F5,'PVC (3)'!F5)</f>
        <v>2.5007300751758255</v>
      </c>
      <c r="G33" s="3">
        <f>_xlfn.STDEV.P('PVC (1)'!G5,'PVC (2)'!G5,'PVC (3)'!G5)</f>
        <v>0</v>
      </c>
      <c r="H33" s="3">
        <f>_xlfn.STDEV.P('PVC (1)'!H5,'PVC (2)'!H5,'PVC (3)'!H5)</f>
        <v>36.441171198522149</v>
      </c>
      <c r="I33" s="3">
        <f>_xlfn.STDEV.P('PVC (1)'!I5,'PVC (2)'!I5,'PVC (3)'!I5)</f>
        <v>5.9967569429169144E-7</v>
      </c>
      <c r="J33" s="3">
        <f>_xlfn.STDEV.P('PVC (1)'!J5,'PVC (2)'!J5,'PVC (3)'!J5)</f>
        <v>3.7374327489720658E-6</v>
      </c>
      <c r="K33" s="3">
        <f>_xlfn.STDEV.P('PVC (1)'!K5,'PVC (2)'!K5,'PVC (3)'!K5)</f>
        <v>36.362855885031301</v>
      </c>
      <c r="L33" s="3">
        <f>_xlfn.STDEV.P('PVC (1)'!L5,'PVC (2)'!L5,'PVC (3)'!L5)</f>
        <v>130.50333242829046</v>
      </c>
      <c r="M33" s="3">
        <f>_xlfn.STDEV.P('PVC (1)'!M5,'PVC (2)'!M5,'PVC (3)'!M5)</f>
        <v>2.6877458607208804E-2</v>
      </c>
      <c r="N33" s="3">
        <f>_xlfn.STDEV.P('PVC (1)'!N5,'PVC (2)'!N5,'PVC (3)'!N5)</f>
        <v>8.8066661419379764E-3</v>
      </c>
      <c r="O33" s="3">
        <f>_xlfn.STDEV.P('PVC (1)'!O5,'PVC (2)'!O5,'PVC (3)'!O5)</f>
        <v>819.97961881175593</v>
      </c>
      <c r="P33" s="3">
        <f>_xlfn.STDEV.P('PVC (1)'!P5,'PVC (2)'!P5,'PVC (3)'!P5)</f>
        <v>0</v>
      </c>
      <c r="Q33" s="3">
        <f>_xlfn.STDEV.P('PVC (1)'!Q5,'PVC (2)'!Q5,'PVC (3)'!Q5)</f>
        <v>265.80234527851087</v>
      </c>
      <c r="R33" s="3">
        <f>_xlfn.STDEV.P('PVC (1)'!R5,'PVC (2)'!R5,'PVC (3)'!R5)</f>
        <v>2.348292993147718E-5</v>
      </c>
      <c r="S33" s="3">
        <f>_xlfn.STDEV.P('PVC (1)'!S5,'PVC (2)'!S5,'PVC (3)'!S5)</f>
        <v>17.792932723103604</v>
      </c>
    </row>
    <row r="34" spans="1:19" x14ac:dyDescent="0.35">
      <c r="A34" s="3">
        <f>_xlfn.STDEV.P('PVC (1)'!A6,'PVC (2)'!A6,'PVC (3)'!A6)</f>
        <v>579.25772364293937</v>
      </c>
      <c r="B34" s="3">
        <f>_xlfn.STDEV.P('PVC (1)'!B6,'PVC (2)'!B6,'PVC (3)'!B6)</f>
        <v>897.19031356538574</v>
      </c>
      <c r="C34" s="3">
        <f>_xlfn.STDEV.P('PVC (1)'!C6,'PVC (2)'!C6,'PVC (3)'!C6)</f>
        <v>0.11629554424253176</v>
      </c>
      <c r="D34" s="3">
        <f>_xlfn.STDEV.P('PVC (1)'!D6,'PVC (2)'!D6,'PVC (3)'!D6)</f>
        <v>0</v>
      </c>
      <c r="E34" s="3">
        <f>_xlfn.STDEV.P('PVC (1)'!E6,'PVC (2)'!E6,'PVC (3)'!E6)</f>
        <v>2.4000149763421619E-7</v>
      </c>
      <c r="F34" s="3">
        <f>_xlfn.STDEV.P('PVC (1)'!F6,'PVC (2)'!F6,'PVC (3)'!F6)</f>
        <v>2.5595545918946301</v>
      </c>
      <c r="G34" s="3">
        <f>_xlfn.STDEV.P('PVC (1)'!G6,'PVC (2)'!G6,'PVC (3)'!G6)</f>
        <v>0</v>
      </c>
      <c r="H34" s="3">
        <f>_xlfn.STDEV.P('PVC (1)'!H6,'PVC (2)'!H6,'PVC (3)'!H6)</f>
        <v>6.2486303560824847</v>
      </c>
      <c r="I34" s="3">
        <f>_xlfn.STDEV.P('PVC (1)'!I6,'PVC (2)'!I6,'PVC (3)'!I6)</f>
        <v>2.9058688951078908E-7</v>
      </c>
      <c r="J34" s="3">
        <f>_xlfn.STDEV.P('PVC (1)'!J6,'PVC (2)'!J6,'PVC (3)'!J6)</f>
        <v>3.1669535659508656E-7</v>
      </c>
      <c r="K34" s="3">
        <f>_xlfn.STDEV.P('PVC (1)'!K6,'PVC (2)'!K6,'PVC (3)'!K6)</f>
        <v>6.247952078950882</v>
      </c>
      <c r="L34" s="3">
        <f>_xlfn.STDEV.P('PVC (1)'!L6,'PVC (2)'!L6,'PVC (3)'!L6)</f>
        <v>123.79925966481247</v>
      </c>
      <c r="M34" s="3">
        <f>_xlfn.STDEV.P('PVC (1)'!M6,'PVC (2)'!M6,'PVC (3)'!M6)</f>
        <v>1.9076160363716326E-2</v>
      </c>
      <c r="N34" s="3">
        <f>_xlfn.STDEV.P('PVC (1)'!N6,'PVC (2)'!N6,'PVC (3)'!N6)</f>
        <v>1.0867460323675712E-2</v>
      </c>
      <c r="O34" s="3">
        <f>_xlfn.STDEV.P('PVC (1)'!O6,'PVC (2)'!O6,'PVC (3)'!O6)</f>
        <v>777.86122525522944</v>
      </c>
      <c r="P34" s="3">
        <f>_xlfn.STDEV.P('PVC (1)'!P6,'PVC (2)'!P6,'PVC (3)'!P6)</f>
        <v>0</v>
      </c>
      <c r="Q34" s="3">
        <f>_xlfn.STDEV.P('PVC (1)'!Q6,'PVC (2)'!Q6,'PVC (3)'!Q6)</f>
        <v>265.81645250477072</v>
      </c>
      <c r="R34" s="3">
        <f>_xlfn.STDEV.P('PVC (1)'!R6,'PVC (2)'!R6,'PVC (3)'!R6)</f>
        <v>1.9899732549849856E-6</v>
      </c>
      <c r="S34" s="3">
        <f>_xlfn.STDEV.P('PVC (1)'!S6,'PVC (2)'!S6,'PVC (3)'!S6)</f>
        <v>19.110034501974667</v>
      </c>
    </row>
    <row r="35" spans="1:19" x14ac:dyDescent="0.35">
      <c r="A35" s="3">
        <f>_xlfn.STDEV.P('PVC (1)'!A7,'PVC (2)'!A7,'PVC (3)'!A7)</f>
        <v>1078.9181086007736</v>
      </c>
      <c r="B35" s="3">
        <f>_xlfn.STDEV.P('PVC (1)'!B7,'PVC (2)'!B7,'PVC (3)'!B7)</f>
        <v>347.86888335081397</v>
      </c>
      <c r="C35" s="3">
        <f>_xlfn.STDEV.P('PVC (1)'!C7,'PVC (2)'!C7,'PVC (3)'!C7)</f>
        <v>4.2673666708811064E-2</v>
      </c>
      <c r="D35" s="3">
        <f>_xlfn.STDEV.P('PVC (1)'!D7,'PVC (2)'!D7,'PVC (3)'!D7)</f>
        <v>0</v>
      </c>
      <c r="E35" s="3">
        <f>_xlfn.STDEV.P('PVC (1)'!E7,'PVC (2)'!E7,'PVC (3)'!E7)</f>
        <v>5.1014208911722703E-7</v>
      </c>
      <c r="F35" s="3">
        <f>_xlfn.STDEV.P('PVC (1)'!F7,'PVC (2)'!F7,'PVC (3)'!F7)</f>
        <v>4.2953675375015594</v>
      </c>
      <c r="G35" s="3">
        <f>_xlfn.STDEV.P('PVC (1)'!G7,'PVC (2)'!G7,'PVC (3)'!G7)</f>
        <v>0</v>
      </c>
      <c r="H35" s="3">
        <f>_xlfn.STDEV.P('PVC (1)'!H7,'PVC (2)'!H7,'PVC (3)'!H7)</f>
        <v>2.4383816100230638</v>
      </c>
      <c r="I35" s="3">
        <f>_xlfn.STDEV.P('PVC (1)'!I7,'PVC (2)'!I7,'PVC (3)'!I7)</f>
        <v>5.3832817006811819E-7</v>
      </c>
      <c r="J35" s="3">
        <f>_xlfn.STDEV.P('PVC (1)'!J7,'PVC (2)'!J7,'PVC (3)'!J7)</f>
        <v>3.1555392918203723E-7</v>
      </c>
      <c r="K35" s="3">
        <f>_xlfn.STDEV.P('PVC (1)'!K7,'PVC (2)'!K7,'PVC (3)'!K7)</f>
        <v>2.4373505266416284</v>
      </c>
      <c r="L35" s="3">
        <f>_xlfn.STDEV.P('PVC (1)'!L7,'PVC (2)'!L7,'PVC (3)'!L7)</f>
        <v>174.45566925216934</v>
      </c>
      <c r="M35" s="3">
        <f>_xlfn.STDEV.P('PVC (1)'!M7,'PVC (2)'!M7,'PVC (3)'!M7)</f>
        <v>4.0561403254818475E-2</v>
      </c>
      <c r="N35" s="3">
        <f>_xlfn.STDEV.P('PVC (1)'!N7,'PVC (2)'!N7,'PVC (3)'!N7)</f>
        <v>1.120226778985205E-2</v>
      </c>
      <c r="O35" s="3">
        <f>_xlfn.STDEV.P('PVC (1)'!O7,'PVC (2)'!O7,'PVC (3)'!O7)</f>
        <v>1096.1325786398088</v>
      </c>
      <c r="P35" s="3">
        <f>_xlfn.STDEV.P('PVC (1)'!P7,'PVC (2)'!P7,'PVC (3)'!P7)</f>
        <v>0</v>
      </c>
      <c r="Q35" s="3">
        <f>_xlfn.STDEV.P('PVC (1)'!Q7,'PVC (2)'!Q7,'PVC (3)'!Q7)</f>
        <v>265.8111768823037</v>
      </c>
      <c r="R35" s="3">
        <f>_xlfn.STDEV.P('PVC (1)'!R7,'PVC (2)'!R7,'PVC (3)'!R7)</f>
        <v>1.9824617692824882E-6</v>
      </c>
      <c r="S35" s="3">
        <f>_xlfn.STDEV.P('PVC (1)'!S7,'PVC (2)'!S7,'PVC (3)'!S7)</f>
        <v>18.841534072952346</v>
      </c>
    </row>
    <row r="36" spans="1:19" x14ac:dyDescent="0.35">
      <c r="A36">
        <f>_xlfn.STDEV.P('PVC (1)'!A8,'PVC (2)'!A8,'PVC (3)'!A8)</f>
        <v>1203.5280143902871</v>
      </c>
      <c r="B36">
        <f>_xlfn.STDEV.P('PVC (1)'!B8,'PVC (2)'!B8,'PVC (3)'!B8)</f>
        <v>156.55873600026342</v>
      </c>
      <c r="C36">
        <f>_xlfn.STDEV.P('PVC (1)'!C8,'PVC (2)'!C8,'PVC (3)'!C8)</f>
        <v>5.3524105350351764E-2</v>
      </c>
      <c r="D36">
        <f>_xlfn.STDEV.P('PVC (1)'!D8,'PVC (2)'!D8,'PVC (3)'!D8)</f>
        <v>0</v>
      </c>
      <c r="E36">
        <f>_xlfn.STDEV.P('PVC (1)'!E8,'PVC (2)'!E8,'PVC (3)'!E8)</f>
        <v>8.8576494385110754E-7</v>
      </c>
      <c r="F36">
        <f>_xlfn.STDEV.P('PVC (1)'!F8,'PVC (2)'!F8,'PVC (3)'!F8)</f>
        <v>4.3235303733047736</v>
      </c>
      <c r="G36">
        <f>_xlfn.STDEV.P('PVC (1)'!G8,'PVC (2)'!G8,'PVC (3)'!G8)</f>
        <v>0</v>
      </c>
      <c r="H36">
        <f>_xlfn.STDEV.P('PVC (1)'!H8,'PVC (2)'!H8,'PVC (3)'!H8)</f>
        <v>2.9722976502811176</v>
      </c>
      <c r="I36">
        <f>_xlfn.STDEV.P('PVC (1)'!I8,'PVC (2)'!I8,'PVC (3)'!I8)</f>
        <v>9.3726519630251937E-7</v>
      </c>
      <c r="J36">
        <f>_xlfn.STDEV.P('PVC (1)'!J8,'PVC (2)'!J8,'PVC (3)'!J8)</f>
        <v>7.1029975362518597E-7</v>
      </c>
      <c r="K36">
        <f>_xlfn.STDEV.P('PVC (1)'!K8,'PVC (2)'!K8,'PVC (3)'!K8)</f>
        <v>2.9620364708198132</v>
      </c>
      <c r="L36">
        <f>_xlfn.STDEV.P('PVC (1)'!L8,'PVC (2)'!L8,'PVC (3)'!L8)</f>
        <v>185.36600279626973</v>
      </c>
      <c r="M36">
        <f>_xlfn.STDEV.P('PVC (1)'!M8,'PVC (2)'!M8,'PVC (3)'!M8)</f>
        <v>7.0440281573984659E-2</v>
      </c>
      <c r="N36">
        <f>_xlfn.STDEV.P('PVC (1)'!N8,'PVC (2)'!N8,'PVC (3)'!N8)</f>
        <v>1.3041559969829766E-2</v>
      </c>
      <c r="O36">
        <f>_xlfn.STDEV.P('PVC (1)'!O8,'PVC (2)'!O8,'PVC (3)'!O8)</f>
        <v>1164.6892465183821</v>
      </c>
      <c r="P36">
        <f>_xlfn.STDEV.P('PVC (1)'!P8,'PVC (2)'!P8,'PVC (3)'!P8)</f>
        <v>0</v>
      </c>
      <c r="Q36">
        <f>_xlfn.STDEV.P('PVC (1)'!Q8,'PVC (2)'!Q8,'PVC (3)'!Q8)</f>
        <v>265.8002807874127</v>
      </c>
      <c r="R36">
        <f>_xlfn.STDEV.P('PVC (1)'!R8,'PVC (2)'!R8,'PVC (3)'!R8)</f>
        <v>4.4628549905488431E-6</v>
      </c>
      <c r="S36">
        <f>_xlfn.STDEV.P('PVC (1)'!S8,'PVC (2)'!S8,'PVC (3)'!S8)</f>
        <v>18.914994622139247</v>
      </c>
    </row>
    <row r="37" spans="1:19" x14ac:dyDescent="0.35">
      <c r="A37">
        <f>_xlfn.STDEV.P('PVC (1)'!A9,'PVC (2)'!A9,'PVC (3)'!A9)</f>
        <v>828.14142368452212</v>
      </c>
      <c r="B37">
        <f>_xlfn.STDEV.P('PVC (1)'!B9,'PVC (2)'!B9,'PVC (3)'!B9)</f>
        <v>195.1756059438666</v>
      </c>
      <c r="C37">
        <f>_xlfn.STDEV.P('PVC (1)'!C9,'PVC (2)'!C9,'PVC (3)'!C9)</f>
        <v>4.3836852807147941E-2</v>
      </c>
      <c r="D37">
        <f>_xlfn.STDEV.P('PVC (1)'!D9,'PVC (2)'!D9,'PVC (3)'!D9)</f>
        <v>0</v>
      </c>
      <c r="E37">
        <f>_xlfn.STDEV.P('PVC (1)'!E9,'PVC (2)'!E9,'PVC (3)'!E9)</f>
        <v>9.7967511561514916E-7</v>
      </c>
      <c r="F37">
        <f>_xlfn.STDEV.P('PVC (1)'!F9,'PVC (2)'!F9,'PVC (3)'!F9)</f>
        <v>4.3211927036666902</v>
      </c>
      <c r="G37">
        <f>_xlfn.STDEV.P('PVC (1)'!G9,'PVC (2)'!G9,'PVC (3)'!G9)</f>
        <v>0</v>
      </c>
      <c r="H37">
        <f>_xlfn.STDEV.P('PVC (1)'!H9,'PVC (2)'!H9,'PVC (3)'!H9)</f>
        <v>2.473547262082445</v>
      </c>
      <c r="I37">
        <f>_xlfn.STDEV.P('PVC (1)'!I9,'PVC (2)'!I9,'PVC (3)'!I9)</f>
        <v>1.3957077089737982E-6</v>
      </c>
      <c r="J37">
        <f>_xlfn.STDEV.P('PVC (1)'!J9,'PVC (2)'!J9,'PVC (3)'!J9)</f>
        <v>6.2154770979833359E-7</v>
      </c>
      <c r="K37">
        <f>_xlfn.STDEV.P('PVC (1)'!K9,'PVC (2)'!K9,'PVC (3)'!K9)</f>
        <v>2.4661401329518062</v>
      </c>
      <c r="L37">
        <f>_xlfn.STDEV.P('PVC (1)'!L9,'PVC (2)'!L9,'PVC (3)'!L9)</f>
        <v>128.8394590290134</v>
      </c>
      <c r="M37">
        <f>_xlfn.STDEV.P('PVC (1)'!M9,'PVC (2)'!M9,'PVC (3)'!M9)</f>
        <v>7.7880740290666536E-2</v>
      </c>
      <c r="N37">
        <f>_xlfn.STDEV.P('PVC (1)'!N9,'PVC (2)'!N9,'PVC (3)'!N9)</f>
        <v>1.4537352867087685E-2</v>
      </c>
      <c r="O37">
        <f>_xlfn.STDEV.P('PVC (1)'!O9,'PVC (2)'!O9,'PVC (3)'!O9)</f>
        <v>809.52255941386989</v>
      </c>
      <c r="P37">
        <f>_xlfn.STDEV.P('PVC (1)'!P9,'PVC (2)'!P9,'PVC (3)'!P9)</f>
        <v>0</v>
      </c>
      <c r="Q37">
        <f>_xlfn.STDEV.P('PVC (1)'!Q9,'PVC (2)'!Q9,'PVC (3)'!Q9)</f>
        <v>265.8002807874127</v>
      </c>
      <c r="R37">
        <f>_xlfn.STDEV.P('PVC (1)'!R9,'PVC (2)'!R9,'PVC (3)'!R9)</f>
        <v>3.9047397693913799E-6</v>
      </c>
      <c r="S37">
        <f>_xlfn.STDEV.P('PVC (1)'!S9,'PVC (2)'!S9,'PVC (3)'!S9)</f>
        <v>18.897048823089424</v>
      </c>
    </row>
    <row r="38" spans="1:19" x14ac:dyDescent="0.35">
      <c r="A38">
        <f>_xlfn.STDEV.P('PVC (1)'!A10,'PVC (2)'!A10,'PVC (3)'!A10)</f>
        <v>794.73968119546191</v>
      </c>
      <c r="B38">
        <f>_xlfn.STDEV.P('PVC (1)'!B10,'PVC (2)'!B10,'PVC (3)'!B10)</f>
        <v>196.55533368664086</v>
      </c>
      <c r="C38">
        <f>_xlfn.STDEV.P('PVC (1)'!C10,'PVC (2)'!C10,'PVC (3)'!C10)</f>
        <v>1.5704339301253242E-2</v>
      </c>
      <c r="D38">
        <f>_xlfn.STDEV.P('PVC (1)'!D10,'PVC (2)'!D10,'PVC (3)'!D10)</f>
        <v>0</v>
      </c>
      <c r="E38">
        <f>_xlfn.STDEV.P('PVC (1)'!E10,'PVC (2)'!E10,'PVC (3)'!E10)</f>
        <v>1.5498544153851642E-6</v>
      </c>
      <c r="F38">
        <f>_xlfn.STDEV.P('PVC (1)'!F10,'PVC (2)'!F10,'PVC (3)'!F10)</f>
        <v>6.5370943847825504</v>
      </c>
      <c r="G38">
        <f>_xlfn.STDEV.P('PVC (1)'!G10,'PVC (2)'!G10,'PVC (3)'!G10)</f>
        <v>0</v>
      </c>
      <c r="H38">
        <f>_xlfn.STDEV.P('PVC (1)'!H10,'PVC (2)'!H10,'PVC (3)'!H10)</f>
        <v>0.8838695005611541</v>
      </c>
      <c r="I38">
        <f>_xlfn.STDEV.P('PVC (1)'!I10,'PVC (2)'!I10,'PVC (3)'!I10)</f>
        <v>2.188247738869314E-6</v>
      </c>
      <c r="J38">
        <f>_xlfn.STDEV.P('PVC (1)'!J10,'PVC (2)'!J10,'PVC (3)'!J10)</f>
        <v>8.1251379475469017E-7</v>
      </c>
      <c r="K38">
        <f>_xlfn.STDEV.P('PVC (1)'!K10,'PVC (2)'!K10,'PVC (3)'!K10)</f>
        <v>0.88572851014793963</v>
      </c>
      <c r="L38">
        <f>_xlfn.STDEV.P('PVC (1)'!L10,'PVC (2)'!L10,'PVC (3)'!L10)</f>
        <v>129.40023794499848</v>
      </c>
      <c r="M38">
        <f>_xlfn.STDEV.P('PVC (1)'!M10,'PVC (2)'!M10,'PVC (3)'!M10)</f>
        <v>0.12320606334195641</v>
      </c>
      <c r="N38">
        <f>_xlfn.STDEV.P('PVC (1)'!N10,'PVC (2)'!N10,'PVC (3)'!N10)</f>
        <v>1.3840758932226246E-2</v>
      </c>
      <c r="O38">
        <f>_xlfn.STDEV.P('PVC (1)'!O10,'PVC (2)'!O10,'PVC (3)'!O10)</f>
        <v>813.04762812518743</v>
      </c>
      <c r="P38">
        <f>_xlfn.STDEV.P('PVC (1)'!P10,'PVC (2)'!P10,'PVC (3)'!P10)</f>
        <v>0</v>
      </c>
      <c r="Q38">
        <f>_xlfn.STDEV.P('PVC (1)'!Q10,'PVC (2)'!Q10,'PVC (3)'!Q10)</f>
        <v>265.82207361733998</v>
      </c>
      <c r="R38">
        <f>_xlfn.STDEV.P('PVC (1)'!R10,'PVC (2)'!R10,'PVC (3)'!R10)</f>
        <v>5.1069837151362528E-6</v>
      </c>
      <c r="S38">
        <f>_xlfn.STDEV.P('PVC (1)'!S10,'PVC (2)'!S10,'PVC (3)'!S10)</f>
        <v>19.049064071496755</v>
      </c>
    </row>
    <row r="39" spans="1:19" x14ac:dyDescent="0.35">
      <c r="A39">
        <f>_xlfn.STDEV.P('PVC (1)'!A11,'PVC (2)'!A11,'PVC (3)'!A11)</f>
        <v>807.25502844860762</v>
      </c>
      <c r="B39">
        <f>_xlfn.STDEV.P('PVC (1)'!B11,'PVC (2)'!B11,'PVC (3)'!B11)</f>
        <v>173.08428904053258</v>
      </c>
      <c r="C39">
        <f>_xlfn.STDEV.P('PVC (1)'!C11,'PVC (2)'!C11,'PVC (3)'!C11)</f>
        <v>2.5809441170927181E-2</v>
      </c>
      <c r="D39">
        <f>_xlfn.STDEV.P('PVC (1)'!D11,'PVC (2)'!D11,'PVC (3)'!D11)</f>
        <v>0</v>
      </c>
      <c r="E39">
        <f>_xlfn.STDEV.P('PVC (1)'!E11,'PVC (2)'!E11,'PVC (3)'!E11)</f>
        <v>2.5652727682559515E-6</v>
      </c>
      <c r="F39">
        <f>_xlfn.STDEV.P('PVC (1)'!F11,'PVC (2)'!F11,'PVC (3)'!F11)</f>
        <v>6.5988203659610392</v>
      </c>
      <c r="G39">
        <f>_xlfn.STDEV.P('PVC (1)'!G11,'PVC (2)'!G11,'PVC (3)'!G11)</f>
        <v>4.714045207910216E-3</v>
      </c>
      <c r="H39">
        <f>_xlfn.STDEV.P('PVC (1)'!H11,'PVC (2)'!H11,'PVC (3)'!H11)</f>
        <v>1.4541847404187249</v>
      </c>
      <c r="I39">
        <f>_xlfn.STDEV.P('PVC (1)'!I11,'PVC (2)'!I11,'PVC (3)'!I11)</f>
        <v>3.3443619673846456E-6</v>
      </c>
      <c r="J39">
        <f>_xlfn.STDEV.P('PVC (1)'!J11,'PVC (2)'!J11,'PVC (3)'!J11)</f>
        <v>9.94965102682452E-8</v>
      </c>
      <c r="K39">
        <f>_xlfn.STDEV.P('PVC (1)'!K11,'PVC (2)'!K11,'PVC (3)'!K11)</f>
        <v>1.4493645474329588</v>
      </c>
      <c r="L39">
        <f>_xlfn.STDEV.P('PVC (1)'!L11,'PVC (2)'!L11,'PVC (3)'!L11)</f>
        <v>129.55823429982718</v>
      </c>
      <c r="M39">
        <f>_xlfn.STDEV.P('PVC (1)'!M11,'PVC (2)'!M11,'PVC (3)'!M11)</f>
        <v>0.2039524603104034</v>
      </c>
      <c r="N39">
        <f>_xlfn.STDEV.P('PVC (1)'!N11,'PVC (2)'!N11,'PVC (3)'!N11)</f>
        <v>1.4408836234832505E-2</v>
      </c>
      <c r="O39">
        <f>_xlfn.STDEV.P('PVC (1)'!O11,'PVC (2)'!O11,'PVC (3)'!O11)</f>
        <v>814.02562772925216</v>
      </c>
      <c r="P39">
        <f>_xlfn.STDEV.P('PVC (1)'!P11,'PVC (2)'!P11,'PVC (3)'!P11)</f>
        <v>0</v>
      </c>
      <c r="Q39">
        <f>_xlfn.STDEV.P('PVC (1)'!Q11,'PVC (2)'!Q11,'PVC (3)'!Q11)</f>
        <v>265.82321949412477</v>
      </c>
      <c r="R39">
        <f>_xlfn.STDEV.P('PVC (1)'!R11,'PVC (2)'!R11,'PVC (3)'!R11)</f>
        <v>6.2579726926715181E-7</v>
      </c>
      <c r="S39">
        <f>_xlfn.STDEV.P('PVC (1)'!S11,'PVC (2)'!S11,'PVC (3)'!S11)</f>
        <v>19.112054735747851</v>
      </c>
    </row>
    <row r="40" spans="1:19" x14ac:dyDescent="0.35">
      <c r="A40">
        <f>_xlfn.STDEV.P('PVC (1)'!A12,'PVC (2)'!A12,'PVC (3)'!A12)</f>
        <v>765.84908491599333</v>
      </c>
      <c r="B40">
        <f>_xlfn.STDEV.P('PVC (1)'!B12,'PVC (2)'!B12,'PVC (3)'!B12)</f>
        <v>111.259766026279</v>
      </c>
      <c r="C40">
        <f>_xlfn.STDEV.P('PVC (1)'!C12,'PVC (2)'!C12,'PVC (3)'!C12)</f>
        <v>1.3851394185744928E-2</v>
      </c>
      <c r="D40">
        <f>_xlfn.STDEV.P('PVC (1)'!D12,'PVC (2)'!D12,'PVC (3)'!D12)</f>
        <v>0</v>
      </c>
      <c r="E40">
        <f>_xlfn.STDEV.P('PVC (1)'!E12,'PVC (2)'!E12,'PVC (3)'!E12)</f>
        <v>3.9863780221594088E-6</v>
      </c>
      <c r="F40">
        <f>_xlfn.STDEV.P('PVC (1)'!F12,'PVC (2)'!F12,'PVC (3)'!F12)</f>
        <v>6.5883461421580582</v>
      </c>
      <c r="G40">
        <f>_xlfn.STDEV.P('PVC (1)'!G12,'PVC (2)'!G12,'PVC (3)'!G12)</f>
        <v>4.714045207910216E-3</v>
      </c>
      <c r="H40">
        <f>_xlfn.STDEV.P('PVC (1)'!H12,'PVC (2)'!H12,'PVC (3)'!H12)</f>
        <v>0.78319642177993043</v>
      </c>
      <c r="I40">
        <f>_xlfn.STDEV.P('PVC (1)'!I12,'PVC (2)'!I12,'PVC (3)'!I12)</f>
        <v>5.441820153220796E-6</v>
      </c>
      <c r="J40">
        <f>_xlfn.STDEV.P('PVC (1)'!J12,'PVC (2)'!J12,'PVC (3)'!J12)</f>
        <v>3.0724097310670505E-6</v>
      </c>
      <c r="K40">
        <f>_xlfn.STDEV.P('PVC (1)'!K12,'PVC (2)'!K12,'PVC (3)'!K12)</f>
        <v>0.77886244127074811</v>
      </c>
      <c r="L40">
        <f>_xlfn.STDEV.P('PVC (1)'!L12,'PVC (2)'!L12,'PVC (3)'!L12)</f>
        <v>122.66189702411964</v>
      </c>
      <c r="M40">
        <f>_xlfn.STDEV.P('PVC (1)'!M12,'PVC (2)'!M12,'PVC (3)'!M12)</f>
        <v>0.31697103362224804</v>
      </c>
      <c r="N40">
        <f>_xlfn.STDEV.P('PVC (1)'!N12,'PVC (2)'!N12,'PVC (3)'!N12)</f>
        <v>1.4257227730601172E-2</v>
      </c>
      <c r="O40">
        <f>_xlfn.STDEV.P('PVC (1)'!O12,'PVC (2)'!O12,'PVC (3)'!O12)</f>
        <v>770.70892496598105</v>
      </c>
      <c r="P40">
        <f>_xlfn.STDEV.P('PVC (1)'!P12,'PVC (2)'!P12,'PVC (3)'!P12)</f>
        <v>0</v>
      </c>
      <c r="Q40">
        <f>_xlfn.STDEV.P('PVC (1)'!Q12,'PVC (2)'!Q12,'PVC (3)'!Q12)</f>
        <v>265.81587930161362</v>
      </c>
      <c r="R40">
        <f>_xlfn.STDEV.P('PVC (1)'!R12,'PVC (2)'!R12,'PVC (3)'!R12)</f>
        <v>1.9305208853801392E-5</v>
      </c>
      <c r="S40">
        <f>_xlfn.STDEV.P('PVC (1)'!S12,'PVC (2)'!S12,'PVC (3)'!S12)</f>
        <v>19.005420332105263</v>
      </c>
    </row>
    <row r="41" spans="1:19" x14ac:dyDescent="0.35">
      <c r="A41">
        <f>_xlfn.STDEV.P('PVC (1)'!A13,'PVC (2)'!A13,'PVC (3)'!A13)</f>
        <v>721.39595965045123</v>
      </c>
      <c r="B41">
        <f>_xlfn.STDEV.P('PVC (1)'!B13,'PVC (2)'!B13,'PVC (3)'!B13)</f>
        <v>132.19180532426677</v>
      </c>
      <c r="C41">
        <f>_xlfn.STDEV.P('PVC (1)'!C13,'PVC (2)'!C13,'PVC (3)'!C13)</f>
        <v>1.3949527025036452E-2</v>
      </c>
      <c r="D41">
        <f>_xlfn.STDEV.P('PVC (1)'!D13,'PVC (2)'!D13,'PVC (3)'!D13)</f>
        <v>0</v>
      </c>
      <c r="E41">
        <f>_xlfn.STDEV.P('PVC (1)'!E13,'PVC (2)'!E13,'PVC (3)'!E13)</f>
        <v>5.7504545804851146E-6</v>
      </c>
      <c r="F41">
        <f>_xlfn.STDEV.P('PVC (1)'!F13,'PVC (2)'!F13,'PVC (3)'!F13)</f>
        <v>6.6551668816207936</v>
      </c>
      <c r="G41">
        <f>_xlfn.STDEV.P('PVC (1)'!G13,'PVC (2)'!G13,'PVC (3)'!G13)</f>
        <v>0</v>
      </c>
      <c r="H41">
        <f>_xlfn.STDEV.P('PVC (1)'!H13,'PVC (2)'!H13,'PVC (3)'!H13)</f>
        <v>0.7847312714270761</v>
      </c>
      <c r="I41">
        <f>_xlfn.STDEV.P('PVC (1)'!I13,'PVC (2)'!I13,'PVC (3)'!I13)</f>
        <v>8.3401857622530714E-6</v>
      </c>
      <c r="J41">
        <f>_xlfn.STDEV.P('PVC (1)'!J13,'PVC (2)'!J13,'PVC (3)'!J13)</f>
        <v>4.6612659224724085E-7</v>
      </c>
      <c r="K41">
        <f>_xlfn.STDEV.P('PVC (1)'!K13,'PVC (2)'!K13,'PVC (3)'!K13)</f>
        <v>0.78092060548218745</v>
      </c>
      <c r="L41">
        <f>_xlfn.STDEV.P('PVC (1)'!L13,'PVC (2)'!L13,'PVC (3)'!L13)</f>
        <v>116.26892852157681</v>
      </c>
      <c r="M41">
        <f>_xlfn.STDEV.P('PVC (1)'!M13,'PVC (2)'!M13,'PVC (3)'!M13)</f>
        <v>0.45715531075943761</v>
      </c>
      <c r="N41">
        <f>_xlfn.STDEV.P('PVC (1)'!N13,'PVC (2)'!N13,'PVC (3)'!N13)</f>
        <v>1.4298286530987586E-2</v>
      </c>
      <c r="O41">
        <f>_xlfn.STDEV.P('PVC (1)'!O13,'PVC (2)'!O13,'PVC (3)'!O13)</f>
        <v>730.5440282875951</v>
      </c>
      <c r="P41">
        <f>_xlfn.STDEV.P('PVC (1)'!P13,'PVC (2)'!P13,'PVC (3)'!P13)</f>
        <v>0</v>
      </c>
      <c r="Q41">
        <f>_xlfn.STDEV.P('PVC (1)'!Q13,'PVC (2)'!Q13,'PVC (3)'!Q13)</f>
        <v>265.8170259574951</v>
      </c>
      <c r="R41">
        <f>_xlfn.STDEV.P('PVC (1)'!R13,'PVC (2)'!R13,'PVC (3)'!R13)</f>
        <v>2.9284390988301833E-6</v>
      </c>
      <c r="S41">
        <f>_xlfn.STDEV.P('PVC (1)'!S13,'PVC (2)'!S13,'PVC (3)'!S13)</f>
        <v>19.042023859523631</v>
      </c>
    </row>
    <row r="42" spans="1:19" x14ac:dyDescent="0.35">
      <c r="A42">
        <f>_xlfn.STDEV.P('PVC (1)'!A14,'PVC (2)'!A14,'PVC (3)'!A14)</f>
        <v>666.00267061526802</v>
      </c>
      <c r="B42">
        <f>_xlfn.STDEV.P('PVC (1)'!B14,'PVC (2)'!B14,'PVC (3)'!B14)</f>
        <v>116.57745844716321</v>
      </c>
      <c r="C42">
        <f>_xlfn.STDEV.P('PVC (1)'!C14,'PVC (2)'!C14,'PVC (3)'!C14)</f>
        <v>1.3305268137930261E-2</v>
      </c>
      <c r="D42">
        <f>_xlfn.STDEV.P('PVC (1)'!D14,'PVC (2)'!D14,'PVC (3)'!D14)</f>
        <v>0</v>
      </c>
      <c r="E42">
        <f>_xlfn.STDEV.P('PVC (1)'!E14,'PVC (2)'!E14,'PVC (3)'!E14)</f>
        <v>8.1602452320176437E-6</v>
      </c>
      <c r="F42">
        <f>_xlfn.STDEV.P('PVC (1)'!F14,'PVC (2)'!F14,'PVC (3)'!F14)</f>
        <v>4.9832512144850423</v>
      </c>
      <c r="G42">
        <f>_xlfn.STDEV.P('PVC (1)'!G14,'PVC (2)'!G14,'PVC (3)'!G14)</f>
        <v>0</v>
      </c>
      <c r="H42">
        <f>_xlfn.STDEV.P('PVC (1)'!H14,'PVC (2)'!H14,'PVC (3)'!H14)</f>
        <v>0.74614580908976647</v>
      </c>
      <c r="I42">
        <f>_xlfn.STDEV.P('PVC (1)'!I14,'PVC (2)'!I14,'PVC (3)'!I14)</f>
        <v>1.4192873587355967E-5</v>
      </c>
      <c r="J42">
        <f>_xlfn.STDEV.P('PVC (1)'!J14,'PVC (2)'!J14,'PVC (3)'!J14)</f>
        <v>6.9501699259802823E-6</v>
      </c>
      <c r="K42">
        <f>_xlfn.STDEV.P('PVC (1)'!K14,'PVC (2)'!K14,'PVC (3)'!K14)</f>
        <v>0.74052607608075194</v>
      </c>
      <c r="L42">
        <f>_xlfn.STDEV.P('PVC (1)'!L14,'PVC (2)'!L14,'PVC (3)'!L14)</f>
        <v>107.25150596404438</v>
      </c>
      <c r="M42">
        <f>_xlfn.STDEV.P('PVC (1)'!M14,'PVC (2)'!M14,'PVC (3)'!M14)</f>
        <v>0.64865225898695977</v>
      </c>
      <c r="N42">
        <f>_xlfn.STDEV.P('PVC (1)'!N14,'PVC (2)'!N14,'PVC (3)'!N14)</f>
        <v>1.3945818309761843E-2</v>
      </c>
      <c r="O42">
        <f>_xlfn.STDEV.P('PVC (1)'!O14,'PVC (2)'!O14,'PVC (3)'!O14)</f>
        <v>673.88428553341544</v>
      </c>
      <c r="P42">
        <f>_xlfn.STDEV.P('PVC (1)'!P14,'PVC (2)'!P14,'PVC (3)'!P14)</f>
        <v>0</v>
      </c>
      <c r="Q42">
        <f>_xlfn.STDEV.P('PVC (1)'!Q14,'PVC (2)'!Q14,'PVC (3)'!Q14)</f>
        <v>265.81438799783888</v>
      </c>
      <c r="R42">
        <f>_xlfn.STDEV.P('PVC (1)'!R14,'PVC (2)'!R14,'PVC (3)'!R14)</f>
        <v>4.367225740291725E-5</v>
      </c>
      <c r="S42">
        <f>_xlfn.STDEV.P('PVC (1)'!S14,'PVC (2)'!S14,'PVC (3)'!S14)</f>
        <v>16.77687917608305</v>
      </c>
    </row>
    <row r="43" spans="1:19" x14ac:dyDescent="0.35">
      <c r="A43">
        <f>_xlfn.STDEV.P('PVC (1)'!A15,'PVC (2)'!A15,'PVC (3)'!A15)</f>
        <v>538.56582787580805</v>
      </c>
      <c r="B43">
        <f>_xlfn.STDEV.P('PVC (1)'!B15,'PVC (2)'!B15,'PVC (3)'!B15)</f>
        <v>111.1318980861123</v>
      </c>
      <c r="C43">
        <f>_xlfn.STDEV.P('PVC (1)'!C15,'PVC (2)'!C15,'PVC (3)'!C15)</f>
        <v>1.2768787578396869E-2</v>
      </c>
      <c r="D43">
        <f>_xlfn.STDEV.P('PVC (1)'!D15,'PVC (2)'!D15,'PVC (3)'!D15)</f>
        <v>0</v>
      </c>
      <c r="E43">
        <f>_xlfn.STDEV.P('PVC (1)'!E15,'PVC (2)'!E15,'PVC (3)'!E15)</f>
        <v>1.173051808157774E-5</v>
      </c>
      <c r="F43">
        <f>_xlfn.STDEV.P('PVC (1)'!F15,'PVC (2)'!F15,'PVC (3)'!F15)</f>
        <v>6.5655817885563037</v>
      </c>
      <c r="G43">
        <f>_xlfn.STDEV.P('PVC (1)'!G15,'PVC (2)'!G15,'PVC (3)'!G15)</f>
        <v>0</v>
      </c>
      <c r="H43">
        <f>_xlfn.STDEV.P('PVC (1)'!H15,'PVC (2)'!H15,'PVC (3)'!H15)</f>
        <v>0.71248129481879463</v>
      </c>
      <c r="I43">
        <f>_xlfn.STDEV.P('PVC (1)'!I15,'PVC (2)'!I15,'PVC (3)'!I15)</f>
        <v>2.1557870601914488E-5</v>
      </c>
      <c r="J43">
        <f>_xlfn.STDEV.P('PVC (1)'!J15,'PVC (2)'!J15,'PVC (3)'!J15)</f>
        <v>1.8193803584981584E-5</v>
      </c>
      <c r="K43">
        <f>_xlfn.STDEV.P('PVC (1)'!K15,'PVC (2)'!K15,'PVC (3)'!K15)</f>
        <v>0.70691915923172521</v>
      </c>
      <c r="L43">
        <f>_xlfn.STDEV.P('PVC (1)'!L15,'PVC (2)'!L15,'PVC (3)'!L15)</f>
        <v>87.223951742371327</v>
      </c>
      <c r="M43">
        <f>_xlfn.STDEV.P('PVC (1)'!M15,'PVC (2)'!M15,'PVC (3)'!M15)</f>
        <v>0.93263175731665704</v>
      </c>
      <c r="N43">
        <f>_xlfn.STDEV.P('PVC (1)'!N15,'PVC (2)'!N15,'PVC (3)'!N15)</f>
        <v>1.3461477233531572E-2</v>
      </c>
      <c r="O43">
        <f>_xlfn.STDEV.P('PVC (1)'!O15,'PVC (2)'!O15,'PVC (3)'!O15)</f>
        <v>548.04199111219714</v>
      </c>
      <c r="P43">
        <f>_xlfn.STDEV.P('PVC (1)'!P15,'PVC (2)'!P15,'PVC (3)'!P15)</f>
        <v>0</v>
      </c>
      <c r="Q43">
        <f>_xlfn.STDEV.P('PVC (1)'!Q15,'PVC (2)'!Q15,'PVC (3)'!Q15)</f>
        <v>265.81324158137545</v>
      </c>
      <c r="R43">
        <f>_xlfn.STDEV.P('PVC (1)'!R15,'PVC (2)'!R15,'PVC (3)'!R15)</f>
        <v>1.1432375810244663E-4</v>
      </c>
      <c r="S43">
        <f>_xlfn.STDEV.P('PVC (1)'!S15,'PVC (2)'!S15,'PVC (3)'!S15)</f>
        <v>14.786153800844287</v>
      </c>
    </row>
    <row r="44" spans="1:19" x14ac:dyDescent="0.35">
      <c r="A44">
        <f>_xlfn.STDEV.P('PVC (1)'!A16,'PVC (2)'!A16,'PVC (3)'!A16)</f>
        <v>426.92626467185681</v>
      </c>
      <c r="B44">
        <f>_xlfn.STDEV.P('PVC (1)'!B16,'PVC (2)'!B16,'PVC (3)'!B16)</f>
        <v>103.09096132057392</v>
      </c>
      <c r="C44">
        <f>_xlfn.STDEV.P('PVC (1)'!C16,'PVC (2)'!C16,'PVC (3)'!C16)</f>
        <v>1.6457013182497263E-2</v>
      </c>
      <c r="D44">
        <f>_xlfn.STDEV.P('PVC (1)'!D16,'PVC (2)'!D16,'PVC (3)'!D16)</f>
        <v>0</v>
      </c>
      <c r="E44">
        <f>_xlfn.STDEV.P('PVC (1)'!E16,'PVC (2)'!E16,'PVC (3)'!E16)</f>
        <v>1.475497825842745E-5</v>
      </c>
      <c r="F44">
        <f>_xlfn.STDEV.P('PVC (1)'!F16,'PVC (2)'!F16,'PVC (3)'!F16)</f>
        <v>8.6218965817659097</v>
      </c>
      <c r="G44">
        <f>_xlfn.STDEV.P('PVC (1)'!G16,'PVC (2)'!G16,'PVC (3)'!G16)</f>
        <v>0</v>
      </c>
      <c r="H44">
        <f>_xlfn.STDEV.P('PVC (1)'!H16,'PVC (2)'!H16,'PVC (3)'!H16)</f>
        <v>0.90909691574783247</v>
      </c>
      <c r="I44">
        <f>_xlfn.STDEV.P('PVC (1)'!I16,'PVC (2)'!I16,'PVC (3)'!I16)</f>
        <v>3.719938588501459E-5</v>
      </c>
      <c r="J44">
        <f>_xlfn.STDEV.P('PVC (1)'!J16,'PVC (2)'!J16,'PVC (3)'!J16)</f>
        <v>4.0415247947608373E-5</v>
      </c>
      <c r="K44">
        <f>_xlfn.STDEV.P('PVC (1)'!K16,'PVC (2)'!K16,'PVC (3)'!K16)</f>
        <v>0.90134634605991193</v>
      </c>
      <c r="L44">
        <f>_xlfn.STDEV.P('PVC (1)'!L16,'PVC (2)'!L16,'PVC (3)'!L16)</f>
        <v>69.481272917399551</v>
      </c>
      <c r="M44">
        <f>_xlfn.STDEV.P('PVC (1)'!M16,'PVC (2)'!M16,'PVC (3)'!M16)</f>
        <v>1.173407526773584</v>
      </c>
      <c r="N44">
        <f>_xlfn.STDEV.P('PVC (1)'!N16,'PVC (2)'!N16,'PVC (3)'!N16)</f>
        <v>1.3780508408860201E-2</v>
      </c>
      <c r="O44">
        <f>_xlfn.STDEV.P('PVC (1)'!O16,'PVC (2)'!O16,'PVC (3)'!O16)</f>
        <v>436.5640529814105</v>
      </c>
      <c r="P44">
        <f>_xlfn.STDEV.P('PVC (1)'!P16,'PVC (2)'!P16,'PVC (3)'!P16)</f>
        <v>0</v>
      </c>
      <c r="Q44">
        <f>_xlfn.STDEV.P('PVC (1)'!Q16,'PVC (2)'!Q16,'PVC (3)'!Q16)</f>
        <v>265.82379280685871</v>
      </c>
      <c r="R44">
        <f>_xlfn.STDEV.P('PVC (1)'!R16,'PVC (2)'!R16,'PVC (3)'!R16)</f>
        <v>2.5392231532935867E-4</v>
      </c>
      <c r="S44">
        <f>_xlfn.STDEV.P('PVC (1)'!S16,'PVC (2)'!S16,'PVC (3)'!S16)</f>
        <v>12.975657542747754</v>
      </c>
    </row>
    <row r="45" spans="1:19" x14ac:dyDescent="0.35">
      <c r="A45">
        <f>_xlfn.STDEV.P('PVC (1)'!A17,'PVC (3)'!A17)</f>
        <v>184.17499999999995</v>
      </c>
      <c r="B45">
        <f>_xlfn.STDEV.P('PVC (1)'!B17,'PVC (3)'!B17)</f>
        <v>12.113499999999988</v>
      </c>
      <c r="C45">
        <f>_xlfn.STDEV.P('PVC (1)'!C17,'PVC (3)'!C17)</f>
        <v>1.328950000000001E-2</v>
      </c>
      <c r="D45">
        <f>_xlfn.STDEV.P('PVC (1)'!D17,'PVC (3)'!D17)</f>
        <v>0</v>
      </c>
      <c r="E45">
        <f>_xlfn.STDEV.P('PVC (1)'!E17,'PVC (3)'!E17)</f>
        <v>8.2839999999999973E-6</v>
      </c>
      <c r="F45">
        <f>_xlfn.STDEV.P('PVC (1)'!F17,'PVC (3)'!F17)</f>
        <v>5.2535000000000025</v>
      </c>
      <c r="G45">
        <f>_xlfn.STDEV.P('PVC (1)'!G17,'PVC (3)'!G17)</f>
        <v>4.9999999999998934E-3</v>
      </c>
      <c r="H45">
        <f>_xlfn.STDEV.P('PVC (1)'!H17,'PVC (3)'!H17)</f>
        <v>0.73449999999999971</v>
      </c>
      <c r="I45">
        <f>_xlfn.STDEV.P('PVC (1)'!I17,'PVC (3)'!I17)</f>
        <v>6.3283999999999986E-5</v>
      </c>
      <c r="J45">
        <f>_xlfn.STDEV.P('PVC (1)'!J17,'PVC (3)'!J17)</f>
        <v>3.1709999999999898E-5</v>
      </c>
      <c r="K45">
        <f>_xlfn.STDEV.P('PVC (1)'!K17,'PVC (3)'!K17)</f>
        <v>0.71809999999999974</v>
      </c>
      <c r="L45">
        <f>_xlfn.STDEV.P('PVC (1)'!L17,'PVC (3)'!L17)</f>
        <v>28.929000000000002</v>
      </c>
      <c r="M45">
        <f>_xlfn.STDEV.P('PVC (1)'!M17,'PVC (3)'!M17)</f>
        <v>0.65340000000000042</v>
      </c>
      <c r="N45">
        <f>_xlfn.STDEV.P('PVC (1)'!N17,'PVC (3)'!N17)</f>
        <v>1.8329750000000006E-2</v>
      </c>
      <c r="O45">
        <f>_xlfn.STDEV.P('PVC (1)'!O17,'PVC (3)'!O17)</f>
        <v>181.7650000000001</v>
      </c>
      <c r="P45">
        <f>_xlfn.STDEV.P('PVC (1)'!P17,'PVC (3)'!P17)</f>
        <v>0</v>
      </c>
      <c r="Q45">
        <f>_xlfn.STDEV.P('PVC (1)'!Q17,'PVC (3)'!Q17)</f>
        <v>292.66499999999877</v>
      </c>
      <c r="R45">
        <f>_xlfn.STDEV.P('PVC (1)'!R17,'PVC (3)'!R17)</f>
        <v>1.9924999999999977E-4</v>
      </c>
      <c r="S45">
        <f>_xlfn.STDEV.P('PVC (1)'!S17,'PVC (3)'!S17)</f>
        <v>11.581000000000017</v>
      </c>
    </row>
    <row r="46" spans="1:19" x14ac:dyDescent="0.35">
      <c r="A46">
        <f>_xlfn.STDEV.P('PVC (1)'!A18,'PVC (2)'!A18,'PVC (3)'!A18)</f>
        <v>0</v>
      </c>
      <c r="B46">
        <f>_xlfn.STDEV.P('PVC (1)'!B18,'PVC (2)'!B18,'PVC (3)'!B18)</f>
        <v>0</v>
      </c>
      <c r="C46">
        <f>_xlfn.STDEV.P('PVC (1)'!C18,'PVC (2)'!C18,'PVC (3)'!C18)</f>
        <v>0</v>
      </c>
      <c r="D46">
        <f>_xlfn.STDEV.P('PVC (1)'!D18,'PVC (2)'!D18,'PVC (3)'!D18)</f>
        <v>0</v>
      </c>
      <c r="E46">
        <f>_xlfn.STDEV.P('PVC (1)'!E18,'PVC (2)'!E18,'PVC (3)'!E18)</f>
        <v>0</v>
      </c>
      <c r="F46">
        <f>_xlfn.STDEV.P('PVC (1)'!F18,'PVC (2)'!F18,'PVC (3)'!F18)</f>
        <v>0</v>
      </c>
      <c r="G46">
        <f>_xlfn.STDEV.P('PVC (1)'!G18,'PVC (2)'!G18,'PVC (3)'!G18)</f>
        <v>0</v>
      </c>
      <c r="H46">
        <f>_xlfn.STDEV.P('PVC (1)'!H18,'PVC (2)'!H18,'PVC (3)'!H18)</f>
        <v>0</v>
      </c>
      <c r="I46">
        <f>_xlfn.STDEV.P('PVC (1)'!I18,'PVC (2)'!I18,'PVC (3)'!I18)</f>
        <v>0</v>
      </c>
      <c r="J46">
        <f>_xlfn.STDEV.P('PVC (1)'!J18,'PVC (2)'!J18,'PVC (3)'!J18)</f>
        <v>0</v>
      </c>
      <c r="K46">
        <f>_xlfn.STDEV.P('PVC (1)'!K18,'PVC (2)'!K18,'PVC (3)'!K18)</f>
        <v>0</v>
      </c>
      <c r="L46">
        <f>_xlfn.STDEV.P('PVC (1)'!L18,'PVC (2)'!L18,'PVC (3)'!L18)</f>
        <v>0</v>
      </c>
      <c r="M46">
        <f>_xlfn.STDEV.P('PVC (1)'!M18,'PVC (2)'!M18,'PVC (3)'!M18)</f>
        <v>0</v>
      </c>
      <c r="N46">
        <f>_xlfn.STDEV.P('PVC (1)'!N18,'PVC (2)'!N18,'PVC (3)'!N18)</f>
        <v>0</v>
      </c>
      <c r="O46">
        <f>_xlfn.STDEV.P('PVC (1)'!O18,'PVC (2)'!O18,'PVC (3)'!O18)</f>
        <v>0</v>
      </c>
      <c r="P46">
        <f>_xlfn.STDEV.P('PVC (1)'!P18,'PVC (2)'!P18,'PVC (3)'!P18)</f>
        <v>0</v>
      </c>
      <c r="Q46">
        <f>_xlfn.STDEV.P('PVC (1)'!Q18,'PVC (2)'!Q18,'PVC (3)'!Q18)</f>
        <v>0</v>
      </c>
      <c r="R46">
        <f>_xlfn.STDEV.P('PVC (1)'!R18,'PVC (2)'!R18,'PVC (3)'!R18)</f>
        <v>0</v>
      </c>
      <c r="S46">
        <f>_xlfn.STDEV.P('PVC (1)'!S18,'PVC (2)'!S18,'PVC (3)'!S18)</f>
        <v>0</v>
      </c>
    </row>
    <row r="47" spans="1:19" x14ac:dyDescent="0.35">
      <c r="A47">
        <f>_xlfn.STDEV.P('PVC (1)'!A19,'PVC (2)'!A19,'PVC (3)'!A19)</f>
        <v>0</v>
      </c>
      <c r="B47">
        <f>_xlfn.STDEV.P('PVC (1)'!B19,'PVC (2)'!B19,'PVC (3)'!B19)</f>
        <v>0</v>
      </c>
      <c r="C47">
        <f>_xlfn.STDEV.P('PVC (1)'!C19,'PVC (2)'!C19,'PVC (3)'!C19)</f>
        <v>0</v>
      </c>
      <c r="D47">
        <f>_xlfn.STDEV.P('PVC (1)'!D19,'PVC (2)'!D19,'PVC (3)'!D19)</f>
        <v>0</v>
      </c>
      <c r="E47">
        <f>_xlfn.STDEV.P('PVC (1)'!E19,'PVC (2)'!E19,'PVC (3)'!E19)</f>
        <v>0</v>
      </c>
      <c r="F47">
        <f>_xlfn.STDEV.P('PVC (1)'!F19,'PVC (2)'!F19,'PVC (3)'!F19)</f>
        <v>0</v>
      </c>
      <c r="G47">
        <f>_xlfn.STDEV.P('PVC (1)'!G19,'PVC (2)'!G19,'PVC (3)'!G19)</f>
        <v>0</v>
      </c>
      <c r="H47">
        <f>_xlfn.STDEV.P('PVC (1)'!H19,'PVC (2)'!H19,'PVC (3)'!H19)</f>
        <v>0</v>
      </c>
      <c r="I47">
        <f>_xlfn.STDEV.P('PVC (1)'!I19,'PVC (2)'!I19,'PVC (3)'!I19)</f>
        <v>0</v>
      </c>
      <c r="J47">
        <f>_xlfn.STDEV.P('PVC (1)'!J19,'PVC (2)'!J19,'PVC (3)'!J19)</f>
        <v>0</v>
      </c>
      <c r="K47">
        <f>_xlfn.STDEV.P('PVC (1)'!K19,'PVC (2)'!K19,'PVC (3)'!K19)</f>
        <v>0</v>
      </c>
      <c r="L47">
        <f>_xlfn.STDEV.P('PVC (1)'!L19,'PVC (2)'!L19,'PVC (3)'!L19)</f>
        <v>0</v>
      </c>
      <c r="M47">
        <f>_xlfn.STDEV.P('PVC (1)'!M19,'PVC (2)'!M19,'PVC (3)'!M19)</f>
        <v>0</v>
      </c>
      <c r="N47">
        <f>_xlfn.STDEV.P('PVC (1)'!N19,'PVC (2)'!N19,'PVC (3)'!N19)</f>
        <v>0</v>
      </c>
      <c r="O47">
        <f>_xlfn.STDEV.P('PVC (1)'!O19,'PVC (2)'!O19,'PVC (3)'!O19)</f>
        <v>0</v>
      </c>
      <c r="P47">
        <f>_xlfn.STDEV.P('PVC (1)'!P19,'PVC (2)'!P19,'PVC (3)'!P19)</f>
        <v>0</v>
      </c>
      <c r="Q47">
        <f>_xlfn.STDEV.P('PVC (1)'!Q19,'PVC (2)'!Q19,'PVC (3)'!Q19)</f>
        <v>0</v>
      </c>
      <c r="R47">
        <f>_xlfn.STDEV.P('PVC (1)'!R19,'PVC (2)'!R19,'PVC (3)'!R19)</f>
        <v>0</v>
      </c>
      <c r="S47">
        <f>_xlfn.STDEV.P('PVC (1)'!S19,'PVC (2)'!S19,'PVC (3)'!S19)</f>
        <v>0</v>
      </c>
    </row>
    <row r="48" spans="1:19" x14ac:dyDescent="0.35">
      <c r="A48">
        <f>_xlfn.STDEV.P('PVC (1)'!A20,'PVC (2)'!A20,'PVC (3)'!A20)</f>
        <v>0</v>
      </c>
      <c r="B48">
        <f>_xlfn.STDEV.P('PVC (1)'!B20,'PVC (2)'!B20,'PVC (3)'!B20)</f>
        <v>0</v>
      </c>
      <c r="C48">
        <f>_xlfn.STDEV.P('PVC (1)'!C20,'PVC (2)'!C20,'PVC (3)'!C20)</f>
        <v>0</v>
      </c>
      <c r="D48">
        <f>_xlfn.STDEV.P('PVC (1)'!D20,'PVC (2)'!D20,'PVC (3)'!D20)</f>
        <v>0</v>
      </c>
      <c r="E48">
        <f>_xlfn.STDEV.P('PVC (1)'!E20,'PVC (2)'!E20,'PVC (3)'!E20)</f>
        <v>0</v>
      </c>
      <c r="F48">
        <f>_xlfn.STDEV.P('PVC (1)'!F20,'PVC (2)'!F20,'PVC (3)'!F20)</f>
        <v>0</v>
      </c>
      <c r="G48">
        <f>_xlfn.STDEV.P('PVC (1)'!G20,'PVC (2)'!G20,'PVC (3)'!G20)</f>
        <v>0</v>
      </c>
      <c r="H48">
        <f>_xlfn.STDEV.P('PVC (1)'!H20,'PVC (2)'!H20,'PVC (3)'!H20)</f>
        <v>0</v>
      </c>
      <c r="I48">
        <f>_xlfn.STDEV.P('PVC (1)'!I20,'PVC (2)'!I20,'PVC (3)'!I20)</f>
        <v>0</v>
      </c>
      <c r="J48">
        <f>_xlfn.STDEV.P('PVC (1)'!J20,'PVC (2)'!J20,'PVC (3)'!J20)</f>
        <v>0</v>
      </c>
      <c r="K48">
        <f>_xlfn.STDEV.P('PVC (1)'!K20,'PVC (2)'!K20,'PVC (3)'!K20)</f>
        <v>0</v>
      </c>
      <c r="L48">
        <f>_xlfn.STDEV.P('PVC (1)'!L20,'PVC (2)'!L20,'PVC (3)'!L20)</f>
        <v>0</v>
      </c>
      <c r="M48">
        <f>_xlfn.STDEV.P('PVC (1)'!M20,'PVC (2)'!M20,'PVC (3)'!M20)</f>
        <v>0</v>
      </c>
      <c r="N48">
        <f>_xlfn.STDEV.P('PVC (1)'!N20,'PVC (2)'!N20,'PVC (3)'!N20)</f>
        <v>0</v>
      </c>
      <c r="O48">
        <f>_xlfn.STDEV.P('PVC (1)'!O20,'PVC (2)'!O20,'PVC (3)'!O20)</f>
        <v>0</v>
      </c>
      <c r="P48">
        <f>_xlfn.STDEV.P('PVC (1)'!P20,'PVC (2)'!P20,'PVC (3)'!P20)</f>
        <v>0</v>
      </c>
      <c r="Q48">
        <f>_xlfn.STDEV.P('PVC (1)'!Q20,'PVC (2)'!Q20,'PVC (3)'!Q20)</f>
        <v>0</v>
      </c>
      <c r="R48">
        <f>_xlfn.STDEV.P('PVC (1)'!R20,'PVC (2)'!R20,'PVC (3)'!R20)</f>
        <v>0</v>
      </c>
      <c r="S48">
        <f>_xlfn.STDEV.P('PVC (1)'!S20,'PVC (2)'!S20,'PVC (3)'!S20)</f>
        <v>0</v>
      </c>
    </row>
    <row r="49" spans="1:19" x14ac:dyDescent="0.35">
      <c r="A49">
        <f>_xlfn.STDEV.P('PVC (1)'!A21,'PVC (2)'!A21,'PVC (3)'!A21)</f>
        <v>0</v>
      </c>
      <c r="B49">
        <f>_xlfn.STDEV.P('PVC (1)'!B21,'PVC (2)'!B21,'PVC (3)'!B21)</f>
        <v>0</v>
      </c>
      <c r="C49">
        <f>_xlfn.STDEV.P('PVC (1)'!C21,'PVC (2)'!C21,'PVC (3)'!C21)</f>
        <v>0</v>
      </c>
      <c r="D49">
        <f>_xlfn.STDEV.P('PVC (1)'!D21,'PVC (2)'!D21,'PVC (3)'!D21)</f>
        <v>0</v>
      </c>
      <c r="E49">
        <f>_xlfn.STDEV.P('PVC (1)'!E21,'PVC (2)'!E21,'PVC (3)'!E21)</f>
        <v>0</v>
      </c>
      <c r="F49">
        <f>_xlfn.STDEV.P('PVC (1)'!F21,'PVC (2)'!F21,'PVC (3)'!F21)</f>
        <v>0</v>
      </c>
      <c r="G49">
        <f>_xlfn.STDEV.P('PVC (1)'!G21,'PVC (2)'!G21,'PVC (3)'!G21)</f>
        <v>0</v>
      </c>
      <c r="H49">
        <f>_xlfn.STDEV.P('PVC (1)'!H21,'PVC (2)'!H21,'PVC (3)'!H21)</f>
        <v>0</v>
      </c>
      <c r="I49">
        <f>_xlfn.STDEV.P('PVC (1)'!I21,'PVC (2)'!I21,'PVC (3)'!I21)</f>
        <v>0</v>
      </c>
      <c r="J49">
        <f>_xlfn.STDEV.P('PVC (1)'!J21,'PVC (2)'!J21,'PVC (3)'!J21)</f>
        <v>0</v>
      </c>
      <c r="K49">
        <f>_xlfn.STDEV.P('PVC (1)'!K21,'PVC (2)'!K21,'PVC (3)'!K21)</f>
        <v>0</v>
      </c>
      <c r="L49">
        <f>_xlfn.STDEV.P('PVC (1)'!L21,'PVC (2)'!L21,'PVC (3)'!L21)</f>
        <v>0</v>
      </c>
      <c r="M49">
        <f>_xlfn.STDEV.P('PVC (1)'!M21,'PVC (2)'!M21,'PVC (3)'!M21)</f>
        <v>0</v>
      </c>
      <c r="N49">
        <f>_xlfn.STDEV.P('PVC (1)'!N21,'PVC (2)'!N21,'PVC (3)'!N21)</f>
        <v>0</v>
      </c>
      <c r="O49">
        <f>_xlfn.STDEV.P('PVC (1)'!O21,'PVC (2)'!O21,'PVC (3)'!O21)</f>
        <v>0</v>
      </c>
      <c r="P49">
        <f>_xlfn.STDEV.P('PVC (1)'!P21,'PVC (2)'!P21,'PVC (3)'!P21)</f>
        <v>0</v>
      </c>
      <c r="Q49">
        <f>_xlfn.STDEV.P('PVC (1)'!Q21,'PVC (2)'!Q21,'PVC (3)'!Q21)</f>
        <v>0</v>
      </c>
      <c r="R49">
        <f>_xlfn.STDEV.P('PVC (1)'!R21,'PVC (2)'!R21,'PVC (3)'!R21)</f>
        <v>0</v>
      </c>
      <c r="S49">
        <f>_xlfn.STDEV.P('PVC (1)'!S21,'PVC (2)'!S21,'PVC (3)'!S21)</f>
        <v>0</v>
      </c>
    </row>
    <row r="50" spans="1:19" x14ac:dyDescent="0.35">
      <c r="A50">
        <f>_xlfn.STDEV.P('PVC (1)'!A22,'PVC (2)'!A22,'PVC (3)'!A22)</f>
        <v>0</v>
      </c>
      <c r="B50">
        <f>_xlfn.STDEV.P('PVC (1)'!B22,'PVC (2)'!B22,'PVC (3)'!B22)</f>
        <v>0</v>
      </c>
      <c r="C50">
        <f>_xlfn.STDEV.P('PVC (1)'!C22,'PVC (2)'!C22,'PVC (3)'!C22)</f>
        <v>0</v>
      </c>
      <c r="D50">
        <f>_xlfn.STDEV.P('PVC (1)'!D22,'PVC (2)'!D22,'PVC (3)'!D22)</f>
        <v>0</v>
      </c>
      <c r="E50">
        <f>_xlfn.STDEV.P('PVC (1)'!E22,'PVC (2)'!E22,'PVC (3)'!E22)</f>
        <v>0</v>
      </c>
      <c r="F50">
        <f>_xlfn.STDEV.P('PVC (1)'!F22,'PVC (2)'!F22,'PVC (3)'!F22)</f>
        <v>0</v>
      </c>
      <c r="G50">
        <f>_xlfn.STDEV.P('PVC (1)'!G22,'PVC (2)'!G22,'PVC (3)'!G22)</f>
        <v>0</v>
      </c>
      <c r="H50">
        <f>_xlfn.STDEV.P('PVC (1)'!H22,'PVC (2)'!H22,'PVC (3)'!H22)</f>
        <v>0</v>
      </c>
      <c r="I50">
        <f>_xlfn.STDEV.P('PVC (1)'!I22,'PVC (2)'!I22,'PVC (3)'!I22)</f>
        <v>0</v>
      </c>
      <c r="J50">
        <f>_xlfn.STDEV.P('PVC (1)'!J22,'PVC (2)'!J22,'PVC (3)'!J22)</f>
        <v>0</v>
      </c>
      <c r="K50">
        <f>_xlfn.STDEV.P('PVC (1)'!K22,'PVC (2)'!K22,'PVC (3)'!K22)</f>
        <v>0</v>
      </c>
      <c r="L50">
        <f>_xlfn.STDEV.P('PVC (1)'!L22,'PVC (2)'!L22,'PVC (3)'!L22)</f>
        <v>0</v>
      </c>
      <c r="M50">
        <f>_xlfn.STDEV.P('PVC (1)'!M22,'PVC (2)'!M22,'PVC (3)'!M22)</f>
        <v>0</v>
      </c>
      <c r="N50">
        <f>_xlfn.STDEV.P('PVC (1)'!N22,'PVC (2)'!N22,'PVC (3)'!N22)</f>
        <v>0</v>
      </c>
      <c r="O50">
        <f>_xlfn.STDEV.P('PVC (1)'!O22,'PVC (2)'!O22,'PVC (3)'!O22)</f>
        <v>0</v>
      </c>
      <c r="P50">
        <f>_xlfn.STDEV.P('PVC (1)'!P22,'PVC (2)'!P22,'PVC (3)'!P22)</f>
        <v>0</v>
      </c>
      <c r="Q50">
        <f>_xlfn.STDEV.P('PVC (1)'!Q22,'PVC (2)'!Q22,'PVC (3)'!Q22)</f>
        <v>0</v>
      </c>
      <c r="R50">
        <f>_xlfn.STDEV.P('PVC (1)'!R22,'PVC (2)'!R22,'PVC (3)'!R22)</f>
        <v>0</v>
      </c>
      <c r="S50">
        <f>_xlfn.STDEV.P('PVC (1)'!S22,'PVC (2)'!S22,'PVC (3)'!S22)</f>
        <v>0</v>
      </c>
    </row>
    <row r="51" spans="1:19" x14ac:dyDescent="0.35">
      <c r="A51">
        <f>_xlfn.STDEV.P('PVC (1)'!A23,'PVC (2)'!A23,'PVC (3)'!A23)</f>
        <v>0</v>
      </c>
      <c r="B51">
        <f>_xlfn.STDEV.P('PVC (1)'!B23,'PVC (2)'!B23,'PVC (3)'!B23)</f>
        <v>0</v>
      </c>
      <c r="C51">
        <f>_xlfn.STDEV.P('PVC (1)'!C23,'PVC (2)'!C23,'PVC (3)'!C23)</f>
        <v>0</v>
      </c>
      <c r="D51">
        <f>_xlfn.STDEV.P('PVC (1)'!D23,'PVC (2)'!D23,'PVC (3)'!D23)</f>
        <v>0</v>
      </c>
      <c r="E51">
        <f>_xlfn.STDEV.P('PVC (1)'!E23,'PVC (2)'!E23,'PVC (3)'!E23)</f>
        <v>0</v>
      </c>
      <c r="F51">
        <f>_xlfn.STDEV.P('PVC (1)'!F23,'PVC (2)'!F23,'PVC (3)'!F23)</f>
        <v>0</v>
      </c>
      <c r="G51">
        <f>_xlfn.STDEV.P('PVC (1)'!G23,'PVC (2)'!G23,'PVC (3)'!G23)</f>
        <v>0</v>
      </c>
      <c r="H51">
        <f>_xlfn.STDEV.P('PVC (1)'!H23,'PVC (2)'!H23,'PVC (3)'!H23)</f>
        <v>0</v>
      </c>
      <c r="I51">
        <f>_xlfn.STDEV.P('PVC (1)'!I23,'PVC (2)'!I23,'PVC (3)'!I23)</f>
        <v>0</v>
      </c>
      <c r="J51">
        <f>_xlfn.STDEV.P('PVC (1)'!J23,'PVC (2)'!J23,'PVC (3)'!J23)</f>
        <v>0</v>
      </c>
      <c r="K51">
        <f>_xlfn.STDEV.P('PVC (1)'!K23,'PVC (2)'!K23,'PVC (3)'!K23)</f>
        <v>0</v>
      </c>
      <c r="L51">
        <f>_xlfn.STDEV.P('PVC (1)'!L23,'PVC (2)'!L23,'PVC (3)'!L23)</f>
        <v>0</v>
      </c>
      <c r="M51">
        <f>_xlfn.STDEV.P('PVC (1)'!M23,'PVC (2)'!M23,'PVC (3)'!M23)</f>
        <v>0</v>
      </c>
      <c r="N51">
        <f>_xlfn.STDEV.P('PVC (1)'!N23,'PVC (2)'!N23,'PVC (3)'!N23)</f>
        <v>0</v>
      </c>
      <c r="O51">
        <f>_xlfn.STDEV.P('PVC (1)'!O23,'PVC (2)'!O23,'PVC (3)'!O23)</f>
        <v>0</v>
      </c>
      <c r="P51">
        <f>_xlfn.STDEV.P('PVC (1)'!P23,'PVC (2)'!P23,'PVC (3)'!P23)</f>
        <v>0</v>
      </c>
      <c r="Q51">
        <f>_xlfn.STDEV.P('PVC (1)'!Q23,'PVC (2)'!Q23,'PVC (3)'!Q23)</f>
        <v>0</v>
      </c>
      <c r="R51">
        <f>_xlfn.STDEV.P('PVC (1)'!R23,'PVC (2)'!R23,'PVC (3)'!R23)</f>
        <v>0</v>
      </c>
      <c r="S51">
        <f>_xlfn.STDEV.P('PVC (1)'!S23,'PVC (2)'!S23,'PVC (3)'!S23)</f>
        <v>0</v>
      </c>
    </row>
    <row r="52" spans="1:19" x14ac:dyDescent="0.35">
      <c r="A52">
        <f>_xlfn.STDEV.P('PVC (1)'!A24,'PVC (2)'!A24,'PVC (3)'!A24)</f>
        <v>0</v>
      </c>
      <c r="B52">
        <f>_xlfn.STDEV.P('PVC (1)'!B24,'PVC (2)'!B24,'PVC (3)'!B24)</f>
        <v>0</v>
      </c>
      <c r="C52">
        <f>_xlfn.STDEV.P('PVC (1)'!C24,'PVC (2)'!C24,'PVC (3)'!C24)</f>
        <v>0</v>
      </c>
      <c r="D52">
        <f>_xlfn.STDEV.P('PVC (1)'!D24,'PVC (2)'!D24,'PVC (3)'!D24)</f>
        <v>0</v>
      </c>
      <c r="E52">
        <f>_xlfn.STDEV.P('PVC (1)'!E24,'PVC (2)'!E24,'PVC (3)'!E24)</f>
        <v>0</v>
      </c>
      <c r="F52">
        <f>_xlfn.STDEV.P('PVC (1)'!F24,'PVC (2)'!F24,'PVC (3)'!F24)</f>
        <v>0</v>
      </c>
      <c r="G52">
        <f>_xlfn.STDEV.P('PVC (1)'!G24,'PVC (2)'!G24,'PVC (3)'!G24)</f>
        <v>0</v>
      </c>
      <c r="H52">
        <f>_xlfn.STDEV.P('PVC (1)'!H24,'PVC (2)'!H24,'PVC (3)'!H24)</f>
        <v>0</v>
      </c>
      <c r="I52">
        <f>_xlfn.STDEV.P('PVC (1)'!I24,'PVC (2)'!I24,'PVC (3)'!I24)</f>
        <v>0</v>
      </c>
      <c r="J52">
        <f>_xlfn.STDEV.P('PVC (1)'!J24,'PVC (2)'!J24,'PVC (3)'!J24)</f>
        <v>0</v>
      </c>
      <c r="K52">
        <f>_xlfn.STDEV.P('PVC (1)'!K24,'PVC (2)'!K24,'PVC (3)'!K24)</f>
        <v>0</v>
      </c>
      <c r="L52">
        <f>_xlfn.STDEV.P('PVC (1)'!L24,'PVC (2)'!L24,'PVC (3)'!L24)</f>
        <v>0</v>
      </c>
      <c r="M52">
        <f>_xlfn.STDEV.P('PVC (1)'!M24,'PVC (2)'!M24,'PVC (3)'!M24)</f>
        <v>0</v>
      </c>
      <c r="N52">
        <f>_xlfn.STDEV.P('PVC (1)'!N24,'PVC (2)'!N24,'PVC (3)'!N24)</f>
        <v>0</v>
      </c>
      <c r="O52">
        <f>_xlfn.STDEV.P('PVC (1)'!O24,'PVC (2)'!O24,'PVC (3)'!O24)</f>
        <v>0</v>
      </c>
      <c r="P52">
        <f>_xlfn.STDEV.P('PVC (1)'!P24,'PVC (2)'!P24,'PVC (3)'!P24)</f>
        <v>0</v>
      </c>
      <c r="Q52">
        <f>_xlfn.STDEV.P('PVC (1)'!Q24,'PVC (2)'!Q24,'PVC (3)'!Q24)</f>
        <v>0</v>
      </c>
      <c r="R52">
        <f>_xlfn.STDEV.P('PVC (1)'!R24,'PVC (2)'!R24,'PVC (3)'!R24)</f>
        <v>0</v>
      </c>
      <c r="S52">
        <f>_xlfn.STDEV.P('PVC (1)'!S24,'PVC (2)'!S24,'PVC (3)'!S24)</f>
        <v>0</v>
      </c>
    </row>
    <row r="53" spans="1:19" x14ac:dyDescent="0.35">
      <c r="A53">
        <f>_xlfn.STDEV.P('PVC (1)'!A25,'PVC (2)'!A25,'PVC (3)'!A25)</f>
        <v>0</v>
      </c>
      <c r="B53">
        <f>_xlfn.STDEV.P('PVC (1)'!B25,'PVC (2)'!B25,'PVC (3)'!B25)</f>
        <v>0</v>
      </c>
      <c r="C53">
        <f>_xlfn.STDEV.P('PVC (1)'!C25,'PVC (2)'!C25,'PVC (3)'!C25)</f>
        <v>0</v>
      </c>
      <c r="D53">
        <f>_xlfn.STDEV.P('PVC (1)'!D25,'PVC (2)'!D25,'PVC (3)'!D25)</f>
        <v>0</v>
      </c>
      <c r="E53">
        <f>_xlfn.STDEV.P('PVC (1)'!E25,'PVC (2)'!E25,'PVC (3)'!E25)</f>
        <v>0</v>
      </c>
      <c r="F53">
        <f>_xlfn.STDEV.P('PVC (1)'!F25,'PVC (2)'!F25,'PVC (3)'!F25)</f>
        <v>0</v>
      </c>
      <c r="G53">
        <f>_xlfn.STDEV.P('PVC (1)'!G25,'PVC (2)'!G25,'PVC (3)'!G25)</f>
        <v>0</v>
      </c>
      <c r="H53">
        <f>_xlfn.STDEV.P('PVC (1)'!H25,'PVC (2)'!H25,'PVC (3)'!H25)</f>
        <v>0</v>
      </c>
      <c r="I53">
        <f>_xlfn.STDEV.P('PVC (1)'!I25,'PVC (2)'!I25,'PVC (3)'!I25)</f>
        <v>0</v>
      </c>
      <c r="J53">
        <f>_xlfn.STDEV.P('PVC (1)'!J25,'PVC (2)'!J25,'PVC (3)'!J25)</f>
        <v>0</v>
      </c>
      <c r="K53">
        <f>_xlfn.STDEV.P('PVC (1)'!K25,'PVC (2)'!K25,'PVC (3)'!K25)</f>
        <v>0</v>
      </c>
      <c r="L53">
        <f>_xlfn.STDEV.P('PVC (1)'!L25,'PVC (2)'!L25,'PVC (3)'!L25)</f>
        <v>0</v>
      </c>
      <c r="M53">
        <f>_xlfn.STDEV.P('PVC (1)'!M25,'PVC (2)'!M25,'PVC (3)'!M25)</f>
        <v>0</v>
      </c>
      <c r="N53">
        <f>_xlfn.STDEV.P('PVC (1)'!N25,'PVC (2)'!N25,'PVC (3)'!N25)</f>
        <v>0</v>
      </c>
      <c r="O53">
        <f>_xlfn.STDEV.P('PVC (1)'!O25,'PVC (2)'!O25,'PVC (3)'!O25)</f>
        <v>0</v>
      </c>
      <c r="P53">
        <f>_xlfn.STDEV.P('PVC (1)'!P25,'PVC (2)'!P25,'PVC (3)'!P25)</f>
        <v>0</v>
      </c>
      <c r="Q53">
        <f>_xlfn.STDEV.P('PVC (1)'!Q25,'PVC (2)'!Q25,'PVC (3)'!Q25)</f>
        <v>0</v>
      </c>
      <c r="R53">
        <f>_xlfn.STDEV.P('PVC (1)'!R25,'PVC (2)'!R25,'PVC (3)'!R25)</f>
        <v>0</v>
      </c>
      <c r="S53">
        <f>_xlfn.STDEV.P('PVC (1)'!S25,'PVC (2)'!S25,'PVC (3)'!S25)</f>
        <v>0</v>
      </c>
    </row>
    <row r="54" spans="1:19" x14ac:dyDescent="0.35">
      <c r="A54">
        <f>_xlfn.STDEV.P('PVC (1)'!A26,'PVC (2)'!A26,'PVC (3)'!A26)</f>
        <v>0</v>
      </c>
      <c r="B54">
        <f>_xlfn.STDEV.P('PVC (1)'!B26,'PVC (2)'!B26,'PVC (3)'!B26)</f>
        <v>0</v>
      </c>
      <c r="C54">
        <f>_xlfn.STDEV.P('PVC (1)'!C26,'PVC (2)'!C26,'PVC (3)'!C26)</f>
        <v>0</v>
      </c>
      <c r="D54">
        <f>_xlfn.STDEV.P('PVC (1)'!D26,'PVC (2)'!D26,'PVC (3)'!D26)</f>
        <v>0</v>
      </c>
      <c r="E54">
        <f>_xlfn.STDEV.P('PVC (1)'!E26,'PVC (2)'!E26,'PVC (3)'!E26)</f>
        <v>0</v>
      </c>
      <c r="F54">
        <f>_xlfn.STDEV.P('PVC (1)'!F26,'PVC (2)'!F26,'PVC (3)'!F26)</f>
        <v>0</v>
      </c>
      <c r="G54">
        <f>_xlfn.STDEV.P('PVC (1)'!G26,'PVC (2)'!G26,'PVC (3)'!G26)</f>
        <v>0</v>
      </c>
      <c r="H54">
        <f>_xlfn.STDEV.P('PVC (1)'!H26,'PVC (2)'!H26,'PVC (3)'!H26)</f>
        <v>0</v>
      </c>
      <c r="I54">
        <f>_xlfn.STDEV.P('PVC (1)'!I26,'PVC (2)'!I26,'PVC (3)'!I26)</f>
        <v>0</v>
      </c>
      <c r="J54">
        <f>_xlfn.STDEV.P('PVC (1)'!J26,'PVC (2)'!J26,'PVC (3)'!J26)</f>
        <v>0</v>
      </c>
      <c r="K54">
        <f>_xlfn.STDEV.P('PVC (1)'!K26,'PVC (2)'!K26,'PVC (3)'!K26)</f>
        <v>0</v>
      </c>
      <c r="L54">
        <f>_xlfn.STDEV.P('PVC (1)'!L26,'PVC (2)'!L26,'PVC (3)'!L26)</f>
        <v>0</v>
      </c>
      <c r="M54">
        <f>_xlfn.STDEV.P('PVC (1)'!M26,'PVC (2)'!M26,'PVC (3)'!M26)</f>
        <v>0</v>
      </c>
      <c r="N54">
        <f>_xlfn.STDEV.P('PVC (1)'!N26,'PVC (2)'!N26,'PVC (3)'!N26)</f>
        <v>0</v>
      </c>
      <c r="O54">
        <f>_xlfn.STDEV.P('PVC (1)'!O26,'PVC (2)'!O26,'PVC (3)'!O26)</f>
        <v>0</v>
      </c>
      <c r="P54">
        <f>_xlfn.STDEV.P('PVC (1)'!P26,'PVC (2)'!P26,'PVC (3)'!P26)</f>
        <v>0</v>
      </c>
      <c r="Q54">
        <f>_xlfn.STDEV.P('PVC (1)'!Q26,'PVC (2)'!Q26,'PVC (3)'!Q26)</f>
        <v>0</v>
      </c>
      <c r="R54">
        <f>_xlfn.STDEV.P('PVC (1)'!R26,'PVC (2)'!R26,'PVC (3)'!R26)</f>
        <v>0</v>
      </c>
      <c r="S54">
        <f>_xlfn.STDEV.P('PVC (1)'!S26,'PVC (2)'!S26,'PVC (3)'!S26)</f>
        <v>0</v>
      </c>
    </row>
    <row r="55" spans="1:19" x14ac:dyDescent="0.35">
      <c r="A55">
        <f>_xlfn.STDEV.P('PVC (1)'!A27,'PVC (2)'!A27,'PVC (3)'!A27)</f>
        <v>0</v>
      </c>
      <c r="B55">
        <f>_xlfn.STDEV.P('PVC (1)'!B27,'PVC (2)'!B27,'PVC (3)'!B27)</f>
        <v>0</v>
      </c>
      <c r="C55">
        <f>_xlfn.STDEV.P('PVC (1)'!C27,'PVC (2)'!C27,'PVC (3)'!C27)</f>
        <v>0</v>
      </c>
      <c r="D55">
        <f>_xlfn.STDEV.P('PVC (1)'!D27,'PVC (2)'!D27,'PVC (3)'!D27)</f>
        <v>0</v>
      </c>
      <c r="E55">
        <f>_xlfn.STDEV.P('PVC (1)'!E27,'PVC (2)'!E27,'PVC (3)'!E27)</f>
        <v>0</v>
      </c>
      <c r="F55">
        <f>_xlfn.STDEV.P('PVC (1)'!F27,'PVC (2)'!F27,'PVC (3)'!F27)</f>
        <v>0</v>
      </c>
      <c r="G55">
        <f>_xlfn.STDEV.P('PVC (1)'!G27,'PVC (2)'!G27,'PVC (3)'!G27)</f>
        <v>0</v>
      </c>
      <c r="H55">
        <f>_xlfn.STDEV.P('PVC (1)'!H27,'PVC (2)'!H27,'PVC (3)'!H27)</f>
        <v>0</v>
      </c>
      <c r="I55">
        <f>_xlfn.STDEV.P('PVC (1)'!I27,'PVC (2)'!I27,'PVC (3)'!I27)</f>
        <v>0</v>
      </c>
      <c r="J55">
        <f>_xlfn.STDEV.P('PVC (1)'!J27,'PVC (2)'!J27,'PVC (3)'!J27)</f>
        <v>0</v>
      </c>
      <c r="K55">
        <f>_xlfn.STDEV.P('PVC (1)'!K27,'PVC (2)'!K27,'PVC (3)'!K27)</f>
        <v>0</v>
      </c>
      <c r="L55">
        <f>_xlfn.STDEV.P('PVC (1)'!L27,'PVC (2)'!L27,'PVC (3)'!L27)</f>
        <v>0</v>
      </c>
      <c r="M55">
        <f>_xlfn.STDEV.P('PVC (1)'!M27,'PVC (2)'!M27,'PVC (3)'!M27)</f>
        <v>0</v>
      </c>
      <c r="N55">
        <f>_xlfn.STDEV.P('PVC (1)'!N27,'PVC (2)'!N27,'PVC (3)'!N27)</f>
        <v>0</v>
      </c>
      <c r="O55">
        <f>_xlfn.STDEV.P('PVC (1)'!O27,'PVC (2)'!O27,'PVC (3)'!O27)</f>
        <v>0</v>
      </c>
      <c r="P55">
        <f>_xlfn.STDEV.P('PVC (1)'!P27,'PVC (2)'!P27,'PVC (3)'!P27)</f>
        <v>0</v>
      </c>
      <c r="Q55">
        <f>_xlfn.STDEV.P('PVC (1)'!Q27,'PVC (2)'!Q27,'PVC (3)'!Q27)</f>
        <v>0</v>
      </c>
      <c r="R55">
        <f>_xlfn.STDEV.P('PVC (1)'!R27,'PVC (2)'!R27,'PVC (3)'!R27)</f>
        <v>0</v>
      </c>
      <c r="S55">
        <f>_xlfn.STDEV.P('PVC (1)'!S27,'PVC (2)'!S27,'PVC (3)'!S27)</f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FECB6-07AC-4629-A64D-7A7B52DD2F86}">
  <dimension ref="A1:S25"/>
  <sheetViews>
    <sheetView topLeftCell="A7" zoomScale="70" zoomScaleNormal="70" workbookViewId="0">
      <selection activeCell="N23" sqref="N23"/>
    </sheetView>
  </sheetViews>
  <sheetFormatPr defaultRowHeight="14.5" x14ac:dyDescent="0.35"/>
  <cols>
    <col min="1" max="4" width="8.81640625" bestFit="1" customWidth="1"/>
    <col min="5" max="5" width="11.81640625" bestFit="1" customWidth="1"/>
    <col min="6" max="8" width="8.81640625" bestFit="1" customWidth="1"/>
    <col min="9" max="9" width="14.7265625" customWidth="1"/>
    <col min="10" max="10" width="14.1796875" customWidth="1"/>
    <col min="11" max="12" width="8.81640625" bestFit="1" customWidth="1"/>
    <col min="13" max="13" width="14.08984375" customWidth="1"/>
    <col min="14" max="17" width="8.81640625" bestFit="1" customWidth="1"/>
    <col min="18" max="18" width="11.81640625" bestFit="1" customWidth="1"/>
    <col min="19" max="19" width="8.81640625" bestFit="1" customWidth="1"/>
  </cols>
  <sheetData>
    <row r="1" spans="1:19" x14ac:dyDescent="0.35">
      <c r="A1" t="s">
        <v>46</v>
      </c>
    </row>
    <row r="2" spans="1:19" x14ac:dyDescent="0.3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</row>
    <row r="3" spans="1:19" x14ac:dyDescent="0.35">
      <c r="A3" t="s">
        <v>19</v>
      </c>
      <c r="B3" t="s">
        <v>19</v>
      </c>
      <c r="D3" t="s">
        <v>20</v>
      </c>
      <c r="E3" t="s">
        <v>21</v>
      </c>
      <c r="F3" t="s">
        <v>22</v>
      </c>
      <c r="G3" t="s">
        <v>23</v>
      </c>
      <c r="H3" t="s">
        <v>24</v>
      </c>
      <c r="I3" t="s">
        <v>25</v>
      </c>
      <c r="K3" t="s">
        <v>24</v>
      </c>
      <c r="L3" t="s">
        <v>28</v>
      </c>
      <c r="M3" t="s">
        <v>19</v>
      </c>
      <c r="N3" t="s">
        <v>29</v>
      </c>
      <c r="O3" t="s">
        <v>19</v>
      </c>
      <c r="P3" t="s">
        <v>30</v>
      </c>
      <c r="Q3" t="s">
        <v>31</v>
      </c>
      <c r="R3" t="s">
        <v>32</v>
      </c>
      <c r="S3" t="s">
        <v>22</v>
      </c>
    </row>
    <row r="4" spans="1:19" s="3" customFormat="1" x14ac:dyDescent="0.35">
      <c r="A4" s="3">
        <v>2284.67</v>
      </c>
      <c r="B4" s="3">
        <v>2803.81</v>
      </c>
      <c r="C4" s="3">
        <v>1.22723</v>
      </c>
      <c r="D4" s="3">
        <v>6.2831900000000003</v>
      </c>
      <c r="E4" s="3">
        <v>4.4331299999999999E-7</v>
      </c>
      <c r="F4" s="3">
        <v>10.8133</v>
      </c>
      <c r="G4" s="3">
        <v>10</v>
      </c>
      <c r="H4" s="3">
        <v>50.953000000000003</v>
      </c>
      <c r="I4" s="3">
        <v>1.19332E-6</v>
      </c>
      <c r="J4" s="3">
        <v>9.7739699999999995E-6</v>
      </c>
      <c r="K4" s="3">
        <v>50.825299999999999</v>
      </c>
      <c r="L4" s="3">
        <v>575.62800000000004</v>
      </c>
      <c r="M4" s="3">
        <v>3.5350300000000001E-2</v>
      </c>
      <c r="N4" s="3">
        <v>6.9139199999999998E-2</v>
      </c>
      <c r="O4" s="3">
        <v>3616.78</v>
      </c>
      <c r="P4" s="3">
        <v>1</v>
      </c>
      <c r="Q4" s="3">
        <v>2441.25</v>
      </c>
      <c r="R4" s="3">
        <v>6.14116E-5</v>
      </c>
      <c r="S4" s="3">
        <v>85.143000000000001</v>
      </c>
    </row>
    <row r="5" spans="1:19" s="3" customFormat="1" x14ac:dyDescent="0.35">
      <c r="A5" s="3">
        <v>6630.11</v>
      </c>
      <c r="B5" s="3">
        <v>-948.08100000000002</v>
      </c>
      <c r="C5" s="3">
        <v>-0.14299600000000001</v>
      </c>
      <c r="D5" s="3">
        <v>6.2831900000000003</v>
      </c>
      <c r="E5" s="3">
        <v>1.27037E-6</v>
      </c>
      <c r="F5" s="3">
        <v>21.7608</v>
      </c>
      <c r="G5" s="3">
        <v>10</v>
      </c>
      <c r="H5" s="3">
        <v>-8.1464300000000005</v>
      </c>
      <c r="I5" s="3">
        <v>1.84693E-6</v>
      </c>
      <c r="J5" s="3">
        <v>1.51203E-5</v>
      </c>
      <c r="K5" s="3">
        <v>-8.1379199999999994</v>
      </c>
      <c r="L5" s="3">
        <v>1065.95</v>
      </c>
      <c r="M5" s="3">
        <v>0.101269</v>
      </c>
      <c r="N5" s="3">
        <v>6.3760899999999995E-2</v>
      </c>
      <c r="O5" s="3">
        <v>6697.55</v>
      </c>
      <c r="P5" s="3">
        <v>1</v>
      </c>
      <c r="Q5" s="3">
        <v>2441.2600000000002</v>
      </c>
      <c r="R5" s="3">
        <v>9.5003700000000007E-5</v>
      </c>
      <c r="S5" s="3">
        <v>96.090500000000006</v>
      </c>
    </row>
    <row r="6" spans="1:19" s="3" customFormat="1" x14ac:dyDescent="0.35">
      <c r="A6" s="3">
        <v>6203.16</v>
      </c>
      <c r="B6" s="3">
        <v>1877.07</v>
      </c>
      <c r="C6" s="3">
        <v>0.30259999999999998</v>
      </c>
      <c r="D6" s="3">
        <v>6.2831900000000003</v>
      </c>
      <c r="E6" s="3">
        <v>2.1088800000000001E-6</v>
      </c>
      <c r="F6" s="3">
        <v>43.020800000000001</v>
      </c>
      <c r="G6" s="3">
        <v>10</v>
      </c>
      <c r="H6" s="3">
        <v>16.854600000000001</v>
      </c>
      <c r="I6" s="3">
        <v>3.1683199999999999E-6</v>
      </c>
      <c r="J6" s="3">
        <v>2.5939400000000001E-5</v>
      </c>
      <c r="K6" s="3">
        <v>16.835799999999999</v>
      </c>
      <c r="L6" s="3">
        <v>1031.47</v>
      </c>
      <c r="M6" s="3">
        <v>0.16811200000000001</v>
      </c>
      <c r="N6" s="3">
        <v>5.85093E-2</v>
      </c>
      <c r="O6" s="3">
        <v>6480.94</v>
      </c>
      <c r="P6" s="3">
        <v>1</v>
      </c>
      <c r="Q6" s="3">
        <v>2441.2600000000002</v>
      </c>
      <c r="R6" s="3">
        <v>1.6298199999999999E-4</v>
      </c>
      <c r="S6" s="3">
        <v>117.35</v>
      </c>
    </row>
    <row r="7" spans="1:19" s="3" customFormat="1" x14ac:dyDescent="0.35">
      <c r="A7" s="3">
        <v>6718.4</v>
      </c>
      <c r="B7" s="3">
        <v>68.5565</v>
      </c>
      <c r="C7" s="3">
        <v>1.0204299999999999E-2</v>
      </c>
      <c r="D7" s="3">
        <v>6.2831900000000003</v>
      </c>
      <c r="E7" s="3">
        <v>3.3129200000000002E-6</v>
      </c>
      <c r="F7" s="3">
        <v>53.968299999999999</v>
      </c>
      <c r="G7" s="3">
        <v>10</v>
      </c>
      <c r="H7" s="3">
        <v>0.58525099999999997</v>
      </c>
      <c r="I7" s="3">
        <v>4.8014100000000002E-6</v>
      </c>
      <c r="J7" s="3">
        <v>3.9307300000000002E-5</v>
      </c>
      <c r="K7" s="3">
        <v>0.584642</v>
      </c>
      <c r="L7" s="3">
        <v>1069.32</v>
      </c>
      <c r="M7" s="3">
        <v>0.264096</v>
      </c>
      <c r="N7" s="3">
        <v>5.6673000000000001E-2</v>
      </c>
      <c r="O7" s="3">
        <v>6718.75</v>
      </c>
      <c r="P7" s="3">
        <v>1</v>
      </c>
      <c r="Q7" s="3">
        <v>2441.27</v>
      </c>
      <c r="R7" s="3">
        <v>2.4697500000000003E-4</v>
      </c>
      <c r="S7" s="3">
        <v>128.298</v>
      </c>
    </row>
    <row r="8" spans="1:19" s="3" customFormat="1" x14ac:dyDescent="0.35">
      <c r="A8" s="3">
        <v>6276.05</v>
      </c>
      <c r="B8" s="3">
        <v>1506.24</v>
      </c>
      <c r="C8" s="3">
        <v>0.23999799999999999</v>
      </c>
      <c r="D8" s="3">
        <v>6.2831900000000003</v>
      </c>
      <c r="E8" s="3">
        <v>5.1757799999999999E-6</v>
      </c>
      <c r="F8" s="3">
        <v>64.790599999999998</v>
      </c>
      <c r="G8" s="3">
        <v>10</v>
      </c>
      <c r="H8" s="3">
        <v>13.510899999999999</v>
      </c>
      <c r="I8" s="3">
        <v>7.8083799999999999E-6</v>
      </c>
      <c r="J8" s="3">
        <v>6.3927800000000001E-5</v>
      </c>
      <c r="K8" s="3">
        <v>13.4956</v>
      </c>
      <c r="L8" s="3">
        <v>1027.23</v>
      </c>
      <c r="M8" s="3">
        <v>0.412607</v>
      </c>
      <c r="N8" s="3">
        <v>5.4246099999999998E-2</v>
      </c>
      <c r="O8" s="3">
        <v>6454.27</v>
      </c>
      <c r="P8" s="3">
        <v>1</v>
      </c>
      <c r="Q8" s="3">
        <v>2441.25</v>
      </c>
      <c r="R8" s="3">
        <v>4.0167000000000002E-4</v>
      </c>
      <c r="S8" s="3">
        <v>139.12</v>
      </c>
    </row>
    <row r="9" spans="1:19" x14ac:dyDescent="0.35">
      <c r="A9">
        <v>6271.97</v>
      </c>
      <c r="B9">
        <v>578.10400000000004</v>
      </c>
      <c r="C9">
        <v>9.2172599999999993E-2</v>
      </c>
      <c r="D9">
        <v>6.2831900000000003</v>
      </c>
      <c r="E9">
        <v>7.7372100000000001E-6</v>
      </c>
      <c r="F9">
        <v>75.722300000000004</v>
      </c>
      <c r="G9">
        <v>10</v>
      </c>
      <c r="H9">
        <v>5.2725499999999998</v>
      </c>
      <c r="I9">
        <v>1.19622E-5</v>
      </c>
      <c r="J9">
        <v>9.7936000000000006E-5</v>
      </c>
      <c r="K9">
        <v>5.2662199999999997</v>
      </c>
      <c r="L9">
        <v>1002.45</v>
      </c>
      <c r="M9">
        <v>0.61685500000000004</v>
      </c>
      <c r="N9">
        <v>5.3549199999999998E-2</v>
      </c>
      <c r="O9">
        <v>6298.56</v>
      </c>
      <c r="P9">
        <v>1</v>
      </c>
      <c r="Q9">
        <v>2441.2399999999998</v>
      </c>
      <c r="R9">
        <v>6.1534999999999997E-4</v>
      </c>
      <c r="S9">
        <v>150.05199999999999</v>
      </c>
    </row>
    <row r="10" spans="1:19" x14ac:dyDescent="0.35">
      <c r="A10">
        <v>5471.41</v>
      </c>
      <c r="B10">
        <v>907.346</v>
      </c>
      <c r="C10">
        <v>0.16583400000000001</v>
      </c>
      <c r="D10">
        <v>6.2831900000000003</v>
      </c>
      <c r="E10">
        <v>1.11986E-5</v>
      </c>
      <c r="F10">
        <v>91.938100000000006</v>
      </c>
      <c r="G10">
        <v>10</v>
      </c>
      <c r="H10">
        <v>9.4303100000000004</v>
      </c>
      <c r="I10">
        <v>1.9665900000000001E-5</v>
      </c>
      <c r="J10">
        <v>1.61018E-4</v>
      </c>
      <c r="K10">
        <v>9.4159000000000006</v>
      </c>
      <c r="L10">
        <v>882.69399999999996</v>
      </c>
      <c r="M10">
        <v>0.89302599999999999</v>
      </c>
      <c r="N10">
        <v>5.1230400000000002E-2</v>
      </c>
      <c r="O10">
        <v>5546.13</v>
      </c>
      <c r="P10">
        <v>1</v>
      </c>
      <c r="Q10">
        <v>2441.2800000000002</v>
      </c>
      <c r="R10">
        <v>1.0116999999999999E-3</v>
      </c>
      <c r="S10">
        <v>166.268</v>
      </c>
    </row>
    <row r="11" spans="1:19" x14ac:dyDescent="0.35">
      <c r="A11">
        <v>5305.36</v>
      </c>
      <c r="B11">
        <v>678.053</v>
      </c>
      <c r="C11">
        <v>0.127805</v>
      </c>
      <c r="D11">
        <v>6.2831900000000003</v>
      </c>
      <c r="E11">
        <v>1.6861600000000001E-5</v>
      </c>
      <c r="F11">
        <v>107.74</v>
      </c>
      <c r="G11">
        <v>10</v>
      </c>
      <c r="H11">
        <v>7.2951199999999998</v>
      </c>
      <c r="I11">
        <v>3.0706500000000002E-5</v>
      </c>
      <c r="J11">
        <v>2.5142300000000002E-4</v>
      </c>
      <c r="K11">
        <v>7.2832299999999996</v>
      </c>
      <c r="L11">
        <v>851.24199999999996</v>
      </c>
      <c r="M11">
        <v>1.34474</v>
      </c>
      <c r="N11">
        <v>5.01314E-2</v>
      </c>
      <c r="O11">
        <v>5348.51</v>
      </c>
      <c r="P11">
        <v>1</v>
      </c>
      <c r="Q11">
        <v>2441.2399999999998</v>
      </c>
      <c r="R11">
        <v>1.5797400000000001E-3</v>
      </c>
      <c r="S11">
        <v>182.07</v>
      </c>
    </row>
    <row r="12" spans="1:19" x14ac:dyDescent="0.35">
      <c r="A12">
        <v>4990.1899999999996</v>
      </c>
      <c r="B12">
        <v>659.48500000000001</v>
      </c>
      <c r="C12">
        <v>0.132156</v>
      </c>
      <c r="D12">
        <v>6.2831900000000003</v>
      </c>
      <c r="E12">
        <v>2.5081800000000001E-5</v>
      </c>
      <c r="F12">
        <v>124.014</v>
      </c>
      <c r="G12">
        <v>10</v>
      </c>
      <c r="H12">
        <v>7.5419499999999999</v>
      </c>
      <c r="I12">
        <v>4.8538899999999997E-5</v>
      </c>
      <c r="J12">
        <v>3.9744800000000001E-4</v>
      </c>
      <c r="K12">
        <v>7.5283699999999998</v>
      </c>
      <c r="L12">
        <v>801.11900000000003</v>
      </c>
      <c r="M12">
        <v>2.0005799999999998</v>
      </c>
      <c r="N12">
        <v>4.8468400000000002E-2</v>
      </c>
      <c r="O12">
        <v>5033.58</v>
      </c>
      <c r="P12">
        <v>1</v>
      </c>
      <c r="Q12">
        <v>2441.2399999999998</v>
      </c>
      <c r="R12">
        <v>2.49724E-3</v>
      </c>
      <c r="S12">
        <v>198.34399999999999</v>
      </c>
    </row>
    <row r="13" spans="1:19" x14ac:dyDescent="0.35">
      <c r="A13">
        <v>4610.38</v>
      </c>
      <c r="B13">
        <v>667.31799999999998</v>
      </c>
      <c r="C13">
        <v>0.14474300000000001</v>
      </c>
      <c r="D13">
        <v>6.2831900000000003</v>
      </c>
      <c r="E13">
        <v>3.6980100000000002E-5</v>
      </c>
      <c r="F13">
        <v>140.096</v>
      </c>
      <c r="G13">
        <v>10</v>
      </c>
      <c r="H13">
        <v>8.2526600000000006</v>
      </c>
      <c r="I13">
        <v>7.7339499999999994E-5</v>
      </c>
      <c r="J13">
        <v>6.3329599999999999E-4</v>
      </c>
      <c r="K13">
        <v>8.2359399999999994</v>
      </c>
      <c r="L13">
        <v>741.41</v>
      </c>
      <c r="M13">
        <v>2.9501599999999999</v>
      </c>
      <c r="N13">
        <v>4.71583E-2</v>
      </c>
      <c r="O13">
        <v>4658.42</v>
      </c>
      <c r="P13">
        <v>1</v>
      </c>
      <c r="Q13">
        <v>2441.25</v>
      </c>
      <c r="R13">
        <v>3.9791200000000001E-3</v>
      </c>
      <c r="S13">
        <v>214.42500000000001</v>
      </c>
    </row>
    <row r="14" spans="1:19" x14ac:dyDescent="0.35">
      <c r="A14">
        <v>4158.04</v>
      </c>
      <c r="B14">
        <v>636.84900000000005</v>
      </c>
      <c r="C14">
        <v>0.15316099999999999</v>
      </c>
      <c r="D14">
        <v>6.2831900000000003</v>
      </c>
      <c r="E14">
        <v>5.2671499999999999E-5</v>
      </c>
      <c r="F14">
        <v>156.321</v>
      </c>
      <c r="G14">
        <v>10</v>
      </c>
      <c r="H14">
        <v>8.7282700000000002</v>
      </c>
      <c r="I14">
        <v>1.2201699999999999E-4</v>
      </c>
      <c r="J14">
        <v>9.9918300000000006E-4</v>
      </c>
      <c r="K14">
        <v>8.7078100000000003</v>
      </c>
      <c r="L14">
        <v>669.48900000000003</v>
      </c>
      <c r="M14">
        <v>4.2030900000000004</v>
      </c>
      <c r="N14">
        <v>4.49185E-2</v>
      </c>
      <c r="O14">
        <v>4206.5200000000004</v>
      </c>
      <c r="P14">
        <v>1</v>
      </c>
      <c r="Q14">
        <v>2441.2600000000002</v>
      </c>
      <c r="R14">
        <v>6.2780500000000003E-3</v>
      </c>
      <c r="S14">
        <v>230.65</v>
      </c>
    </row>
    <row r="15" spans="1:19" x14ac:dyDescent="0.35">
      <c r="A15">
        <v>3597.51</v>
      </c>
      <c r="B15">
        <v>620.34900000000005</v>
      </c>
      <c r="C15">
        <v>0.17243900000000001</v>
      </c>
      <c r="D15">
        <v>6.2831900000000003</v>
      </c>
      <c r="E15">
        <v>7.2398799999999995E-5</v>
      </c>
      <c r="F15">
        <v>172.36199999999999</v>
      </c>
      <c r="G15">
        <v>10</v>
      </c>
      <c r="H15">
        <v>9.8114899999999992</v>
      </c>
      <c r="I15">
        <v>1.9332400000000001E-4</v>
      </c>
      <c r="J15">
        <v>1.58321E-3</v>
      </c>
      <c r="K15">
        <v>9.7837800000000001</v>
      </c>
      <c r="L15">
        <v>581.01099999999997</v>
      </c>
      <c r="M15">
        <v>5.7796700000000003</v>
      </c>
      <c r="N15">
        <v>4.3212599999999997E-2</v>
      </c>
      <c r="O15">
        <v>3650.6</v>
      </c>
      <c r="P15">
        <v>1</v>
      </c>
      <c r="Q15">
        <v>2441.2399999999998</v>
      </c>
      <c r="R15">
        <v>9.9476100000000008E-3</v>
      </c>
      <c r="S15">
        <v>246.69200000000001</v>
      </c>
    </row>
    <row r="16" spans="1:19" x14ac:dyDescent="0.35">
      <c r="A16">
        <v>2994.74</v>
      </c>
      <c r="B16">
        <v>577.82500000000005</v>
      </c>
      <c r="C16">
        <v>0.19294600000000001</v>
      </c>
      <c r="D16">
        <v>6.2831900000000003</v>
      </c>
      <c r="E16">
        <v>9.5231900000000006E-5</v>
      </c>
      <c r="F16">
        <v>188.41399999999999</v>
      </c>
      <c r="G16">
        <v>10</v>
      </c>
      <c r="H16">
        <v>10.959300000000001</v>
      </c>
      <c r="I16">
        <v>3.0454100000000002E-4</v>
      </c>
      <c r="J16">
        <v>2.49416E-3</v>
      </c>
      <c r="K16">
        <v>10.9208</v>
      </c>
      <c r="L16">
        <v>485.41899999999998</v>
      </c>
      <c r="M16">
        <v>7.6071299999999997</v>
      </c>
      <c r="N16">
        <v>4.0492399999999998E-2</v>
      </c>
      <c r="O16">
        <v>3049.98</v>
      </c>
      <c r="P16">
        <v>1</v>
      </c>
      <c r="Q16">
        <v>2441.2600000000002</v>
      </c>
      <c r="R16">
        <v>1.5671299999999999E-2</v>
      </c>
      <c r="S16">
        <v>262.74400000000003</v>
      </c>
    </row>
    <row r="17" spans="1:19" x14ac:dyDescent="0.35">
      <c r="A17">
        <v>2421.75</v>
      </c>
      <c r="B17">
        <v>516.24800000000005</v>
      </c>
      <c r="C17">
        <v>0.213172</v>
      </c>
      <c r="D17">
        <v>6.2831900000000003</v>
      </c>
      <c r="E17">
        <v>1.22526E-4</v>
      </c>
      <c r="F17">
        <v>204.48599999999999</v>
      </c>
      <c r="G17">
        <v>10</v>
      </c>
      <c r="H17">
        <v>12.0876</v>
      </c>
      <c r="I17">
        <v>4.83012E-4</v>
      </c>
      <c r="J17">
        <v>3.95606E-3</v>
      </c>
      <c r="K17">
        <v>12.0337</v>
      </c>
      <c r="L17">
        <v>394.09300000000002</v>
      </c>
      <c r="M17">
        <v>9.7958200000000009</v>
      </c>
      <c r="N17">
        <v>3.7758899999999998E-2</v>
      </c>
      <c r="O17">
        <v>2476.16</v>
      </c>
      <c r="P17">
        <v>1</v>
      </c>
      <c r="Q17">
        <v>2441.2600000000002</v>
      </c>
      <c r="R17">
        <v>2.48566E-2</v>
      </c>
      <c r="S17">
        <v>278.815</v>
      </c>
    </row>
    <row r="18" spans="1:19" x14ac:dyDescent="0.35">
      <c r="A18">
        <v>1848.72</v>
      </c>
      <c r="B18">
        <v>439.02699999999999</v>
      </c>
      <c r="C18">
        <v>0.23747599999999999</v>
      </c>
      <c r="D18">
        <v>6.2831900000000003</v>
      </c>
      <c r="E18">
        <v>1.5000899999999999E-4</v>
      </c>
      <c r="F18">
        <v>220.62700000000001</v>
      </c>
      <c r="G18">
        <v>10</v>
      </c>
      <c r="H18">
        <v>13.438700000000001</v>
      </c>
      <c r="I18">
        <v>7.7164099999999999E-4</v>
      </c>
      <c r="J18">
        <v>6.3204200000000002E-3</v>
      </c>
      <c r="K18">
        <v>13.3589</v>
      </c>
      <c r="L18">
        <v>302.416</v>
      </c>
      <c r="M18">
        <v>12.0097</v>
      </c>
      <c r="N18">
        <v>3.5097099999999999E-2</v>
      </c>
      <c r="O18">
        <v>1900.14</v>
      </c>
      <c r="P18">
        <v>1</v>
      </c>
      <c r="Q18">
        <v>2441.2600000000002</v>
      </c>
      <c r="R18">
        <v>3.9712400000000002E-2</v>
      </c>
      <c r="S18">
        <v>294.95699999999999</v>
      </c>
    </row>
    <row r="19" spans="1:19" x14ac:dyDescent="0.35">
      <c r="A19">
        <v>1366.75</v>
      </c>
      <c r="B19">
        <v>349.34800000000001</v>
      </c>
      <c r="C19">
        <v>0.25560500000000003</v>
      </c>
      <c r="D19">
        <v>6.2831900000000003</v>
      </c>
      <c r="E19">
        <v>1.77932E-4</v>
      </c>
      <c r="F19">
        <v>241.952</v>
      </c>
      <c r="G19">
        <v>10</v>
      </c>
      <c r="H19">
        <v>14.4552</v>
      </c>
      <c r="I19">
        <v>1.23533E-3</v>
      </c>
      <c r="J19">
        <v>1.01189E-2</v>
      </c>
      <c r="K19">
        <v>14.338100000000001</v>
      </c>
      <c r="L19">
        <v>224.51900000000001</v>
      </c>
      <c r="M19">
        <v>14.274699999999999</v>
      </c>
      <c r="N19">
        <v>2.8228199999999998E-2</v>
      </c>
      <c r="O19">
        <v>1410.69</v>
      </c>
      <c r="P19">
        <v>1</v>
      </c>
      <c r="Q19">
        <v>2441.27</v>
      </c>
      <c r="R19">
        <v>6.3578899999999994E-2</v>
      </c>
      <c r="S19">
        <v>316.28199999999998</v>
      </c>
    </row>
    <row r="20" spans="1:19" x14ac:dyDescent="0.35">
      <c r="A20">
        <v>928.69500000000005</v>
      </c>
      <c r="B20">
        <v>261.18400000000003</v>
      </c>
      <c r="C20">
        <v>0.28123799999999999</v>
      </c>
      <c r="D20">
        <v>6.2831900000000003</v>
      </c>
      <c r="E20">
        <v>1.9218100000000001E-4</v>
      </c>
      <c r="F20">
        <v>263.20299999999997</v>
      </c>
      <c r="G20">
        <v>10</v>
      </c>
      <c r="H20">
        <v>15.8978</v>
      </c>
      <c r="I20">
        <v>1.9581799999999999E-3</v>
      </c>
      <c r="J20">
        <v>1.6040700000000001E-2</v>
      </c>
      <c r="K20">
        <v>15.708</v>
      </c>
      <c r="L20">
        <v>153.54</v>
      </c>
      <c r="M20">
        <v>15.4748</v>
      </c>
      <c r="N20">
        <v>2.05153E-2</v>
      </c>
      <c r="O20">
        <v>964.72299999999996</v>
      </c>
      <c r="P20">
        <v>1</v>
      </c>
      <c r="Q20">
        <v>2441.27</v>
      </c>
      <c r="R20">
        <v>0.100787</v>
      </c>
      <c r="S20">
        <v>337.53199999999998</v>
      </c>
    </row>
    <row r="21" spans="1:19" x14ac:dyDescent="0.35">
      <c r="A21">
        <v>610</v>
      </c>
      <c r="B21">
        <v>186.57900000000001</v>
      </c>
      <c r="C21">
        <v>0.30586600000000003</v>
      </c>
      <c r="D21">
        <v>6.2831900000000003</v>
      </c>
      <c r="E21">
        <v>2.0198699999999999E-4</v>
      </c>
      <c r="F21">
        <v>284.61099999999999</v>
      </c>
      <c r="G21">
        <v>10</v>
      </c>
      <c r="H21">
        <v>17.320499999999999</v>
      </c>
      <c r="I21">
        <v>3.1310600000000002E-3</v>
      </c>
      <c r="J21">
        <v>2.5649700000000001E-2</v>
      </c>
      <c r="K21">
        <v>17.007100000000001</v>
      </c>
      <c r="L21">
        <v>101.524</v>
      </c>
      <c r="M21">
        <v>16.361899999999999</v>
      </c>
      <c r="N21">
        <v>1.4542899999999999E-2</v>
      </c>
      <c r="O21">
        <v>637.89700000000005</v>
      </c>
      <c r="P21">
        <v>1</v>
      </c>
      <c r="Q21">
        <v>2441.2399999999998</v>
      </c>
      <c r="R21">
        <v>0.161162</v>
      </c>
      <c r="S21">
        <v>358.94</v>
      </c>
    </row>
    <row r="22" spans="1:19" x14ac:dyDescent="0.35">
      <c r="A22">
        <v>378.81799999999998</v>
      </c>
      <c r="B22">
        <v>127.395</v>
      </c>
      <c r="C22">
        <v>0.33629700000000001</v>
      </c>
      <c r="D22">
        <v>6.2831900000000003</v>
      </c>
      <c r="E22">
        <v>2.2293000000000001E-4</v>
      </c>
      <c r="F22">
        <v>305.97000000000003</v>
      </c>
      <c r="G22">
        <v>10</v>
      </c>
      <c r="H22">
        <v>19.139700000000001</v>
      </c>
      <c r="I22">
        <v>5.5735300000000002E-3</v>
      </c>
      <c r="J22">
        <v>4.5659199999999997E-2</v>
      </c>
      <c r="K22">
        <v>18.587700000000002</v>
      </c>
      <c r="L22">
        <v>63.608699999999999</v>
      </c>
      <c r="M22">
        <v>18.2484</v>
      </c>
      <c r="N22">
        <v>1.66321E-2</v>
      </c>
      <c r="O22">
        <v>399.66500000000002</v>
      </c>
      <c r="P22">
        <v>1</v>
      </c>
      <c r="Q22">
        <v>2441.2600000000002</v>
      </c>
      <c r="R22">
        <v>0.286885</v>
      </c>
      <c r="S22">
        <v>380.3</v>
      </c>
    </row>
    <row r="23" spans="1:19" x14ac:dyDescent="0.35">
      <c r="A23">
        <v>216.52699999999999</v>
      </c>
      <c r="B23">
        <v>90.538600000000002</v>
      </c>
      <c r="C23">
        <v>0.41814000000000001</v>
      </c>
      <c r="D23">
        <v>6.2831900000000003</v>
      </c>
      <c r="E23">
        <v>1.9972300000000001E-4</v>
      </c>
      <c r="F23">
        <v>327.3</v>
      </c>
      <c r="G23">
        <v>10</v>
      </c>
      <c r="H23">
        <v>23.8523</v>
      </c>
      <c r="I23">
        <v>8.6642000000000004E-3</v>
      </c>
      <c r="J23">
        <v>7.0987900000000007E-2</v>
      </c>
      <c r="K23">
        <v>22.691800000000001</v>
      </c>
      <c r="L23">
        <v>37.352699999999999</v>
      </c>
      <c r="M23">
        <v>16.660399999999999</v>
      </c>
      <c r="N23">
        <v>1.0394199999999999E-2</v>
      </c>
      <c r="O23">
        <v>234.69399999999999</v>
      </c>
      <c r="P23">
        <v>1</v>
      </c>
      <c r="Q23">
        <v>2440.98</v>
      </c>
      <c r="R23">
        <v>0.44602999999999998</v>
      </c>
      <c r="S23">
        <v>401.63</v>
      </c>
    </row>
    <row r="24" spans="1:19" x14ac:dyDescent="0.35">
      <c r="A24">
        <v>88.522000000000006</v>
      </c>
      <c r="B24">
        <v>62.573599999999999</v>
      </c>
      <c r="C24">
        <v>0.70687</v>
      </c>
      <c r="D24">
        <v>6.2831900000000003</v>
      </c>
      <c r="E24">
        <v>1.51762E-4</v>
      </c>
      <c r="F24">
        <v>348.62200000000001</v>
      </c>
      <c r="G24">
        <v>10</v>
      </c>
      <c r="H24">
        <v>39.184699999999999</v>
      </c>
      <c r="I24">
        <v>1.4881200000000001E-2</v>
      </c>
      <c r="J24">
        <v>0.121944</v>
      </c>
      <c r="K24">
        <v>35.255299999999998</v>
      </c>
      <c r="L24">
        <v>17.2532</v>
      </c>
      <c r="M24">
        <v>13.2193</v>
      </c>
      <c r="N24">
        <v>3.5117299999999998E-3</v>
      </c>
      <c r="O24">
        <v>108.405</v>
      </c>
      <c r="P24">
        <v>1</v>
      </c>
      <c r="Q24">
        <v>2440.63</v>
      </c>
      <c r="R24">
        <v>0.76619800000000005</v>
      </c>
      <c r="S24">
        <v>422.952</v>
      </c>
    </row>
    <row r="25" spans="1:19" x14ac:dyDescent="0.35">
      <c r="A25">
        <v>-3.0113799999999999</v>
      </c>
      <c r="B25">
        <v>14.2559</v>
      </c>
      <c r="C25">
        <v>-4.7339900000000004</v>
      </c>
      <c r="D25">
        <v>6.2831900000000003</v>
      </c>
      <c r="E25">
        <v>6.1728499999999997E-4</v>
      </c>
      <c r="F25">
        <v>369.72800000000001</v>
      </c>
      <c r="G25">
        <v>10</v>
      </c>
      <c r="H25">
        <v>136.01400000000001</v>
      </c>
      <c r="I25">
        <v>0.292014</v>
      </c>
      <c r="J25">
        <v>2.39303</v>
      </c>
      <c r="K25">
        <v>101.928</v>
      </c>
      <c r="L25">
        <v>2.3189600000000001</v>
      </c>
      <c r="M25">
        <v>34.867400000000004</v>
      </c>
      <c r="N25">
        <v>0.270731</v>
      </c>
      <c r="O25">
        <v>14.570399999999999</v>
      </c>
      <c r="P25">
        <v>1</v>
      </c>
      <c r="Q25">
        <v>2440.54</v>
      </c>
      <c r="R25">
        <v>15.0358</v>
      </c>
      <c r="S25">
        <v>444.05700000000002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README</vt:lpstr>
      <vt:lpstr>FRC (1)</vt:lpstr>
      <vt:lpstr>FRC (2)</vt:lpstr>
      <vt:lpstr>FRC AVGS</vt:lpstr>
      <vt:lpstr>PVC (1)</vt:lpstr>
      <vt:lpstr>PVC (2)</vt:lpstr>
      <vt:lpstr>PVC (3)</vt:lpstr>
      <vt:lpstr>PVC AVGS</vt:lpstr>
      <vt:lpstr>ACP (1)</vt:lpstr>
      <vt:lpstr>ACP (2)</vt:lpstr>
      <vt:lpstr>ACP AVGS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Jackson A.</dc:creator>
  <cp:lastModifiedBy>Jackson A.</cp:lastModifiedBy>
  <dcterms:created xsi:type="dcterms:W3CDTF">2022-06-30T09:31:11Z</dcterms:created>
  <dcterms:modified xsi:type="dcterms:W3CDTF">2022-11-08T13:46:43Z</dcterms:modified>
</cp:coreProperties>
</file>