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sotonac-my.sharepoint.com/personal/aj1g19_soton_ac_uk/Documents/PhD/Written Work/Year 3/SoftMatter_MarineBiofilmRheology/data/"/>
    </mc:Choice>
  </mc:AlternateContent>
  <xr:revisionPtr revIDLastSave="279" documentId="11_F25DC773A252ABDACC10486AD99C65965BDE58F2" xr6:coauthVersionLast="47" xr6:coauthVersionMax="47" xr10:uidLastSave="{651892A6-DB6E-4C3F-B1B5-19625B7FBC7E}"/>
  <bookViews>
    <workbookView xWindow="2160" yWindow="2160" windowWidth="14400" windowHeight="7360" xr2:uid="{00000000-000D-0000-FFFF-FFFF00000000}"/>
  </bookViews>
  <sheets>
    <sheet name="README" sheetId="11" r:id="rId1"/>
    <sheet name="FRC (1)" sheetId="10" r:id="rId2"/>
    <sheet name="ACP (1)" sheetId="1" r:id="rId3"/>
    <sheet name="ACP (2)" sheetId="2" r:id="rId4"/>
    <sheet name="ACP AVGS" sheetId="7" r:id="rId5"/>
    <sheet name="PVC (1)" sheetId="3" r:id="rId6"/>
    <sheet name="PVC (2)" sheetId="4" r:id="rId7"/>
    <sheet name="PVC (3)" sheetId="5" r:id="rId8"/>
    <sheet name="PVC AVGS" sheetId="8" r:id="rId9"/>
    <sheet name="SUMMARY" sheetId="9" r:id="rId10"/>
  </sheets>
  <externalReferences>
    <externalReference r:id="rId11"/>
    <externalReference r:id="rId12"/>
    <externalReference r:id="rId13"/>
    <externalReference r:id="rId14"/>
    <externalReference r:id="rId15"/>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8" l="1"/>
  <c r="C18" i="8"/>
  <c r="D18" i="8"/>
  <c r="E18" i="8"/>
  <c r="F18" i="8"/>
  <c r="G18" i="8"/>
  <c r="H18" i="8"/>
  <c r="I18" i="8"/>
  <c r="J18" i="8"/>
  <c r="K18" i="8"/>
  <c r="L18" i="8"/>
  <c r="M18" i="8"/>
  <c r="N18" i="8"/>
  <c r="O18" i="8"/>
  <c r="P18" i="8"/>
  <c r="Q18" i="8"/>
  <c r="R18" i="8"/>
  <c r="S18" i="8"/>
  <c r="B19" i="8"/>
  <c r="C19" i="8"/>
  <c r="D19" i="8"/>
  <c r="E19" i="8"/>
  <c r="F19" i="8"/>
  <c r="G19" i="8"/>
  <c r="H19" i="8"/>
  <c r="I19" i="8"/>
  <c r="J19" i="8"/>
  <c r="K19" i="8"/>
  <c r="L19" i="8"/>
  <c r="M19" i="8"/>
  <c r="N19" i="8"/>
  <c r="O19" i="8"/>
  <c r="P19" i="8"/>
  <c r="Q19" i="8"/>
  <c r="R19" i="8"/>
  <c r="S19" i="8"/>
  <c r="B20" i="8"/>
  <c r="C20" i="8"/>
  <c r="D20" i="8"/>
  <c r="E20" i="8"/>
  <c r="F20" i="8"/>
  <c r="G20" i="8"/>
  <c r="H20" i="8"/>
  <c r="I20" i="8"/>
  <c r="J20" i="8"/>
  <c r="K20" i="8"/>
  <c r="L20" i="8"/>
  <c r="M20" i="8"/>
  <c r="N20" i="8"/>
  <c r="O20" i="8"/>
  <c r="P20" i="8"/>
  <c r="Q20" i="8"/>
  <c r="R20" i="8"/>
  <c r="S20" i="8"/>
  <c r="B21" i="8"/>
  <c r="C21" i="8"/>
  <c r="D21" i="8"/>
  <c r="E21" i="8"/>
  <c r="F21" i="8"/>
  <c r="G21" i="8"/>
  <c r="H21" i="8"/>
  <c r="I21" i="8"/>
  <c r="J21" i="8"/>
  <c r="K21" i="8"/>
  <c r="L21" i="8"/>
  <c r="M21" i="8"/>
  <c r="N21" i="8"/>
  <c r="O21" i="8"/>
  <c r="P21" i="8"/>
  <c r="Q21" i="8"/>
  <c r="R21" i="8"/>
  <c r="S21" i="8"/>
  <c r="B22" i="8"/>
  <c r="C22" i="8"/>
  <c r="D22" i="8"/>
  <c r="E22" i="8"/>
  <c r="F22" i="8"/>
  <c r="G22" i="8"/>
  <c r="H22" i="8"/>
  <c r="I22" i="8"/>
  <c r="J22" i="8"/>
  <c r="K22" i="8"/>
  <c r="L22" i="8"/>
  <c r="M22" i="8"/>
  <c r="N22" i="8"/>
  <c r="O22" i="8"/>
  <c r="P22" i="8"/>
  <c r="Q22" i="8"/>
  <c r="R22" i="8"/>
  <c r="S22" i="8"/>
  <c r="B23" i="8"/>
  <c r="C23" i="8"/>
  <c r="D23" i="8"/>
  <c r="E23" i="8"/>
  <c r="F23" i="8"/>
  <c r="G23" i="8"/>
  <c r="H23" i="8"/>
  <c r="I23" i="8"/>
  <c r="J23" i="8"/>
  <c r="K23" i="8"/>
  <c r="L23" i="8"/>
  <c r="M23" i="8"/>
  <c r="N23" i="8"/>
  <c r="O23" i="8"/>
  <c r="P23" i="8"/>
  <c r="Q23" i="8"/>
  <c r="R23" i="8"/>
  <c r="S23" i="8"/>
  <c r="B24" i="8"/>
  <c r="C24" i="8"/>
  <c r="D24" i="8"/>
  <c r="E24" i="8"/>
  <c r="F24" i="8"/>
  <c r="G24" i="8"/>
  <c r="H24" i="8"/>
  <c r="I24" i="8"/>
  <c r="J24" i="8"/>
  <c r="K24" i="8"/>
  <c r="L24" i="8"/>
  <c r="M24" i="8"/>
  <c r="N24" i="8"/>
  <c r="O24" i="8"/>
  <c r="P24" i="8"/>
  <c r="Q24" i="8"/>
  <c r="R24" i="8"/>
  <c r="S24" i="8"/>
  <c r="B25" i="8"/>
  <c r="C25" i="8"/>
  <c r="D25" i="8"/>
  <c r="E25" i="8"/>
  <c r="F25" i="8"/>
  <c r="G25" i="8"/>
  <c r="H25" i="8"/>
  <c r="I25" i="8"/>
  <c r="J25" i="8"/>
  <c r="K25" i="8"/>
  <c r="L25" i="8"/>
  <c r="M25" i="8"/>
  <c r="N25" i="8"/>
  <c r="O25" i="8"/>
  <c r="P25" i="8"/>
  <c r="Q25" i="8"/>
  <c r="R25" i="8"/>
  <c r="S25" i="8"/>
  <c r="B26" i="8"/>
  <c r="C26" i="8"/>
  <c r="D26" i="8"/>
  <c r="E26" i="8"/>
  <c r="F26" i="8"/>
  <c r="G26" i="8"/>
  <c r="H26" i="8"/>
  <c r="I26" i="8"/>
  <c r="J26" i="8"/>
  <c r="K26" i="8"/>
  <c r="L26" i="8"/>
  <c r="M26" i="8"/>
  <c r="N26" i="8"/>
  <c r="O26" i="8"/>
  <c r="P26" i="8"/>
  <c r="Q26" i="8"/>
  <c r="R26" i="8"/>
  <c r="S26" i="8"/>
  <c r="B27" i="8"/>
  <c r="C27" i="8"/>
  <c r="D27" i="8"/>
  <c r="E27" i="8"/>
  <c r="F27" i="8"/>
  <c r="G27" i="8"/>
  <c r="H27" i="8"/>
  <c r="I27" i="8"/>
  <c r="J27" i="8"/>
  <c r="K27" i="8"/>
  <c r="L27" i="8"/>
  <c r="M27" i="8"/>
  <c r="N27" i="8"/>
  <c r="O27" i="8"/>
  <c r="P27" i="8"/>
  <c r="Q27" i="8"/>
  <c r="R27" i="8"/>
  <c r="S27" i="8"/>
  <c r="B28" i="8"/>
  <c r="C28" i="8"/>
  <c r="D28" i="8"/>
  <c r="E28" i="8"/>
  <c r="F28" i="8"/>
  <c r="G28" i="8"/>
  <c r="H28" i="8"/>
  <c r="I28" i="8"/>
  <c r="J28" i="8"/>
  <c r="K28" i="8"/>
  <c r="L28" i="8"/>
  <c r="M28" i="8"/>
  <c r="N28" i="8"/>
  <c r="O28" i="8"/>
  <c r="P28" i="8"/>
  <c r="Q28" i="8"/>
  <c r="R28" i="8"/>
  <c r="S28" i="8"/>
  <c r="A19" i="8"/>
  <c r="A20" i="8"/>
  <c r="A21" i="8"/>
  <c r="A22" i="8"/>
  <c r="A23" i="8"/>
  <c r="A24" i="8"/>
  <c r="A25" i="8"/>
  <c r="A26" i="8"/>
  <c r="A27" i="8"/>
  <c r="A28" i="8"/>
  <c r="A18" i="8"/>
  <c r="B4" i="8"/>
  <c r="C4" i="8"/>
  <c r="D4" i="8"/>
  <c r="E4" i="8"/>
  <c r="F4" i="8"/>
  <c r="G4" i="8"/>
  <c r="H4" i="8"/>
  <c r="I4" i="8"/>
  <c r="J4" i="8"/>
  <c r="K4" i="8"/>
  <c r="L4" i="8"/>
  <c r="M4" i="8"/>
  <c r="N4" i="8"/>
  <c r="O4" i="8"/>
  <c r="P4" i="8"/>
  <c r="Q4" i="8"/>
  <c r="R4" i="8"/>
  <c r="S4" i="8"/>
  <c r="B5" i="8"/>
  <c r="C5" i="8"/>
  <c r="D5" i="8"/>
  <c r="E5" i="8"/>
  <c r="F5" i="8"/>
  <c r="G5" i="8"/>
  <c r="H5" i="8"/>
  <c r="I5" i="8"/>
  <c r="J5" i="8"/>
  <c r="K5" i="8"/>
  <c r="L5" i="8"/>
  <c r="M5" i="8"/>
  <c r="N5" i="8"/>
  <c r="O5" i="8"/>
  <c r="P5" i="8"/>
  <c r="Q5" i="8"/>
  <c r="R5" i="8"/>
  <c r="S5" i="8"/>
  <c r="B6" i="8"/>
  <c r="C6" i="8"/>
  <c r="D6" i="8"/>
  <c r="E6" i="8"/>
  <c r="F6" i="8"/>
  <c r="G6" i="8"/>
  <c r="H6" i="8"/>
  <c r="I6" i="8"/>
  <c r="J6" i="8"/>
  <c r="K6" i="8"/>
  <c r="L6" i="8"/>
  <c r="M6" i="8"/>
  <c r="N6" i="8"/>
  <c r="O6" i="8"/>
  <c r="P6" i="8"/>
  <c r="Q6" i="8"/>
  <c r="R6" i="8"/>
  <c r="S6" i="8"/>
  <c r="B7" i="8"/>
  <c r="C7" i="8"/>
  <c r="D7" i="8"/>
  <c r="E7" i="8"/>
  <c r="F7" i="8"/>
  <c r="G7" i="8"/>
  <c r="H7" i="8"/>
  <c r="I7" i="8"/>
  <c r="J7" i="8"/>
  <c r="K7" i="8"/>
  <c r="L7" i="8"/>
  <c r="M7" i="8"/>
  <c r="N7" i="8"/>
  <c r="O7" i="8"/>
  <c r="P7" i="8"/>
  <c r="Q7" i="8"/>
  <c r="R7" i="8"/>
  <c r="S7" i="8"/>
  <c r="B8" i="8"/>
  <c r="C8" i="8"/>
  <c r="D8" i="8"/>
  <c r="E8" i="8"/>
  <c r="F8" i="8"/>
  <c r="G8" i="8"/>
  <c r="H8" i="8"/>
  <c r="I8" i="8"/>
  <c r="J8" i="8"/>
  <c r="K8" i="8"/>
  <c r="L8" i="8"/>
  <c r="M8" i="8"/>
  <c r="N8" i="8"/>
  <c r="O8" i="8"/>
  <c r="P8" i="8"/>
  <c r="Q8" i="8"/>
  <c r="R8" i="8"/>
  <c r="S8" i="8"/>
  <c r="B9" i="8"/>
  <c r="C9" i="8"/>
  <c r="D9" i="8"/>
  <c r="E9" i="8"/>
  <c r="F9" i="8"/>
  <c r="G9" i="8"/>
  <c r="H9" i="8"/>
  <c r="I9" i="8"/>
  <c r="J9" i="8"/>
  <c r="K9" i="8"/>
  <c r="L9" i="8"/>
  <c r="M9" i="8"/>
  <c r="N9" i="8"/>
  <c r="O9" i="8"/>
  <c r="P9" i="8"/>
  <c r="Q9" i="8"/>
  <c r="R9" i="8"/>
  <c r="S9" i="8"/>
  <c r="B10" i="8"/>
  <c r="C10" i="8"/>
  <c r="D10" i="8"/>
  <c r="E10" i="8"/>
  <c r="F10" i="8"/>
  <c r="G10" i="8"/>
  <c r="H10" i="8"/>
  <c r="I10" i="8"/>
  <c r="J10" i="8"/>
  <c r="K10" i="8"/>
  <c r="L10" i="8"/>
  <c r="M10" i="8"/>
  <c r="N10" i="8"/>
  <c r="O10" i="8"/>
  <c r="P10" i="8"/>
  <c r="Q10" i="8"/>
  <c r="R10" i="8"/>
  <c r="S10" i="8"/>
  <c r="B11" i="8"/>
  <c r="C11" i="8"/>
  <c r="D11" i="8"/>
  <c r="E11" i="8"/>
  <c r="F11" i="8"/>
  <c r="G11" i="8"/>
  <c r="H11" i="8"/>
  <c r="I11" i="8"/>
  <c r="J11" i="8"/>
  <c r="K11" i="8"/>
  <c r="L11" i="8"/>
  <c r="M11" i="8"/>
  <c r="N11" i="8"/>
  <c r="O11" i="8"/>
  <c r="P11" i="8"/>
  <c r="Q11" i="8"/>
  <c r="R11" i="8"/>
  <c r="S11" i="8"/>
  <c r="B12" i="8"/>
  <c r="C12" i="8"/>
  <c r="D12" i="8"/>
  <c r="E12" i="8"/>
  <c r="F12" i="8"/>
  <c r="G12" i="8"/>
  <c r="H12" i="8"/>
  <c r="I12" i="8"/>
  <c r="J12" i="8"/>
  <c r="K12" i="8"/>
  <c r="L12" i="8"/>
  <c r="M12" i="8"/>
  <c r="N12" i="8"/>
  <c r="O12" i="8"/>
  <c r="P12" i="8"/>
  <c r="Q12" i="8"/>
  <c r="R12" i="8"/>
  <c r="S12" i="8"/>
  <c r="B13" i="8"/>
  <c r="C13" i="8"/>
  <c r="D13" i="8"/>
  <c r="E13" i="8"/>
  <c r="F13" i="8"/>
  <c r="G13" i="8"/>
  <c r="H13" i="8"/>
  <c r="I13" i="8"/>
  <c r="J13" i="8"/>
  <c r="K13" i="8"/>
  <c r="L13" i="8"/>
  <c r="M13" i="8"/>
  <c r="N13" i="8"/>
  <c r="O13" i="8"/>
  <c r="P13" i="8"/>
  <c r="Q13" i="8"/>
  <c r="R13" i="8"/>
  <c r="S13" i="8"/>
  <c r="B14" i="8"/>
  <c r="C14" i="8"/>
  <c r="D14" i="8"/>
  <c r="E14" i="8"/>
  <c r="F14" i="8"/>
  <c r="G14" i="8"/>
  <c r="H14" i="8"/>
  <c r="I14" i="8"/>
  <c r="J14" i="8"/>
  <c r="K14" i="8"/>
  <c r="L14" i="8"/>
  <c r="M14" i="8"/>
  <c r="N14" i="8"/>
  <c r="O14" i="8"/>
  <c r="P14" i="8"/>
  <c r="Q14" i="8"/>
  <c r="R14" i="8"/>
  <c r="S14" i="8"/>
  <c r="A5" i="8"/>
  <c r="A6" i="8"/>
  <c r="A7" i="8"/>
  <c r="A8" i="8"/>
  <c r="A9" i="8"/>
  <c r="A10" i="8"/>
  <c r="A11" i="8"/>
  <c r="A12" i="8"/>
  <c r="A13" i="8"/>
  <c r="A14" i="8"/>
  <c r="A4" i="8"/>
  <c r="B21" i="7"/>
  <c r="C21" i="7"/>
  <c r="D21" i="7"/>
  <c r="E21" i="7"/>
  <c r="F21" i="7"/>
  <c r="G21" i="7"/>
  <c r="H21" i="7"/>
  <c r="I21" i="7"/>
  <c r="J21" i="7"/>
  <c r="K21" i="7"/>
  <c r="L21" i="7"/>
  <c r="M21" i="7"/>
  <c r="N21" i="7"/>
  <c r="O21" i="7"/>
  <c r="P21" i="7"/>
  <c r="Q21" i="7"/>
  <c r="R21" i="7"/>
  <c r="S21" i="7"/>
  <c r="B22" i="7"/>
  <c r="C22" i="7"/>
  <c r="D22" i="7"/>
  <c r="E22" i="7"/>
  <c r="F22" i="7"/>
  <c r="G22" i="7"/>
  <c r="H22" i="7"/>
  <c r="I22" i="7"/>
  <c r="J22" i="7"/>
  <c r="K22" i="7"/>
  <c r="L22" i="7"/>
  <c r="M22" i="7"/>
  <c r="N22" i="7"/>
  <c r="O22" i="7"/>
  <c r="P22" i="7"/>
  <c r="Q22" i="7"/>
  <c r="R22" i="7"/>
  <c r="S22" i="7"/>
  <c r="B23" i="7"/>
  <c r="C23" i="7"/>
  <c r="D23" i="7"/>
  <c r="E23" i="7"/>
  <c r="F23" i="7"/>
  <c r="G23" i="7"/>
  <c r="H23" i="7"/>
  <c r="I23" i="7"/>
  <c r="J23" i="7"/>
  <c r="K23" i="7"/>
  <c r="L23" i="7"/>
  <c r="M23" i="7"/>
  <c r="N23" i="7"/>
  <c r="O23" i="7"/>
  <c r="P23" i="7"/>
  <c r="Q23" i="7"/>
  <c r="R23" i="7"/>
  <c r="S23" i="7"/>
  <c r="B24" i="7"/>
  <c r="C24" i="7"/>
  <c r="D24" i="7"/>
  <c r="E24" i="7"/>
  <c r="F24" i="7"/>
  <c r="G24" i="7"/>
  <c r="H24" i="7"/>
  <c r="I24" i="7"/>
  <c r="J24" i="7"/>
  <c r="K24" i="7"/>
  <c r="L24" i="7"/>
  <c r="M24" i="7"/>
  <c r="N24" i="7"/>
  <c r="O24" i="7"/>
  <c r="P24" i="7"/>
  <c r="Q24" i="7"/>
  <c r="R24" i="7"/>
  <c r="S24" i="7"/>
  <c r="B25" i="7"/>
  <c r="C25" i="7"/>
  <c r="D25" i="7"/>
  <c r="E25" i="7"/>
  <c r="F25" i="7"/>
  <c r="G25" i="7"/>
  <c r="H25" i="7"/>
  <c r="I25" i="7"/>
  <c r="J25" i="7"/>
  <c r="K25" i="7"/>
  <c r="L25" i="7"/>
  <c r="M25" i="7"/>
  <c r="N25" i="7"/>
  <c r="O25" i="7"/>
  <c r="P25" i="7"/>
  <c r="Q25" i="7"/>
  <c r="R25" i="7"/>
  <c r="S25" i="7"/>
  <c r="B26" i="7"/>
  <c r="C26" i="7"/>
  <c r="D26" i="7"/>
  <c r="E26" i="7"/>
  <c r="F26" i="7"/>
  <c r="G26" i="7"/>
  <c r="H26" i="7"/>
  <c r="I26" i="7"/>
  <c r="J26" i="7"/>
  <c r="K26" i="7"/>
  <c r="L26" i="7"/>
  <c r="M26" i="7"/>
  <c r="N26" i="7"/>
  <c r="O26" i="7"/>
  <c r="P26" i="7"/>
  <c r="Q26" i="7"/>
  <c r="R26" i="7"/>
  <c r="S26" i="7"/>
  <c r="B27" i="7"/>
  <c r="C27" i="7"/>
  <c r="D27" i="7"/>
  <c r="E27" i="7"/>
  <c r="F27" i="7"/>
  <c r="G27" i="7"/>
  <c r="H27" i="7"/>
  <c r="I27" i="7"/>
  <c r="J27" i="7"/>
  <c r="K27" i="7"/>
  <c r="L27" i="7"/>
  <c r="M27" i="7"/>
  <c r="N27" i="7"/>
  <c r="O27" i="7"/>
  <c r="P27" i="7"/>
  <c r="Q27" i="7"/>
  <c r="R27" i="7"/>
  <c r="S27" i="7"/>
  <c r="B28" i="7"/>
  <c r="C28" i="7"/>
  <c r="D28" i="7"/>
  <c r="E28" i="7"/>
  <c r="F28" i="7"/>
  <c r="G28" i="7"/>
  <c r="H28" i="7"/>
  <c r="I28" i="7"/>
  <c r="J28" i="7"/>
  <c r="K28" i="7"/>
  <c r="L28" i="7"/>
  <c r="M28" i="7"/>
  <c r="N28" i="7"/>
  <c r="O28" i="7"/>
  <c r="P28" i="7"/>
  <c r="Q28" i="7"/>
  <c r="R28" i="7"/>
  <c r="S28" i="7"/>
  <c r="B29" i="7"/>
  <c r="C29" i="7"/>
  <c r="D29" i="7"/>
  <c r="E29" i="7"/>
  <c r="F29" i="7"/>
  <c r="G29" i="7"/>
  <c r="H29" i="7"/>
  <c r="I29" i="7"/>
  <c r="J29" i="7"/>
  <c r="K29" i="7"/>
  <c r="L29" i="7"/>
  <c r="M29" i="7"/>
  <c r="N29" i="7"/>
  <c r="O29" i="7"/>
  <c r="P29" i="7"/>
  <c r="Q29" i="7"/>
  <c r="R29" i="7"/>
  <c r="S29" i="7"/>
  <c r="B30" i="7"/>
  <c r="C30" i="7"/>
  <c r="D30" i="7"/>
  <c r="E30" i="7"/>
  <c r="F30" i="7"/>
  <c r="G30" i="7"/>
  <c r="H30" i="7"/>
  <c r="I30" i="7"/>
  <c r="J30" i="7"/>
  <c r="K30" i="7"/>
  <c r="L30" i="7"/>
  <c r="M30" i="7"/>
  <c r="N30" i="7"/>
  <c r="O30" i="7"/>
  <c r="P30" i="7"/>
  <c r="Q30" i="7"/>
  <c r="R30" i="7"/>
  <c r="S30" i="7"/>
  <c r="B31" i="7"/>
  <c r="C31" i="7"/>
  <c r="D31" i="7"/>
  <c r="E31" i="7"/>
  <c r="F31" i="7"/>
  <c r="G31" i="7"/>
  <c r="H31" i="7"/>
  <c r="I31" i="7"/>
  <c r="J31" i="7"/>
  <c r="K31" i="7"/>
  <c r="L31" i="7"/>
  <c r="M31" i="7"/>
  <c r="N31" i="7"/>
  <c r="O31" i="7"/>
  <c r="P31" i="7"/>
  <c r="Q31" i="7"/>
  <c r="R31" i="7"/>
  <c r="S31" i="7"/>
  <c r="A22" i="7"/>
  <c r="A23" i="7"/>
  <c r="A24" i="7"/>
  <c r="A25" i="7"/>
  <c r="A26" i="7"/>
  <c r="A27" i="7"/>
  <c r="A28" i="7"/>
  <c r="A29" i="7"/>
  <c r="A30" i="7"/>
  <c r="A31" i="7"/>
  <c r="A21" i="7"/>
  <c r="B4" i="7"/>
  <c r="C4" i="7"/>
  <c r="D4" i="7"/>
  <c r="E4" i="7"/>
  <c r="F4" i="7"/>
  <c r="G4" i="7"/>
  <c r="H4" i="7"/>
  <c r="I4" i="7"/>
  <c r="J4" i="7"/>
  <c r="K4" i="7"/>
  <c r="L4" i="7"/>
  <c r="M4" i="7"/>
  <c r="N4" i="7"/>
  <c r="O4" i="7"/>
  <c r="P4" i="7"/>
  <c r="Q4" i="7"/>
  <c r="R4" i="7"/>
  <c r="S4" i="7"/>
  <c r="B5" i="7"/>
  <c r="C5" i="7"/>
  <c r="D5" i="7"/>
  <c r="E5" i="7"/>
  <c r="F5" i="7"/>
  <c r="G5" i="7"/>
  <c r="H5" i="7"/>
  <c r="I5" i="7"/>
  <c r="J5" i="7"/>
  <c r="K5" i="7"/>
  <c r="L5" i="7"/>
  <c r="M5" i="7"/>
  <c r="N5" i="7"/>
  <c r="O5" i="7"/>
  <c r="P5" i="7"/>
  <c r="Q5" i="7"/>
  <c r="R5" i="7"/>
  <c r="S5" i="7"/>
  <c r="B6" i="7"/>
  <c r="C6" i="7"/>
  <c r="D6" i="7"/>
  <c r="E6" i="7"/>
  <c r="F6" i="7"/>
  <c r="G6" i="7"/>
  <c r="H6" i="7"/>
  <c r="I6" i="7"/>
  <c r="J6" i="7"/>
  <c r="K6" i="7"/>
  <c r="L6" i="7"/>
  <c r="M6" i="7"/>
  <c r="N6" i="7"/>
  <c r="O6" i="7"/>
  <c r="P6" i="7"/>
  <c r="Q6" i="7"/>
  <c r="R6" i="7"/>
  <c r="S6" i="7"/>
  <c r="B7" i="7"/>
  <c r="C7" i="7"/>
  <c r="D7" i="7"/>
  <c r="E7" i="7"/>
  <c r="F7" i="7"/>
  <c r="G7" i="7"/>
  <c r="H7" i="7"/>
  <c r="I7" i="7"/>
  <c r="J7" i="7"/>
  <c r="K7" i="7"/>
  <c r="L7" i="7"/>
  <c r="M7" i="7"/>
  <c r="N7" i="7"/>
  <c r="O7" i="7"/>
  <c r="P7" i="7"/>
  <c r="Q7" i="7"/>
  <c r="R7" i="7"/>
  <c r="S7" i="7"/>
  <c r="B8" i="7"/>
  <c r="C8" i="7"/>
  <c r="D8" i="7"/>
  <c r="E8" i="7"/>
  <c r="F8" i="7"/>
  <c r="G8" i="7"/>
  <c r="H8" i="7"/>
  <c r="I8" i="7"/>
  <c r="J8" i="7"/>
  <c r="K8" i="7"/>
  <c r="L8" i="7"/>
  <c r="M8" i="7"/>
  <c r="N8" i="7"/>
  <c r="O8" i="7"/>
  <c r="P8" i="7"/>
  <c r="Q8" i="7"/>
  <c r="R8" i="7"/>
  <c r="S8" i="7"/>
  <c r="B9" i="7"/>
  <c r="C9" i="7"/>
  <c r="D9" i="7"/>
  <c r="E9" i="7"/>
  <c r="F9" i="7"/>
  <c r="G9" i="7"/>
  <c r="H9" i="7"/>
  <c r="I9" i="7"/>
  <c r="J9" i="7"/>
  <c r="K9" i="7"/>
  <c r="L9" i="7"/>
  <c r="M9" i="7"/>
  <c r="N9" i="7"/>
  <c r="O9" i="7"/>
  <c r="P9" i="7"/>
  <c r="Q9" i="7"/>
  <c r="R9" i="7"/>
  <c r="S9" i="7"/>
  <c r="B10" i="7"/>
  <c r="C10" i="7"/>
  <c r="D10" i="7"/>
  <c r="E10" i="7"/>
  <c r="F10" i="7"/>
  <c r="G10" i="7"/>
  <c r="H10" i="7"/>
  <c r="I10" i="7"/>
  <c r="J10" i="7"/>
  <c r="K10" i="7"/>
  <c r="L10" i="7"/>
  <c r="M10" i="7"/>
  <c r="N10" i="7"/>
  <c r="O10" i="7"/>
  <c r="P10" i="7"/>
  <c r="Q10" i="7"/>
  <c r="R10" i="7"/>
  <c r="S10" i="7"/>
  <c r="B11" i="7"/>
  <c r="C11" i="7"/>
  <c r="D11" i="7"/>
  <c r="E11" i="7"/>
  <c r="F11" i="7"/>
  <c r="G11" i="7"/>
  <c r="H11" i="7"/>
  <c r="I11" i="7"/>
  <c r="J11" i="7"/>
  <c r="K11" i="7"/>
  <c r="L11" i="7"/>
  <c r="M11" i="7"/>
  <c r="N11" i="7"/>
  <c r="O11" i="7"/>
  <c r="P11" i="7"/>
  <c r="Q11" i="7"/>
  <c r="R11" i="7"/>
  <c r="S11" i="7"/>
  <c r="B12" i="7"/>
  <c r="C12" i="7"/>
  <c r="D12" i="7"/>
  <c r="E12" i="7"/>
  <c r="F12" i="7"/>
  <c r="G12" i="7"/>
  <c r="H12" i="7"/>
  <c r="I12" i="7"/>
  <c r="J12" i="7"/>
  <c r="K12" i="7"/>
  <c r="L12" i="7"/>
  <c r="M12" i="7"/>
  <c r="N12" i="7"/>
  <c r="O12" i="7"/>
  <c r="P12" i="7"/>
  <c r="Q12" i="7"/>
  <c r="R12" i="7"/>
  <c r="S12" i="7"/>
  <c r="B13" i="7"/>
  <c r="C13" i="7"/>
  <c r="D13" i="7"/>
  <c r="E13" i="7"/>
  <c r="F13" i="7"/>
  <c r="G13" i="7"/>
  <c r="H13" i="7"/>
  <c r="I13" i="7"/>
  <c r="J13" i="7"/>
  <c r="K13" i="7"/>
  <c r="L13" i="7"/>
  <c r="M13" i="7"/>
  <c r="N13" i="7"/>
  <c r="O13" i="7"/>
  <c r="P13" i="7"/>
  <c r="Q13" i="7"/>
  <c r="R13" i="7"/>
  <c r="S13" i="7"/>
  <c r="B14" i="7"/>
  <c r="C14" i="7"/>
  <c r="D14" i="7"/>
  <c r="E14" i="7"/>
  <c r="F14" i="7"/>
  <c r="G14" i="7"/>
  <c r="H14" i="7"/>
  <c r="I14" i="7"/>
  <c r="J14" i="7"/>
  <c r="K14" i="7"/>
  <c r="L14" i="7"/>
  <c r="M14" i="7"/>
  <c r="N14" i="7"/>
  <c r="O14" i="7"/>
  <c r="P14" i="7"/>
  <c r="Q14" i="7"/>
  <c r="R14" i="7"/>
  <c r="S14" i="7"/>
  <c r="A5" i="7"/>
  <c r="A6" i="7"/>
  <c r="A7" i="7"/>
  <c r="A8" i="7"/>
  <c r="A9" i="7"/>
  <c r="A10" i="7"/>
  <c r="A11" i="7"/>
  <c r="A12" i="7"/>
  <c r="A13" i="7"/>
  <c r="A14" i="7"/>
  <c r="A4" i="7"/>
</calcChain>
</file>

<file path=xl/sharedStrings.xml><?xml version="1.0" encoding="utf-8"?>
<sst xmlns="http://schemas.openxmlformats.org/spreadsheetml/2006/main" count="388" uniqueCount="55">
  <si>
    <t>Frequency sweep - 2</t>
  </si>
  <si>
    <t>Storage modulus</t>
  </si>
  <si>
    <t>Loss modulus</t>
  </si>
  <si>
    <t>Tan(delta)</t>
  </si>
  <si>
    <t>Angular frequency</t>
  </si>
  <si>
    <t>Oscillation torque</t>
  </si>
  <si>
    <t>Step time</t>
  </si>
  <si>
    <t>Temperature</t>
  </si>
  <si>
    <t>Raw phase</t>
  </si>
  <si>
    <t>Oscillation displacement</t>
  </si>
  <si>
    <t>Frequency</t>
  </si>
  <si>
    <t>Complex viscosity</t>
  </si>
  <si>
    <t>Phase angle</t>
  </si>
  <si>
    <t>Oscillation strain</t>
  </si>
  <si>
    <t>Axial force</t>
  </si>
  <si>
    <t>Complex modulus</t>
  </si>
  <si>
    <t>Gap</t>
  </si>
  <si>
    <t>Oscillation strain rate</t>
  </si>
  <si>
    <t>Oscillation stress</t>
  </si>
  <si>
    <t>Time</t>
  </si>
  <si>
    <t>Pa</t>
  </si>
  <si>
    <t>rad/s</t>
  </si>
  <si>
    <t>N.m</t>
  </si>
  <si>
    <t>s</t>
  </si>
  <si>
    <t>°C</t>
  </si>
  <si>
    <t>°</t>
  </si>
  <si>
    <t>rad</t>
  </si>
  <si>
    <t>Hz</t>
  </si>
  <si>
    <t>Pa.s</t>
  </si>
  <si>
    <t>N</t>
  </si>
  <si>
    <t>µm</t>
  </si>
  <si>
    <t>1/s</t>
  </si>
  <si>
    <t>SD</t>
  </si>
  <si>
    <t>µN.m</t>
  </si>
  <si>
    <t>%</t>
  </si>
  <si>
    <t>FRC April 2022, strain 2.5e-04</t>
  </si>
  <si>
    <t>ACP (1) April 2022, strain 2.5e-04</t>
  </si>
  <si>
    <t>ACP (2) April 2022, strain 2.5e-04</t>
  </si>
  <si>
    <t>ACP AVERAGE FREQ SWEEP</t>
  </si>
  <si>
    <t>PVC (1) April 2022, strain 2.5e-04</t>
  </si>
  <si>
    <t>PVC (2) April 2022, strain 2.5e-04</t>
  </si>
  <si>
    <t>PVC (3) April 2022, strain 2.5e-04</t>
  </si>
  <si>
    <t>PVC AVERAGE FREQ SWEEP</t>
  </si>
  <si>
    <t>7th November 2022</t>
  </si>
  <si>
    <t>Author: Alexandra Snowdon</t>
  </si>
  <si>
    <t>Marine biofilms were grown statically on 40 mm diameter coupons in a natural seawater tank within the Dove Laboratory (Newcastle University, Cullercoats, UK) from February - April 2022</t>
  </si>
  <si>
    <t xml:space="preserve">Three surfaces were investigated: a foul release coating (FRC), anti-corrosive primer (ACP) and sanded PVC. </t>
  </si>
  <si>
    <t>The rheometer was a HR10 TA Instruments model, fitted with a sandblasted 40-mm diameter top-plate geometry.</t>
  </si>
  <si>
    <t>A Peltier-plate was also used and set to 10 degrees as this was the temperature the biofilms had been grown at.</t>
  </si>
  <si>
    <t>Worksheets are named as followed "Surface (replicate number)" and each surface type has a worksheet where averages have been calculated.</t>
  </si>
  <si>
    <t>The average data for FRC, PVC and ACP have been plotted on the "SUMMARY" tab at the end of the workbook.</t>
  </si>
  <si>
    <t>Data collected: February - July 2022</t>
  </si>
  <si>
    <t>This workbook contains data from frequency sweeps on marine biofilms grown on different surfaces.</t>
  </si>
  <si>
    <t>The amplitude sweeps were conducted to determine the dynamic behaviour of the biofilms.</t>
  </si>
  <si>
    <t>To normalise for variation in biofilm thickness the biofilms were compressed to a normal force of 0.1N and this set the gap height. Frequency sweeps were performed at an oscillation frequency from 0.1 Hz to 10Hz, which equated to an angular frequency of 0.63 to 63 rad s-1. The tests were also held at a constant strain of 2.5 x 10-4, which was wihtin the LVR.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</si>
</sst>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Storage modulus (Pa)</c:v>
          </c:tx>
          <c:spPr>
            <a:ln w="25400" cap="rnd">
              <a:noFill/>
              <a:round/>
            </a:ln>
            <a:effectLst/>
          </c:spPr>
          <c:marker>
            <c:symbol val="circle"/>
            <c:size val="5"/>
            <c:spPr>
              <a:solidFill>
                <a:schemeClr val="accent1"/>
              </a:solidFill>
              <a:ln w="9525">
                <a:solidFill>
                  <a:schemeClr val="accent1"/>
                </a:solidFill>
              </a:ln>
              <a:effectLst/>
            </c:spPr>
          </c:marker>
          <c:xVal>
            <c:numRef>
              <c:f>'[1]Frequency sweep - 2'!$D$4:$D$14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'[1]Frequency sweep - 2'!$A$4:$A$14</c:f>
              <c:numCache>
                <c:formatCode>General</c:formatCode>
                <c:ptCount val="11"/>
                <c:pt idx="0">
                  <c:v>2959.96</c:v>
                </c:pt>
                <c:pt idx="1">
                  <c:v>3331.05</c:v>
                </c:pt>
                <c:pt idx="2">
                  <c:v>3514.44</c:v>
                </c:pt>
                <c:pt idx="3">
                  <c:v>3631.7</c:v>
                </c:pt>
                <c:pt idx="4">
                  <c:v>3703.07</c:v>
                </c:pt>
                <c:pt idx="5">
                  <c:v>3810.86</c:v>
                </c:pt>
                <c:pt idx="6">
                  <c:v>3936.26</c:v>
                </c:pt>
                <c:pt idx="7">
                  <c:v>4020.91</c:v>
                </c:pt>
                <c:pt idx="8">
                  <c:v>4117.9799999999996</c:v>
                </c:pt>
                <c:pt idx="9">
                  <c:v>4204.58</c:v>
                </c:pt>
                <c:pt idx="10">
                  <c:v>4323.49</c:v>
                </c:pt>
              </c:numCache>
            </c:numRef>
          </c:yVal>
          <c:smooth val="0"/>
          <c:extLst>
            <c:ext xmlns:c16="http://schemas.microsoft.com/office/drawing/2014/chart" uri="{C3380CC4-5D6E-409C-BE32-E72D297353CC}">
              <c16:uniqueId val="{00000000-DDB7-418C-8185-9A7406D8BCFF}"/>
            </c:ext>
          </c:extLst>
        </c:ser>
        <c:ser>
          <c:idx val="1"/>
          <c:order val="1"/>
          <c:tx>
            <c:v>Loss modulus (Pa)</c:v>
          </c:tx>
          <c:spPr>
            <a:ln w="25400" cap="rnd">
              <a:noFill/>
              <a:round/>
            </a:ln>
            <a:effectLst/>
          </c:spPr>
          <c:marker>
            <c:symbol val="circle"/>
            <c:size val="5"/>
            <c:spPr>
              <a:solidFill>
                <a:schemeClr val="accent2"/>
              </a:solidFill>
              <a:ln w="9525">
                <a:solidFill>
                  <a:schemeClr val="accent2"/>
                </a:solidFill>
              </a:ln>
              <a:effectLst/>
            </c:spPr>
          </c:marker>
          <c:xVal>
            <c:numRef>
              <c:f>'[1]Frequency sweep - 2'!$D$4:$D$14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'[1]Frequency sweep - 2'!$B$4:$B$14</c:f>
              <c:numCache>
                <c:formatCode>General</c:formatCode>
                <c:ptCount val="11"/>
                <c:pt idx="0">
                  <c:v>834.28899999999999</c:v>
                </c:pt>
                <c:pt idx="1">
                  <c:v>673.91099999999994</c:v>
                </c:pt>
                <c:pt idx="2">
                  <c:v>460.51499999999999</c:v>
                </c:pt>
                <c:pt idx="3">
                  <c:v>438.72699999999998</c:v>
                </c:pt>
                <c:pt idx="4">
                  <c:v>526.35900000000004</c:v>
                </c:pt>
                <c:pt idx="5">
                  <c:v>512.08600000000001</c:v>
                </c:pt>
                <c:pt idx="6">
                  <c:v>403.68599999999998</c:v>
                </c:pt>
                <c:pt idx="7">
                  <c:v>456.33600000000001</c:v>
                </c:pt>
                <c:pt idx="8">
                  <c:v>457.93700000000001</c:v>
                </c:pt>
                <c:pt idx="9">
                  <c:v>505.11900000000003</c:v>
                </c:pt>
                <c:pt idx="10">
                  <c:v>484.565</c:v>
                </c:pt>
              </c:numCache>
            </c:numRef>
          </c:yVal>
          <c:smooth val="0"/>
          <c:extLst>
            <c:ext xmlns:c16="http://schemas.microsoft.com/office/drawing/2014/chart" uri="{C3380CC4-5D6E-409C-BE32-E72D297353CC}">
              <c16:uniqueId val="{00000001-DDB7-418C-8185-9A7406D8BCFF}"/>
            </c:ext>
          </c:extLst>
        </c:ser>
        <c:ser>
          <c:idx val="2"/>
          <c:order val="2"/>
          <c:tx>
            <c:v>Complex viscosity (Pa s)</c:v>
          </c:tx>
          <c:spPr>
            <a:ln w="25400" cap="rnd">
              <a:noFill/>
              <a:round/>
            </a:ln>
            <a:effectLst/>
          </c:spPr>
          <c:marker>
            <c:symbol val="circle"/>
            <c:size val="5"/>
            <c:spPr>
              <a:solidFill>
                <a:schemeClr val="accent3"/>
              </a:solidFill>
              <a:ln w="9525">
                <a:solidFill>
                  <a:schemeClr val="accent3"/>
                </a:solidFill>
              </a:ln>
              <a:effectLst/>
            </c:spPr>
          </c:marker>
          <c:xVal>
            <c:numRef>
              <c:f>'FRC (1)'!$D$5:$D$15</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'FRC (1)'!$K$5:$K$15</c:f>
              <c:numCache>
                <c:formatCode>General</c:formatCode>
                <c:ptCount val="11"/>
                <c:pt idx="0">
                  <c:v>4894.47</c:v>
                </c:pt>
                <c:pt idx="1">
                  <c:v>3412.81</c:v>
                </c:pt>
                <c:pt idx="2">
                  <c:v>2245.8000000000002</c:v>
                </c:pt>
                <c:pt idx="3">
                  <c:v>1462.43</c:v>
                </c:pt>
                <c:pt idx="4">
                  <c:v>943.46699999999998</c:v>
                </c:pt>
                <c:pt idx="5">
                  <c:v>611.96900000000005</c:v>
                </c:pt>
                <c:pt idx="6">
                  <c:v>397.351</c:v>
                </c:pt>
                <c:pt idx="7">
                  <c:v>256.40199999999999</c:v>
                </c:pt>
                <c:pt idx="8">
                  <c:v>165.64500000000001</c:v>
                </c:pt>
                <c:pt idx="9">
                  <c:v>106.82</c:v>
                </c:pt>
                <c:pt idx="10">
                  <c:v>69.241299999999995</c:v>
                </c:pt>
              </c:numCache>
            </c:numRef>
          </c:yVal>
          <c:smooth val="0"/>
          <c:extLst>
            <c:ext xmlns:c16="http://schemas.microsoft.com/office/drawing/2014/chart" uri="{C3380CC4-5D6E-409C-BE32-E72D297353CC}">
              <c16:uniqueId val="{00000001-E51A-4A1B-988F-4D3734A6CDC9}"/>
            </c:ext>
          </c:extLst>
        </c:ser>
        <c:dLbls>
          <c:showLegendKey val="0"/>
          <c:showVal val="0"/>
          <c:showCatName val="0"/>
          <c:showSerName val="0"/>
          <c:showPercent val="0"/>
          <c:showBubbleSize val="0"/>
        </c:dLbls>
        <c:axId val="1471994336"/>
        <c:axId val="1471991424"/>
      </c:scatterChart>
      <c:valAx>
        <c:axId val="1471994336"/>
        <c:scaling>
          <c:logBase val="10"/>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1991424"/>
        <c:crosses val="autoZero"/>
        <c:crossBetween val="midCat"/>
      </c:valAx>
      <c:valAx>
        <c:axId val="1471991424"/>
        <c:scaling>
          <c:logBase val="10"/>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199433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Storage modulus (Pa)</c:v>
          </c:tx>
          <c:spPr>
            <a:ln w="19050">
              <a:noFill/>
            </a:ln>
          </c:spPr>
          <c:marker>
            <c:symbol val="circle"/>
            <c:size val="5"/>
            <c:spPr>
              <a:solidFill>
                <a:schemeClr val="accent1"/>
              </a:solidFill>
              <a:ln w="9525">
                <a:solidFill>
                  <a:schemeClr val="accent1"/>
                </a:solidFill>
              </a:ln>
              <a:effectLst/>
            </c:spPr>
          </c:marker>
          <c:xVal>
            <c:numRef>
              <c:f>'[6]Frequency sweep - 2'!$J$4:$J$14</c:f>
              <c:numCache>
                <c:formatCode>General</c:formatCode>
                <c:ptCount val="11"/>
                <c:pt idx="0">
                  <c:v>0.1</c:v>
                </c:pt>
                <c:pt idx="1">
                  <c:v>0.15848899999999999</c:v>
                </c:pt>
                <c:pt idx="2">
                  <c:v>0.25119000000000002</c:v>
                </c:pt>
                <c:pt idx="3">
                  <c:v>0.39810899999999999</c:v>
                </c:pt>
                <c:pt idx="4">
                  <c:v>0.63095599999999996</c:v>
                </c:pt>
                <c:pt idx="5">
                  <c:v>1</c:v>
                </c:pt>
                <c:pt idx="6">
                  <c:v>1.5849</c:v>
                </c:pt>
                <c:pt idx="7">
                  <c:v>2.5118999999999998</c:v>
                </c:pt>
                <c:pt idx="8">
                  <c:v>3.98102</c:v>
                </c:pt>
                <c:pt idx="9">
                  <c:v>6.3095999999999997</c:v>
                </c:pt>
                <c:pt idx="10">
                  <c:v>10</c:v>
                </c:pt>
              </c:numCache>
            </c:numRef>
          </c:xVal>
          <c:yVal>
            <c:numRef>
              <c:f>'[6]Frequency sweep - 2'!$A$4:$A$14</c:f>
              <c:numCache>
                <c:formatCode>General</c:formatCode>
                <c:ptCount val="11"/>
                <c:pt idx="0">
                  <c:v>5627.77</c:v>
                </c:pt>
                <c:pt idx="1">
                  <c:v>6118.05</c:v>
                </c:pt>
                <c:pt idx="2">
                  <c:v>6197.54</c:v>
                </c:pt>
                <c:pt idx="3">
                  <c:v>6436.18</c:v>
                </c:pt>
                <c:pt idx="4">
                  <c:v>6672.39</c:v>
                </c:pt>
                <c:pt idx="5">
                  <c:v>7276.85</c:v>
                </c:pt>
                <c:pt idx="6">
                  <c:v>7503.46</c:v>
                </c:pt>
                <c:pt idx="7">
                  <c:v>7701.01</c:v>
                </c:pt>
                <c:pt idx="8">
                  <c:v>7903.44</c:v>
                </c:pt>
                <c:pt idx="9">
                  <c:v>8115.41</c:v>
                </c:pt>
                <c:pt idx="10">
                  <c:v>8249.75</c:v>
                </c:pt>
              </c:numCache>
            </c:numRef>
          </c:yVal>
          <c:smooth val="0"/>
          <c:extLst>
            <c:ext xmlns:c16="http://schemas.microsoft.com/office/drawing/2014/chart" uri="{C3380CC4-5D6E-409C-BE32-E72D297353CC}">
              <c16:uniqueId val="{00000000-C967-4AF2-B6A6-E51A2E599B7C}"/>
            </c:ext>
          </c:extLst>
        </c:ser>
        <c:ser>
          <c:idx val="1"/>
          <c:order val="1"/>
          <c:tx>
            <c:v>Loss modulus (Pa)</c:v>
          </c:tx>
          <c:spPr>
            <a:ln w="19050">
              <a:noFill/>
            </a:ln>
          </c:spPr>
          <c:marker>
            <c:symbol val="circle"/>
            <c:size val="5"/>
            <c:spPr>
              <a:solidFill>
                <a:schemeClr val="accent2"/>
              </a:solidFill>
              <a:ln w="9525">
                <a:solidFill>
                  <a:schemeClr val="accent2"/>
                </a:solidFill>
              </a:ln>
              <a:effectLst/>
            </c:spPr>
          </c:marker>
          <c:xVal>
            <c:numRef>
              <c:f>'[6]Frequency sweep - 2'!$J$4:$J$14</c:f>
              <c:numCache>
                <c:formatCode>General</c:formatCode>
                <c:ptCount val="11"/>
                <c:pt idx="0">
                  <c:v>0.1</c:v>
                </c:pt>
                <c:pt idx="1">
                  <c:v>0.15848899999999999</c:v>
                </c:pt>
                <c:pt idx="2">
                  <c:v>0.25119000000000002</c:v>
                </c:pt>
                <c:pt idx="3">
                  <c:v>0.39810899999999999</c:v>
                </c:pt>
                <c:pt idx="4">
                  <c:v>0.63095599999999996</c:v>
                </c:pt>
                <c:pt idx="5">
                  <c:v>1</c:v>
                </c:pt>
                <c:pt idx="6">
                  <c:v>1.5849</c:v>
                </c:pt>
                <c:pt idx="7">
                  <c:v>2.5118999999999998</c:v>
                </c:pt>
                <c:pt idx="8">
                  <c:v>3.98102</c:v>
                </c:pt>
                <c:pt idx="9">
                  <c:v>6.3095999999999997</c:v>
                </c:pt>
                <c:pt idx="10">
                  <c:v>10</c:v>
                </c:pt>
              </c:numCache>
            </c:numRef>
          </c:xVal>
          <c:yVal>
            <c:numRef>
              <c:f>'[6]Frequency sweep - 2'!$B$4:$B$14</c:f>
              <c:numCache>
                <c:formatCode>General</c:formatCode>
                <c:ptCount val="11"/>
                <c:pt idx="0">
                  <c:v>1434.1</c:v>
                </c:pt>
                <c:pt idx="1">
                  <c:v>792.29899999999998</c:v>
                </c:pt>
                <c:pt idx="2">
                  <c:v>1233.44</c:v>
                </c:pt>
                <c:pt idx="3">
                  <c:v>1164.83</c:v>
                </c:pt>
                <c:pt idx="4">
                  <c:v>1242.69</c:v>
                </c:pt>
                <c:pt idx="5">
                  <c:v>1122.6099999999999</c:v>
                </c:pt>
                <c:pt idx="6">
                  <c:v>1100.6500000000001</c:v>
                </c:pt>
                <c:pt idx="7">
                  <c:v>987.93299999999999</c:v>
                </c:pt>
                <c:pt idx="8">
                  <c:v>1012.83</c:v>
                </c:pt>
                <c:pt idx="9">
                  <c:v>985.03899999999999</c:v>
                </c:pt>
                <c:pt idx="10">
                  <c:v>1010.35</c:v>
                </c:pt>
              </c:numCache>
            </c:numRef>
          </c:yVal>
          <c:smooth val="0"/>
          <c:extLst>
            <c:ext xmlns:c16="http://schemas.microsoft.com/office/drawing/2014/chart" uri="{C3380CC4-5D6E-409C-BE32-E72D297353CC}">
              <c16:uniqueId val="{00000001-C967-4AF2-B6A6-E51A2E599B7C}"/>
            </c:ext>
          </c:extLst>
        </c:ser>
        <c:ser>
          <c:idx val="2"/>
          <c:order val="2"/>
          <c:tx>
            <c:v>Complex viscosity (Pa s)</c:v>
          </c:tx>
          <c:spPr>
            <a:ln w="19050">
              <a:noFill/>
            </a:ln>
          </c:spPr>
          <c:marker>
            <c:symbol val="circle"/>
            <c:size val="5"/>
            <c:spPr>
              <a:solidFill>
                <a:schemeClr val="accent3"/>
              </a:solidFill>
              <a:ln w="9525">
                <a:solidFill>
                  <a:schemeClr val="accent3"/>
                </a:solidFill>
              </a:ln>
              <a:effectLst/>
            </c:spPr>
          </c:marker>
          <c:xVal>
            <c:numRef>
              <c:f>'[6]Frequency sweep - 2'!$J$4:$J$14</c:f>
              <c:numCache>
                <c:formatCode>General</c:formatCode>
                <c:ptCount val="11"/>
                <c:pt idx="0">
                  <c:v>0.1</c:v>
                </c:pt>
                <c:pt idx="1">
                  <c:v>0.15848899999999999</c:v>
                </c:pt>
                <c:pt idx="2">
                  <c:v>0.25119000000000002</c:v>
                </c:pt>
                <c:pt idx="3">
                  <c:v>0.39810899999999999</c:v>
                </c:pt>
                <c:pt idx="4">
                  <c:v>0.63095599999999996</c:v>
                </c:pt>
                <c:pt idx="5">
                  <c:v>1</c:v>
                </c:pt>
                <c:pt idx="6">
                  <c:v>1.5849</c:v>
                </c:pt>
                <c:pt idx="7">
                  <c:v>2.5118999999999998</c:v>
                </c:pt>
                <c:pt idx="8">
                  <c:v>3.98102</c:v>
                </c:pt>
                <c:pt idx="9">
                  <c:v>6.3095999999999997</c:v>
                </c:pt>
                <c:pt idx="10">
                  <c:v>10</c:v>
                </c:pt>
              </c:numCache>
            </c:numRef>
          </c:xVal>
          <c:yVal>
            <c:numRef>
              <c:f>'[6]Frequency sweep - 2'!$K$4:$K$14</c:f>
              <c:numCache>
                <c:formatCode>General</c:formatCode>
                <c:ptCount val="11"/>
                <c:pt idx="0">
                  <c:v>9243.11</c:v>
                </c:pt>
                <c:pt idx="1">
                  <c:v>6195.06</c:v>
                </c:pt>
                <c:pt idx="2">
                  <c:v>4003.8</c:v>
                </c:pt>
                <c:pt idx="3">
                  <c:v>2614.84</c:v>
                </c:pt>
                <c:pt idx="4">
                  <c:v>1712.01</c:v>
                </c:pt>
                <c:pt idx="5">
                  <c:v>1171.8499999999999</c:v>
                </c:pt>
                <c:pt idx="6">
                  <c:v>761.55700000000002</c:v>
                </c:pt>
                <c:pt idx="7">
                  <c:v>491.93799999999999</c:v>
                </c:pt>
                <c:pt idx="8">
                  <c:v>318.55099999999999</c:v>
                </c:pt>
                <c:pt idx="9">
                  <c:v>206.208</c:v>
                </c:pt>
                <c:pt idx="10">
                  <c:v>132.28</c:v>
                </c:pt>
              </c:numCache>
            </c:numRef>
          </c:yVal>
          <c:smooth val="0"/>
          <c:extLst>
            <c:ext xmlns:c16="http://schemas.microsoft.com/office/drawing/2014/chart" uri="{C3380CC4-5D6E-409C-BE32-E72D297353CC}">
              <c16:uniqueId val="{00000002-C967-4AF2-B6A6-E51A2E599B7C}"/>
            </c:ext>
          </c:extLst>
        </c:ser>
        <c:dLbls>
          <c:showLegendKey val="0"/>
          <c:showVal val="0"/>
          <c:showCatName val="0"/>
          <c:showSerName val="0"/>
          <c:showPercent val="0"/>
          <c:showBubbleSize val="0"/>
        </c:dLbls>
        <c:axId val="1331313808"/>
        <c:axId val="1"/>
      </c:scatterChart>
      <c:valAx>
        <c:axId val="1331313808"/>
        <c:scaling>
          <c:logBase val="10"/>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1313808"/>
        <c:crosses val="autoZero"/>
        <c:crossBetween val="midCat"/>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Storage modulus (Pa)</c:v>
          </c:tx>
          <c:spPr>
            <a:ln w="19050">
              <a:noFill/>
            </a:ln>
          </c:spPr>
          <c:marker>
            <c:symbol val="circle"/>
            <c:size val="5"/>
            <c:spPr>
              <a:solidFill>
                <a:schemeClr val="accent1"/>
              </a:solidFill>
              <a:ln w="9525">
                <a:solidFill>
                  <a:schemeClr val="accent1"/>
                </a:solidFill>
              </a:ln>
              <a:effectLst/>
            </c:spPr>
          </c:marker>
          <c:xVal>
            <c:numRef>
              <c:f>'[6]Frequency sweep - 2'!$D$4:$D$14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'[6]Frequency sweep - 2'!$A$4:$A$14</c:f>
              <c:numCache>
                <c:formatCode>General</c:formatCode>
                <c:ptCount val="11"/>
                <c:pt idx="0">
                  <c:v>5627.77</c:v>
                </c:pt>
                <c:pt idx="1">
                  <c:v>6118.05</c:v>
                </c:pt>
                <c:pt idx="2">
                  <c:v>6197.54</c:v>
                </c:pt>
                <c:pt idx="3">
                  <c:v>6436.18</c:v>
                </c:pt>
                <c:pt idx="4">
                  <c:v>6672.39</c:v>
                </c:pt>
                <c:pt idx="5">
                  <c:v>7276.85</c:v>
                </c:pt>
                <c:pt idx="6">
                  <c:v>7503.46</c:v>
                </c:pt>
                <c:pt idx="7">
                  <c:v>7701.01</c:v>
                </c:pt>
                <c:pt idx="8">
                  <c:v>7903.44</c:v>
                </c:pt>
                <c:pt idx="9">
                  <c:v>8115.41</c:v>
                </c:pt>
                <c:pt idx="10">
                  <c:v>8249.75</c:v>
                </c:pt>
              </c:numCache>
            </c:numRef>
          </c:yVal>
          <c:smooth val="0"/>
          <c:extLst>
            <c:ext xmlns:c16="http://schemas.microsoft.com/office/drawing/2014/chart" uri="{C3380CC4-5D6E-409C-BE32-E72D297353CC}">
              <c16:uniqueId val="{00000000-E8B8-49B3-81FE-08F29F3AC2C6}"/>
            </c:ext>
          </c:extLst>
        </c:ser>
        <c:ser>
          <c:idx val="1"/>
          <c:order val="1"/>
          <c:tx>
            <c:v>Loss modulus (Pa)</c:v>
          </c:tx>
          <c:spPr>
            <a:ln w="19050">
              <a:noFill/>
            </a:ln>
          </c:spPr>
          <c:marker>
            <c:symbol val="circle"/>
            <c:size val="5"/>
            <c:spPr>
              <a:solidFill>
                <a:schemeClr val="accent2"/>
              </a:solidFill>
              <a:ln w="9525">
                <a:solidFill>
                  <a:schemeClr val="accent2"/>
                </a:solidFill>
              </a:ln>
              <a:effectLst/>
            </c:spPr>
          </c:marker>
          <c:xVal>
            <c:numRef>
              <c:f>'[6]Frequency sweep - 2'!$D$4:$D$14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'[6]Frequency sweep - 2'!$B$4:$B$14</c:f>
              <c:numCache>
                <c:formatCode>General</c:formatCode>
                <c:ptCount val="11"/>
                <c:pt idx="0">
                  <c:v>1434.1</c:v>
                </c:pt>
                <c:pt idx="1">
                  <c:v>792.29899999999998</c:v>
                </c:pt>
                <c:pt idx="2">
                  <c:v>1233.44</c:v>
                </c:pt>
                <c:pt idx="3">
                  <c:v>1164.83</c:v>
                </c:pt>
                <c:pt idx="4">
                  <c:v>1242.69</c:v>
                </c:pt>
                <c:pt idx="5">
                  <c:v>1122.6099999999999</c:v>
                </c:pt>
                <c:pt idx="6">
                  <c:v>1100.6500000000001</c:v>
                </c:pt>
                <c:pt idx="7">
                  <c:v>987.93299999999999</c:v>
                </c:pt>
                <c:pt idx="8">
                  <c:v>1012.83</c:v>
                </c:pt>
                <c:pt idx="9">
                  <c:v>985.03899999999999</c:v>
                </c:pt>
                <c:pt idx="10">
                  <c:v>1010.35</c:v>
                </c:pt>
              </c:numCache>
            </c:numRef>
          </c:yVal>
          <c:smooth val="0"/>
          <c:extLst>
            <c:ext xmlns:c16="http://schemas.microsoft.com/office/drawing/2014/chart" uri="{C3380CC4-5D6E-409C-BE32-E72D297353CC}">
              <c16:uniqueId val="{00000001-E8B8-49B3-81FE-08F29F3AC2C6}"/>
            </c:ext>
          </c:extLst>
        </c:ser>
        <c:ser>
          <c:idx val="2"/>
          <c:order val="2"/>
          <c:tx>
            <c:v>Complex viscosity (Pa s)</c:v>
          </c:tx>
          <c:spPr>
            <a:ln w="19050">
              <a:noFill/>
            </a:ln>
          </c:spPr>
          <c:marker>
            <c:symbol val="circle"/>
            <c:size val="5"/>
            <c:spPr>
              <a:solidFill>
                <a:schemeClr val="accent3"/>
              </a:solidFill>
              <a:ln w="9525">
                <a:solidFill>
                  <a:schemeClr val="accent3"/>
                </a:solidFill>
              </a:ln>
              <a:effectLst/>
            </c:spPr>
          </c:marker>
          <c:xVal>
            <c:numRef>
              <c:f>'[6]Frequency sweep - 2'!$D$4:$D$14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'[6]Frequency sweep - 2'!$K$4:$K$14</c:f>
              <c:numCache>
                <c:formatCode>General</c:formatCode>
                <c:ptCount val="11"/>
                <c:pt idx="0">
                  <c:v>9243.11</c:v>
                </c:pt>
                <c:pt idx="1">
                  <c:v>6195.06</c:v>
                </c:pt>
                <c:pt idx="2">
                  <c:v>4003.8</c:v>
                </c:pt>
                <c:pt idx="3">
                  <c:v>2614.84</c:v>
                </c:pt>
                <c:pt idx="4">
                  <c:v>1712.01</c:v>
                </c:pt>
                <c:pt idx="5">
                  <c:v>1171.8499999999999</c:v>
                </c:pt>
                <c:pt idx="6">
                  <c:v>761.55700000000002</c:v>
                </c:pt>
                <c:pt idx="7">
                  <c:v>491.93799999999999</c:v>
                </c:pt>
                <c:pt idx="8">
                  <c:v>318.55099999999999</c:v>
                </c:pt>
                <c:pt idx="9">
                  <c:v>206.208</c:v>
                </c:pt>
                <c:pt idx="10">
                  <c:v>132.28</c:v>
                </c:pt>
              </c:numCache>
            </c:numRef>
          </c:yVal>
          <c:smooth val="0"/>
          <c:extLst>
            <c:ext xmlns:c16="http://schemas.microsoft.com/office/drawing/2014/chart" uri="{C3380CC4-5D6E-409C-BE32-E72D297353CC}">
              <c16:uniqueId val="{00000002-E8B8-49B3-81FE-08F29F3AC2C6}"/>
            </c:ext>
          </c:extLst>
        </c:ser>
        <c:dLbls>
          <c:showLegendKey val="0"/>
          <c:showVal val="0"/>
          <c:showCatName val="0"/>
          <c:showSerName val="0"/>
          <c:showPercent val="0"/>
          <c:showBubbleSize val="0"/>
        </c:dLbls>
        <c:axId val="1331310480"/>
        <c:axId val="1"/>
      </c:scatterChart>
      <c:valAx>
        <c:axId val="1331310480"/>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defRPr/>
                </a:pPr>
                <a:r>
                  <a:rPr lang="en-US"/>
                  <a:t>angular freq</a:t>
                </a:r>
              </a:p>
            </c:rich>
          </c:tx>
          <c:overlay val="0"/>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1310480"/>
        <c:crosses val="autoZero"/>
        <c:crossBetween val="midCat"/>
      </c:valAx>
      <c:spPr>
        <a:noFill/>
        <a:ln w="25400">
          <a:noFill/>
        </a:ln>
      </c:spPr>
    </c:plotArea>
    <c:legend>
      <c:legendPos val="r"/>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775371828521436E-2"/>
          <c:y val="0.14393518518518519"/>
          <c:w val="0.88073862642169731"/>
          <c:h val="0.72088764946048411"/>
        </c:manualLayout>
      </c:layout>
      <c:scatterChart>
        <c:scatterStyle val="lineMarker"/>
        <c:varyColors val="0"/>
        <c:ser>
          <c:idx val="0"/>
          <c:order val="0"/>
          <c:tx>
            <c:v>Storage modulus (Pa)</c:v>
          </c:tx>
          <c:spPr>
            <a:ln w="25400" cap="rnd">
              <a:noFill/>
              <a:round/>
            </a:ln>
            <a:effectLst/>
          </c:spPr>
          <c:marker>
            <c:symbol val="circle"/>
            <c:size val="5"/>
            <c:spPr>
              <a:solidFill>
                <a:schemeClr val="accent1"/>
              </a:solidFill>
              <a:ln w="9525">
                <a:solidFill>
                  <a:schemeClr val="accent1"/>
                </a:solidFill>
              </a:ln>
              <a:effectLst/>
            </c:spPr>
          </c:marker>
          <c:errBars>
            <c:errDir val="y"/>
            <c:errBarType val="both"/>
            <c:errValType val="cust"/>
            <c:noEndCap val="0"/>
            <c:plus>
              <c:numRef>
                <c:f>'PVC AVGS'!$A$18:$A$28</c:f>
                <c:numCache>
                  <c:formatCode>General</c:formatCode>
                  <c:ptCount val="11"/>
                  <c:pt idx="0">
                    <c:v>589.37347103135812</c:v>
                  </c:pt>
                  <c:pt idx="1">
                    <c:v>679.2776039784236</c:v>
                  </c:pt>
                  <c:pt idx="2">
                    <c:v>621.37324072484262</c:v>
                  </c:pt>
                  <c:pt idx="3">
                    <c:v>618.85393984902964</c:v>
                  </c:pt>
                  <c:pt idx="4">
                    <c:v>601.92294636070812</c:v>
                  </c:pt>
                  <c:pt idx="5">
                    <c:v>682.78085846697934</c:v>
                  </c:pt>
                  <c:pt idx="6">
                    <c:v>705.68906922399083</c:v>
                  </c:pt>
                  <c:pt idx="7">
                    <c:v>717.4221314927172</c:v>
                  </c:pt>
                  <c:pt idx="8">
                    <c:v>721.56983983226121</c:v>
                  </c:pt>
                  <c:pt idx="9">
                    <c:v>732.09470317864088</c:v>
                  </c:pt>
                  <c:pt idx="10">
                    <c:v>732.92568850236569</c:v>
                  </c:pt>
                </c:numCache>
              </c:numRef>
            </c:plus>
            <c:minus>
              <c:numRef>
                <c:f>'PVC AVGS'!$A$18:$A$28</c:f>
                <c:numCache>
                  <c:formatCode>General</c:formatCode>
                  <c:ptCount val="11"/>
                  <c:pt idx="0">
                    <c:v>589.37347103135812</c:v>
                  </c:pt>
                  <c:pt idx="1">
                    <c:v>679.2776039784236</c:v>
                  </c:pt>
                  <c:pt idx="2">
                    <c:v>621.37324072484262</c:v>
                  </c:pt>
                  <c:pt idx="3">
                    <c:v>618.85393984902964</c:v>
                  </c:pt>
                  <c:pt idx="4">
                    <c:v>601.92294636070812</c:v>
                  </c:pt>
                  <c:pt idx="5">
                    <c:v>682.78085846697934</c:v>
                  </c:pt>
                  <c:pt idx="6">
                    <c:v>705.68906922399083</c:v>
                  </c:pt>
                  <c:pt idx="7">
                    <c:v>717.4221314927172</c:v>
                  </c:pt>
                  <c:pt idx="8">
                    <c:v>721.56983983226121</c:v>
                  </c:pt>
                  <c:pt idx="9">
                    <c:v>732.09470317864088</c:v>
                  </c:pt>
                  <c:pt idx="10">
                    <c:v>732.92568850236569</c:v>
                  </c:pt>
                </c:numCache>
              </c:numRef>
            </c:minus>
            <c:spPr>
              <a:noFill/>
              <a:ln w="9525" cap="flat" cmpd="sng" algn="ctr">
                <a:solidFill>
                  <a:schemeClr val="tx1">
                    <a:lumMod val="65000"/>
                    <a:lumOff val="35000"/>
                  </a:schemeClr>
                </a:solidFill>
                <a:round/>
              </a:ln>
              <a:effectLst/>
            </c:spPr>
          </c:errBars>
          <c:xVal>
            <c:numRef>
              <c:f>'PVC AVGS'!$D$4:$D$14</c:f>
              <c:numCache>
                <c:formatCode>General</c:formatCode>
                <c:ptCount val="11"/>
                <c:pt idx="0">
                  <c:v>0.62831899999999996</c:v>
                </c:pt>
                <c:pt idx="1">
                  <c:v>0.99581600000000003</c:v>
                </c:pt>
                <c:pt idx="2">
                  <c:v>1.5782700000000001</c:v>
                </c:pt>
                <c:pt idx="3">
                  <c:v>2.5013899999999998</c:v>
                </c:pt>
                <c:pt idx="4">
                  <c:v>3.9644099999999995</c:v>
                </c:pt>
                <c:pt idx="5">
                  <c:v>6.2831900000000003</c:v>
                </c:pt>
                <c:pt idx="6">
                  <c:v>9.9582200000000007</c:v>
                </c:pt>
                <c:pt idx="7">
                  <c:v>15.7827</c:v>
                </c:pt>
                <c:pt idx="8">
                  <c:v>25.013500000000004</c:v>
                </c:pt>
                <c:pt idx="9">
                  <c:v>39.644399999999997</c:v>
                </c:pt>
                <c:pt idx="10">
                  <c:v>62.831899999999997</c:v>
                </c:pt>
              </c:numCache>
            </c:numRef>
          </c:xVal>
          <c:yVal>
            <c:numRef>
              <c:f>'PVC AVGS'!$A$4:$A$14</c:f>
              <c:numCache>
                <c:formatCode>General</c:formatCode>
                <c:ptCount val="11"/>
                <c:pt idx="0">
                  <c:v>5430.9566666666669</c:v>
                </c:pt>
                <c:pt idx="1">
                  <c:v>5820.88</c:v>
                </c:pt>
                <c:pt idx="2">
                  <c:v>6058.916666666667</c:v>
                </c:pt>
                <c:pt idx="3">
                  <c:v>6225.920000000001</c:v>
                </c:pt>
                <c:pt idx="4">
                  <c:v>6418.1533333333327</c:v>
                </c:pt>
                <c:pt idx="5">
                  <c:v>6757.3533333333326</c:v>
                </c:pt>
                <c:pt idx="6">
                  <c:v>6947.3566666666666</c:v>
                </c:pt>
                <c:pt idx="7">
                  <c:v>7118.003333333334</c:v>
                </c:pt>
                <c:pt idx="8">
                  <c:v>7298.3833333333323</c:v>
                </c:pt>
                <c:pt idx="9">
                  <c:v>7476.3866666666663</c:v>
                </c:pt>
                <c:pt idx="10">
                  <c:v>7624.16</c:v>
                </c:pt>
              </c:numCache>
            </c:numRef>
          </c:yVal>
          <c:smooth val="0"/>
          <c:extLst>
            <c:ext xmlns:c16="http://schemas.microsoft.com/office/drawing/2014/chart" uri="{C3380CC4-5D6E-409C-BE32-E72D297353CC}">
              <c16:uniqueId val="{00000002-C036-4E82-A94A-370FC05D22B7}"/>
            </c:ext>
          </c:extLst>
        </c:ser>
        <c:ser>
          <c:idx val="1"/>
          <c:order val="1"/>
          <c:tx>
            <c:v>Loss modulus (Pa)</c:v>
          </c:tx>
          <c:spPr>
            <a:ln w="25400" cap="rnd">
              <a:noFill/>
              <a:round/>
            </a:ln>
            <a:effectLst/>
          </c:spPr>
          <c:marker>
            <c:symbol val="circle"/>
            <c:size val="5"/>
            <c:spPr>
              <a:solidFill>
                <a:schemeClr val="accent2"/>
              </a:solidFill>
              <a:ln w="9525">
                <a:solidFill>
                  <a:schemeClr val="accent2"/>
                </a:solidFill>
              </a:ln>
              <a:effectLst/>
            </c:spPr>
          </c:marker>
          <c:errBars>
            <c:errDir val="y"/>
            <c:errBarType val="both"/>
            <c:errValType val="cust"/>
            <c:noEndCap val="0"/>
            <c:plus>
              <c:numRef>
                <c:f>'PVC AVGS'!$B$18:$B$28</c:f>
                <c:numCache>
                  <c:formatCode>General</c:formatCode>
                  <c:ptCount val="11"/>
                  <c:pt idx="0">
                    <c:v>238.42314590986263</c:v>
                  </c:pt>
                  <c:pt idx="1">
                    <c:v>163.92142603563374</c:v>
                  </c:pt>
                  <c:pt idx="2">
                    <c:v>196.19359555522922</c:v>
                  </c:pt>
                  <c:pt idx="3">
                    <c:v>90.527917123209335</c:v>
                  </c:pt>
                  <c:pt idx="4">
                    <c:v>156.75379375596927</c:v>
                  </c:pt>
                  <c:pt idx="5">
                    <c:v>148.2197107907333</c:v>
                  </c:pt>
                  <c:pt idx="6">
                    <c:v>161.2438288555563</c:v>
                  </c:pt>
                  <c:pt idx="7">
                    <c:v>83.947704611594688</c:v>
                  </c:pt>
                  <c:pt idx="8">
                    <c:v>88.113606525263123</c:v>
                  </c:pt>
                  <c:pt idx="9">
                    <c:v>68.415306196786133</c:v>
                  </c:pt>
                  <c:pt idx="10">
                    <c:v>59.74292228838123</c:v>
                  </c:pt>
                </c:numCache>
              </c:numRef>
            </c:plus>
            <c:minus>
              <c:numRef>
                <c:f>'PVC AVGS'!$B$18:$B$28</c:f>
                <c:numCache>
                  <c:formatCode>General</c:formatCode>
                  <c:ptCount val="11"/>
                  <c:pt idx="0">
                    <c:v>238.42314590986263</c:v>
                  </c:pt>
                  <c:pt idx="1">
                    <c:v>163.92142603563374</c:v>
                  </c:pt>
                  <c:pt idx="2">
                    <c:v>196.19359555522922</c:v>
                  </c:pt>
                  <c:pt idx="3">
                    <c:v>90.527917123209335</c:v>
                  </c:pt>
                  <c:pt idx="4">
                    <c:v>156.75379375596927</c:v>
                  </c:pt>
                  <c:pt idx="5">
                    <c:v>148.2197107907333</c:v>
                  </c:pt>
                  <c:pt idx="6">
                    <c:v>161.2438288555563</c:v>
                  </c:pt>
                  <c:pt idx="7">
                    <c:v>83.947704611594688</c:v>
                  </c:pt>
                  <c:pt idx="8">
                    <c:v>88.113606525263123</c:v>
                  </c:pt>
                  <c:pt idx="9">
                    <c:v>68.415306196786133</c:v>
                  </c:pt>
                  <c:pt idx="10">
                    <c:v>59.74292228838123</c:v>
                  </c:pt>
                </c:numCache>
              </c:numRef>
            </c:minus>
            <c:spPr>
              <a:noFill/>
              <a:ln w="9525" cap="flat" cmpd="sng" algn="ctr">
                <a:solidFill>
                  <a:schemeClr val="tx1">
                    <a:lumMod val="65000"/>
                    <a:lumOff val="35000"/>
                  </a:schemeClr>
                </a:solidFill>
                <a:round/>
              </a:ln>
              <a:effectLst/>
            </c:spPr>
          </c:errBars>
          <c:xVal>
            <c:numRef>
              <c:f>'PVC AVGS'!$D$4:$D$14</c:f>
              <c:numCache>
                <c:formatCode>General</c:formatCode>
                <c:ptCount val="11"/>
                <c:pt idx="0">
                  <c:v>0.62831899999999996</c:v>
                </c:pt>
                <c:pt idx="1">
                  <c:v>0.99581600000000003</c:v>
                </c:pt>
                <c:pt idx="2">
                  <c:v>1.5782700000000001</c:v>
                </c:pt>
                <c:pt idx="3">
                  <c:v>2.5013899999999998</c:v>
                </c:pt>
                <c:pt idx="4">
                  <c:v>3.9644099999999995</c:v>
                </c:pt>
                <c:pt idx="5">
                  <c:v>6.2831900000000003</c:v>
                </c:pt>
                <c:pt idx="6">
                  <c:v>9.9582200000000007</c:v>
                </c:pt>
                <c:pt idx="7">
                  <c:v>15.7827</c:v>
                </c:pt>
                <c:pt idx="8">
                  <c:v>25.013500000000004</c:v>
                </c:pt>
                <c:pt idx="9">
                  <c:v>39.644399999999997</c:v>
                </c:pt>
                <c:pt idx="10">
                  <c:v>62.831899999999997</c:v>
                </c:pt>
              </c:numCache>
            </c:numRef>
          </c:xVal>
          <c:yVal>
            <c:numRef>
              <c:f>'PVC AVGS'!$B$4:$B$14</c:f>
              <c:numCache>
                <c:formatCode>General</c:formatCode>
                <c:ptCount val="11"/>
                <c:pt idx="0">
                  <c:v>1216.1816666666666</c:v>
                </c:pt>
                <c:pt idx="1">
                  <c:v>1022.4696666666667</c:v>
                </c:pt>
                <c:pt idx="2">
                  <c:v>962.57066666666663</c:v>
                </c:pt>
                <c:pt idx="3">
                  <c:v>1044.1559999999999</c:v>
                </c:pt>
                <c:pt idx="4">
                  <c:v>1026.1913333333334</c:v>
                </c:pt>
                <c:pt idx="5">
                  <c:v>913.52133333333347</c:v>
                </c:pt>
                <c:pt idx="6">
                  <c:v>873.21600000000001</c:v>
                </c:pt>
                <c:pt idx="7">
                  <c:v>870.0723333333334</c:v>
                </c:pt>
                <c:pt idx="8">
                  <c:v>892.03133333333335</c:v>
                </c:pt>
                <c:pt idx="9">
                  <c:v>901.51800000000003</c:v>
                </c:pt>
                <c:pt idx="10">
                  <c:v>945.76866666666672</c:v>
                </c:pt>
              </c:numCache>
            </c:numRef>
          </c:yVal>
          <c:smooth val="0"/>
          <c:extLst>
            <c:ext xmlns:c16="http://schemas.microsoft.com/office/drawing/2014/chart" uri="{C3380CC4-5D6E-409C-BE32-E72D297353CC}">
              <c16:uniqueId val="{00000003-C036-4E82-A94A-370FC05D22B7}"/>
            </c:ext>
          </c:extLst>
        </c:ser>
        <c:ser>
          <c:idx val="2"/>
          <c:order val="2"/>
          <c:tx>
            <c:v>phase angle</c:v>
          </c:tx>
          <c:spPr>
            <a:ln w="25400" cap="rnd">
              <a:noFill/>
              <a:round/>
            </a:ln>
            <a:effectLst/>
          </c:spPr>
          <c:marker>
            <c:symbol val="circle"/>
            <c:size val="5"/>
            <c:spPr>
              <a:solidFill>
                <a:schemeClr val="accent3"/>
              </a:solidFill>
              <a:ln w="9525">
                <a:solidFill>
                  <a:schemeClr val="accent3"/>
                </a:solidFill>
              </a:ln>
              <a:effectLst/>
            </c:spPr>
          </c:marker>
          <c:xVal>
            <c:numRef>
              <c:f>'PVC AVGS'!$D$4:$D$14</c:f>
              <c:numCache>
                <c:formatCode>General</c:formatCode>
                <c:ptCount val="11"/>
                <c:pt idx="0">
                  <c:v>0.62831899999999996</c:v>
                </c:pt>
                <c:pt idx="1">
                  <c:v>0.99581600000000003</c:v>
                </c:pt>
                <c:pt idx="2">
                  <c:v>1.5782700000000001</c:v>
                </c:pt>
                <c:pt idx="3">
                  <c:v>2.5013899999999998</c:v>
                </c:pt>
                <c:pt idx="4">
                  <c:v>3.9644099999999995</c:v>
                </c:pt>
                <c:pt idx="5">
                  <c:v>6.2831900000000003</c:v>
                </c:pt>
                <c:pt idx="6">
                  <c:v>9.9582200000000007</c:v>
                </c:pt>
                <c:pt idx="7">
                  <c:v>15.7827</c:v>
                </c:pt>
                <c:pt idx="8">
                  <c:v>25.013500000000004</c:v>
                </c:pt>
                <c:pt idx="9">
                  <c:v>39.644399999999997</c:v>
                </c:pt>
                <c:pt idx="10">
                  <c:v>62.831899999999997</c:v>
                </c:pt>
              </c:numCache>
            </c:numRef>
          </c:xVal>
          <c:yVal>
            <c:numRef>
              <c:f>'PVC AVGS'!$L$4:$L$14</c:f>
              <c:numCache>
                <c:formatCode>General</c:formatCode>
                <c:ptCount val="11"/>
                <c:pt idx="0">
                  <c:v>12.5128</c:v>
                </c:pt>
                <c:pt idx="1">
                  <c:v>10.179763333333334</c:v>
                </c:pt>
                <c:pt idx="2">
                  <c:v>9.1143300000000007</c:v>
                </c:pt>
                <c:pt idx="3">
                  <c:v>9.5661766666666654</c:v>
                </c:pt>
                <c:pt idx="4">
                  <c:v>9.0918933333333332</c:v>
                </c:pt>
                <c:pt idx="5">
                  <c:v>7.7016499999999999</c:v>
                </c:pt>
                <c:pt idx="6">
                  <c:v>7.1710666666666656</c:v>
                </c:pt>
                <c:pt idx="7">
                  <c:v>7.010813333333334</c:v>
                </c:pt>
                <c:pt idx="8">
                  <c:v>6.9855433333333332</c:v>
                </c:pt>
                <c:pt idx="9">
                  <c:v>6.8957033333333335</c:v>
                </c:pt>
                <c:pt idx="10">
                  <c:v>7.096473333333333</c:v>
                </c:pt>
              </c:numCache>
            </c:numRef>
          </c:yVal>
          <c:smooth val="0"/>
          <c:extLst>
            <c:ext xmlns:c16="http://schemas.microsoft.com/office/drawing/2014/chart" uri="{C3380CC4-5D6E-409C-BE32-E72D297353CC}">
              <c16:uniqueId val="{00000001-08B0-483C-B328-B41C7840A4FA}"/>
            </c:ext>
          </c:extLst>
        </c:ser>
        <c:dLbls>
          <c:showLegendKey val="0"/>
          <c:showVal val="0"/>
          <c:showCatName val="0"/>
          <c:showSerName val="0"/>
          <c:showPercent val="0"/>
          <c:showBubbleSize val="0"/>
        </c:dLbls>
        <c:axId val="1365142608"/>
        <c:axId val="1365151760"/>
      </c:scatterChart>
      <c:valAx>
        <c:axId val="1365142608"/>
        <c:scaling>
          <c:logBase val="10"/>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5151760"/>
        <c:crosses val="autoZero"/>
        <c:crossBetween val="midCat"/>
      </c:valAx>
      <c:valAx>
        <c:axId val="1365151760"/>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514260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v>PVC, G'</c:v>
          </c:tx>
          <c:spPr>
            <a:ln w="25400">
              <a:noFill/>
            </a:ln>
          </c:spPr>
          <c:errBars>
            <c:errDir val="y"/>
            <c:errBarType val="both"/>
            <c:errValType val="cust"/>
            <c:noEndCap val="0"/>
            <c:plus>
              <c:numRef>
                <c:f>'PVC AVGS'!$A$18:$A$28</c:f>
                <c:numCache>
                  <c:formatCode>General</c:formatCode>
                  <c:ptCount val="11"/>
                  <c:pt idx="0">
                    <c:v>589.37347103135812</c:v>
                  </c:pt>
                  <c:pt idx="1">
                    <c:v>679.2776039784236</c:v>
                  </c:pt>
                  <c:pt idx="2">
                    <c:v>621.37324072484262</c:v>
                  </c:pt>
                  <c:pt idx="3">
                    <c:v>618.85393984902964</c:v>
                  </c:pt>
                  <c:pt idx="4">
                    <c:v>601.92294636070812</c:v>
                  </c:pt>
                  <c:pt idx="5">
                    <c:v>682.78085846697934</c:v>
                  </c:pt>
                  <c:pt idx="6">
                    <c:v>705.68906922399083</c:v>
                  </c:pt>
                  <c:pt idx="7">
                    <c:v>717.4221314927172</c:v>
                  </c:pt>
                  <c:pt idx="8">
                    <c:v>721.56983983226121</c:v>
                  </c:pt>
                  <c:pt idx="9">
                    <c:v>732.09470317864088</c:v>
                  </c:pt>
                  <c:pt idx="10">
                    <c:v>732.92568850236569</c:v>
                  </c:pt>
                </c:numCache>
              </c:numRef>
            </c:plus>
            <c:minus>
              <c:numRef>
                <c:f>'PVC AVGS'!$A$18:$A$28</c:f>
                <c:numCache>
                  <c:formatCode>General</c:formatCode>
                  <c:ptCount val="11"/>
                  <c:pt idx="0">
                    <c:v>589.37347103135812</c:v>
                  </c:pt>
                  <c:pt idx="1">
                    <c:v>679.2776039784236</c:v>
                  </c:pt>
                  <c:pt idx="2">
                    <c:v>621.37324072484262</c:v>
                  </c:pt>
                  <c:pt idx="3">
                    <c:v>618.85393984902964</c:v>
                  </c:pt>
                  <c:pt idx="4">
                    <c:v>601.92294636070812</c:v>
                  </c:pt>
                  <c:pt idx="5">
                    <c:v>682.78085846697934</c:v>
                  </c:pt>
                  <c:pt idx="6">
                    <c:v>705.68906922399083</c:v>
                  </c:pt>
                  <c:pt idx="7">
                    <c:v>717.4221314927172</c:v>
                  </c:pt>
                  <c:pt idx="8">
                    <c:v>721.56983983226121</c:v>
                  </c:pt>
                  <c:pt idx="9">
                    <c:v>732.09470317864088</c:v>
                  </c:pt>
                  <c:pt idx="10">
                    <c:v>732.92568850236569</c:v>
                  </c:pt>
                </c:numCache>
              </c:numRef>
            </c:minus>
          </c:errBars>
          <c:xVal>
            <c:numRef>
              <c:f>'PVC AVGS'!$D$4:$D$14</c:f>
              <c:numCache>
                <c:formatCode>General</c:formatCode>
                <c:ptCount val="11"/>
                <c:pt idx="0">
                  <c:v>0.62831899999999996</c:v>
                </c:pt>
                <c:pt idx="1">
                  <c:v>0.99581600000000003</c:v>
                </c:pt>
                <c:pt idx="2">
                  <c:v>1.5782700000000001</c:v>
                </c:pt>
                <c:pt idx="3">
                  <c:v>2.5013899999999998</c:v>
                </c:pt>
                <c:pt idx="4">
                  <c:v>3.9644099999999995</c:v>
                </c:pt>
                <c:pt idx="5">
                  <c:v>6.2831900000000003</c:v>
                </c:pt>
                <c:pt idx="6">
                  <c:v>9.9582200000000007</c:v>
                </c:pt>
                <c:pt idx="7">
                  <c:v>15.7827</c:v>
                </c:pt>
                <c:pt idx="8">
                  <c:v>25.013500000000004</c:v>
                </c:pt>
                <c:pt idx="9">
                  <c:v>39.644399999999997</c:v>
                </c:pt>
                <c:pt idx="10">
                  <c:v>62.831899999999997</c:v>
                </c:pt>
              </c:numCache>
            </c:numRef>
          </c:xVal>
          <c:yVal>
            <c:numRef>
              <c:f>'PVC AVGS'!$A$4:$A$14</c:f>
              <c:numCache>
                <c:formatCode>General</c:formatCode>
                <c:ptCount val="11"/>
                <c:pt idx="0">
                  <c:v>5430.9566666666669</c:v>
                </c:pt>
                <c:pt idx="1">
                  <c:v>5820.88</c:v>
                </c:pt>
                <c:pt idx="2">
                  <c:v>6058.916666666667</c:v>
                </c:pt>
                <c:pt idx="3">
                  <c:v>6225.920000000001</c:v>
                </c:pt>
                <c:pt idx="4">
                  <c:v>6418.1533333333327</c:v>
                </c:pt>
                <c:pt idx="5">
                  <c:v>6757.3533333333326</c:v>
                </c:pt>
                <c:pt idx="6">
                  <c:v>6947.3566666666666</c:v>
                </c:pt>
                <c:pt idx="7">
                  <c:v>7118.003333333334</c:v>
                </c:pt>
                <c:pt idx="8">
                  <c:v>7298.3833333333323</c:v>
                </c:pt>
                <c:pt idx="9">
                  <c:v>7476.3866666666663</c:v>
                </c:pt>
                <c:pt idx="10">
                  <c:v>7624.16</c:v>
                </c:pt>
              </c:numCache>
            </c:numRef>
          </c:yVal>
          <c:smooth val="0"/>
          <c:extLst>
            <c:ext xmlns:c16="http://schemas.microsoft.com/office/drawing/2014/chart" uri="{C3380CC4-5D6E-409C-BE32-E72D297353CC}">
              <c16:uniqueId val="{00000005-1E2B-42F8-B7F6-A9320D77902D}"/>
            </c:ext>
          </c:extLst>
        </c:ser>
        <c:ser>
          <c:idx val="3"/>
          <c:order val="1"/>
          <c:tx>
            <c:v>PVC, G"</c:v>
          </c:tx>
          <c:spPr>
            <a:ln w="25400">
              <a:noFill/>
            </a:ln>
          </c:spPr>
          <c:errBars>
            <c:errDir val="y"/>
            <c:errBarType val="both"/>
            <c:errValType val="cust"/>
            <c:noEndCap val="0"/>
            <c:plus>
              <c:numRef>
                <c:f>'PVC AVGS'!$B$18:$B$28</c:f>
                <c:numCache>
                  <c:formatCode>General</c:formatCode>
                  <c:ptCount val="11"/>
                  <c:pt idx="0">
                    <c:v>238.42314590986263</c:v>
                  </c:pt>
                  <c:pt idx="1">
                    <c:v>163.92142603563374</c:v>
                  </c:pt>
                  <c:pt idx="2">
                    <c:v>196.19359555522922</c:v>
                  </c:pt>
                  <c:pt idx="3">
                    <c:v>90.527917123209335</c:v>
                  </c:pt>
                  <c:pt idx="4">
                    <c:v>156.75379375596927</c:v>
                  </c:pt>
                  <c:pt idx="5">
                    <c:v>148.2197107907333</c:v>
                  </c:pt>
                  <c:pt idx="6">
                    <c:v>161.2438288555563</c:v>
                  </c:pt>
                  <c:pt idx="7">
                    <c:v>83.947704611594688</c:v>
                  </c:pt>
                  <c:pt idx="8">
                    <c:v>88.113606525263123</c:v>
                  </c:pt>
                  <c:pt idx="9">
                    <c:v>68.415306196786133</c:v>
                  </c:pt>
                  <c:pt idx="10">
                    <c:v>59.74292228838123</c:v>
                  </c:pt>
                </c:numCache>
              </c:numRef>
            </c:plus>
            <c:minus>
              <c:numRef>
                <c:f>'PVC AVGS'!$B$18:$B$28</c:f>
                <c:numCache>
                  <c:formatCode>General</c:formatCode>
                  <c:ptCount val="11"/>
                  <c:pt idx="0">
                    <c:v>238.42314590986263</c:v>
                  </c:pt>
                  <c:pt idx="1">
                    <c:v>163.92142603563374</c:v>
                  </c:pt>
                  <c:pt idx="2">
                    <c:v>196.19359555522922</c:v>
                  </c:pt>
                  <c:pt idx="3">
                    <c:v>90.527917123209335</c:v>
                  </c:pt>
                  <c:pt idx="4">
                    <c:v>156.75379375596927</c:v>
                  </c:pt>
                  <c:pt idx="5">
                    <c:v>148.2197107907333</c:v>
                  </c:pt>
                  <c:pt idx="6">
                    <c:v>161.2438288555563</c:v>
                  </c:pt>
                  <c:pt idx="7">
                    <c:v>83.947704611594688</c:v>
                  </c:pt>
                  <c:pt idx="8">
                    <c:v>88.113606525263123</c:v>
                  </c:pt>
                  <c:pt idx="9">
                    <c:v>68.415306196786133</c:v>
                  </c:pt>
                  <c:pt idx="10">
                    <c:v>59.74292228838123</c:v>
                  </c:pt>
                </c:numCache>
              </c:numRef>
            </c:minus>
          </c:errBars>
          <c:xVal>
            <c:numRef>
              <c:f>'PVC AVGS'!$D$4:$D$14</c:f>
              <c:numCache>
                <c:formatCode>General</c:formatCode>
                <c:ptCount val="11"/>
                <c:pt idx="0">
                  <c:v>0.62831899999999996</c:v>
                </c:pt>
                <c:pt idx="1">
                  <c:v>0.99581600000000003</c:v>
                </c:pt>
                <c:pt idx="2">
                  <c:v>1.5782700000000001</c:v>
                </c:pt>
                <c:pt idx="3">
                  <c:v>2.5013899999999998</c:v>
                </c:pt>
                <c:pt idx="4">
                  <c:v>3.9644099999999995</c:v>
                </c:pt>
                <c:pt idx="5">
                  <c:v>6.2831900000000003</c:v>
                </c:pt>
                <c:pt idx="6">
                  <c:v>9.9582200000000007</c:v>
                </c:pt>
                <c:pt idx="7">
                  <c:v>15.7827</c:v>
                </c:pt>
                <c:pt idx="8">
                  <c:v>25.013500000000004</c:v>
                </c:pt>
                <c:pt idx="9">
                  <c:v>39.644399999999997</c:v>
                </c:pt>
                <c:pt idx="10">
                  <c:v>62.831899999999997</c:v>
                </c:pt>
              </c:numCache>
            </c:numRef>
          </c:xVal>
          <c:yVal>
            <c:numRef>
              <c:f>'PVC AVGS'!$B$4:$B$14</c:f>
              <c:numCache>
                <c:formatCode>General</c:formatCode>
                <c:ptCount val="11"/>
                <c:pt idx="0">
                  <c:v>1216.1816666666666</c:v>
                </c:pt>
                <c:pt idx="1">
                  <c:v>1022.4696666666667</c:v>
                </c:pt>
                <c:pt idx="2">
                  <c:v>962.57066666666663</c:v>
                </c:pt>
                <c:pt idx="3">
                  <c:v>1044.1559999999999</c:v>
                </c:pt>
                <c:pt idx="4">
                  <c:v>1026.1913333333334</c:v>
                </c:pt>
                <c:pt idx="5">
                  <c:v>913.52133333333347</c:v>
                </c:pt>
                <c:pt idx="6">
                  <c:v>873.21600000000001</c:v>
                </c:pt>
                <c:pt idx="7">
                  <c:v>870.0723333333334</c:v>
                </c:pt>
                <c:pt idx="8">
                  <c:v>892.03133333333335</c:v>
                </c:pt>
                <c:pt idx="9">
                  <c:v>901.51800000000003</c:v>
                </c:pt>
                <c:pt idx="10">
                  <c:v>945.76866666666672</c:v>
                </c:pt>
              </c:numCache>
            </c:numRef>
          </c:yVal>
          <c:smooth val="0"/>
          <c:extLst>
            <c:ext xmlns:c16="http://schemas.microsoft.com/office/drawing/2014/chart" uri="{C3380CC4-5D6E-409C-BE32-E72D297353CC}">
              <c16:uniqueId val="{00000006-1E2B-42F8-B7F6-A9320D77902D}"/>
            </c:ext>
          </c:extLst>
        </c:ser>
        <c:ser>
          <c:idx val="4"/>
          <c:order val="2"/>
          <c:tx>
            <c:v>APC, G'</c:v>
          </c:tx>
          <c:spPr>
            <a:ln w="25400" cap="rnd">
              <a:noFill/>
              <a:round/>
            </a:ln>
            <a:effectLst/>
          </c:spPr>
          <c:errBars>
            <c:errDir val="y"/>
            <c:errBarType val="both"/>
            <c:errValType val="cust"/>
            <c:noEndCap val="0"/>
            <c:plus>
              <c:numRef>
                <c:f>'ACP AVGS'!$A$21:$A$31</c:f>
                <c:numCache>
                  <c:formatCode>General</c:formatCode>
                  <c:ptCount val="11"/>
                  <c:pt idx="0">
                    <c:v>3821.0900000000006</c:v>
                  </c:pt>
                  <c:pt idx="1">
                    <c:v>4147.1950000000006</c:v>
                  </c:pt>
                  <c:pt idx="2">
                    <c:v>4383.5700000000006</c:v>
                  </c:pt>
                  <c:pt idx="3">
                    <c:v>4143.6199999999972</c:v>
                  </c:pt>
                  <c:pt idx="4">
                    <c:v>4874.6549999999961</c:v>
                  </c:pt>
                  <c:pt idx="5">
                    <c:v>5009.7300000000023</c:v>
                  </c:pt>
                  <c:pt idx="6">
                    <c:v>5295.8849999999975</c:v>
                  </c:pt>
                  <c:pt idx="7">
                    <c:v>5475.7599999999975</c:v>
                  </c:pt>
                  <c:pt idx="8">
                    <c:v>5666.3099999999995</c:v>
                  </c:pt>
                  <c:pt idx="9">
                    <c:v>5839.3549999999987</c:v>
                  </c:pt>
                  <c:pt idx="10">
                    <c:v>5260.7000000000007</c:v>
                  </c:pt>
                </c:numCache>
              </c:numRef>
            </c:plus>
            <c:minus>
              <c:numRef>
                <c:f>'ACP AVGS'!$A$21:$A$31</c:f>
                <c:numCache>
                  <c:formatCode>General</c:formatCode>
                  <c:ptCount val="11"/>
                  <c:pt idx="0">
                    <c:v>3821.0900000000006</c:v>
                  </c:pt>
                  <c:pt idx="1">
                    <c:v>4147.1950000000006</c:v>
                  </c:pt>
                  <c:pt idx="2">
                    <c:v>4383.5700000000006</c:v>
                  </c:pt>
                  <c:pt idx="3">
                    <c:v>4143.6199999999972</c:v>
                  </c:pt>
                  <c:pt idx="4">
                    <c:v>4874.6549999999961</c:v>
                  </c:pt>
                  <c:pt idx="5">
                    <c:v>5009.7300000000023</c:v>
                  </c:pt>
                  <c:pt idx="6">
                    <c:v>5295.8849999999975</c:v>
                  </c:pt>
                  <c:pt idx="7">
                    <c:v>5475.7599999999975</c:v>
                  </c:pt>
                  <c:pt idx="8">
                    <c:v>5666.3099999999995</c:v>
                  </c:pt>
                  <c:pt idx="9">
                    <c:v>5839.3549999999987</c:v>
                  </c:pt>
                  <c:pt idx="10">
                    <c:v>5260.7000000000007</c:v>
                  </c:pt>
                </c:numCache>
              </c:numRef>
            </c:minus>
            <c:spPr>
              <a:noFill/>
              <a:ln w="9525" cap="flat" cmpd="sng" algn="ctr">
                <a:solidFill>
                  <a:schemeClr val="tx1">
                    <a:lumMod val="65000"/>
                    <a:lumOff val="35000"/>
                  </a:schemeClr>
                </a:solidFill>
                <a:round/>
              </a:ln>
              <a:effectLst/>
            </c:spPr>
          </c:errBars>
          <c:xVal>
            <c:numRef>
              <c:f>'ACP AVGS'!$D$4:$D$14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'ACP AVGS'!$A$4:$A$14</c:f>
              <c:numCache>
                <c:formatCode>General</c:formatCode>
                <c:ptCount val="11"/>
                <c:pt idx="0">
                  <c:v>10728.81</c:v>
                </c:pt>
                <c:pt idx="1">
                  <c:v>11556.705</c:v>
                </c:pt>
                <c:pt idx="2">
                  <c:v>12342.73</c:v>
                </c:pt>
                <c:pt idx="3">
                  <c:v>12066.380000000001</c:v>
                </c:pt>
                <c:pt idx="4">
                  <c:v>12695.445</c:v>
                </c:pt>
                <c:pt idx="5">
                  <c:v>13492.369999999999</c:v>
                </c:pt>
                <c:pt idx="6">
                  <c:v>13992.215</c:v>
                </c:pt>
                <c:pt idx="7">
                  <c:v>14355.54</c:v>
                </c:pt>
                <c:pt idx="8">
                  <c:v>14785.789999999999</c:v>
                </c:pt>
                <c:pt idx="9">
                  <c:v>15253.244999999999</c:v>
                </c:pt>
                <c:pt idx="10">
                  <c:v>15581</c:v>
                </c:pt>
              </c:numCache>
            </c:numRef>
          </c:yVal>
          <c:smooth val="0"/>
          <c:extLst>
            <c:ext xmlns:c16="http://schemas.microsoft.com/office/drawing/2014/chart" uri="{C3380CC4-5D6E-409C-BE32-E72D297353CC}">
              <c16:uniqueId val="{00000007-1E2B-42F8-B7F6-A9320D77902D}"/>
            </c:ext>
          </c:extLst>
        </c:ser>
        <c:ser>
          <c:idx val="5"/>
          <c:order val="3"/>
          <c:tx>
            <c:v>APC, G"</c:v>
          </c:tx>
          <c:spPr>
            <a:ln w="25400" cap="rnd">
              <a:noFill/>
              <a:round/>
            </a:ln>
            <a:effectLst/>
          </c:spPr>
          <c:errBars>
            <c:errDir val="y"/>
            <c:errBarType val="both"/>
            <c:errValType val="cust"/>
            <c:noEndCap val="0"/>
            <c:plus>
              <c:numRef>
                <c:f>'ACP AVGS'!$B$21:$B$31</c:f>
                <c:numCache>
                  <c:formatCode>General</c:formatCode>
                  <c:ptCount val="11"/>
                  <c:pt idx="0">
                    <c:v>2034.7150000000004</c:v>
                  </c:pt>
                  <c:pt idx="1">
                    <c:v>1356.6250000000005</c:v>
                  </c:pt>
                  <c:pt idx="2">
                    <c:v>1408.7850000000003</c:v>
                  </c:pt>
                  <c:pt idx="3">
                    <c:v>1833.3149999999996</c:v>
                  </c:pt>
                  <c:pt idx="4">
                    <c:v>56.5</c:v>
                  </c:pt>
                  <c:pt idx="5">
                    <c:v>662.84799999999984</c:v>
                  </c:pt>
                  <c:pt idx="6">
                    <c:v>514.68450000000007</c:v>
                  </c:pt>
                  <c:pt idx="7">
                    <c:v>691.7049999999997</c:v>
                  </c:pt>
                  <c:pt idx="8">
                    <c:v>915.67500000000052</c:v>
                  </c:pt>
                  <c:pt idx="9">
                    <c:v>958.64999999999986</c:v>
                  </c:pt>
                  <c:pt idx="10">
                    <c:v>807.50500000000034</c:v>
                  </c:pt>
                </c:numCache>
              </c:numRef>
            </c:plus>
            <c:minus>
              <c:numRef>
                <c:f>'ACP AVGS'!$B$21:$B$31</c:f>
                <c:numCache>
                  <c:formatCode>General</c:formatCode>
                  <c:ptCount val="11"/>
                  <c:pt idx="0">
                    <c:v>2034.7150000000004</c:v>
                  </c:pt>
                  <c:pt idx="1">
                    <c:v>1356.6250000000005</c:v>
                  </c:pt>
                  <c:pt idx="2">
                    <c:v>1408.7850000000003</c:v>
                  </c:pt>
                  <c:pt idx="3">
                    <c:v>1833.3149999999996</c:v>
                  </c:pt>
                  <c:pt idx="4">
                    <c:v>56.5</c:v>
                  </c:pt>
                  <c:pt idx="5">
                    <c:v>662.84799999999984</c:v>
                  </c:pt>
                  <c:pt idx="6">
                    <c:v>514.68450000000007</c:v>
                  </c:pt>
                  <c:pt idx="7">
                    <c:v>691.7049999999997</c:v>
                  </c:pt>
                  <c:pt idx="8">
                    <c:v>915.67500000000052</c:v>
                  </c:pt>
                  <c:pt idx="9">
                    <c:v>958.64999999999986</c:v>
                  </c:pt>
                  <c:pt idx="10">
                    <c:v>807.50500000000034</c:v>
                  </c:pt>
                </c:numCache>
              </c:numRef>
            </c:minus>
            <c:spPr>
              <a:noFill/>
              <a:ln w="9525" cap="flat" cmpd="sng" algn="ctr">
                <a:solidFill>
                  <a:schemeClr val="tx1">
                    <a:lumMod val="65000"/>
                    <a:lumOff val="35000"/>
                  </a:schemeClr>
                </a:solidFill>
                <a:round/>
              </a:ln>
              <a:effectLst/>
            </c:spPr>
          </c:errBars>
          <c:xVal>
            <c:numRef>
              <c:f>'ACP AVGS'!$D$4:$D$14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'ACP AVGS'!$B$4:$B$14</c:f>
              <c:numCache>
                <c:formatCode>General</c:formatCode>
                <c:ptCount val="11"/>
                <c:pt idx="0">
                  <c:v>3721.3050000000003</c:v>
                </c:pt>
                <c:pt idx="1">
                  <c:v>2827.7049999999999</c:v>
                </c:pt>
                <c:pt idx="2">
                  <c:v>1761.635</c:v>
                </c:pt>
                <c:pt idx="3">
                  <c:v>2957.7249999999999</c:v>
                </c:pt>
                <c:pt idx="4">
                  <c:v>2002.54</c:v>
                </c:pt>
                <c:pt idx="5">
                  <c:v>1215.752</c:v>
                </c:pt>
                <c:pt idx="6">
                  <c:v>1228.5255</c:v>
                </c:pt>
                <c:pt idx="7">
                  <c:v>1741.5650000000001</c:v>
                </c:pt>
                <c:pt idx="8">
                  <c:v>1926.9349999999999</c:v>
                </c:pt>
                <c:pt idx="9">
                  <c:v>2037.1799999999998</c:v>
                </c:pt>
                <c:pt idx="10">
                  <c:v>2314.2049999999999</c:v>
                </c:pt>
              </c:numCache>
            </c:numRef>
          </c:yVal>
          <c:smooth val="0"/>
          <c:extLst>
            <c:ext xmlns:c16="http://schemas.microsoft.com/office/drawing/2014/chart" uri="{C3380CC4-5D6E-409C-BE32-E72D297353CC}">
              <c16:uniqueId val="{00000008-1E2B-42F8-B7F6-A9320D77902D}"/>
            </c:ext>
          </c:extLst>
        </c:ser>
        <c:ser>
          <c:idx val="0"/>
          <c:order val="4"/>
          <c:tx>
            <c:v>FRC, G'</c:v>
          </c:tx>
          <c:spPr>
            <a:ln w="25400" cap="rnd">
              <a:noFill/>
              <a:round/>
            </a:ln>
            <a:effectLst/>
          </c:spPr>
          <c:marker>
            <c:symbol val="circle"/>
            <c:size val="5"/>
            <c:spPr>
              <a:solidFill>
                <a:schemeClr val="accent1"/>
              </a:solidFill>
              <a:ln w="9525">
                <a:solidFill>
                  <a:schemeClr val="accent1"/>
                </a:solidFill>
              </a:ln>
              <a:effectLst/>
            </c:spPr>
          </c:marker>
          <c:xVal>
            <c:numRef>
              <c:f>'[1]Frequency sweep - 2'!$D$4:$D$14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'[1]Frequency sweep - 2'!$A$4:$A$14</c:f>
              <c:numCache>
                <c:formatCode>General</c:formatCode>
                <c:ptCount val="11"/>
                <c:pt idx="0">
                  <c:v>2959.96</c:v>
                </c:pt>
                <c:pt idx="1">
                  <c:v>3331.05</c:v>
                </c:pt>
                <c:pt idx="2">
                  <c:v>3514.44</c:v>
                </c:pt>
                <c:pt idx="3">
                  <c:v>3631.7</c:v>
                </c:pt>
                <c:pt idx="4">
                  <c:v>3703.07</c:v>
                </c:pt>
                <c:pt idx="5">
                  <c:v>3810.86</c:v>
                </c:pt>
                <c:pt idx="6">
                  <c:v>3936.26</c:v>
                </c:pt>
                <c:pt idx="7">
                  <c:v>4020.91</c:v>
                </c:pt>
                <c:pt idx="8">
                  <c:v>4117.9799999999996</c:v>
                </c:pt>
                <c:pt idx="9">
                  <c:v>4204.58</c:v>
                </c:pt>
                <c:pt idx="10">
                  <c:v>4323.49</c:v>
                </c:pt>
              </c:numCache>
            </c:numRef>
          </c:yVal>
          <c:smooth val="0"/>
          <c:extLst>
            <c:ext xmlns:c16="http://schemas.microsoft.com/office/drawing/2014/chart" uri="{C3380CC4-5D6E-409C-BE32-E72D297353CC}">
              <c16:uniqueId val="{00000002-1E2B-42F8-B7F6-A9320D77902D}"/>
            </c:ext>
          </c:extLst>
        </c:ser>
        <c:ser>
          <c:idx val="1"/>
          <c:order val="5"/>
          <c:tx>
            <c:v>FRC, G"</c:v>
          </c:tx>
          <c:spPr>
            <a:ln w="25400" cap="rnd">
              <a:noFill/>
              <a:round/>
            </a:ln>
            <a:effectLst/>
          </c:spPr>
          <c:marker>
            <c:symbol val="circle"/>
            <c:size val="5"/>
            <c:spPr>
              <a:solidFill>
                <a:schemeClr val="accent2"/>
              </a:solidFill>
              <a:ln w="9525">
                <a:solidFill>
                  <a:schemeClr val="accent2"/>
                </a:solidFill>
              </a:ln>
              <a:effectLst/>
            </c:spPr>
          </c:marker>
          <c:xVal>
            <c:numRef>
              <c:f>'[1]Frequency sweep - 2'!$D$4:$D$14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'[1]Frequency sweep - 2'!$B$4:$B$14</c:f>
              <c:numCache>
                <c:formatCode>General</c:formatCode>
                <c:ptCount val="11"/>
                <c:pt idx="0">
                  <c:v>834.28899999999999</c:v>
                </c:pt>
                <c:pt idx="1">
                  <c:v>673.91099999999994</c:v>
                </c:pt>
                <c:pt idx="2">
                  <c:v>460.51499999999999</c:v>
                </c:pt>
                <c:pt idx="3">
                  <c:v>438.72699999999998</c:v>
                </c:pt>
                <c:pt idx="4">
                  <c:v>526.35900000000004</c:v>
                </c:pt>
                <c:pt idx="5">
                  <c:v>512.08600000000001</c:v>
                </c:pt>
                <c:pt idx="6">
                  <c:v>403.68599999999998</c:v>
                </c:pt>
                <c:pt idx="7">
                  <c:v>456.33600000000001</c:v>
                </c:pt>
                <c:pt idx="8">
                  <c:v>457.93700000000001</c:v>
                </c:pt>
                <c:pt idx="9">
                  <c:v>505.11900000000003</c:v>
                </c:pt>
                <c:pt idx="10">
                  <c:v>484.565</c:v>
                </c:pt>
              </c:numCache>
            </c:numRef>
          </c:yVal>
          <c:smooth val="0"/>
          <c:extLst>
            <c:ext xmlns:c16="http://schemas.microsoft.com/office/drawing/2014/chart" uri="{C3380CC4-5D6E-409C-BE32-E72D297353CC}">
              <c16:uniqueId val="{00000004-1E2B-42F8-B7F6-A9320D77902D}"/>
            </c:ext>
          </c:extLst>
        </c:ser>
        <c:dLbls>
          <c:showLegendKey val="0"/>
          <c:showVal val="0"/>
          <c:showCatName val="0"/>
          <c:showSerName val="0"/>
          <c:showPercent val="0"/>
          <c:showBubbleSize val="0"/>
        </c:dLbls>
        <c:axId val="1471994336"/>
        <c:axId val="1471991424"/>
      </c:scatterChart>
      <c:valAx>
        <c:axId val="1471994336"/>
        <c:scaling>
          <c:logBase val="10"/>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1991424"/>
        <c:crosses val="autoZero"/>
        <c:crossBetween val="midCat"/>
      </c:valAx>
      <c:valAx>
        <c:axId val="1471991424"/>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1994336"/>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42568352493309E-2"/>
          <c:y val="4.9027261387793196E-2"/>
          <c:w val="0.87153466348057507"/>
          <c:h val="0.70958618074631241"/>
        </c:manualLayout>
      </c:layout>
      <c:scatterChart>
        <c:scatterStyle val="lineMarker"/>
        <c:varyColors val="0"/>
        <c:ser>
          <c:idx val="0"/>
          <c:order val="0"/>
          <c:tx>
            <c:v>ACP, G'</c:v>
          </c:tx>
          <c:spPr>
            <a:ln w="19050" cap="rnd">
              <a:noFill/>
              <a:round/>
            </a:ln>
            <a:effectLst/>
          </c:spPr>
          <c:marker>
            <c:symbol val="circle"/>
            <c:size val="5"/>
            <c:spPr>
              <a:solidFill>
                <a:schemeClr val="tx1"/>
              </a:solidFill>
              <a:ln w="9525">
                <a:solidFill>
                  <a:schemeClr val="tx1"/>
                </a:solidFill>
              </a:ln>
              <a:effectLst/>
            </c:spPr>
          </c:marker>
          <c:errBars>
            <c:errDir val="y"/>
            <c:errBarType val="both"/>
            <c:errValType val="cust"/>
            <c:noEndCap val="0"/>
            <c:plus>
              <c:numRef>
                <c:f>'ACP AVGS'!$A$21:$A$31</c:f>
                <c:numCache>
                  <c:formatCode>General</c:formatCode>
                  <c:ptCount val="11"/>
                  <c:pt idx="0">
                    <c:v>3821.0900000000006</c:v>
                  </c:pt>
                  <c:pt idx="1">
                    <c:v>4147.1950000000006</c:v>
                  </c:pt>
                  <c:pt idx="2">
                    <c:v>4383.5700000000006</c:v>
                  </c:pt>
                  <c:pt idx="3">
                    <c:v>4143.6199999999972</c:v>
                  </c:pt>
                  <c:pt idx="4">
                    <c:v>4874.6549999999961</c:v>
                  </c:pt>
                  <c:pt idx="5">
                    <c:v>5009.7300000000023</c:v>
                  </c:pt>
                  <c:pt idx="6">
                    <c:v>5295.8849999999975</c:v>
                  </c:pt>
                  <c:pt idx="7">
                    <c:v>5475.7599999999975</c:v>
                  </c:pt>
                  <c:pt idx="8">
                    <c:v>5666.3099999999995</c:v>
                  </c:pt>
                  <c:pt idx="9">
                    <c:v>5839.3549999999987</c:v>
                  </c:pt>
                  <c:pt idx="10">
                    <c:v>5260.7000000000007</c:v>
                  </c:pt>
                </c:numCache>
              </c:numRef>
            </c:plus>
            <c:minus>
              <c:numRef>
                <c:f>'ACP AVGS'!$A$21:$A$31</c:f>
                <c:numCache>
                  <c:formatCode>General</c:formatCode>
                  <c:ptCount val="11"/>
                  <c:pt idx="0">
                    <c:v>3821.0900000000006</c:v>
                  </c:pt>
                  <c:pt idx="1">
                    <c:v>4147.1950000000006</c:v>
                  </c:pt>
                  <c:pt idx="2">
                    <c:v>4383.5700000000006</c:v>
                  </c:pt>
                  <c:pt idx="3">
                    <c:v>4143.6199999999972</c:v>
                  </c:pt>
                  <c:pt idx="4">
                    <c:v>4874.6549999999961</c:v>
                  </c:pt>
                  <c:pt idx="5">
                    <c:v>5009.7300000000023</c:v>
                  </c:pt>
                  <c:pt idx="6">
                    <c:v>5295.8849999999975</c:v>
                  </c:pt>
                  <c:pt idx="7">
                    <c:v>5475.7599999999975</c:v>
                  </c:pt>
                  <c:pt idx="8">
                    <c:v>5666.3099999999995</c:v>
                  </c:pt>
                  <c:pt idx="9">
                    <c:v>5839.3549999999987</c:v>
                  </c:pt>
                  <c:pt idx="10">
                    <c:v>5260.7000000000007</c:v>
                  </c:pt>
                </c:numCache>
              </c:numRef>
            </c:minus>
            <c:spPr>
              <a:noFill/>
              <a:ln w="9525" cap="flat" cmpd="sng" algn="ctr">
                <a:solidFill>
                  <a:schemeClr val="tx1">
                    <a:lumMod val="65000"/>
                    <a:lumOff val="35000"/>
                  </a:schemeClr>
                </a:solidFill>
                <a:round/>
              </a:ln>
              <a:effectLst/>
            </c:spPr>
          </c:errBars>
          <c:xVal>
            <c:numRef>
              <c:f>'ACP AVGS'!$D$4:$D$14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'ACP AVGS'!$A$4:$A$14</c:f>
              <c:numCache>
                <c:formatCode>General</c:formatCode>
                <c:ptCount val="11"/>
                <c:pt idx="0">
                  <c:v>10728.81</c:v>
                </c:pt>
                <c:pt idx="1">
                  <c:v>11556.705</c:v>
                </c:pt>
                <c:pt idx="2">
                  <c:v>12342.73</c:v>
                </c:pt>
                <c:pt idx="3">
                  <c:v>12066.380000000001</c:v>
                </c:pt>
                <c:pt idx="4">
                  <c:v>12695.445</c:v>
                </c:pt>
                <c:pt idx="5">
                  <c:v>13492.369999999999</c:v>
                </c:pt>
                <c:pt idx="6">
                  <c:v>13992.215</c:v>
                </c:pt>
                <c:pt idx="7">
                  <c:v>14355.54</c:v>
                </c:pt>
                <c:pt idx="8">
                  <c:v>14785.789999999999</c:v>
                </c:pt>
                <c:pt idx="9">
                  <c:v>15253.244999999999</c:v>
                </c:pt>
                <c:pt idx="10">
                  <c:v>15581</c:v>
                </c:pt>
              </c:numCache>
            </c:numRef>
          </c:yVal>
          <c:smooth val="0"/>
          <c:extLst>
            <c:ext xmlns:c16="http://schemas.microsoft.com/office/drawing/2014/chart" uri="{C3380CC4-5D6E-409C-BE32-E72D297353CC}">
              <c16:uniqueId val="{00000000-0633-40EA-BADF-F045210FA522}"/>
            </c:ext>
          </c:extLst>
        </c:ser>
        <c:ser>
          <c:idx val="1"/>
          <c:order val="1"/>
          <c:tx>
            <c:v>ACP, G" </c:v>
          </c:tx>
          <c:spPr>
            <a:ln w="25400" cap="rnd">
              <a:noFill/>
              <a:round/>
            </a:ln>
            <a:effectLst/>
          </c:spPr>
          <c:marker>
            <c:symbol val="circle"/>
            <c:size val="5"/>
            <c:spPr>
              <a:noFill/>
              <a:ln w="9525">
                <a:solidFill>
                  <a:schemeClr val="tx1"/>
                </a:solidFill>
              </a:ln>
              <a:effectLst/>
            </c:spPr>
          </c:marker>
          <c:errBars>
            <c:errDir val="y"/>
            <c:errBarType val="both"/>
            <c:errValType val="cust"/>
            <c:noEndCap val="0"/>
            <c:plus>
              <c:numRef>
                <c:f>'ACP AVGS'!$B$21:$B$31</c:f>
                <c:numCache>
                  <c:formatCode>General</c:formatCode>
                  <c:ptCount val="11"/>
                  <c:pt idx="0">
                    <c:v>2034.7150000000004</c:v>
                  </c:pt>
                  <c:pt idx="1">
                    <c:v>1356.6250000000005</c:v>
                  </c:pt>
                  <c:pt idx="2">
                    <c:v>1408.7850000000003</c:v>
                  </c:pt>
                  <c:pt idx="3">
                    <c:v>1833.3149999999996</c:v>
                  </c:pt>
                  <c:pt idx="4">
                    <c:v>56.5</c:v>
                  </c:pt>
                  <c:pt idx="5">
                    <c:v>662.84799999999984</c:v>
                  </c:pt>
                  <c:pt idx="6">
                    <c:v>514.68450000000007</c:v>
                  </c:pt>
                  <c:pt idx="7">
                    <c:v>691.7049999999997</c:v>
                  </c:pt>
                  <c:pt idx="8">
                    <c:v>915.67500000000052</c:v>
                  </c:pt>
                  <c:pt idx="9">
                    <c:v>958.64999999999986</c:v>
                  </c:pt>
                  <c:pt idx="10">
                    <c:v>807.50500000000034</c:v>
                  </c:pt>
                </c:numCache>
              </c:numRef>
            </c:plus>
            <c:minus>
              <c:numRef>
                <c:f>'ACP AVGS'!$B$21:$B$31</c:f>
                <c:numCache>
                  <c:formatCode>General</c:formatCode>
                  <c:ptCount val="11"/>
                  <c:pt idx="0">
                    <c:v>2034.7150000000004</c:v>
                  </c:pt>
                  <c:pt idx="1">
                    <c:v>1356.6250000000005</c:v>
                  </c:pt>
                  <c:pt idx="2">
                    <c:v>1408.7850000000003</c:v>
                  </c:pt>
                  <c:pt idx="3">
                    <c:v>1833.3149999999996</c:v>
                  </c:pt>
                  <c:pt idx="4">
                    <c:v>56.5</c:v>
                  </c:pt>
                  <c:pt idx="5">
                    <c:v>662.84799999999984</c:v>
                  </c:pt>
                  <c:pt idx="6">
                    <c:v>514.68450000000007</c:v>
                  </c:pt>
                  <c:pt idx="7">
                    <c:v>691.7049999999997</c:v>
                  </c:pt>
                  <c:pt idx="8">
                    <c:v>915.67500000000052</c:v>
                  </c:pt>
                  <c:pt idx="9">
                    <c:v>958.64999999999986</c:v>
                  </c:pt>
                  <c:pt idx="10">
                    <c:v>807.50500000000034</c:v>
                  </c:pt>
                </c:numCache>
              </c:numRef>
            </c:minus>
            <c:spPr>
              <a:noFill/>
              <a:ln w="9525" cap="flat" cmpd="sng" algn="ctr">
                <a:solidFill>
                  <a:schemeClr val="tx1">
                    <a:lumMod val="65000"/>
                    <a:lumOff val="35000"/>
                  </a:schemeClr>
                </a:solidFill>
                <a:round/>
              </a:ln>
              <a:effectLst/>
            </c:spPr>
          </c:errBars>
          <c:xVal>
            <c:numRef>
              <c:f>'ACP AVGS'!$D$4:$D$14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'ACP AVGS'!$B$4:$B$14</c:f>
              <c:numCache>
                <c:formatCode>General</c:formatCode>
                <c:ptCount val="11"/>
                <c:pt idx="0">
                  <c:v>3721.3050000000003</c:v>
                </c:pt>
                <c:pt idx="1">
                  <c:v>2827.7049999999999</c:v>
                </c:pt>
                <c:pt idx="2">
                  <c:v>1761.635</c:v>
                </c:pt>
                <c:pt idx="3">
                  <c:v>2957.7249999999999</c:v>
                </c:pt>
                <c:pt idx="4">
                  <c:v>2002.54</c:v>
                </c:pt>
                <c:pt idx="5">
                  <c:v>1215.752</c:v>
                </c:pt>
                <c:pt idx="6">
                  <c:v>1228.5255</c:v>
                </c:pt>
                <c:pt idx="7">
                  <c:v>1741.5650000000001</c:v>
                </c:pt>
                <c:pt idx="8">
                  <c:v>1926.9349999999999</c:v>
                </c:pt>
                <c:pt idx="9">
                  <c:v>2037.1799999999998</c:v>
                </c:pt>
                <c:pt idx="10">
                  <c:v>2314.2049999999999</c:v>
                </c:pt>
              </c:numCache>
            </c:numRef>
          </c:yVal>
          <c:smooth val="0"/>
          <c:extLst>
            <c:ext xmlns:c16="http://schemas.microsoft.com/office/drawing/2014/chart" uri="{C3380CC4-5D6E-409C-BE32-E72D297353CC}">
              <c16:uniqueId val="{00000001-0633-40EA-BADF-F045210FA522}"/>
            </c:ext>
          </c:extLst>
        </c:ser>
        <c:dLbls>
          <c:showLegendKey val="0"/>
          <c:showVal val="0"/>
          <c:showCatName val="0"/>
          <c:showSerName val="0"/>
          <c:showPercent val="0"/>
          <c:showBubbleSize val="0"/>
        </c:dLbls>
        <c:axId val="1323668208"/>
        <c:axId val="1323674032"/>
      </c:scatterChart>
      <c:valAx>
        <c:axId val="1323668208"/>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Angular Frequency </a:t>
                </a:r>
              </a:p>
            </c:rich>
          </c:tx>
          <c:layout>
            <c:manualLayout>
              <c:xMode val="edge"/>
              <c:yMode val="edge"/>
              <c:x val="0.38752971173854284"/>
              <c:y val="0.8011672177050608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323674032"/>
        <c:crosses val="autoZero"/>
        <c:crossBetween val="midCat"/>
      </c:valAx>
      <c:valAx>
        <c:axId val="1323674032"/>
        <c:scaling>
          <c:logBase val="10"/>
          <c:orientation val="minMax"/>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G', G" (Pa)</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32366820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775371828521436E-2"/>
          <c:y val="3.9757555243651467E-2"/>
          <c:w val="0.86889928066775657"/>
          <c:h val="0.73733669107548927"/>
        </c:manualLayout>
      </c:layout>
      <c:scatterChart>
        <c:scatterStyle val="lineMarker"/>
        <c:varyColors val="0"/>
        <c:ser>
          <c:idx val="0"/>
          <c:order val="0"/>
          <c:tx>
            <c:v>PVC, G'</c:v>
          </c:tx>
          <c:spPr>
            <a:ln w="25400" cap="rnd">
              <a:noFill/>
              <a:round/>
            </a:ln>
            <a:effectLst/>
          </c:spPr>
          <c:marker>
            <c:symbol val="circle"/>
            <c:size val="5"/>
            <c:spPr>
              <a:solidFill>
                <a:schemeClr val="tx1"/>
              </a:solidFill>
              <a:ln w="9525">
                <a:solidFill>
                  <a:schemeClr val="tx1"/>
                </a:solidFill>
              </a:ln>
              <a:effectLst/>
            </c:spPr>
          </c:marker>
          <c:errBars>
            <c:errDir val="y"/>
            <c:errBarType val="both"/>
            <c:errValType val="cust"/>
            <c:noEndCap val="0"/>
            <c:plus>
              <c:numRef>
                <c:f>'PVC AVGS'!$A$18:$A$28</c:f>
                <c:numCache>
                  <c:formatCode>General</c:formatCode>
                  <c:ptCount val="11"/>
                  <c:pt idx="0">
                    <c:v>589.37347103135812</c:v>
                  </c:pt>
                  <c:pt idx="1">
                    <c:v>679.2776039784236</c:v>
                  </c:pt>
                  <c:pt idx="2">
                    <c:v>621.37324072484262</c:v>
                  </c:pt>
                  <c:pt idx="3">
                    <c:v>618.85393984902964</c:v>
                  </c:pt>
                  <c:pt idx="4">
                    <c:v>601.92294636070812</c:v>
                  </c:pt>
                  <c:pt idx="5">
                    <c:v>682.78085846697934</c:v>
                  </c:pt>
                  <c:pt idx="6">
                    <c:v>705.68906922399083</c:v>
                  </c:pt>
                  <c:pt idx="7">
                    <c:v>717.4221314927172</c:v>
                  </c:pt>
                  <c:pt idx="8">
                    <c:v>721.56983983226121</c:v>
                  </c:pt>
                  <c:pt idx="9">
                    <c:v>732.09470317864088</c:v>
                  </c:pt>
                  <c:pt idx="10">
                    <c:v>732.92568850236569</c:v>
                  </c:pt>
                </c:numCache>
              </c:numRef>
            </c:plus>
            <c:minus>
              <c:numRef>
                <c:f>'PVC AVGS'!$A$18:$A$28</c:f>
                <c:numCache>
                  <c:formatCode>General</c:formatCode>
                  <c:ptCount val="11"/>
                  <c:pt idx="0">
                    <c:v>589.37347103135812</c:v>
                  </c:pt>
                  <c:pt idx="1">
                    <c:v>679.2776039784236</c:v>
                  </c:pt>
                  <c:pt idx="2">
                    <c:v>621.37324072484262</c:v>
                  </c:pt>
                  <c:pt idx="3">
                    <c:v>618.85393984902964</c:v>
                  </c:pt>
                  <c:pt idx="4">
                    <c:v>601.92294636070812</c:v>
                  </c:pt>
                  <c:pt idx="5">
                    <c:v>682.78085846697934</c:v>
                  </c:pt>
                  <c:pt idx="6">
                    <c:v>705.68906922399083</c:v>
                  </c:pt>
                  <c:pt idx="7">
                    <c:v>717.4221314927172</c:v>
                  </c:pt>
                  <c:pt idx="8">
                    <c:v>721.56983983226121</c:v>
                  </c:pt>
                  <c:pt idx="9">
                    <c:v>732.09470317864088</c:v>
                  </c:pt>
                  <c:pt idx="10">
                    <c:v>732.92568850236569</c:v>
                  </c:pt>
                </c:numCache>
              </c:numRef>
            </c:minus>
            <c:spPr>
              <a:noFill/>
              <a:ln w="9525" cap="flat" cmpd="sng" algn="ctr">
                <a:solidFill>
                  <a:schemeClr val="tx1">
                    <a:lumMod val="65000"/>
                    <a:lumOff val="35000"/>
                  </a:schemeClr>
                </a:solidFill>
                <a:round/>
              </a:ln>
              <a:effectLst/>
            </c:spPr>
          </c:errBars>
          <c:xVal>
            <c:numRef>
              <c:f>'PVC AVGS'!$D$4:$D$14</c:f>
              <c:numCache>
                <c:formatCode>General</c:formatCode>
                <c:ptCount val="11"/>
                <c:pt idx="0">
                  <c:v>0.62831899999999996</c:v>
                </c:pt>
                <c:pt idx="1">
                  <c:v>0.99581600000000003</c:v>
                </c:pt>
                <c:pt idx="2">
                  <c:v>1.5782700000000001</c:v>
                </c:pt>
                <c:pt idx="3">
                  <c:v>2.5013899999999998</c:v>
                </c:pt>
                <c:pt idx="4">
                  <c:v>3.9644099999999995</c:v>
                </c:pt>
                <c:pt idx="5">
                  <c:v>6.2831900000000003</c:v>
                </c:pt>
                <c:pt idx="6">
                  <c:v>9.9582200000000007</c:v>
                </c:pt>
                <c:pt idx="7">
                  <c:v>15.7827</c:v>
                </c:pt>
                <c:pt idx="8">
                  <c:v>25.013500000000004</c:v>
                </c:pt>
                <c:pt idx="9">
                  <c:v>39.644399999999997</c:v>
                </c:pt>
                <c:pt idx="10">
                  <c:v>62.831899999999997</c:v>
                </c:pt>
              </c:numCache>
            </c:numRef>
          </c:xVal>
          <c:yVal>
            <c:numRef>
              <c:f>'PVC AVGS'!$A$4:$A$14</c:f>
              <c:numCache>
                <c:formatCode>General</c:formatCode>
                <c:ptCount val="11"/>
                <c:pt idx="0">
                  <c:v>5430.9566666666669</c:v>
                </c:pt>
                <c:pt idx="1">
                  <c:v>5820.88</c:v>
                </c:pt>
                <c:pt idx="2">
                  <c:v>6058.916666666667</c:v>
                </c:pt>
                <c:pt idx="3">
                  <c:v>6225.920000000001</c:v>
                </c:pt>
                <c:pt idx="4">
                  <c:v>6418.1533333333327</c:v>
                </c:pt>
                <c:pt idx="5">
                  <c:v>6757.3533333333326</c:v>
                </c:pt>
                <c:pt idx="6">
                  <c:v>6947.3566666666666</c:v>
                </c:pt>
                <c:pt idx="7">
                  <c:v>7118.003333333334</c:v>
                </c:pt>
                <c:pt idx="8">
                  <c:v>7298.3833333333323</c:v>
                </c:pt>
                <c:pt idx="9">
                  <c:v>7476.3866666666663</c:v>
                </c:pt>
                <c:pt idx="10">
                  <c:v>7624.16</c:v>
                </c:pt>
              </c:numCache>
            </c:numRef>
          </c:yVal>
          <c:smooth val="0"/>
          <c:extLst>
            <c:ext xmlns:c16="http://schemas.microsoft.com/office/drawing/2014/chart" uri="{C3380CC4-5D6E-409C-BE32-E72D297353CC}">
              <c16:uniqueId val="{00000000-B05D-4007-859C-16BDEE24C40C}"/>
            </c:ext>
          </c:extLst>
        </c:ser>
        <c:ser>
          <c:idx val="1"/>
          <c:order val="1"/>
          <c:tx>
            <c:v>PVC, G"</c:v>
          </c:tx>
          <c:spPr>
            <a:ln w="25400" cap="rnd">
              <a:noFill/>
              <a:round/>
            </a:ln>
            <a:effectLst/>
          </c:spPr>
          <c:marker>
            <c:symbol val="circle"/>
            <c:size val="5"/>
            <c:spPr>
              <a:solidFill>
                <a:schemeClr val="bg1"/>
              </a:solidFill>
              <a:ln w="9525">
                <a:solidFill>
                  <a:schemeClr val="tx1"/>
                </a:solidFill>
              </a:ln>
              <a:effectLst/>
            </c:spPr>
          </c:marker>
          <c:errBars>
            <c:errDir val="y"/>
            <c:errBarType val="both"/>
            <c:errValType val="cust"/>
            <c:noEndCap val="0"/>
            <c:plus>
              <c:numRef>
                <c:f>'PVC AVGS'!$B$18:$B$28</c:f>
                <c:numCache>
                  <c:formatCode>General</c:formatCode>
                  <c:ptCount val="11"/>
                  <c:pt idx="0">
                    <c:v>238.42314590986263</c:v>
                  </c:pt>
                  <c:pt idx="1">
                    <c:v>163.92142603563374</c:v>
                  </c:pt>
                  <c:pt idx="2">
                    <c:v>196.19359555522922</c:v>
                  </c:pt>
                  <c:pt idx="3">
                    <c:v>90.527917123209335</c:v>
                  </c:pt>
                  <c:pt idx="4">
                    <c:v>156.75379375596927</c:v>
                  </c:pt>
                  <c:pt idx="5">
                    <c:v>148.2197107907333</c:v>
                  </c:pt>
                  <c:pt idx="6">
                    <c:v>161.2438288555563</c:v>
                  </c:pt>
                  <c:pt idx="7">
                    <c:v>83.947704611594688</c:v>
                  </c:pt>
                  <c:pt idx="8">
                    <c:v>88.113606525263123</c:v>
                  </c:pt>
                  <c:pt idx="9">
                    <c:v>68.415306196786133</c:v>
                  </c:pt>
                  <c:pt idx="10">
                    <c:v>59.74292228838123</c:v>
                  </c:pt>
                </c:numCache>
              </c:numRef>
            </c:plus>
            <c:minus>
              <c:numRef>
                <c:f>'PVC AVGS'!$B$18:$B$28</c:f>
                <c:numCache>
                  <c:formatCode>General</c:formatCode>
                  <c:ptCount val="11"/>
                  <c:pt idx="0">
                    <c:v>238.42314590986263</c:v>
                  </c:pt>
                  <c:pt idx="1">
                    <c:v>163.92142603563374</c:v>
                  </c:pt>
                  <c:pt idx="2">
                    <c:v>196.19359555522922</c:v>
                  </c:pt>
                  <c:pt idx="3">
                    <c:v>90.527917123209335</c:v>
                  </c:pt>
                  <c:pt idx="4">
                    <c:v>156.75379375596927</c:v>
                  </c:pt>
                  <c:pt idx="5">
                    <c:v>148.2197107907333</c:v>
                  </c:pt>
                  <c:pt idx="6">
                    <c:v>161.2438288555563</c:v>
                  </c:pt>
                  <c:pt idx="7">
                    <c:v>83.947704611594688</c:v>
                  </c:pt>
                  <c:pt idx="8">
                    <c:v>88.113606525263123</c:v>
                  </c:pt>
                  <c:pt idx="9">
                    <c:v>68.415306196786133</c:v>
                  </c:pt>
                  <c:pt idx="10">
                    <c:v>59.74292228838123</c:v>
                  </c:pt>
                </c:numCache>
              </c:numRef>
            </c:minus>
            <c:spPr>
              <a:noFill/>
              <a:ln w="9525" cap="flat" cmpd="sng" algn="ctr">
                <a:solidFill>
                  <a:schemeClr val="tx1">
                    <a:lumMod val="65000"/>
                    <a:lumOff val="35000"/>
                  </a:schemeClr>
                </a:solidFill>
                <a:round/>
              </a:ln>
              <a:effectLst/>
            </c:spPr>
          </c:errBars>
          <c:xVal>
            <c:numRef>
              <c:f>'PVC AVGS'!$D$4:$D$14</c:f>
              <c:numCache>
                <c:formatCode>General</c:formatCode>
                <c:ptCount val="11"/>
                <c:pt idx="0">
                  <c:v>0.62831899999999996</c:v>
                </c:pt>
                <c:pt idx="1">
                  <c:v>0.99581600000000003</c:v>
                </c:pt>
                <c:pt idx="2">
                  <c:v>1.5782700000000001</c:v>
                </c:pt>
                <c:pt idx="3">
                  <c:v>2.5013899999999998</c:v>
                </c:pt>
                <c:pt idx="4">
                  <c:v>3.9644099999999995</c:v>
                </c:pt>
                <c:pt idx="5">
                  <c:v>6.2831900000000003</c:v>
                </c:pt>
                <c:pt idx="6">
                  <c:v>9.9582200000000007</c:v>
                </c:pt>
                <c:pt idx="7">
                  <c:v>15.7827</c:v>
                </c:pt>
                <c:pt idx="8">
                  <c:v>25.013500000000004</c:v>
                </c:pt>
                <c:pt idx="9">
                  <c:v>39.644399999999997</c:v>
                </c:pt>
                <c:pt idx="10">
                  <c:v>62.831899999999997</c:v>
                </c:pt>
              </c:numCache>
            </c:numRef>
          </c:xVal>
          <c:yVal>
            <c:numRef>
              <c:f>'PVC AVGS'!$B$4:$B$14</c:f>
              <c:numCache>
                <c:formatCode>General</c:formatCode>
                <c:ptCount val="11"/>
                <c:pt idx="0">
                  <c:v>1216.1816666666666</c:v>
                </c:pt>
                <c:pt idx="1">
                  <c:v>1022.4696666666667</c:v>
                </c:pt>
                <c:pt idx="2">
                  <c:v>962.57066666666663</c:v>
                </c:pt>
                <c:pt idx="3">
                  <c:v>1044.1559999999999</c:v>
                </c:pt>
                <c:pt idx="4">
                  <c:v>1026.1913333333334</c:v>
                </c:pt>
                <c:pt idx="5">
                  <c:v>913.52133333333347</c:v>
                </c:pt>
                <c:pt idx="6">
                  <c:v>873.21600000000001</c:v>
                </c:pt>
                <c:pt idx="7">
                  <c:v>870.0723333333334</c:v>
                </c:pt>
                <c:pt idx="8">
                  <c:v>892.03133333333335</c:v>
                </c:pt>
                <c:pt idx="9">
                  <c:v>901.51800000000003</c:v>
                </c:pt>
                <c:pt idx="10">
                  <c:v>945.76866666666672</c:v>
                </c:pt>
              </c:numCache>
            </c:numRef>
          </c:yVal>
          <c:smooth val="0"/>
          <c:extLst>
            <c:ext xmlns:c16="http://schemas.microsoft.com/office/drawing/2014/chart" uri="{C3380CC4-5D6E-409C-BE32-E72D297353CC}">
              <c16:uniqueId val="{00000001-B05D-4007-859C-16BDEE24C40C}"/>
            </c:ext>
          </c:extLst>
        </c:ser>
        <c:dLbls>
          <c:showLegendKey val="0"/>
          <c:showVal val="0"/>
          <c:showCatName val="0"/>
          <c:showSerName val="0"/>
          <c:showPercent val="0"/>
          <c:showBubbleSize val="0"/>
        </c:dLbls>
        <c:axId val="1365142608"/>
        <c:axId val="1365151760"/>
      </c:scatterChart>
      <c:valAx>
        <c:axId val="1365142608"/>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Angular Frequency</a:t>
                </a:r>
              </a:p>
            </c:rich>
          </c:tx>
          <c:layout>
            <c:manualLayout>
              <c:xMode val="edge"/>
              <c:yMode val="edge"/>
              <c:x val="0.40426914888534388"/>
              <c:y val="0.8308918034796927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365151760"/>
        <c:crosses val="autoZero"/>
        <c:crossBetween val="midCat"/>
      </c:valAx>
      <c:valAx>
        <c:axId val="1365151760"/>
        <c:scaling>
          <c:logBase val="10"/>
          <c:orientation val="minMax"/>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sz="1000" b="0" i="0" u="none" strike="noStrike" baseline="0">
                    <a:effectLst/>
                  </a:rPr>
                  <a:t>G', G" (Pa)</a:t>
                </a:r>
                <a:endParaRPr lang="en-GB"/>
              </a:p>
            </c:rich>
          </c:tx>
          <c:layout>
            <c:manualLayout>
              <c:xMode val="edge"/>
              <c:yMode val="edge"/>
              <c:x val="3.7827272579520232E-2"/>
              <c:y val="0.363150348474401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365142608"/>
        <c:crosses val="autoZero"/>
        <c:crossBetween val="midCat"/>
      </c:valAx>
      <c:spPr>
        <a:noFill/>
        <a:ln>
          <a:noFill/>
        </a:ln>
        <a:effectLst/>
      </c:spPr>
    </c:plotArea>
    <c:legend>
      <c:legendPos val="b"/>
      <c:layout>
        <c:manualLayout>
          <c:xMode val="edge"/>
          <c:yMode val="edge"/>
          <c:x val="0.38115892546468771"/>
          <c:y val="0.91300984052163869"/>
          <c:w val="0.28503945082310111"/>
          <c:h val="8.699015947836125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22990251764644E-2"/>
          <c:y val="5.968991155040379E-2"/>
          <c:w val="0.871398261631811"/>
          <c:h val="0.69516357898487846"/>
        </c:manualLayout>
      </c:layout>
      <c:scatterChart>
        <c:scatterStyle val="lineMarker"/>
        <c:varyColors val="0"/>
        <c:ser>
          <c:idx val="0"/>
          <c:order val="0"/>
          <c:tx>
            <c:v>FRC, G'</c:v>
          </c:tx>
          <c:spPr>
            <a:ln w="25400" cap="rnd">
              <a:noFill/>
              <a:round/>
            </a:ln>
            <a:effectLst/>
          </c:spPr>
          <c:marker>
            <c:symbol val="circle"/>
            <c:size val="5"/>
            <c:spPr>
              <a:solidFill>
                <a:schemeClr val="tx1"/>
              </a:solidFill>
              <a:ln w="9525">
                <a:solidFill>
                  <a:schemeClr val="tx1"/>
                </a:solidFill>
              </a:ln>
              <a:effectLst/>
            </c:spPr>
          </c:marker>
          <c:xVal>
            <c:numRef>
              <c:f>'[1]Frequency sweep - 2'!$D$4:$D$14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'[1]Frequency sweep - 2'!$A$4:$A$14</c:f>
              <c:numCache>
                <c:formatCode>General</c:formatCode>
                <c:ptCount val="11"/>
                <c:pt idx="0">
                  <c:v>2959.96</c:v>
                </c:pt>
                <c:pt idx="1">
                  <c:v>3331.05</c:v>
                </c:pt>
                <c:pt idx="2">
                  <c:v>3514.44</c:v>
                </c:pt>
                <c:pt idx="3">
                  <c:v>3631.7</c:v>
                </c:pt>
                <c:pt idx="4">
                  <c:v>3703.07</c:v>
                </c:pt>
                <c:pt idx="5">
                  <c:v>3810.86</c:v>
                </c:pt>
                <c:pt idx="6">
                  <c:v>3936.26</c:v>
                </c:pt>
                <c:pt idx="7">
                  <c:v>4020.91</c:v>
                </c:pt>
                <c:pt idx="8">
                  <c:v>4117.9799999999996</c:v>
                </c:pt>
                <c:pt idx="9">
                  <c:v>4204.58</c:v>
                </c:pt>
                <c:pt idx="10">
                  <c:v>4323.49</c:v>
                </c:pt>
              </c:numCache>
            </c:numRef>
          </c:yVal>
          <c:smooth val="0"/>
          <c:extLst>
            <c:ext xmlns:c16="http://schemas.microsoft.com/office/drawing/2014/chart" uri="{C3380CC4-5D6E-409C-BE32-E72D297353CC}">
              <c16:uniqueId val="{00000000-2828-4EDF-A037-22D6C253844A}"/>
            </c:ext>
          </c:extLst>
        </c:ser>
        <c:ser>
          <c:idx val="1"/>
          <c:order val="1"/>
          <c:tx>
            <c:v>FRC, G"</c:v>
          </c:tx>
          <c:spPr>
            <a:ln w="25400" cap="rnd">
              <a:noFill/>
              <a:round/>
            </a:ln>
            <a:effectLst/>
          </c:spPr>
          <c:marker>
            <c:symbol val="circle"/>
            <c:size val="5"/>
            <c:spPr>
              <a:solidFill>
                <a:schemeClr val="bg1"/>
              </a:solidFill>
              <a:ln w="9525">
                <a:solidFill>
                  <a:schemeClr val="tx1"/>
                </a:solidFill>
              </a:ln>
              <a:effectLst/>
            </c:spPr>
          </c:marker>
          <c:xVal>
            <c:numRef>
              <c:f>'[1]Frequency sweep - 2'!$D$4:$D$14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'[1]Frequency sweep - 2'!$B$4:$B$14</c:f>
              <c:numCache>
                <c:formatCode>General</c:formatCode>
                <c:ptCount val="11"/>
                <c:pt idx="0">
                  <c:v>834.28899999999999</c:v>
                </c:pt>
                <c:pt idx="1">
                  <c:v>673.91099999999994</c:v>
                </c:pt>
                <c:pt idx="2">
                  <c:v>460.51499999999999</c:v>
                </c:pt>
                <c:pt idx="3">
                  <c:v>438.72699999999998</c:v>
                </c:pt>
                <c:pt idx="4">
                  <c:v>526.35900000000004</c:v>
                </c:pt>
                <c:pt idx="5">
                  <c:v>512.08600000000001</c:v>
                </c:pt>
                <c:pt idx="6">
                  <c:v>403.68599999999998</c:v>
                </c:pt>
                <c:pt idx="7">
                  <c:v>456.33600000000001</c:v>
                </c:pt>
                <c:pt idx="8">
                  <c:v>457.93700000000001</c:v>
                </c:pt>
                <c:pt idx="9">
                  <c:v>505.11900000000003</c:v>
                </c:pt>
                <c:pt idx="10">
                  <c:v>484.565</c:v>
                </c:pt>
              </c:numCache>
            </c:numRef>
          </c:yVal>
          <c:smooth val="0"/>
          <c:extLst>
            <c:ext xmlns:c16="http://schemas.microsoft.com/office/drawing/2014/chart" uri="{C3380CC4-5D6E-409C-BE32-E72D297353CC}">
              <c16:uniqueId val="{00000001-2828-4EDF-A037-22D6C253844A}"/>
            </c:ext>
          </c:extLst>
        </c:ser>
        <c:dLbls>
          <c:showLegendKey val="0"/>
          <c:showVal val="0"/>
          <c:showCatName val="0"/>
          <c:showSerName val="0"/>
          <c:showPercent val="0"/>
          <c:showBubbleSize val="0"/>
        </c:dLbls>
        <c:axId val="1471994336"/>
        <c:axId val="1471991424"/>
      </c:scatterChart>
      <c:valAx>
        <c:axId val="1471994336"/>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Angular Frequency</a:t>
                </a:r>
              </a:p>
            </c:rich>
          </c:tx>
          <c:layout>
            <c:manualLayout>
              <c:xMode val="edge"/>
              <c:yMode val="edge"/>
              <c:x val="0.38741017603764066"/>
              <c:y val="0.7918159448545544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471991424"/>
        <c:crosses val="autoZero"/>
        <c:crossBetween val="midCat"/>
      </c:valAx>
      <c:valAx>
        <c:axId val="1471991424"/>
        <c:scaling>
          <c:logBase val="10"/>
          <c:orientation val="minMax"/>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G', G" (Pa)</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47199433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Storage modulus (Pa)</c:v>
          </c:tx>
          <c:spPr>
            <a:ln w="25400" cap="rnd">
              <a:noFill/>
              <a:round/>
            </a:ln>
            <a:effectLst/>
          </c:spPr>
          <c:marker>
            <c:symbol val="circle"/>
            <c:size val="5"/>
            <c:spPr>
              <a:solidFill>
                <a:schemeClr val="accent1"/>
              </a:solidFill>
              <a:ln w="9525">
                <a:solidFill>
                  <a:schemeClr val="accent1"/>
                </a:solidFill>
              </a:ln>
              <a:effectLst/>
            </c:spPr>
          </c:marker>
          <c:xVal>
            <c:numRef>
              <c:f>'ACP (1)'!$D$5:$D$15</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'ACP (1)'!$A$5:$A$15</c:f>
              <c:numCache>
                <c:formatCode>General</c:formatCode>
                <c:ptCount val="11"/>
                <c:pt idx="0">
                  <c:v>6907.72</c:v>
                </c:pt>
                <c:pt idx="1">
                  <c:v>7409.51</c:v>
                </c:pt>
                <c:pt idx="2">
                  <c:v>7959.16</c:v>
                </c:pt>
                <c:pt idx="3">
                  <c:v>7922.76</c:v>
                </c:pt>
                <c:pt idx="4">
                  <c:v>7820.79</c:v>
                </c:pt>
                <c:pt idx="5">
                  <c:v>8482.64</c:v>
                </c:pt>
                <c:pt idx="6">
                  <c:v>8696.33</c:v>
                </c:pt>
                <c:pt idx="7">
                  <c:v>8879.7800000000007</c:v>
                </c:pt>
                <c:pt idx="8">
                  <c:v>9119.48</c:v>
                </c:pt>
                <c:pt idx="9">
                  <c:v>9413.89</c:v>
                </c:pt>
                <c:pt idx="10">
                  <c:v>10320.299999999999</c:v>
                </c:pt>
              </c:numCache>
            </c:numRef>
          </c:yVal>
          <c:smooth val="0"/>
          <c:extLst>
            <c:ext xmlns:c16="http://schemas.microsoft.com/office/drawing/2014/chart" uri="{C3380CC4-5D6E-409C-BE32-E72D297353CC}">
              <c16:uniqueId val="{00000000-D7A1-4682-B836-A8B802AF5D59}"/>
            </c:ext>
          </c:extLst>
        </c:ser>
        <c:ser>
          <c:idx val="1"/>
          <c:order val="1"/>
          <c:tx>
            <c:v>Loss modulus (Pa)</c:v>
          </c:tx>
          <c:spPr>
            <a:ln w="25400" cap="rnd">
              <a:noFill/>
              <a:round/>
            </a:ln>
            <a:effectLst/>
          </c:spPr>
          <c:marker>
            <c:symbol val="circle"/>
            <c:size val="5"/>
            <c:spPr>
              <a:solidFill>
                <a:schemeClr val="accent2"/>
              </a:solidFill>
              <a:ln w="9525">
                <a:solidFill>
                  <a:schemeClr val="accent2"/>
                </a:solidFill>
              </a:ln>
              <a:effectLst/>
            </c:spPr>
          </c:marker>
          <c:xVal>
            <c:numRef>
              <c:f>'ACP (1)'!$D$5:$D$15</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'ACP (1)'!$B$5:$B$15</c:f>
              <c:numCache>
                <c:formatCode>General</c:formatCode>
                <c:ptCount val="11"/>
                <c:pt idx="0">
                  <c:v>1686.59</c:v>
                </c:pt>
                <c:pt idx="1">
                  <c:v>1471.08</c:v>
                </c:pt>
                <c:pt idx="2">
                  <c:v>352.85</c:v>
                </c:pt>
                <c:pt idx="3">
                  <c:v>1124.4100000000001</c:v>
                </c:pt>
                <c:pt idx="4">
                  <c:v>1946.04</c:v>
                </c:pt>
                <c:pt idx="5">
                  <c:v>552.904</c:v>
                </c:pt>
                <c:pt idx="6">
                  <c:v>713.84100000000001</c:v>
                </c:pt>
                <c:pt idx="7">
                  <c:v>1049.8599999999999</c:v>
                </c:pt>
                <c:pt idx="8">
                  <c:v>1011.26</c:v>
                </c:pt>
                <c:pt idx="9">
                  <c:v>1078.53</c:v>
                </c:pt>
                <c:pt idx="10">
                  <c:v>1506.7</c:v>
                </c:pt>
              </c:numCache>
            </c:numRef>
          </c:yVal>
          <c:smooth val="0"/>
          <c:extLst>
            <c:ext xmlns:c16="http://schemas.microsoft.com/office/drawing/2014/chart" uri="{C3380CC4-5D6E-409C-BE32-E72D297353CC}">
              <c16:uniqueId val="{00000002-D7A1-4682-B836-A8B802AF5D59}"/>
            </c:ext>
          </c:extLst>
        </c:ser>
        <c:ser>
          <c:idx val="2"/>
          <c:order val="2"/>
          <c:tx>
            <c:v>Complex viscosity (Pa s)</c:v>
          </c:tx>
          <c:spPr>
            <a:ln w="25400" cap="rnd">
              <a:noFill/>
              <a:round/>
            </a:ln>
            <a:effectLst/>
          </c:spPr>
          <c:marker>
            <c:symbol val="circle"/>
            <c:size val="5"/>
            <c:spPr>
              <a:solidFill>
                <a:schemeClr val="accent3"/>
              </a:solidFill>
              <a:ln w="9525">
                <a:solidFill>
                  <a:schemeClr val="accent3"/>
                </a:solidFill>
              </a:ln>
              <a:effectLst/>
            </c:spPr>
          </c:marker>
          <c:xVal>
            <c:numRef>
              <c:f>'ACP (1)'!$D$5:$D$15</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'ACP (1)'!$K$5:$K$15</c:f>
              <c:numCache>
                <c:formatCode>General</c:formatCode>
                <c:ptCount val="11"/>
                <c:pt idx="0">
                  <c:v>11316.9</c:v>
                </c:pt>
                <c:pt idx="1">
                  <c:v>7585.88</c:v>
                </c:pt>
                <c:pt idx="2">
                  <c:v>5047.91</c:v>
                </c:pt>
                <c:pt idx="3">
                  <c:v>3199.08</c:v>
                </c:pt>
                <c:pt idx="4">
                  <c:v>2032.9</c:v>
                </c:pt>
                <c:pt idx="5">
                  <c:v>1352.92</c:v>
                </c:pt>
                <c:pt idx="6">
                  <c:v>876.21900000000005</c:v>
                </c:pt>
                <c:pt idx="7">
                  <c:v>566.54499999999996</c:v>
                </c:pt>
                <c:pt idx="8">
                  <c:v>366.81700000000001</c:v>
                </c:pt>
                <c:pt idx="9">
                  <c:v>239.012</c:v>
                </c:pt>
                <c:pt idx="10">
                  <c:v>165.99299999999999</c:v>
                </c:pt>
              </c:numCache>
            </c:numRef>
          </c:yVal>
          <c:smooth val="0"/>
          <c:extLst>
            <c:ext xmlns:c16="http://schemas.microsoft.com/office/drawing/2014/chart" uri="{C3380CC4-5D6E-409C-BE32-E72D297353CC}">
              <c16:uniqueId val="{00000003-D7A1-4682-B836-A8B802AF5D59}"/>
            </c:ext>
          </c:extLst>
        </c:ser>
        <c:dLbls>
          <c:showLegendKey val="0"/>
          <c:showVal val="0"/>
          <c:showCatName val="0"/>
          <c:showSerName val="0"/>
          <c:showPercent val="0"/>
          <c:showBubbleSize val="0"/>
        </c:dLbls>
        <c:axId val="1220087568"/>
        <c:axId val="1220090896"/>
      </c:scatterChart>
      <c:valAx>
        <c:axId val="1220087568"/>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angular frequency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0090896"/>
        <c:crosses val="autoZero"/>
        <c:crossBetween val="midCat"/>
      </c:valAx>
      <c:valAx>
        <c:axId val="1220090896"/>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008756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Storage modulus (Pa)</c:v>
          </c:tx>
          <c:spPr>
            <a:ln w="25400" cap="rnd">
              <a:noFill/>
              <a:round/>
            </a:ln>
            <a:effectLst/>
          </c:spPr>
          <c:marker>
            <c:symbol val="circle"/>
            <c:size val="5"/>
            <c:spPr>
              <a:solidFill>
                <a:schemeClr val="accent1"/>
              </a:solidFill>
              <a:ln w="9525">
                <a:solidFill>
                  <a:schemeClr val="accent1"/>
                </a:solidFill>
              </a:ln>
              <a:effectLst/>
            </c:spPr>
          </c:marker>
          <c:xVal>
            <c:numRef>
              <c:f>'ACP (1)'!$J$5:$J$15</c:f>
              <c:numCache>
                <c:formatCode>General</c:formatCode>
                <c:ptCount val="11"/>
                <c:pt idx="0">
                  <c:v>0.1</c:v>
                </c:pt>
                <c:pt idx="1">
                  <c:v>0.15848899999999999</c:v>
                </c:pt>
                <c:pt idx="2">
                  <c:v>0.25119000000000002</c:v>
                </c:pt>
                <c:pt idx="3">
                  <c:v>0.39810899999999999</c:v>
                </c:pt>
                <c:pt idx="4">
                  <c:v>0.63095599999999996</c:v>
                </c:pt>
                <c:pt idx="5">
                  <c:v>1</c:v>
                </c:pt>
                <c:pt idx="6">
                  <c:v>1.5849</c:v>
                </c:pt>
                <c:pt idx="7">
                  <c:v>2.5118999999999998</c:v>
                </c:pt>
                <c:pt idx="8">
                  <c:v>3.98102</c:v>
                </c:pt>
                <c:pt idx="9">
                  <c:v>6.3095999999999997</c:v>
                </c:pt>
                <c:pt idx="10">
                  <c:v>10</c:v>
                </c:pt>
              </c:numCache>
            </c:numRef>
          </c:xVal>
          <c:yVal>
            <c:numRef>
              <c:f>'ACP (1)'!$A$5:$A$15</c:f>
              <c:numCache>
                <c:formatCode>General</c:formatCode>
                <c:ptCount val="11"/>
                <c:pt idx="0">
                  <c:v>6907.72</c:v>
                </c:pt>
                <c:pt idx="1">
                  <c:v>7409.51</c:v>
                </c:pt>
                <c:pt idx="2">
                  <c:v>7959.16</c:v>
                </c:pt>
                <c:pt idx="3">
                  <c:v>7922.76</c:v>
                </c:pt>
                <c:pt idx="4">
                  <c:v>7820.79</c:v>
                </c:pt>
                <c:pt idx="5">
                  <c:v>8482.64</c:v>
                </c:pt>
                <c:pt idx="6">
                  <c:v>8696.33</c:v>
                </c:pt>
                <c:pt idx="7">
                  <c:v>8879.7800000000007</c:v>
                </c:pt>
                <c:pt idx="8">
                  <c:v>9119.48</c:v>
                </c:pt>
                <c:pt idx="9">
                  <c:v>9413.89</c:v>
                </c:pt>
                <c:pt idx="10">
                  <c:v>10320.299999999999</c:v>
                </c:pt>
              </c:numCache>
            </c:numRef>
          </c:yVal>
          <c:smooth val="0"/>
          <c:extLst>
            <c:ext xmlns:c16="http://schemas.microsoft.com/office/drawing/2014/chart" uri="{C3380CC4-5D6E-409C-BE32-E72D297353CC}">
              <c16:uniqueId val="{00000000-F1BE-4531-850C-F2F77503FFC2}"/>
            </c:ext>
          </c:extLst>
        </c:ser>
        <c:ser>
          <c:idx val="1"/>
          <c:order val="1"/>
          <c:tx>
            <c:v>Loss modulus (Pa)</c:v>
          </c:tx>
          <c:spPr>
            <a:ln w="25400" cap="rnd">
              <a:noFill/>
              <a:round/>
            </a:ln>
            <a:effectLst/>
          </c:spPr>
          <c:marker>
            <c:symbol val="circle"/>
            <c:size val="5"/>
            <c:spPr>
              <a:solidFill>
                <a:schemeClr val="accent2"/>
              </a:solidFill>
              <a:ln w="9525">
                <a:solidFill>
                  <a:schemeClr val="accent2"/>
                </a:solidFill>
              </a:ln>
              <a:effectLst/>
            </c:spPr>
          </c:marker>
          <c:xVal>
            <c:numRef>
              <c:f>'ACP (1)'!$J$5:$J$15</c:f>
              <c:numCache>
                <c:formatCode>General</c:formatCode>
                <c:ptCount val="11"/>
                <c:pt idx="0">
                  <c:v>0.1</c:v>
                </c:pt>
                <c:pt idx="1">
                  <c:v>0.15848899999999999</c:v>
                </c:pt>
                <c:pt idx="2">
                  <c:v>0.25119000000000002</c:v>
                </c:pt>
                <c:pt idx="3">
                  <c:v>0.39810899999999999</c:v>
                </c:pt>
                <c:pt idx="4">
                  <c:v>0.63095599999999996</c:v>
                </c:pt>
                <c:pt idx="5">
                  <c:v>1</c:v>
                </c:pt>
                <c:pt idx="6">
                  <c:v>1.5849</c:v>
                </c:pt>
                <c:pt idx="7">
                  <c:v>2.5118999999999998</c:v>
                </c:pt>
                <c:pt idx="8">
                  <c:v>3.98102</c:v>
                </c:pt>
                <c:pt idx="9">
                  <c:v>6.3095999999999997</c:v>
                </c:pt>
                <c:pt idx="10">
                  <c:v>10</c:v>
                </c:pt>
              </c:numCache>
            </c:numRef>
          </c:xVal>
          <c:yVal>
            <c:numRef>
              <c:f>'ACP (1)'!$B$5:$B$15</c:f>
              <c:numCache>
                <c:formatCode>General</c:formatCode>
                <c:ptCount val="11"/>
                <c:pt idx="0">
                  <c:v>1686.59</c:v>
                </c:pt>
                <c:pt idx="1">
                  <c:v>1471.08</c:v>
                </c:pt>
                <c:pt idx="2">
                  <c:v>352.85</c:v>
                </c:pt>
                <c:pt idx="3">
                  <c:v>1124.4100000000001</c:v>
                </c:pt>
                <c:pt idx="4">
                  <c:v>1946.04</c:v>
                </c:pt>
                <c:pt idx="5">
                  <c:v>552.904</c:v>
                </c:pt>
                <c:pt idx="6">
                  <c:v>713.84100000000001</c:v>
                </c:pt>
                <c:pt idx="7">
                  <c:v>1049.8599999999999</c:v>
                </c:pt>
                <c:pt idx="8">
                  <c:v>1011.26</c:v>
                </c:pt>
                <c:pt idx="9">
                  <c:v>1078.53</c:v>
                </c:pt>
                <c:pt idx="10">
                  <c:v>1506.7</c:v>
                </c:pt>
              </c:numCache>
            </c:numRef>
          </c:yVal>
          <c:smooth val="0"/>
          <c:extLst>
            <c:ext xmlns:c16="http://schemas.microsoft.com/office/drawing/2014/chart" uri="{C3380CC4-5D6E-409C-BE32-E72D297353CC}">
              <c16:uniqueId val="{00000001-F1BE-4531-850C-F2F77503FFC2}"/>
            </c:ext>
          </c:extLst>
        </c:ser>
        <c:ser>
          <c:idx val="2"/>
          <c:order val="2"/>
          <c:tx>
            <c:v>Complex viscosity (Pa s)</c:v>
          </c:tx>
          <c:spPr>
            <a:ln w="25400" cap="rnd">
              <a:noFill/>
              <a:round/>
            </a:ln>
            <a:effectLst/>
          </c:spPr>
          <c:marker>
            <c:symbol val="circle"/>
            <c:size val="5"/>
            <c:spPr>
              <a:solidFill>
                <a:schemeClr val="accent3"/>
              </a:solidFill>
              <a:ln w="9525">
                <a:solidFill>
                  <a:schemeClr val="accent3"/>
                </a:solidFill>
              </a:ln>
              <a:effectLst/>
            </c:spPr>
          </c:marker>
          <c:xVal>
            <c:numRef>
              <c:f>'ACP (1)'!$J$5:$J$15</c:f>
              <c:numCache>
                <c:formatCode>General</c:formatCode>
                <c:ptCount val="11"/>
                <c:pt idx="0">
                  <c:v>0.1</c:v>
                </c:pt>
                <c:pt idx="1">
                  <c:v>0.15848899999999999</c:v>
                </c:pt>
                <c:pt idx="2">
                  <c:v>0.25119000000000002</c:v>
                </c:pt>
                <c:pt idx="3">
                  <c:v>0.39810899999999999</c:v>
                </c:pt>
                <c:pt idx="4">
                  <c:v>0.63095599999999996</c:v>
                </c:pt>
                <c:pt idx="5">
                  <c:v>1</c:v>
                </c:pt>
                <c:pt idx="6">
                  <c:v>1.5849</c:v>
                </c:pt>
                <c:pt idx="7">
                  <c:v>2.5118999999999998</c:v>
                </c:pt>
                <c:pt idx="8">
                  <c:v>3.98102</c:v>
                </c:pt>
                <c:pt idx="9">
                  <c:v>6.3095999999999997</c:v>
                </c:pt>
                <c:pt idx="10">
                  <c:v>10</c:v>
                </c:pt>
              </c:numCache>
            </c:numRef>
          </c:xVal>
          <c:yVal>
            <c:numRef>
              <c:f>'ACP (1)'!$K$5:$K$15</c:f>
              <c:numCache>
                <c:formatCode>General</c:formatCode>
                <c:ptCount val="11"/>
                <c:pt idx="0">
                  <c:v>11316.9</c:v>
                </c:pt>
                <c:pt idx="1">
                  <c:v>7585.88</c:v>
                </c:pt>
                <c:pt idx="2">
                  <c:v>5047.91</c:v>
                </c:pt>
                <c:pt idx="3">
                  <c:v>3199.08</c:v>
                </c:pt>
                <c:pt idx="4">
                  <c:v>2032.9</c:v>
                </c:pt>
                <c:pt idx="5">
                  <c:v>1352.92</c:v>
                </c:pt>
                <c:pt idx="6">
                  <c:v>876.21900000000005</c:v>
                </c:pt>
                <c:pt idx="7">
                  <c:v>566.54499999999996</c:v>
                </c:pt>
                <c:pt idx="8">
                  <c:v>366.81700000000001</c:v>
                </c:pt>
                <c:pt idx="9">
                  <c:v>239.012</c:v>
                </c:pt>
                <c:pt idx="10">
                  <c:v>165.99299999999999</c:v>
                </c:pt>
              </c:numCache>
            </c:numRef>
          </c:yVal>
          <c:smooth val="0"/>
          <c:extLst>
            <c:ext xmlns:c16="http://schemas.microsoft.com/office/drawing/2014/chart" uri="{C3380CC4-5D6E-409C-BE32-E72D297353CC}">
              <c16:uniqueId val="{00000003-F1BE-4531-850C-F2F77503FFC2}"/>
            </c:ext>
          </c:extLst>
        </c:ser>
        <c:dLbls>
          <c:showLegendKey val="0"/>
          <c:showVal val="0"/>
          <c:showCatName val="0"/>
          <c:showSerName val="0"/>
          <c:showPercent val="0"/>
          <c:showBubbleSize val="0"/>
        </c:dLbls>
        <c:axId val="1220087568"/>
        <c:axId val="1220090896"/>
      </c:scatterChart>
      <c:valAx>
        <c:axId val="1220087568"/>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0090896"/>
        <c:crosses val="autoZero"/>
        <c:crossBetween val="midCat"/>
      </c:valAx>
      <c:valAx>
        <c:axId val="1220090896"/>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008756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Storage modulus (Pa)</c:v>
          </c:tx>
          <c:spPr>
            <a:ln w="25400" cap="rnd">
              <a:noFill/>
              <a:round/>
            </a:ln>
            <a:effectLst/>
          </c:spPr>
          <c:marker>
            <c:symbol val="circle"/>
            <c:size val="5"/>
            <c:spPr>
              <a:solidFill>
                <a:schemeClr val="accent1"/>
              </a:solidFill>
              <a:ln w="9525">
                <a:solidFill>
                  <a:schemeClr val="accent1"/>
                </a:solidFill>
              </a:ln>
              <a:effectLst/>
            </c:spPr>
          </c:marker>
          <c:xVal>
            <c:numRef>
              <c:f>'[2]Frequency sweep - 2'!$D$4:$D$14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'[2]Frequency sweep - 2'!$A$4:$A$14</c:f>
              <c:numCache>
                <c:formatCode>General</c:formatCode>
                <c:ptCount val="11"/>
                <c:pt idx="0">
                  <c:v>14549.9</c:v>
                </c:pt>
                <c:pt idx="1">
                  <c:v>15703.9</c:v>
                </c:pt>
                <c:pt idx="2">
                  <c:v>16726.3</c:v>
                </c:pt>
                <c:pt idx="3">
                  <c:v>16210</c:v>
                </c:pt>
                <c:pt idx="4">
                  <c:v>17570.099999999999</c:v>
                </c:pt>
                <c:pt idx="5">
                  <c:v>18502.099999999999</c:v>
                </c:pt>
                <c:pt idx="6">
                  <c:v>19288.099999999999</c:v>
                </c:pt>
                <c:pt idx="7">
                  <c:v>19831.3</c:v>
                </c:pt>
                <c:pt idx="8">
                  <c:v>20452.099999999999</c:v>
                </c:pt>
                <c:pt idx="9">
                  <c:v>21092.6</c:v>
                </c:pt>
                <c:pt idx="10">
                  <c:v>20841.7</c:v>
                </c:pt>
              </c:numCache>
            </c:numRef>
          </c:yVal>
          <c:smooth val="0"/>
          <c:extLst>
            <c:ext xmlns:c16="http://schemas.microsoft.com/office/drawing/2014/chart" uri="{C3380CC4-5D6E-409C-BE32-E72D297353CC}">
              <c16:uniqueId val="{00000000-2982-44B7-8DDD-F2CC7A21F4FA}"/>
            </c:ext>
          </c:extLst>
        </c:ser>
        <c:ser>
          <c:idx val="1"/>
          <c:order val="1"/>
          <c:tx>
            <c:v>Loss modulus (Pa)</c:v>
          </c:tx>
          <c:spPr>
            <a:ln w="25400" cap="rnd">
              <a:noFill/>
              <a:round/>
            </a:ln>
            <a:effectLst/>
          </c:spPr>
          <c:marker>
            <c:symbol val="circle"/>
            <c:size val="5"/>
            <c:spPr>
              <a:solidFill>
                <a:schemeClr val="accent2"/>
              </a:solidFill>
              <a:ln w="9525">
                <a:solidFill>
                  <a:schemeClr val="accent2"/>
                </a:solidFill>
              </a:ln>
              <a:effectLst/>
            </c:spPr>
          </c:marker>
          <c:xVal>
            <c:numRef>
              <c:f>'[2]Frequency sweep - 2'!$D$4:$D$14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'[2]Frequency sweep - 2'!$B$4:$B$14</c:f>
              <c:numCache>
                <c:formatCode>General</c:formatCode>
                <c:ptCount val="11"/>
                <c:pt idx="0">
                  <c:v>5756.02</c:v>
                </c:pt>
                <c:pt idx="1">
                  <c:v>4184.33</c:v>
                </c:pt>
                <c:pt idx="2">
                  <c:v>3170.42</c:v>
                </c:pt>
                <c:pt idx="3">
                  <c:v>4791.04</c:v>
                </c:pt>
                <c:pt idx="4">
                  <c:v>2059.04</c:v>
                </c:pt>
                <c:pt idx="5">
                  <c:v>1878.6</c:v>
                </c:pt>
                <c:pt idx="6">
                  <c:v>1743.21</c:v>
                </c:pt>
                <c:pt idx="7">
                  <c:v>2433.27</c:v>
                </c:pt>
                <c:pt idx="8">
                  <c:v>2842.61</c:v>
                </c:pt>
                <c:pt idx="9">
                  <c:v>2995.83</c:v>
                </c:pt>
                <c:pt idx="10">
                  <c:v>3121.71</c:v>
                </c:pt>
              </c:numCache>
            </c:numRef>
          </c:yVal>
          <c:smooth val="0"/>
          <c:extLst>
            <c:ext xmlns:c16="http://schemas.microsoft.com/office/drawing/2014/chart" uri="{C3380CC4-5D6E-409C-BE32-E72D297353CC}">
              <c16:uniqueId val="{00000001-2982-44B7-8DDD-F2CC7A21F4FA}"/>
            </c:ext>
          </c:extLst>
        </c:ser>
        <c:ser>
          <c:idx val="2"/>
          <c:order val="2"/>
          <c:tx>
            <c:v>Complex viscosity (Pa s)</c:v>
          </c:tx>
          <c:spPr>
            <a:ln w="25400" cap="rnd">
              <a:noFill/>
              <a:round/>
            </a:ln>
            <a:effectLst/>
          </c:spPr>
          <c:marker>
            <c:symbol val="circle"/>
            <c:size val="5"/>
            <c:spPr>
              <a:solidFill>
                <a:schemeClr val="accent3"/>
              </a:solidFill>
              <a:ln w="9525">
                <a:solidFill>
                  <a:schemeClr val="accent3"/>
                </a:solidFill>
              </a:ln>
              <a:effectLst/>
            </c:spPr>
          </c:marker>
          <c:xVal>
            <c:numRef>
              <c:f>'[2]Frequency sweep - 2'!$D$4:$D$14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'[2]Frequency sweep - 2'!$K$4:$K$14</c:f>
              <c:numCache>
                <c:formatCode>General</c:formatCode>
                <c:ptCount val="11"/>
                <c:pt idx="0">
                  <c:v>24903.1</c:v>
                </c:pt>
                <c:pt idx="1">
                  <c:v>16320.1</c:v>
                </c:pt>
                <c:pt idx="2">
                  <c:v>10786.5</c:v>
                </c:pt>
                <c:pt idx="3">
                  <c:v>6757.51</c:v>
                </c:pt>
                <c:pt idx="4">
                  <c:v>4462.28</c:v>
                </c:pt>
                <c:pt idx="5">
                  <c:v>2959.84</c:v>
                </c:pt>
                <c:pt idx="6">
                  <c:v>1944.79</c:v>
                </c:pt>
                <c:pt idx="7">
                  <c:v>1265.94</c:v>
                </c:pt>
                <c:pt idx="8">
                  <c:v>825.50400000000002</c:v>
                </c:pt>
                <c:pt idx="9">
                  <c:v>537.38400000000001</c:v>
                </c:pt>
                <c:pt idx="10">
                  <c:v>335.40699999999998</c:v>
                </c:pt>
              </c:numCache>
            </c:numRef>
          </c:yVal>
          <c:smooth val="0"/>
          <c:extLst>
            <c:ext xmlns:c16="http://schemas.microsoft.com/office/drawing/2014/chart" uri="{C3380CC4-5D6E-409C-BE32-E72D297353CC}">
              <c16:uniqueId val="{00000002-2982-44B7-8DDD-F2CC7A21F4FA}"/>
            </c:ext>
          </c:extLst>
        </c:ser>
        <c:dLbls>
          <c:showLegendKey val="0"/>
          <c:showVal val="0"/>
          <c:showCatName val="0"/>
          <c:showSerName val="0"/>
          <c:showPercent val="0"/>
          <c:showBubbleSize val="0"/>
        </c:dLbls>
        <c:axId val="1097588464"/>
        <c:axId val="1097586384"/>
      </c:scatterChart>
      <c:valAx>
        <c:axId val="1097588464"/>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angula</a:t>
                </a:r>
                <a:r>
                  <a:rPr lang="en-GB" baseline="0"/>
                  <a:t>r frequency</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7586384"/>
        <c:crosses val="autoZero"/>
        <c:crossBetween val="midCat"/>
      </c:valAx>
      <c:valAx>
        <c:axId val="1097586384"/>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758846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Storage modulus (Pa)</c:v>
          </c:tx>
          <c:spPr>
            <a:ln w="25400" cap="rnd">
              <a:noFill/>
              <a:round/>
            </a:ln>
            <a:effectLst/>
          </c:spPr>
          <c:marker>
            <c:symbol val="circle"/>
            <c:size val="5"/>
            <c:spPr>
              <a:solidFill>
                <a:schemeClr val="accent1"/>
              </a:solidFill>
              <a:ln w="9525">
                <a:solidFill>
                  <a:schemeClr val="accent1"/>
                </a:solidFill>
              </a:ln>
              <a:effectLst/>
            </c:spPr>
          </c:marker>
          <c:errBars>
            <c:errDir val="y"/>
            <c:errBarType val="both"/>
            <c:errValType val="cust"/>
            <c:noEndCap val="0"/>
            <c:plus>
              <c:numRef>
                <c:f>'ACP AVGS'!$A$21:$A$31</c:f>
                <c:numCache>
                  <c:formatCode>General</c:formatCode>
                  <c:ptCount val="11"/>
                  <c:pt idx="0">
                    <c:v>3821.0900000000006</c:v>
                  </c:pt>
                  <c:pt idx="1">
                    <c:v>4147.1950000000006</c:v>
                  </c:pt>
                  <c:pt idx="2">
                    <c:v>4383.5700000000006</c:v>
                  </c:pt>
                  <c:pt idx="3">
                    <c:v>4143.6199999999972</c:v>
                  </c:pt>
                  <c:pt idx="4">
                    <c:v>4874.6549999999961</c:v>
                  </c:pt>
                  <c:pt idx="5">
                    <c:v>5009.7300000000023</c:v>
                  </c:pt>
                  <c:pt idx="6">
                    <c:v>5295.8849999999975</c:v>
                  </c:pt>
                  <c:pt idx="7">
                    <c:v>5475.7599999999975</c:v>
                  </c:pt>
                  <c:pt idx="8">
                    <c:v>5666.3099999999995</c:v>
                  </c:pt>
                  <c:pt idx="9">
                    <c:v>5839.3549999999987</c:v>
                  </c:pt>
                  <c:pt idx="10">
                    <c:v>5260.7000000000007</c:v>
                  </c:pt>
                </c:numCache>
              </c:numRef>
            </c:plus>
            <c:minus>
              <c:numRef>
                <c:f>'ACP AVGS'!$A$21:$A$31</c:f>
                <c:numCache>
                  <c:formatCode>General</c:formatCode>
                  <c:ptCount val="11"/>
                  <c:pt idx="0">
                    <c:v>3821.0900000000006</c:v>
                  </c:pt>
                  <c:pt idx="1">
                    <c:v>4147.1950000000006</c:v>
                  </c:pt>
                  <c:pt idx="2">
                    <c:v>4383.5700000000006</c:v>
                  </c:pt>
                  <c:pt idx="3">
                    <c:v>4143.6199999999972</c:v>
                  </c:pt>
                  <c:pt idx="4">
                    <c:v>4874.6549999999961</c:v>
                  </c:pt>
                  <c:pt idx="5">
                    <c:v>5009.7300000000023</c:v>
                  </c:pt>
                  <c:pt idx="6">
                    <c:v>5295.8849999999975</c:v>
                  </c:pt>
                  <c:pt idx="7">
                    <c:v>5475.7599999999975</c:v>
                  </c:pt>
                  <c:pt idx="8">
                    <c:v>5666.3099999999995</c:v>
                  </c:pt>
                  <c:pt idx="9">
                    <c:v>5839.3549999999987</c:v>
                  </c:pt>
                  <c:pt idx="10">
                    <c:v>5260.7000000000007</c:v>
                  </c:pt>
                </c:numCache>
              </c:numRef>
            </c:minus>
            <c:spPr>
              <a:noFill/>
              <a:ln w="9525" cap="flat" cmpd="sng" algn="ctr">
                <a:solidFill>
                  <a:schemeClr val="tx1">
                    <a:lumMod val="65000"/>
                    <a:lumOff val="35000"/>
                  </a:schemeClr>
                </a:solidFill>
                <a:round/>
              </a:ln>
              <a:effectLst/>
            </c:spPr>
          </c:errBars>
          <c:xVal>
            <c:numRef>
              <c:f>'ACP AVGS'!$D$4:$D$14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'ACP AVGS'!$A$4:$A$14</c:f>
              <c:numCache>
                <c:formatCode>General</c:formatCode>
                <c:ptCount val="11"/>
                <c:pt idx="0">
                  <c:v>10728.81</c:v>
                </c:pt>
                <c:pt idx="1">
                  <c:v>11556.705</c:v>
                </c:pt>
                <c:pt idx="2">
                  <c:v>12342.73</c:v>
                </c:pt>
                <c:pt idx="3">
                  <c:v>12066.380000000001</c:v>
                </c:pt>
                <c:pt idx="4">
                  <c:v>12695.445</c:v>
                </c:pt>
                <c:pt idx="5">
                  <c:v>13492.369999999999</c:v>
                </c:pt>
                <c:pt idx="6">
                  <c:v>13992.215</c:v>
                </c:pt>
                <c:pt idx="7">
                  <c:v>14355.54</c:v>
                </c:pt>
                <c:pt idx="8">
                  <c:v>14785.789999999999</c:v>
                </c:pt>
                <c:pt idx="9">
                  <c:v>15253.244999999999</c:v>
                </c:pt>
                <c:pt idx="10">
                  <c:v>15581</c:v>
                </c:pt>
              </c:numCache>
            </c:numRef>
          </c:yVal>
          <c:smooth val="0"/>
          <c:extLst>
            <c:ext xmlns:c16="http://schemas.microsoft.com/office/drawing/2014/chart" uri="{C3380CC4-5D6E-409C-BE32-E72D297353CC}">
              <c16:uniqueId val="{00000000-EA4D-4F8E-9EF9-4CC10F0C847D}"/>
            </c:ext>
          </c:extLst>
        </c:ser>
        <c:ser>
          <c:idx val="1"/>
          <c:order val="1"/>
          <c:tx>
            <c:v>Loss modulus (Pa)</c:v>
          </c:tx>
          <c:spPr>
            <a:ln w="25400" cap="rnd">
              <a:noFill/>
              <a:round/>
            </a:ln>
            <a:effectLst/>
          </c:spPr>
          <c:marker>
            <c:symbol val="circle"/>
            <c:size val="5"/>
            <c:spPr>
              <a:solidFill>
                <a:schemeClr val="accent2"/>
              </a:solidFill>
              <a:ln w="9525">
                <a:solidFill>
                  <a:schemeClr val="accent2"/>
                </a:solidFill>
              </a:ln>
              <a:effectLst/>
            </c:spPr>
          </c:marker>
          <c:errBars>
            <c:errDir val="y"/>
            <c:errBarType val="both"/>
            <c:errValType val="cust"/>
            <c:noEndCap val="0"/>
            <c:plus>
              <c:numRef>
                <c:f>'ACP AVGS'!$B$21:$B$31</c:f>
                <c:numCache>
                  <c:formatCode>General</c:formatCode>
                  <c:ptCount val="11"/>
                  <c:pt idx="0">
                    <c:v>2034.7150000000004</c:v>
                  </c:pt>
                  <c:pt idx="1">
                    <c:v>1356.6250000000005</c:v>
                  </c:pt>
                  <c:pt idx="2">
                    <c:v>1408.7850000000003</c:v>
                  </c:pt>
                  <c:pt idx="3">
                    <c:v>1833.3149999999996</c:v>
                  </c:pt>
                  <c:pt idx="4">
                    <c:v>56.5</c:v>
                  </c:pt>
                  <c:pt idx="5">
                    <c:v>662.84799999999984</c:v>
                  </c:pt>
                  <c:pt idx="6">
                    <c:v>514.68450000000007</c:v>
                  </c:pt>
                  <c:pt idx="7">
                    <c:v>691.7049999999997</c:v>
                  </c:pt>
                  <c:pt idx="8">
                    <c:v>915.67500000000052</c:v>
                  </c:pt>
                  <c:pt idx="9">
                    <c:v>958.64999999999986</c:v>
                  </c:pt>
                  <c:pt idx="10">
                    <c:v>807.50500000000034</c:v>
                  </c:pt>
                </c:numCache>
              </c:numRef>
            </c:plus>
            <c:minus>
              <c:numRef>
                <c:f>'ACP AVGS'!$B$21:$B$31</c:f>
                <c:numCache>
                  <c:formatCode>General</c:formatCode>
                  <c:ptCount val="11"/>
                  <c:pt idx="0">
                    <c:v>2034.7150000000004</c:v>
                  </c:pt>
                  <c:pt idx="1">
                    <c:v>1356.6250000000005</c:v>
                  </c:pt>
                  <c:pt idx="2">
                    <c:v>1408.7850000000003</c:v>
                  </c:pt>
                  <c:pt idx="3">
                    <c:v>1833.3149999999996</c:v>
                  </c:pt>
                  <c:pt idx="4">
                    <c:v>56.5</c:v>
                  </c:pt>
                  <c:pt idx="5">
                    <c:v>662.84799999999984</c:v>
                  </c:pt>
                  <c:pt idx="6">
                    <c:v>514.68450000000007</c:v>
                  </c:pt>
                  <c:pt idx="7">
                    <c:v>691.7049999999997</c:v>
                  </c:pt>
                  <c:pt idx="8">
                    <c:v>915.67500000000052</c:v>
                  </c:pt>
                  <c:pt idx="9">
                    <c:v>958.64999999999986</c:v>
                  </c:pt>
                  <c:pt idx="10">
                    <c:v>807.50500000000034</c:v>
                  </c:pt>
                </c:numCache>
              </c:numRef>
            </c:minus>
            <c:spPr>
              <a:noFill/>
              <a:ln w="9525" cap="flat" cmpd="sng" algn="ctr">
                <a:solidFill>
                  <a:schemeClr val="tx1">
                    <a:lumMod val="65000"/>
                    <a:lumOff val="35000"/>
                  </a:schemeClr>
                </a:solidFill>
                <a:round/>
              </a:ln>
              <a:effectLst/>
            </c:spPr>
          </c:errBars>
          <c:xVal>
            <c:numRef>
              <c:f>'ACP AVGS'!$D$4:$D$14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'ACP AVGS'!$B$4:$B$14</c:f>
              <c:numCache>
                <c:formatCode>General</c:formatCode>
                <c:ptCount val="11"/>
                <c:pt idx="0">
                  <c:v>3721.3050000000003</c:v>
                </c:pt>
                <c:pt idx="1">
                  <c:v>2827.7049999999999</c:v>
                </c:pt>
                <c:pt idx="2">
                  <c:v>1761.635</c:v>
                </c:pt>
                <c:pt idx="3">
                  <c:v>2957.7249999999999</c:v>
                </c:pt>
                <c:pt idx="4">
                  <c:v>2002.54</c:v>
                </c:pt>
                <c:pt idx="5">
                  <c:v>1215.752</c:v>
                </c:pt>
                <c:pt idx="6">
                  <c:v>1228.5255</c:v>
                </c:pt>
                <c:pt idx="7">
                  <c:v>1741.5650000000001</c:v>
                </c:pt>
                <c:pt idx="8">
                  <c:v>1926.9349999999999</c:v>
                </c:pt>
                <c:pt idx="9">
                  <c:v>2037.1799999999998</c:v>
                </c:pt>
                <c:pt idx="10">
                  <c:v>2314.2049999999999</c:v>
                </c:pt>
              </c:numCache>
            </c:numRef>
          </c:yVal>
          <c:smooth val="0"/>
          <c:extLst>
            <c:ext xmlns:c16="http://schemas.microsoft.com/office/drawing/2014/chart" uri="{C3380CC4-5D6E-409C-BE32-E72D297353CC}">
              <c16:uniqueId val="{00000002-EA4D-4F8E-9EF9-4CC10F0C847D}"/>
            </c:ext>
          </c:extLst>
        </c:ser>
        <c:ser>
          <c:idx val="2"/>
          <c:order val="2"/>
          <c:tx>
            <c:v>complex viscosity</c:v>
          </c:tx>
          <c:spPr>
            <a:ln w="25400" cap="rnd">
              <a:noFill/>
              <a:round/>
            </a:ln>
            <a:effectLst/>
          </c:spPr>
          <c:marker>
            <c:symbol val="circle"/>
            <c:size val="5"/>
            <c:spPr>
              <a:solidFill>
                <a:schemeClr val="accent3"/>
              </a:solidFill>
              <a:ln w="9525">
                <a:solidFill>
                  <a:schemeClr val="accent3"/>
                </a:solidFill>
              </a:ln>
              <a:effectLst/>
            </c:spPr>
          </c:marker>
          <c:xVal>
            <c:numRef>
              <c:f>'ACP AVGS'!$D$4:$D$14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'ACP AVGS'!$K$4:$K$14</c:f>
              <c:numCache>
                <c:formatCode>General</c:formatCode>
                <c:ptCount val="11"/>
                <c:pt idx="0">
                  <c:v>18110</c:v>
                </c:pt>
                <c:pt idx="1">
                  <c:v>11952.99</c:v>
                </c:pt>
                <c:pt idx="2">
                  <c:v>7917.2049999999999</c:v>
                </c:pt>
                <c:pt idx="3">
                  <c:v>4978.2950000000001</c:v>
                </c:pt>
                <c:pt idx="4">
                  <c:v>3247.59</c:v>
                </c:pt>
                <c:pt idx="5">
                  <c:v>2156.38</c:v>
                </c:pt>
                <c:pt idx="6">
                  <c:v>1410.5045</c:v>
                </c:pt>
                <c:pt idx="7">
                  <c:v>916.24250000000006</c:v>
                </c:pt>
                <c:pt idx="8">
                  <c:v>596.16049999999996</c:v>
                </c:pt>
                <c:pt idx="9">
                  <c:v>388.19799999999998</c:v>
                </c:pt>
                <c:pt idx="10">
                  <c:v>250.7</c:v>
                </c:pt>
              </c:numCache>
            </c:numRef>
          </c:yVal>
          <c:smooth val="0"/>
          <c:extLst>
            <c:ext xmlns:c16="http://schemas.microsoft.com/office/drawing/2014/chart" uri="{C3380CC4-5D6E-409C-BE32-E72D297353CC}">
              <c16:uniqueId val="{00000001-8876-49C3-AFB6-E94EF0854F99}"/>
            </c:ext>
          </c:extLst>
        </c:ser>
        <c:ser>
          <c:idx val="3"/>
          <c:order val="3"/>
          <c:tx>
            <c:v>phase angle</c:v>
          </c:tx>
          <c:spPr>
            <a:ln w="25400" cap="rnd">
              <a:noFill/>
              <a:round/>
            </a:ln>
            <a:effectLst/>
          </c:spPr>
          <c:marker>
            <c:symbol val="circle"/>
            <c:size val="5"/>
            <c:spPr>
              <a:solidFill>
                <a:schemeClr val="accent4"/>
              </a:solidFill>
              <a:ln w="9525">
                <a:solidFill>
                  <a:schemeClr val="accent4"/>
                </a:solidFill>
              </a:ln>
              <a:effectLst/>
            </c:spPr>
          </c:marker>
          <c:xVal>
            <c:numRef>
              <c:f>'ACP AVGS'!$D$4:$D$14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'ACP AVGS'!$L$4:$L$14</c:f>
              <c:numCache>
                <c:formatCode>General</c:formatCode>
                <c:ptCount val="11"/>
                <c:pt idx="0">
                  <c:v>17.6525</c:v>
                </c:pt>
                <c:pt idx="1">
                  <c:v>13.07465</c:v>
                </c:pt>
                <c:pt idx="2">
                  <c:v>6.6356549999999999</c:v>
                </c:pt>
                <c:pt idx="3">
                  <c:v>12.271595</c:v>
                </c:pt>
                <c:pt idx="4">
                  <c:v>10.32855</c:v>
                </c:pt>
                <c:pt idx="5">
                  <c:v>4.7634650000000001</c:v>
                </c:pt>
                <c:pt idx="6">
                  <c:v>4.92842</c:v>
                </c:pt>
                <c:pt idx="7">
                  <c:v>6.8689850000000003</c:v>
                </c:pt>
                <c:pt idx="8">
                  <c:v>7.1202199999999998</c:v>
                </c:pt>
                <c:pt idx="9">
                  <c:v>7.3097849999999998</c:v>
                </c:pt>
                <c:pt idx="10">
                  <c:v>8.4123350000000006</c:v>
                </c:pt>
              </c:numCache>
            </c:numRef>
          </c:yVal>
          <c:smooth val="0"/>
          <c:extLst>
            <c:ext xmlns:c16="http://schemas.microsoft.com/office/drawing/2014/chart" uri="{C3380CC4-5D6E-409C-BE32-E72D297353CC}">
              <c16:uniqueId val="{00000002-8876-49C3-AFB6-E94EF0854F99}"/>
            </c:ext>
          </c:extLst>
        </c:ser>
        <c:dLbls>
          <c:showLegendKey val="0"/>
          <c:showVal val="0"/>
          <c:showCatName val="0"/>
          <c:showSerName val="0"/>
          <c:showPercent val="0"/>
          <c:showBubbleSize val="0"/>
        </c:dLbls>
        <c:axId val="1323668208"/>
        <c:axId val="1323674032"/>
      </c:scatterChart>
      <c:valAx>
        <c:axId val="1323668208"/>
        <c:scaling>
          <c:logBase val="10"/>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3674032"/>
        <c:crosses val="autoZero"/>
        <c:crossBetween val="midCat"/>
      </c:valAx>
      <c:valAx>
        <c:axId val="1323674032"/>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366820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Storage modulus</c:v>
          </c:tx>
          <c:spPr>
            <a:ln w="25400" cap="rnd">
              <a:noFill/>
              <a:round/>
            </a:ln>
            <a:effectLst/>
          </c:spPr>
          <c:marker>
            <c:symbol val="circle"/>
            <c:size val="5"/>
            <c:spPr>
              <a:solidFill>
                <a:schemeClr val="accent1"/>
              </a:solidFill>
              <a:ln w="9525">
                <a:solidFill>
                  <a:schemeClr val="accent1"/>
                </a:solidFill>
              </a:ln>
              <a:effectLst/>
            </c:spPr>
          </c:marker>
          <c:xVal>
            <c:numRef>
              <c:f>'[4]Frequency sweep - 2 (2)'!$J$4:$J$14</c:f>
              <c:numCache>
                <c:formatCode>General</c:formatCode>
                <c:ptCount val="11"/>
                <c:pt idx="0">
                  <c:v>0.1</c:v>
                </c:pt>
                <c:pt idx="1">
                  <c:v>0.15848899999999999</c:v>
                </c:pt>
                <c:pt idx="2">
                  <c:v>0.25119000000000002</c:v>
                </c:pt>
                <c:pt idx="3">
                  <c:v>0.39810899999999999</c:v>
                </c:pt>
                <c:pt idx="4">
                  <c:v>0.63095599999999996</c:v>
                </c:pt>
                <c:pt idx="5">
                  <c:v>1</c:v>
                </c:pt>
                <c:pt idx="6">
                  <c:v>1.5849</c:v>
                </c:pt>
                <c:pt idx="7">
                  <c:v>2.5118999999999998</c:v>
                </c:pt>
                <c:pt idx="8">
                  <c:v>3.98102</c:v>
                </c:pt>
                <c:pt idx="9">
                  <c:v>6.3095999999999997</c:v>
                </c:pt>
                <c:pt idx="10">
                  <c:v>10</c:v>
                </c:pt>
              </c:numCache>
            </c:numRef>
          </c:xVal>
          <c:yVal>
            <c:numRef>
              <c:f>'[4]Frequency sweep - 2 (2)'!$A$4:$A$14</c:f>
              <c:numCache>
                <c:formatCode>General</c:formatCode>
                <c:ptCount val="11"/>
                <c:pt idx="0">
                  <c:v>4631.13</c:v>
                </c:pt>
                <c:pt idx="1">
                  <c:v>4881.16</c:v>
                </c:pt>
                <c:pt idx="2">
                  <c:v>5238.1099999999997</c:v>
                </c:pt>
                <c:pt idx="3">
                  <c:v>5385.05</c:v>
                </c:pt>
                <c:pt idx="4">
                  <c:v>5587.48</c:v>
                </c:pt>
                <c:pt idx="5">
                  <c:v>5792.71</c:v>
                </c:pt>
                <c:pt idx="6">
                  <c:v>5951.63</c:v>
                </c:pt>
                <c:pt idx="7">
                  <c:v>6107.39</c:v>
                </c:pt>
                <c:pt idx="8">
                  <c:v>6284.22</c:v>
                </c:pt>
                <c:pt idx="9">
                  <c:v>6451.41</c:v>
                </c:pt>
                <c:pt idx="10">
                  <c:v>6595.65</c:v>
                </c:pt>
              </c:numCache>
            </c:numRef>
          </c:yVal>
          <c:smooth val="0"/>
          <c:extLst>
            <c:ext xmlns:c16="http://schemas.microsoft.com/office/drawing/2014/chart" uri="{C3380CC4-5D6E-409C-BE32-E72D297353CC}">
              <c16:uniqueId val="{00000000-246C-474E-BD3D-7F14419E22C0}"/>
            </c:ext>
          </c:extLst>
        </c:ser>
        <c:ser>
          <c:idx val="1"/>
          <c:order val="1"/>
          <c:tx>
            <c:v>Loss modulus</c:v>
          </c:tx>
          <c:spPr>
            <a:ln w="25400" cap="rnd">
              <a:noFill/>
              <a:round/>
            </a:ln>
            <a:effectLst/>
          </c:spPr>
          <c:marker>
            <c:symbol val="circle"/>
            <c:size val="5"/>
            <c:spPr>
              <a:solidFill>
                <a:schemeClr val="accent2"/>
              </a:solidFill>
              <a:ln w="9525">
                <a:solidFill>
                  <a:schemeClr val="accent2"/>
                </a:solidFill>
              </a:ln>
              <a:effectLst/>
            </c:spPr>
          </c:marker>
          <c:xVal>
            <c:numRef>
              <c:f>'[4]Frequency sweep - 2 (2)'!$J$4:$J$14</c:f>
              <c:numCache>
                <c:formatCode>General</c:formatCode>
                <c:ptCount val="11"/>
                <c:pt idx="0">
                  <c:v>0.1</c:v>
                </c:pt>
                <c:pt idx="1">
                  <c:v>0.15848899999999999</c:v>
                </c:pt>
                <c:pt idx="2">
                  <c:v>0.25119000000000002</c:v>
                </c:pt>
                <c:pt idx="3">
                  <c:v>0.39810899999999999</c:v>
                </c:pt>
                <c:pt idx="4">
                  <c:v>0.63095599999999996</c:v>
                </c:pt>
                <c:pt idx="5">
                  <c:v>1</c:v>
                </c:pt>
                <c:pt idx="6">
                  <c:v>1.5849</c:v>
                </c:pt>
                <c:pt idx="7">
                  <c:v>2.5118999999999998</c:v>
                </c:pt>
                <c:pt idx="8">
                  <c:v>3.98102</c:v>
                </c:pt>
                <c:pt idx="9">
                  <c:v>6.3095999999999997</c:v>
                </c:pt>
                <c:pt idx="10">
                  <c:v>10</c:v>
                </c:pt>
              </c:numCache>
            </c:numRef>
          </c:xVal>
          <c:yVal>
            <c:numRef>
              <c:f>'[4]Frequency sweep - 2 (2)'!$B$4:$B$14</c:f>
              <c:numCache>
                <c:formatCode>General</c:formatCode>
                <c:ptCount val="11"/>
                <c:pt idx="0">
                  <c:v>884.39499999999998</c:v>
                </c:pt>
                <c:pt idx="1">
                  <c:v>1161.46</c:v>
                </c:pt>
                <c:pt idx="2">
                  <c:v>879.19600000000003</c:v>
                </c:pt>
                <c:pt idx="3">
                  <c:v>946.78800000000001</c:v>
                </c:pt>
                <c:pt idx="4">
                  <c:v>876.66399999999999</c:v>
                </c:pt>
                <c:pt idx="5">
                  <c:v>796.12900000000002</c:v>
                </c:pt>
                <c:pt idx="6">
                  <c:v>773.80600000000004</c:v>
                </c:pt>
                <c:pt idx="7">
                  <c:v>823.49</c:v>
                </c:pt>
                <c:pt idx="8">
                  <c:v>805.14099999999996</c:v>
                </c:pt>
                <c:pt idx="9">
                  <c:v>817.45899999999995</c:v>
                </c:pt>
                <c:pt idx="10">
                  <c:v>866.3</c:v>
                </c:pt>
              </c:numCache>
            </c:numRef>
          </c:yVal>
          <c:smooth val="0"/>
          <c:extLst>
            <c:ext xmlns:c16="http://schemas.microsoft.com/office/drawing/2014/chart" uri="{C3380CC4-5D6E-409C-BE32-E72D297353CC}">
              <c16:uniqueId val="{00000001-246C-474E-BD3D-7F14419E22C0}"/>
            </c:ext>
          </c:extLst>
        </c:ser>
        <c:ser>
          <c:idx val="2"/>
          <c:order val="2"/>
          <c:tx>
            <c:v>Complex viscosity</c:v>
          </c:tx>
          <c:spPr>
            <a:ln w="25400" cap="rnd">
              <a:noFill/>
              <a:round/>
            </a:ln>
            <a:effectLst/>
          </c:spPr>
          <c:marker>
            <c:symbol val="circle"/>
            <c:size val="5"/>
            <c:spPr>
              <a:solidFill>
                <a:schemeClr val="accent3"/>
              </a:solidFill>
              <a:ln w="9525">
                <a:solidFill>
                  <a:schemeClr val="accent3"/>
                </a:solidFill>
              </a:ln>
              <a:effectLst/>
            </c:spPr>
          </c:marker>
          <c:xVal>
            <c:numRef>
              <c:f>'[4]Frequency sweep - 2 (2)'!$J$4:$J$14</c:f>
              <c:numCache>
                <c:formatCode>General</c:formatCode>
                <c:ptCount val="11"/>
                <c:pt idx="0">
                  <c:v>0.1</c:v>
                </c:pt>
                <c:pt idx="1">
                  <c:v>0.15848899999999999</c:v>
                </c:pt>
                <c:pt idx="2">
                  <c:v>0.25119000000000002</c:v>
                </c:pt>
                <c:pt idx="3">
                  <c:v>0.39810899999999999</c:v>
                </c:pt>
                <c:pt idx="4">
                  <c:v>0.63095599999999996</c:v>
                </c:pt>
                <c:pt idx="5">
                  <c:v>1</c:v>
                </c:pt>
                <c:pt idx="6">
                  <c:v>1.5849</c:v>
                </c:pt>
                <c:pt idx="7">
                  <c:v>2.5118999999999998</c:v>
                </c:pt>
                <c:pt idx="8">
                  <c:v>3.98102</c:v>
                </c:pt>
                <c:pt idx="9">
                  <c:v>6.3095999999999997</c:v>
                </c:pt>
                <c:pt idx="10">
                  <c:v>10</c:v>
                </c:pt>
              </c:numCache>
            </c:numRef>
          </c:xVal>
          <c:yVal>
            <c:numRef>
              <c:f>'[4]Frequency sweep - 2 (2)'!$K$4:$K$14</c:f>
              <c:numCache>
                <c:formatCode>General</c:formatCode>
                <c:ptCount val="11"/>
                <c:pt idx="0">
                  <c:v>7503.86</c:v>
                </c:pt>
                <c:pt idx="1">
                  <c:v>5038.53</c:v>
                </c:pt>
                <c:pt idx="2">
                  <c:v>3365.31</c:v>
                </c:pt>
                <c:pt idx="3">
                  <c:v>2185.84</c:v>
                </c:pt>
                <c:pt idx="4">
                  <c:v>1426.65</c:v>
                </c:pt>
                <c:pt idx="5">
                  <c:v>930.60500000000002</c:v>
                </c:pt>
                <c:pt idx="6">
                  <c:v>602.69000000000005</c:v>
                </c:pt>
                <c:pt idx="7">
                  <c:v>390.46899999999999</c:v>
                </c:pt>
                <c:pt idx="8">
                  <c:v>253.28700000000001</c:v>
                </c:pt>
                <c:pt idx="9">
                  <c:v>164.03299999999999</c:v>
                </c:pt>
                <c:pt idx="10">
                  <c:v>105.875</c:v>
                </c:pt>
              </c:numCache>
            </c:numRef>
          </c:yVal>
          <c:smooth val="0"/>
          <c:extLst>
            <c:ext xmlns:c16="http://schemas.microsoft.com/office/drawing/2014/chart" uri="{C3380CC4-5D6E-409C-BE32-E72D297353CC}">
              <c16:uniqueId val="{00000002-246C-474E-BD3D-7F14419E22C0}"/>
            </c:ext>
          </c:extLst>
        </c:ser>
        <c:dLbls>
          <c:showLegendKey val="0"/>
          <c:showVal val="0"/>
          <c:showCatName val="0"/>
          <c:showSerName val="0"/>
          <c:showPercent val="0"/>
          <c:showBubbleSize val="0"/>
        </c:dLbls>
        <c:axId val="1433522496"/>
        <c:axId val="1"/>
      </c:scatterChart>
      <c:valAx>
        <c:axId val="1433522496"/>
        <c:scaling>
          <c:logBase val="10"/>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3522496"/>
        <c:crosses val="autoZero"/>
        <c:crossBetween val="midCat"/>
      </c:valAx>
      <c:spPr>
        <a:noFill/>
        <a:ln w="25400">
          <a:noFill/>
        </a:ln>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Storage modulus (Pa)</c:v>
          </c:tx>
          <c:spPr>
            <a:ln w="25400" cap="rnd">
              <a:noFill/>
              <a:round/>
            </a:ln>
            <a:effectLst/>
          </c:spPr>
          <c:marker>
            <c:symbol val="circle"/>
            <c:size val="5"/>
            <c:spPr>
              <a:solidFill>
                <a:schemeClr val="accent1"/>
              </a:solidFill>
              <a:ln w="9525">
                <a:solidFill>
                  <a:schemeClr val="accent1"/>
                </a:solidFill>
              </a:ln>
              <a:effectLst/>
            </c:spPr>
          </c:marker>
          <c:xVal>
            <c:numRef>
              <c:f>'[4]Frequency sweep - 2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'[4]Frequency sweep - 2 (2)'!$A$4:$A$14</c:f>
              <c:numCache>
                <c:formatCode>General</c:formatCode>
                <c:ptCount val="11"/>
                <c:pt idx="0">
                  <c:v>4631.13</c:v>
                </c:pt>
                <c:pt idx="1">
                  <c:v>4881.16</c:v>
                </c:pt>
                <c:pt idx="2">
                  <c:v>5238.1099999999997</c:v>
                </c:pt>
                <c:pt idx="3">
                  <c:v>5385.05</c:v>
                </c:pt>
                <c:pt idx="4">
                  <c:v>5587.48</c:v>
                </c:pt>
                <c:pt idx="5">
                  <c:v>5792.71</c:v>
                </c:pt>
                <c:pt idx="6">
                  <c:v>5951.63</c:v>
                </c:pt>
                <c:pt idx="7">
                  <c:v>6107.39</c:v>
                </c:pt>
                <c:pt idx="8">
                  <c:v>6284.22</c:v>
                </c:pt>
                <c:pt idx="9">
                  <c:v>6451.41</c:v>
                </c:pt>
                <c:pt idx="10">
                  <c:v>6595.65</c:v>
                </c:pt>
              </c:numCache>
            </c:numRef>
          </c:yVal>
          <c:smooth val="0"/>
          <c:extLst>
            <c:ext xmlns:c16="http://schemas.microsoft.com/office/drawing/2014/chart" uri="{C3380CC4-5D6E-409C-BE32-E72D297353CC}">
              <c16:uniqueId val="{00000000-382B-4358-81EB-3407F01507CC}"/>
            </c:ext>
          </c:extLst>
        </c:ser>
        <c:ser>
          <c:idx val="1"/>
          <c:order val="1"/>
          <c:tx>
            <c:v>Loss modulus (Pa)</c:v>
          </c:tx>
          <c:spPr>
            <a:ln w="25400" cap="rnd">
              <a:noFill/>
              <a:round/>
            </a:ln>
            <a:effectLst/>
          </c:spPr>
          <c:marker>
            <c:symbol val="circle"/>
            <c:size val="5"/>
            <c:spPr>
              <a:solidFill>
                <a:schemeClr val="accent2"/>
              </a:solidFill>
              <a:ln w="9525">
                <a:solidFill>
                  <a:schemeClr val="accent2"/>
                </a:solidFill>
              </a:ln>
              <a:effectLst/>
            </c:spPr>
          </c:marker>
          <c:xVal>
            <c:numRef>
              <c:f>'[4]Frequency sweep - 2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'[4]Frequency sweep - 2 (2)'!$B$4:$B$14</c:f>
              <c:numCache>
                <c:formatCode>General</c:formatCode>
                <c:ptCount val="11"/>
                <c:pt idx="0">
                  <c:v>884.39499999999998</c:v>
                </c:pt>
                <c:pt idx="1">
                  <c:v>1161.46</c:v>
                </c:pt>
                <c:pt idx="2">
                  <c:v>879.19600000000003</c:v>
                </c:pt>
                <c:pt idx="3">
                  <c:v>946.78800000000001</c:v>
                </c:pt>
                <c:pt idx="4">
                  <c:v>876.66399999999999</c:v>
                </c:pt>
                <c:pt idx="5">
                  <c:v>796.12900000000002</c:v>
                </c:pt>
                <c:pt idx="6">
                  <c:v>773.80600000000004</c:v>
                </c:pt>
                <c:pt idx="7">
                  <c:v>823.49</c:v>
                </c:pt>
                <c:pt idx="8">
                  <c:v>805.14099999999996</c:v>
                </c:pt>
                <c:pt idx="9">
                  <c:v>817.45899999999995</c:v>
                </c:pt>
                <c:pt idx="10">
                  <c:v>866.3</c:v>
                </c:pt>
              </c:numCache>
            </c:numRef>
          </c:yVal>
          <c:smooth val="0"/>
          <c:extLst>
            <c:ext xmlns:c16="http://schemas.microsoft.com/office/drawing/2014/chart" uri="{C3380CC4-5D6E-409C-BE32-E72D297353CC}">
              <c16:uniqueId val="{00000001-382B-4358-81EB-3407F01507CC}"/>
            </c:ext>
          </c:extLst>
        </c:ser>
        <c:ser>
          <c:idx val="2"/>
          <c:order val="2"/>
          <c:tx>
            <c:v>Complex viscosity (Pa s)</c:v>
          </c:tx>
          <c:spPr>
            <a:ln w="25400" cap="rnd">
              <a:noFill/>
              <a:round/>
            </a:ln>
            <a:effectLst/>
          </c:spPr>
          <c:marker>
            <c:symbol val="circle"/>
            <c:size val="5"/>
            <c:spPr>
              <a:solidFill>
                <a:schemeClr val="accent3"/>
              </a:solidFill>
              <a:ln w="9525">
                <a:solidFill>
                  <a:schemeClr val="accent3"/>
                </a:solidFill>
              </a:ln>
              <a:effectLst/>
            </c:spPr>
          </c:marker>
          <c:xVal>
            <c:numRef>
              <c:f>'[4]Frequency sweep - 2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'[4]Frequency sweep - 2 (2)'!$K$4:$K$14</c:f>
              <c:numCache>
                <c:formatCode>General</c:formatCode>
                <c:ptCount val="11"/>
                <c:pt idx="0">
                  <c:v>7503.86</c:v>
                </c:pt>
                <c:pt idx="1">
                  <c:v>5038.53</c:v>
                </c:pt>
                <c:pt idx="2">
                  <c:v>3365.31</c:v>
                </c:pt>
                <c:pt idx="3">
                  <c:v>2185.84</c:v>
                </c:pt>
                <c:pt idx="4">
                  <c:v>1426.65</c:v>
                </c:pt>
                <c:pt idx="5">
                  <c:v>930.60500000000002</c:v>
                </c:pt>
                <c:pt idx="6">
                  <c:v>602.69000000000005</c:v>
                </c:pt>
                <c:pt idx="7">
                  <c:v>390.46899999999999</c:v>
                </c:pt>
                <c:pt idx="8">
                  <c:v>253.28700000000001</c:v>
                </c:pt>
                <c:pt idx="9">
                  <c:v>164.03299999999999</c:v>
                </c:pt>
                <c:pt idx="10">
                  <c:v>105.875</c:v>
                </c:pt>
              </c:numCache>
            </c:numRef>
          </c:yVal>
          <c:smooth val="0"/>
          <c:extLst>
            <c:ext xmlns:c16="http://schemas.microsoft.com/office/drawing/2014/chart" uri="{C3380CC4-5D6E-409C-BE32-E72D297353CC}">
              <c16:uniqueId val="{00000002-382B-4358-81EB-3407F01507CC}"/>
            </c:ext>
          </c:extLst>
        </c:ser>
        <c:dLbls>
          <c:showLegendKey val="0"/>
          <c:showVal val="0"/>
          <c:showCatName val="0"/>
          <c:showSerName val="0"/>
          <c:showPercent val="0"/>
          <c:showBubbleSize val="0"/>
        </c:dLbls>
        <c:axId val="1433522496"/>
        <c:axId val="1"/>
      </c:scatterChart>
      <c:valAx>
        <c:axId val="1433522496"/>
        <c:scaling>
          <c:logBase val="10"/>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3522496"/>
        <c:crosses val="autoZero"/>
        <c:crossBetween val="midCat"/>
      </c:valAx>
      <c:spPr>
        <a:noFill/>
        <a:ln w="25400">
          <a:noFill/>
        </a:ln>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storage modulus (Pa)</c:v>
          </c:tx>
          <c:spPr>
            <a:ln w="25400" cap="rnd">
              <a:noFill/>
              <a:round/>
            </a:ln>
            <a:effectLst/>
          </c:spPr>
          <c:marker>
            <c:symbol val="circle"/>
            <c:size val="5"/>
            <c:spPr>
              <a:solidFill>
                <a:schemeClr val="accent1"/>
              </a:solidFill>
              <a:ln w="9525">
                <a:solidFill>
                  <a:schemeClr val="accent1"/>
                </a:solidFill>
              </a:ln>
              <a:effectLst/>
            </c:spPr>
          </c:marker>
          <c:xVal>
            <c:numRef>
              <c:f>'[5]Frequency sweep - 2'!$J$4:$J$14</c:f>
              <c:numCache>
                <c:formatCode>General</c:formatCode>
                <c:ptCount val="11"/>
                <c:pt idx="0">
                  <c:v>0.1</c:v>
                </c:pt>
                <c:pt idx="1">
                  <c:v>0.15848899999999999</c:v>
                </c:pt>
                <c:pt idx="2">
                  <c:v>0.25119000000000002</c:v>
                </c:pt>
                <c:pt idx="3">
                  <c:v>0.39810899999999999</c:v>
                </c:pt>
                <c:pt idx="4">
                  <c:v>0.63095599999999996</c:v>
                </c:pt>
                <c:pt idx="5">
                  <c:v>1</c:v>
                </c:pt>
                <c:pt idx="6">
                  <c:v>1.5849</c:v>
                </c:pt>
                <c:pt idx="7">
                  <c:v>2.5118999999999998</c:v>
                </c:pt>
                <c:pt idx="8">
                  <c:v>3.98102</c:v>
                </c:pt>
                <c:pt idx="9">
                  <c:v>6.3095999999999997</c:v>
                </c:pt>
                <c:pt idx="10">
                  <c:v>10</c:v>
                </c:pt>
              </c:numCache>
            </c:numRef>
          </c:xVal>
          <c:yVal>
            <c:numRef>
              <c:f>'[5]Frequency sweep - 2'!$A$4:$A$14</c:f>
              <c:numCache>
                <c:formatCode>General</c:formatCode>
                <c:ptCount val="11"/>
                <c:pt idx="0">
                  <c:v>6033.97</c:v>
                </c:pt>
                <c:pt idx="1">
                  <c:v>6463.43</c:v>
                </c:pt>
                <c:pt idx="2">
                  <c:v>6741.1</c:v>
                </c:pt>
                <c:pt idx="3">
                  <c:v>6856.53</c:v>
                </c:pt>
                <c:pt idx="4">
                  <c:v>6994.59</c:v>
                </c:pt>
                <c:pt idx="5">
                  <c:v>7202.5</c:v>
                </c:pt>
                <c:pt idx="6">
                  <c:v>7386.98</c:v>
                </c:pt>
                <c:pt idx="7">
                  <c:v>7545.61</c:v>
                </c:pt>
                <c:pt idx="8">
                  <c:v>7707.49</c:v>
                </c:pt>
                <c:pt idx="9">
                  <c:v>7862.34</c:v>
                </c:pt>
                <c:pt idx="10">
                  <c:v>8027.08</c:v>
                </c:pt>
              </c:numCache>
            </c:numRef>
          </c:yVal>
          <c:smooth val="0"/>
          <c:extLst>
            <c:ext xmlns:c16="http://schemas.microsoft.com/office/drawing/2014/chart" uri="{C3380CC4-5D6E-409C-BE32-E72D297353CC}">
              <c16:uniqueId val="{00000000-3E54-4B53-9E0E-947EE392B5EF}"/>
            </c:ext>
          </c:extLst>
        </c:ser>
        <c:ser>
          <c:idx val="1"/>
          <c:order val="1"/>
          <c:tx>
            <c:v>Loss modulus (Pa)</c:v>
          </c:tx>
          <c:spPr>
            <a:ln w="25400" cap="rnd">
              <a:noFill/>
              <a:round/>
            </a:ln>
            <a:effectLst/>
          </c:spPr>
          <c:marker>
            <c:symbol val="circle"/>
            <c:size val="5"/>
            <c:spPr>
              <a:solidFill>
                <a:schemeClr val="accent2"/>
              </a:solidFill>
              <a:ln w="9525">
                <a:solidFill>
                  <a:schemeClr val="accent2"/>
                </a:solidFill>
              </a:ln>
              <a:effectLst/>
            </c:spPr>
          </c:marker>
          <c:xVal>
            <c:numRef>
              <c:f>'[5]Frequency sweep - 2'!$J$4:$J$14</c:f>
              <c:numCache>
                <c:formatCode>General</c:formatCode>
                <c:ptCount val="11"/>
                <c:pt idx="0">
                  <c:v>0.1</c:v>
                </c:pt>
                <c:pt idx="1">
                  <c:v>0.15848899999999999</c:v>
                </c:pt>
                <c:pt idx="2">
                  <c:v>0.25119000000000002</c:v>
                </c:pt>
                <c:pt idx="3">
                  <c:v>0.39810899999999999</c:v>
                </c:pt>
                <c:pt idx="4">
                  <c:v>0.63095599999999996</c:v>
                </c:pt>
                <c:pt idx="5">
                  <c:v>1</c:v>
                </c:pt>
                <c:pt idx="6">
                  <c:v>1.5849</c:v>
                </c:pt>
                <c:pt idx="7">
                  <c:v>2.5118999999999998</c:v>
                </c:pt>
                <c:pt idx="8">
                  <c:v>3.98102</c:v>
                </c:pt>
                <c:pt idx="9">
                  <c:v>6.3095999999999997</c:v>
                </c:pt>
                <c:pt idx="10">
                  <c:v>10</c:v>
                </c:pt>
              </c:numCache>
            </c:numRef>
          </c:xVal>
          <c:yVal>
            <c:numRef>
              <c:f>'[5]Frequency sweep - 2'!$B$4:$B$14</c:f>
              <c:numCache>
                <c:formatCode>General</c:formatCode>
                <c:ptCount val="11"/>
                <c:pt idx="0">
                  <c:v>1330.05</c:v>
                </c:pt>
                <c:pt idx="1">
                  <c:v>1113.6500000000001</c:v>
                </c:pt>
                <c:pt idx="2">
                  <c:v>775.07600000000002</c:v>
                </c:pt>
                <c:pt idx="3">
                  <c:v>1020.85</c:v>
                </c:pt>
                <c:pt idx="4">
                  <c:v>959.22</c:v>
                </c:pt>
                <c:pt idx="5">
                  <c:v>821.82500000000005</c:v>
                </c:pt>
                <c:pt idx="6">
                  <c:v>745.19200000000001</c:v>
                </c:pt>
                <c:pt idx="7">
                  <c:v>798.79399999999998</c:v>
                </c:pt>
                <c:pt idx="8">
                  <c:v>858.12300000000005</c:v>
                </c:pt>
                <c:pt idx="9">
                  <c:v>902.05600000000004</c:v>
                </c:pt>
                <c:pt idx="10">
                  <c:v>960.65599999999995</c:v>
                </c:pt>
              </c:numCache>
            </c:numRef>
          </c:yVal>
          <c:smooth val="0"/>
          <c:extLst>
            <c:ext xmlns:c16="http://schemas.microsoft.com/office/drawing/2014/chart" uri="{C3380CC4-5D6E-409C-BE32-E72D297353CC}">
              <c16:uniqueId val="{00000001-3E54-4B53-9E0E-947EE392B5EF}"/>
            </c:ext>
          </c:extLst>
        </c:ser>
        <c:ser>
          <c:idx val="2"/>
          <c:order val="2"/>
          <c:tx>
            <c:v>Complex viscosity (Pa s)</c:v>
          </c:tx>
          <c:spPr>
            <a:ln w="25400" cap="rnd">
              <a:noFill/>
              <a:round/>
            </a:ln>
            <a:effectLst/>
          </c:spPr>
          <c:marker>
            <c:symbol val="circle"/>
            <c:size val="5"/>
            <c:spPr>
              <a:solidFill>
                <a:schemeClr val="accent3"/>
              </a:solidFill>
              <a:ln w="9525">
                <a:solidFill>
                  <a:schemeClr val="accent3"/>
                </a:solidFill>
              </a:ln>
              <a:effectLst/>
            </c:spPr>
          </c:marker>
          <c:xVal>
            <c:numRef>
              <c:f>'[5]Frequency sweep - 2'!$J$4:$J$14</c:f>
              <c:numCache>
                <c:formatCode>General</c:formatCode>
                <c:ptCount val="11"/>
                <c:pt idx="0">
                  <c:v>0.1</c:v>
                </c:pt>
                <c:pt idx="1">
                  <c:v>0.15848899999999999</c:v>
                </c:pt>
                <c:pt idx="2">
                  <c:v>0.25119000000000002</c:v>
                </c:pt>
                <c:pt idx="3">
                  <c:v>0.39810899999999999</c:v>
                </c:pt>
                <c:pt idx="4">
                  <c:v>0.63095599999999996</c:v>
                </c:pt>
                <c:pt idx="5">
                  <c:v>1</c:v>
                </c:pt>
                <c:pt idx="6">
                  <c:v>1.5849</c:v>
                </c:pt>
                <c:pt idx="7">
                  <c:v>2.5118999999999998</c:v>
                </c:pt>
                <c:pt idx="8">
                  <c:v>3.98102</c:v>
                </c:pt>
                <c:pt idx="9">
                  <c:v>6.3095999999999997</c:v>
                </c:pt>
                <c:pt idx="10">
                  <c:v>10</c:v>
                </c:pt>
              </c:numCache>
            </c:numRef>
          </c:xVal>
          <c:yVal>
            <c:numRef>
              <c:f>'[5]Frequency sweep - 2'!$K$4:$K$14</c:f>
              <c:numCache>
                <c:formatCode>General</c:formatCode>
                <c:ptCount val="11"/>
                <c:pt idx="0">
                  <c:v>9833.9</c:v>
                </c:pt>
                <c:pt idx="1">
                  <c:v>6586.23</c:v>
                </c:pt>
                <c:pt idx="2">
                  <c:v>4299.33</c:v>
                </c:pt>
                <c:pt idx="3">
                  <c:v>2771.3</c:v>
                </c:pt>
                <c:pt idx="4">
                  <c:v>1780.86</c:v>
                </c:pt>
                <c:pt idx="5">
                  <c:v>1153.75</c:v>
                </c:pt>
                <c:pt idx="6">
                  <c:v>745.56200000000001</c:v>
                </c:pt>
                <c:pt idx="7">
                  <c:v>480.76400000000001</c:v>
                </c:pt>
                <c:pt idx="8">
                  <c:v>310.03699999999998</c:v>
                </c:pt>
                <c:pt idx="9">
                  <c:v>199.62299999999999</c:v>
                </c:pt>
                <c:pt idx="10">
                  <c:v>128.667</c:v>
                </c:pt>
              </c:numCache>
            </c:numRef>
          </c:yVal>
          <c:smooth val="0"/>
          <c:extLst>
            <c:ext xmlns:c16="http://schemas.microsoft.com/office/drawing/2014/chart" uri="{C3380CC4-5D6E-409C-BE32-E72D297353CC}">
              <c16:uniqueId val="{00000002-3E54-4B53-9E0E-947EE392B5EF}"/>
            </c:ext>
          </c:extLst>
        </c:ser>
        <c:dLbls>
          <c:showLegendKey val="0"/>
          <c:showVal val="0"/>
          <c:showCatName val="0"/>
          <c:showSerName val="0"/>
          <c:showPercent val="0"/>
          <c:showBubbleSize val="0"/>
        </c:dLbls>
        <c:axId val="1440778304"/>
        <c:axId val="1"/>
      </c:scatterChart>
      <c:valAx>
        <c:axId val="1440778304"/>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defRPr/>
                </a:pPr>
                <a:r>
                  <a:rPr lang="en-US"/>
                  <a:t>freq</a:t>
                </a:r>
              </a:p>
            </c:rich>
          </c:tx>
          <c:overlay val="0"/>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0778304"/>
        <c:crosses val="autoZero"/>
        <c:crossBetween val="midCat"/>
      </c:valAx>
      <c:spPr>
        <a:noFill/>
        <a:ln w="25400">
          <a:noFill/>
        </a:ln>
      </c:spPr>
    </c:plotArea>
    <c:legend>
      <c:legendPos val="r"/>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Storage modulus (Pa)</c:v>
          </c:tx>
          <c:spPr>
            <a:ln w="25400" cap="rnd">
              <a:noFill/>
              <a:round/>
            </a:ln>
            <a:effectLst/>
          </c:spPr>
          <c:marker>
            <c:symbol val="circle"/>
            <c:size val="5"/>
            <c:spPr>
              <a:solidFill>
                <a:schemeClr val="accent1"/>
              </a:solidFill>
              <a:ln w="9525">
                <a:solidFill>
                  <a:schemeClr val="accent1"/>
                </a:solidFill>
              </a:ln>
              <a:effectLst/>
            </c:spPr>
          </c:marker>
          <c:xVal>
            <c:numRef>
              <c:f>'[5]Frequency sweep - 2'!$D$4:$D$14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'[5]Frequency sweep - 2'!$A$4:$A$14</c:f>
              <c:numCache>
                <c:formatCode>General</c:formatCode>
                <c:ptCount val="11"/>
                <c:pt idx="0">
                  <c:v>6033.97</c:v>
                </c:pt>
                <c:pt idx="1">
                  <c:v>6463.43</c:v>
                </c:pt>
                <c:pt idx="2">
                  <c:v>6741.1</c:v>
                </c:pt>
                <c:pt idx="3">
                  <c:v>6856.53</c:v>
                </c:pt>
                <c:pt idx="4">
                  <c:v>6994.59</c:v>
                </c:pt>
                <c:pt idx="5">
                  <c:v>7202.5</c:v>
                </c:pt>
                <c:pt idx="6">
                  <c:v>7386.98</c:v>
                </c:pt>
                <c:pt idx="7">
                  <c:v>7545.61</c:v>
                </c:pt>
                <c:pt idx="8">
                  <c:v>7707.49</c:v>
                </c:pt>
                <c:pt idx="9">
                  <c:v>7862.34</c:v>
                </c:pt>
                <c:pt idx="10">
                  <c:v>8027.08</c:v>
                </c:pt>
              </c:numCache>
            </c:numRef>
          </c:yVal>
          <c:smooth val="0"/>
          <c:extLst>
            <c:ext xmlns:c16="http://schemas.microsoft.com/office/drawing/2014/chart" uri="{C3380CC4-5D6E-409C-BE32-E72D297353CC}">
              <c16:uniqueId val="{00000000-A86B-4EBF-8344-32392BD82F40}"/>
            </c:ext>
          </c:extLst>
        </c:ser>
        <c:ser>
          <c:idx val="1"/>
          <c:order val="1"/>
          <c:tx>
            <c:v>Loss modulus (Pa)</c:v>
          </c:tx>
          <c:spPr>
            <a:ln w="25400" cap="rnd">
              <a:noFill/>
              <a:round/>
            </a:ln>
            <a:effectLst/>
          </c:spPr>
          <c:marker>
            <c:symbol val="circle"/>
            <c:size val="5"/>
            <c:spPr>
              <a:solidFill>
                <a:schemeClr val="accent2"/>
              </a:solidFill>
              <a:ln w="9525">
                <a:solidFill>
                  <a:schemeClr val="accent2"/>
                </a:solidFill>
              </a:ln>
              <a:effectLst/>
            </c:spPr>
          </c:marker>
          <c:xVal>
            <c:numRef>
              <c:f>'[5]Frequency sweep - 2'!$D$4:$D$14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'[5]Frequency sweep - 2'!$B$4:$B$14</c:f>
              <c:numCache>
                <c:formatCode>General</c:formatCode>
                <c:ptCount val="11"/>
                <c:pt idx="0">
                  <c:v>1330.05</c:v>
                </c:pt>
                <c:pt idx="1">
                  <c:v>1113.6500000000001</c:v>
                </c:pt>
                <c:pt idx="2">
                  <c:v>775.07600000000002</c:v>
                </c:pt>
                <c:pt idx="3">
                  <c:v>1020.85</c:v>
                </c:pt>
                <c:pt idx="4">
                  <c:v>959.22</c:v>
                </c:pt>
                <c:pt idx="5">
                  <c:v>821.82500000000005</c:v>
                </c:pt>
                <c:pt idx="6">
                  <c:v>745.19200000000001</c:v>
                </c:pt>
                <c:pt idx="7">
                  <c:v>798.79399999999998</c:v>
                </c:pt>
                <c:pt idx="8">
                  <c:v>858.12300000000005</c:v>
                </c:pt>
                <c:pt idx="9">
                  <c:v>902.05600000000004</c:v>
                </c:pt>
                <c:pt idx="10">
                  <c:v>960.65599999999995</c:v>
                </c:pt>
              </c:numCache>
            </c:numRef>
          </c:yVal>
          <c:smooth val="0"/>
          <c:extLst>
            <c:ext xmlns:c16="http://schemas.microsoft.com/office/drawing/2014/chart" uri="{C3380CC4-5D6E-409C-BE32-E72D297353CC}">
              <c16:uniqueId val="{00000001-A86B-4EBF-8344-32392BD82F40}"/>
            </c:ext>
          </c:extLst>
        </c:ser>
        <c:ser>
          <c:idx val="2"/>
          <c:order val="2"/>
          <c:tx>
            <c:v>Complex viscosity (Pa s)</c:v>
          </c:tx>
          <c:spPr>
            <a:ln w="25400" cap="rnd">
              <a:noFill/>
              <a:round/>
            </a:ln>
            <a:effectLst/>
          </c:spPr>
          <c:marker>
            <c:symbol val="circle"/>
            <c:size val="5"/>
            <c:spPr>
              <a:solidFill>
                <a:schemeClr val="accent3"/>
              </a:solidFill>
              <a:ln w="9525">
                <a:solidFill>
                  <a:schemeClr val="accent3"/>
                </a:solidFill>
              </a:ln>
              <a:effectLst/>
            </c:spPr>
          </c:marker>
          <c:xVal>
            <c:numRef>
              <c:f>'[5]Frequency sweep - 2'!$D$4:$D$14</c:f>
              <c:numCache>
                <c:formatCode>General</c:formatCode>
                <c:ptCount val="11"/>
                <c:pt idx="0">
                  <c:v>0.62831899999999996</c:v>
                </c:pt>
                <c:pt idx="1">
                  <c:v>0.99581600000000003</c:v>
                </c:pt>
                <c:pt idx="2">
                  <c:v>1.5782700000000001</c:v>
                </c:pt>
                <c:pt idx="3">
                  <c:v>2.5013899999999998</c:v>
                </c:pt>
                <c:pt idx="4">
                  <c:v>3.96441</c:v>
                </c:pt>
                <c:pt idx="5">
                  <c:v>6.2831900000000003</c:v>
                </c:pt>
                <c:pt idx="6">
                  <c:v>9.9582200000000007</c:v>
                </c:pt>
                <c:pt idx="7">
                  <c:v>15.7827</c:v>
                </c:pt>
                <c:pt idx="8">
                  <c:v>25.013500000000001</c:v>
                </c:pt>
                <c:pt idx="9">
                  <c:v>39.644399999999997</c:v>
                </c:pt>
                <c:pt idx="10">
                  <c:v>62.831899999999997</c:v>
                </c:pt>
              </c:numCache>
            </c:numRef>
          </c:xVal>
          <c:yVal>
            <c:numRef>
              <c:f>'[5]Frequency sweep - 2'!$K$4:$K$14</c:f>
              <c:numCache>
                <c:formatCode>General</c:formatCode>
                <c:ptCount val="11"/>
                <c:pt idx="0">
                  <c:v>9833.9</c:v>
                </c:pt>
                <c:pt idx="1">
                  <c:v>6586.23</c:v>
                </c:pt>
                <c:pt idx="2">
                  <c:v>4299.33</c:v>
                </c:pt>
                <c:pt idx="3">
                  <c:v>2771.3</c:v>
                </c:pt>
                <c:pt idx="4">
                  <c:v>1780.86</c:v>
                </c:pt>
                <c:pt idx="5">
                  <c:v>1153.75</c:v>
                </c:pt>
                <c:pt idx="6">
                  <c:v>745.56200000000001</c:v>
                </c:pt>
                <c:pt idx="7">
                  <c:v>480.76400000000001</c:v>
                </c:pt>
                <c:pt idx="8">
                  <c:v>310.03699999999998</c:v>
                </c:pt>
                <c:pt idx="9">
                  <c:v>199.62299999999999</c:v>
                </c:pt>
                <c:pt idx="10">
                  <c:v>128.667</c:v>
                </c:pt>
              </c:numCache>
            </c:numRef>
          </c:yVal>
          <c:smooth val="0"/>
          <c:extLst>
            <c:ext xmlns:c16="http://schemas.microsoft.com/office/drawing/2014/chart" uri="{C3380CC4-5D6E-409C-BE32-E72D297353CC}">
              <c16:uniqueId val="{00000002-A86B-4EBF-8344-32392BD82F40}"/>
            </c:ext>
          </c:extLst>
        </c:ser>
        <c:dLbls>
          <c:showLegendKey val="0"/>
          <c:showVal val="0"/>
          <c:showCatName val="0"/>
          <c:showSerName val="0"/>
          <c:showPercent val="0"/>
          <c:showBubbleSize val="0"/>
        </c:dLbls>
        <c:axId val="1440778304"/>
        <c:axId val="1"/>
      </c:scatterChart>
      <c:valAx>
        <c:axId val="1440778304"/>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defRPr/>
                </a:pPr>
                <a:r>
                  <a:rPr lang="en-US"/>
                  <a:t>angular freq</a:t>
                </a:r>
              </a:p>
            </c:rich>
          </c:tx>
          <c:overlay val="0"/>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0778304"/>
        <c:crosses val="autoZero"/>
        <c:crossBetween val="midCat"/>
      </c:valAx>
      <c:spPr>
        <a:noFill/>
        <a:ln w="25400">
          <a:noFill/>
        </a:ln>
      </c:spPr>
    </c:plotArea>
    <c:legend>
      <c:legendPos val="r"/>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1</xdr:col>
      <xdr:colOff>345166</xdr:colOff>
      <xdr:row>16</xdr:row>
      <xdr:rowOff>93889</xdr:rowOff>
    </xdr:from>
    <xdr:to>
      <xdr:col>8</xdr:col>
      <xdr:colOff>589641</xdr:colOff>
      <xdr:row>28</xdr:row>
      <xdr:rowOff>145142</xdr:rowOff>
    </xdr:to>
    <xdr:graphicFrame macro="">
      <xdr:nvGraphicFramePr>
        <xdr:cNvPr id="2" name="Chart 1">
          <a:extLst>
            <a:ext uri="{FF2B5EF4-FFF2-40B4-BE49-F238E27FC236}">
              <a16:creationId xmlns:a16="http://schemas.microsoft.com/office/drawing/2014/main" id="{52F4E2B6-4706-4D42-8247-4DE915840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160337</xdr:colOff>
      <xdr:row>17</xdr:row>
      <xdr:rowOff>19050</xdr:rowOff>
    </xdr:from>
    <xdr:to>
      <xdr:col>18</xdr:col>
      <xdr:colOff>465137</xdr:colOff>
      <xdr:row>32</xdr:row>
      <xdr:rowOff>47625</xdr:rowOff>
    </xdr:to>
    <xdr:graphicFrame macro="">
      <xdr:nvGraphicFramePr>
        <xdr:cNvPr id="4" name="Chart 3">
          <a:extLst>
            <a:ext uri="{FF2B5EF4-FFF2-40B4-BE49-F238E27FC236}">
              <a16:creationId xmlns:a16="http://schemas.microsoft.com/office/drawing/2014/main" id="{4B696FD9-3B7D-41D6-ABFE-A175D3E375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581025</xdr:colOff>
      <xdr:row>17</xdr:row>
      <xdr:rowOff>82550</xdr:rowOff>
    </xdr:from>
    <xdr:to>
      <xdr:col>10</xdr:col>
      <xdr:colOff>276225</xdr:colOff>
      <xdr:row>32</xdr:row>
      <xdr:rowOff>111125</xdr:rowOff>
    </xdr:to>
    <xdr:graphicFrame macro="">
      <xdr:nvGraphicFramePr>
        <xdr:cNvPr id="5" name="Chart 4">
          <a:extLst>
            <a:ext uri="{FF2B5EF4-FFF2-40B4-BE49-F238E27FC236}">
              <a16:creationId xmlns:a16="http://schemas.microsoft.com/office/drawing/2014/main" id="{546CFB79-5934-467F-818C-A85CAC01B3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104070</xdr:colOff>
      <xdr:row>17</xdr:row>
      <xdr:rowOff>11818</xdr:rowOff>
    </xdr:from>
    <xdr:to>
      <xdr:col>12</xdr:col>
      <xdr:colOff>408870</xdr:colOff>
      <xdr:row>34</xdr:row>
      <xdr:rowOff>8642</xdr:rowOff>
    </xdr:to>
    <xdr:graphicFrame macro="">
      <xdr:nvGraphicFramePr>
        <xdr:cNvPr id="2" name="Chart 1">
          <a:extLst>
            <a:ext uri="{FF2B5EF4-FFF2-40B4-BE49-F238E27FC236}">
              <a16:creationId xmlns:a16="http://schemas.microsoft.com/office/drawing/2014/main" id="{7720A497-91DE-469B-A41D-92301FD3D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19</xdr:col>
      <xdr:colOff>485320</xdr:colOff>
      <xdr:row>2</xdr:row>
      <xdr:rowOff>34472</xdr:rowOff>
    </xdr:from>
    <xdr:to>
      <xdr:col>28</xdr:col>
      <xdr:colOff>562428</xdr:colOff>
      <xdr:row>18</xdr:row>
      <xdr:rowOff>54429</xdr:rowOff>
    </xdr:to>
    <xdr:graphicFrame macro="">
      <xdr:nvGraphicFramePr>
        <xdr:cNvPr id="4" name="Chart 3">
          <a:extLst>
            <a:ext uri="{FF2B5EF4-FFF2-40B4-BE49-F238E27FC236}">
              <a16:creationId xmlns:a16="http://schemas.microsoft.com/office/drawing/2014/main" id="{C259D007-75CF-4FA7-A626-A77C10FD95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18</xdr:row>
      <xdr:rowOff>76200</xdr:rowOff>
    </xdr:from>
    <xdr:to>
      <xdr:col>10</xdr:col>
      <xdr:colOff>666750</xdr:colOff>
      <xdr:row>35</xdr:row>
      <xdr:rowOff>57150</xdr:rowOff>
    </xdr:to>
    <xdr:graphicFrame macro="">
      <xdr:nvGraphicFramePr>
        <xdr:cNvPr id="2" name="Chart 1">
          <a:extLst>
            <a:ext uri="{FF2B5EF4-FFF2-40B4-BE49-F238E27FC236}">
              <a16:creationId xmlns:a16="http://schemas.microsoft.com/office/drawing/2014/main" id="{EE048587-5BB1-4C43-BB17-6003D3AE5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179916</xdr:colOff>
      <xdr:row>18</xdr:row>
      <xdr:rowOff>127000</xdr:rowOff>
    </xdr:from>
    <xdr:to>
      <xdr:col>18</xdr:col>
      <xdr:colOff>579966</xdr:colOff>
      <xdr:row>35</xdr:row>
      <xdr:rowOff>107950</xdr:rowOff>
    </xdr:to>
    <xdr:graphicFrame macro="">
      <xdr:nvGraphicFramePr>
        <xdr:cNvPr id="3" name="Chart 1">
          <a:extLst>
            <a:ext uri="{FF2B5EF4-FFF2-40B4-BE49-F238E27FC236}">
              <a16:creationId xmlns:a16="http://schemas.microsoft.com/office/drawing/2014/main" id="{D6D5908D-81E5-4D3F-9606-02B1EAB165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174171</xdr:colOff>
      <xdr:row>15</xdr:row>
      <xdr:rowOff>121556</xdr:rowOff>
    </xdr:from>
    <xdr:to>
      <xdr:col>8</xdr:col>
      <xdr:colOff>489857</xdr:colOff>
      <xdr:row>32</xdr:row>
      <xdr:rowOff>89807</xdr:rowOff>
    </xdr:to>
    <xdr:graphicFrame macro="">
      <xdr:nvGraphicFramePr>
        <xdr:cNvPr id="2" name="Chart 1">
          <a:extLst>
            <a:ext uri="{FF2B5EF4-FFF2-40B4-BE49-F238E27FC236}">
              <a16:creationId xmlns:a16="http://schemas.microsoft.com/office/drawing/2014/main" id="{B9FD8F30-3355-4F6C-9708-7526612D62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399144</xdr:colOff>
      <xdr:row>15</xdr:row>
      <xdr:rowOff>136071</xdr:rowOff>
    </xdr:from>
    <xdr:to>
      <xdr:col>17</xdr:col>
      <xdr:colOff>107044</xdr:colOff>
      <xdr:row>32</xdr:row>
      <xdr:rowOff>104322</xdr:rowOff>
    </xdr:to>
    <xdr:graphicFrame macro="">
      <xdr:nvGraphicFramePr>
        <xdr:cNvPr id="3" name="Chart 1">
          <a:extLst>
            <a:ext uri="{FF2B5EF4-FFF2-40B4-BE49-F238E27FC236}">
              <a16:creationId xmlns:a16="http://schemas.microsoft.com/office/drawing/2014/main" id="{A14A6FF9-91E1-427F-9373-4963250491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433387</xdr:colOff>
      <xdr:row>16</xdr:row>
      <xdr:rowOff>42863</xdr:rowOff>
    </xdr:from>
    <xdr:to>
      <xdr:col>8</xdr:col>
      <xdr:colOff>333375</xdr:colOff>
      <xdr:row>28</xdr:row>
      <xdr:rowOff>95251</xdr:rowOff>
    </xdr:to>
    <xdr:graphicFrame macro="">
      <xdr:nvGraphicFramePr>
        <xdr:cNvPr id="2" name="Chart 1">
          <a:extLst>
            <a:ext uri="{FF2B5EF4-FFF2-40B4-BE49-F238E27FC236}">
              <a16:creationId xmlns:a16="http://schemas.microsoft.com/office/drawing/2014/main" id="{4C1CF319-9D55-4FCC-87AE-F206F40799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500062</xdr:colOff>
      <xdr:row>16</xdr:row>
      <xdr:rowOff>19050</xdr:rowOff>
    </xdr:from>
    <xdr:to>
      <xdr:col>17</xdr:col>
      <xdr:colOff>103187</xdr:colOff>
      <xdr:row>30</xdr:row>
      <xdr:rowOff>103188</xdr:rowOff>
    </xdr:to>
    <xdr:graphicFrame macro="">
      <xdr:nvGraphicFramePr>
        <xdr:cNvPr id="3" name="Chart 1">
          <a:extLst>
            <a:ext uri="{FF2B5EF4-FFF2-40B4-BE49-F238E27FC236}">
              <a16:creationId xmlns:a16="http://schemas.microsoft.com/office/drawing/2014/main" id="{799DD982-10A0-4FF0-8594-B223C1641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20</xdr:col>
      <xdr:colOff>0</xdr:colOff>
      <xdr:row>1</xdr:row>
      <xdr:rowOff>127000</xdr:rowOff>
    </xdr:from>
    <xdr:to>
      <xdr:col>27</xdr:col>
      <xdr:colOff>304800</xdr:colOff>
      <xdr:row>16</xdr:row>
      <xdr:rowOff>12700</xdr:rowOff>
    </xdr:to>
    <xdr:graphicFrame macro="">
      <xdr:nvGraphicFramePr>
        <xdr:cNvPr id="2" name="Chart 1">
          <a:extLst>
            <a:ext uri="{FF2B5EF4-FFF2-40B4-BE49-F238E27FC236}">
              <a16:creationId xmlns:a16="http://schemas.microsoft.com/office/drawing/2014/main" id="{51B03A9E-AA3C-4341-9EF2-6EC133E36B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279398</xdr:colOff>
      <xdr:row>3</xdr:row>
      <xdr:rowOff>16328</xdr:rowOff>
    </xdr:from>
    <xdr:to>
      <xdr:col>18</xdr:col>
      <xdr:colOff>266700</xdr:colOff>
      <xdr:row>38</xdr:row>
      <xdr:rowOff>57149</xdr:rowOff>
    </xdr:to>
    <xdr:graphicFrame macro="">
      <xdr:nvGraphicFramePr>
        <xdr:cNvPr id="2" name="Chart 1">
          <a:extLst>
            <a:ext uri="{FF2B5EF4-FFF2-40B4-BE49-F238E27FC236}">
              <a16:creationId xmlns:a16="http://schemas.microsoft.com/office/drawing/2014/main" id="{4FCD8229-D600-4309-9204-A68AA1240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562428</xdr:colOff>
      <xdr:row>6</xdr:row>
      <xdr:rowOff>172358</xdr:rowOff>
    </xdr:from>
    <xdr:to>
      <xdr:col>27</xdr:col>
      <xdr:colOff>583595</xdr:colOff>
      <xdr:row>19</xdr:row>
      <xdr:rowOff>145142</xdr:rowOff>
    </xdr:to>
    <xdr:graphicFrame macro="">
      <xdr:nvGraphicFramePr>
        <xdr:cNvPr id="6" name="Chart 5">
          <a:extLst>
            <a:ext uri="{FF2B5EF4-FFF2-40B4-BE49-F238E27FC236}">
              <a16:creationId xmlns:a16="http://schemas.microsoft.com/office/drawing/2014/main" id="{E82C3262-993D-4E4A-9AF3-A5AB12230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45356</xdr:colOff>
      <xdr:row>6</xdr:row>
      <xdr:rowOff>178403</xdr:rowOff>
    </xdr:from>
    <xdr:to>
      <xdr:col>35</xdr:col>
      <xdr:colOff>81641</xdr:colOff>
      <xdr:row>19</xdr:row>
      <xdr:rowOff>136070</xdr:rowOff>
    </xdr:to>
    <xdr:graphicFrame macro="">
      <xdr:nvGraphicFramePr>
        <xdr:cNvPr id="7" name="Chart 6">
          <a:extLst>
            <a:ext uri="{FF2B5EF4-FFF2-40B4-BE49-F238E27FC236}">
              <a16:creationId xmlns:a16="http://schemas.microsoft.com/office/drawing/2014/main" id="{56F78D10-F5BB-463A-8981-2F7BE2DAB0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573010</xdr:colOff>
      <xdr:row>20</xdr:row>
      <xdr:rowOff>18142</xdr:rowOff>
    </xdr:from>
    <xdr:to>
      <xdr:col>31</xdr:col>
      <xdr:colOff>589642</xdr:colOff>
      <xdr:row>32</xdr:row>
      <xdr:rowOff>181428</xdr:rowOff>
    </xdr:to>
    <xdr:graphicFrame macro="">
      <xdr:nvGraphicFramePr>
        <xdr:cNvPr id="9" name="Chart 8">
          <a:extLst>
            <a:ext uri="{FF2B5EF4-FFF2-40B4-BE49-F238E27FC236}">
              <a16:creationId xmlns:a16="http://schemas.microsoft.com/office/drawing/2014/main" id="{DB5D0EBB-B73B-4DBE-AFD1-B38EF433D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j1g19_soton_ac_uk/Documents/PhD/Experiments%20and%20Results/RheometerDoveLab/Rheometer%20April%202022/1100SR/Frequency%20sweeps/1100SR%20freq%20sweep.%200.1N%202.5e-4-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aj1g19_soton_ac_uk/Documents/PhD/Experiments%20and%20Results/RheometerDoveLab/Rheometer%20April%202022/Aluminium%20EN/Second%20set/2,%20freq%20sweep/3EN%20aluminium%20freq%20sweep.%202.5e-4%200.1N%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aj1g19_soton_ac_uk/Documents/PhD/Experiments%20and%20Results/RheometerDoveLab/Rheometer%20April%202022/Gold%20EN/biofilms%20en%20fs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sonal/aj1g19_soton_ac_uk/Documents/PhD/Experiments%20and%20Results/RheometerDoveLab/Rheometer%20April%202022/P80%20sanded/1/Gold%20EN%202%20freq%20sweep%200.1N%20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ersonal/aj1g19_soton_ac_uk/Documents/PhD/Experiments%20and%20Results/RheometerDoveLab/Rheometer%20April%202022/P80%20sanded/2/2P80%20freq%20sweep%200.1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ersonal/aj1g19_soton_ac_uk/Documents/PhD/Experiments%20and%20Results/RheometerDoveLab/Rheometer%20April%202022/P80%20sanded/3/3P80sanded%20freq%20sweep-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Frequency sweep - 2"/>
    </sheetNames>
    <sheetDataSet>
      <sheetData sheetId="0"/>
      <sheetData sheetId="1"/>
      <sheetData sheetId="2">
        <row r="4">
          <cell r="A4">
            <v>2959.96</v>
          </cell>
          <cell r="B4">
            <v>834.28899999999999</v>
          </cell>
          <cell r="D4">
            <v>0.62831899999999996</v>
          </cell>
        </row>
        <row r="5">
          <cell r="A5">
            <v>3331.05</v>
          </cell>
          <cell r="B5">
            <v>673.91099999999994</v>
          </cell>
          <cell r="D5">
            <v>0.99581600000000003</v>
          </cell>
        </row>
        <row r="6">
          <cell r="A6">
            <v>3514.44</v>
          </cell>
          <cell r="B6">
            <v>460.51499999999999</v>
          </cell>
          <cell r="D6">
            <v>1.5782700000000001</v>
          </cell>
        </row>
        <row r="7">
          <cell r="A7">
            <v>3631.7</v>
          </cell>
          <cell r="B7">
            <v>438.72699999999998</v>
          </cell>
          <cell r="D7">
            <v>2.5013899999999998</v>
          </cell>
        </row>
        <row r="8">
          <cell r="A8">
            <v>3703.07</v>
          </cell>
          <cell r="B8">
            <v>526.35900000000004</v>
          </cell>
          <cell r="D8">
            <v>3.96441</v>
          </cell>
        </row>
        <row r="9">
          <cell r="A9">
            <v>3810.86</v>
          </cell>
          <cell r="B9">
            <v>512.08600000000001</v>
          </cell>
          <cell r="D9">
            <v>6.2831900000000003</v>
          </cell>
        </row>
        <row r="10">
          <cell r="A10">
            <v>3936.26</v>
          </cell>
          <cell r="B10">
            <v>403.68599999999998</v>
          </cell>
          <cell r="D10">
            <v>9.9582200000000007</v>
          </cell>
        </row>
        <row r="11">
          <cell r="A11">
            <v>4020.91</v>
          </cell>
          <cell r="B11">
            <v>456.33600000000001</v>
          </cell>
          <cell r="D11">
            <v>15.7827</v>
          </cell>
        </row>
        <row r="12">
          <cell r="A12">
            <v>4117.9799999999996</v>
          </cell>
          <cell r="B12">
            <v>457.93700000000001</v>
          </cell>
          <cell r="D12">
            <v>25.013500000000001</v>
          </cell>
        </row>
        <row r="13">
          <cell r="A13">
            <v>4204.58</v>
          </cell>
          <cell r="B13">
            <v>505.11900000000003</v>
          </cell>
          <cell r="D13">
            <v>39.644399999999997</v>
          </cell>
        </row>
        <row r="14">
          <cell r="A14">
            <v>4323.49</v>
          </cell>
          <cell r="B14">
            <v>484.565</v>
          </cell>
          <cell r="D14">
            <v>62.831899999999997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Frequency sweep - 2"/>
    </sheetNames>
    <sheetDataSet>
      <sheetData sheetId="0"/>
      <sheetData sheetId="1"/>
      <sheetData sheetId="2">
        <row r="4">
          <cell r="A4">
            <v>14549.9</v>
          </cell>
          <cell r="B4">
            <v>5756.02</v>
          </cell>
          <cell r="D4">
            <v>0.62831899999999996</v>
          </cell>
          <cell r="K4">
            <v>24903.1</v>
          </cell>
        </row>
        <row r="5">
          <cell r="A5">
            <v>15703.9</v>
          </cell>
          <cell r="B5">
            <v>4184.33</v>
          </cell>
          <cell r="D5">
            <v>0.99581600000000003</v>
          </cell>
          <cell r="K5">
            <v>16320.1</v>
          </cell>
        </row>
        <row r="6">
          <cell r="A6">
            <v>16726.3</v>
          </cell>
          <cell r="B6">
            <v>3170.42</v>
          </cell>
          <cell r="D6">
            <v>1.5782700000000001</v>
          </cell>
          <cell r="K6">
            <v>10786.5</v>
          </cell>
        </row>
        <row r="7">
          <cell r="A7">
            <v>16210</v>
          </cell>
          <cell r="B7">
            <v>4791.04</v>
          </cell>
          <cell r="D7">
            <v>2.5013899999999998</v>
          </cell>
          <cell r="K7">
            <v>6757.51</v>
          </cell>
        </row>
        <row r="8">
          <cell r="A8">
            <v>17570.099999999999</v>
          </cell>
          <cell r="B8">
            <v>2059.04</v>
          </cell>
          <cell r="D8">
            <v>3.96441</v>
          </cell>
          <cell r="K8">
            <v>4462.28</v>
          </cell>
        </row>
        <row r="9">
          <cell r="A9">
            <v>18502.099999999999</v>
          </cell>
          <cell r="B9">
            <v>1878.6</v>
          </cell>
          <cell r="D9">
            <v>6.2831900000000003</v>
          </cell>
          <cell r="K9">
            <v>2959.84</v>
          </cell>
        </row>
        <row r="10">
          <cell r="A10">
            <v>19288.099999999999</v>
          </cell>
          <cell r="B10">
            <v>1743.21</v>
          </cell>
          <cell r="D10">
            <v>9.9582200000000007</v>
          </cell>
          <cell r="K10">
            <v>1944.79</v>
          </cell>
        </row>
        <row r="11">
          <cell r="A11">
            <v>19831.3</v>
          </cell>
          <cell r="B11">
            <v>2433.27</v>
          </cell>
          <cell r="D11">
            <v>15.7827</v>
          </cell>
          <cell r="K11">
            <v>1265.94</v>
          </cell>
        </row>
        <row r="12">
          <cell r="A12">
            <v>20452.099999999999</v>
          </cell>
          <cell r="B12">
            <v>2842.61</v>
          </cell>
          <cell r="D12">
            <v>25.013500000000001</v>
          </cell>
          <cell r="K12">
            <v>825.50400000000002</v>
          </cell>
        </row>
        <row r="13">
          <cell r="A13">
            <v>21092.6</v>
          </cell>
          <cell r="B13">
            <v>2995.83</v>
          </cell>
          <cell r="D13">
            <v>39.644399999999997</v>
          </cell>
          <cell r="K13">
            <v>537.38400000000001</v>
          </cell>
        </row>
        <row r="14">
          <cell r="A14">
            <v>20841.7</v>
          </cell>
          <cell r="B14">
            <v>3121.71</v>
          </cell>
          <cell r="D14">
            <v>62.831899999999997</v>
          </cell>
          <cell r="K14">
            <v>335.40699999999998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Frequency sweep - 2"/>
    </sheetNames>
    <sheetDataSet>
      <sheetData sheetId="0"/>
      <sheetData sheetId="1">
        <row r="4">
          <cell r="A4">
            <v>1611.11</v>
          </cell>
          <cell r="B4">
            <v>-126.38500000000001</v>
          </cell>
          <cell r="D4">
            <v>0.62831899999999996</v>
          </cell>
          <cell r="J4">
            <v>0.1</v>
          </cell>
          <cell r="K4">
            <v>2572.0300000000002</v>
          </cell>
        </row>
        <row r="5">
          <cell r="A5">
            <v>1602.83</v>
          </cell>
          <cell r="B5">
            <v>240.09299999999999</v>
          </cell>
          <cell r="D5">
            <v>0.99581600000000003</v>
          </cell>
          <cell r="J5">
            <v>0.15848899999999999</v>
          </cell>
          <cell r="K5">
            <v>1627.52</v>
          </cell>
        </row>
        <row r="6">
          <cell r="A6">
            <v>1588.02</v>
          </cell>
          <cell r="B6">
            <v>364.27300000000002</v>
          </cell>
          <cell r="D6">
            <v>1.5782700000000001</v>
          </cell>
          <cell r="J6">
            <v>0.25119000000000002</v>
          </cell>
          <cell r="K6">
            <v>1032.31</v>
          </cell>
        </row>
        <row r="7">
          <cell r="A7">
            <v>1649.61</v>
          </cell>
          <cell r="B7">
            <v>357.6</v>
          </cell>
          <cell r="D7">
            <v>2.5013899999999998</v>
          </cell>
          <cell r="J7">
            <v>0.39810899999999999</v>
          </cell>
          <cell r="K7">
            <v>674.79600000000005</v>
          </cell>
        </row>
        <row r="8">
          <cell r="A8">
            <v>1782.79</v>
          </cell>
          <cell r="B8">
            <v>130.643</v>
          </cell>
          <cell r="D8">
            <v>3.96441</v>
          </cell>
          <cell r="J8">
            <v>0.63095599999999996</v>
          </cell>
          <cell r="K8">
            <v>450.90499999999997</v>
          </cell>
        </row>
        <row r="9">
          <cell r="A9">
            <v>1820.34</v>
          </cell>
          <cell r="B9">
            <v>196.267</v>
          </cell>
          <cell r="D9">
            <v>6.2831900000000003</v>
          </cell>
          <cell r="J9">
            <v>1</v>
          </cell>
          <cell r="K9">
            <v>291.39499999999998</v>
          </cell>
        </row>
        <row r="10">
          <cell r="A10">
            <v>1867.66</v>
          </cell>
          <cell r="B10">
            <v>144.191</v>
          </cell>
          <cell r="D10">
            <v>9.9582200000000007</v>
          </cell>
          <cell r="J10">
            <v>1.5849</v>
          </cell>
          <cell r="K10">
            <v>188.107</v>
          </cell>
        </row>
        <row r="11">
          <cell r="A11">
            <v>1930.3</v>
          </cell>
          <cell r="B11">
            <v>220.04900000000001</v>
          </cell>
          <cell r="D11">
            <v>15.7827</v>
          </cell>
          <cell r="J11">
            <v>2.5118999999999998</v>
          </cell>
          <cell r="K11">
            <v>123.09699999999999</v>
          </cell>
        </row>
        <row r="12">
          <cell r="A12">
            <v>1969.11</v>
          </cell>
          <cell r="B12">
            <v>207.60400000000001</v>
          </cell>
          <cell r="D12">
            <v>25.013500000000001</v>
          </cell>
          <cell r="J12">
            <v>3.98102</v>
          </cell>
          <cell r="K12">
            <v>79.1584</v>
          </cell>
        </row>
        <row r="13">
          <cell r="A13">
            <v>2000.88</v>
          </cell>
          <cell r="B13">
            <v>257.673</v>
          </cell>
          <cell r="D13">
            <v>39.644399999999997</v>
          </cell>
          <cell r="J13">
            <v>6.3095999999999997</v>
          </cell>
          <cell r="K13">
            <v>50.887500000000003</v>
          </cell>
        </row>
        <row r="14">
          <cell r="A14">
            <v>2096.4699999999998</v>
          </cell>
          <cell r="B14">
            <v>218.45500000000001</v>
          </cell>
          <cell r="D14">
            <v>62.831899999999997</v>
          </cell>
          <cell r="J14">
            <v>10</v>
          </cell>
          <cell r="K14">
            <v>33.546999999999997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Frequency sweep - 2 (2)"/>
    </sheetNames>
    <sheetDataSet>
      <sheetData sheetId="0"/>
      <sheetData sheetId="1"/>
      <sheetData sheetId="2">
        <row r="4">
          <cell r="A4">
            <v>4631.13</v>
          </cell>
          <cell r="B4">
            <v>884.39499999999998</v>
          </cell>
          <cell r="D4">
            <v>0.62831899999999996</v>
          </cell>
          <cell r="J4">
            <v>0.1</v>
          </cell>
          <cell r="K4">
            <v>7503.86</v>
          </cell>
        </row>
        <row r="5">
          <cell r="A5">
            <v>4881.16</v>
          </cell>
          <cell r="B5">
            <v>1161.46</v>
          </cell>
          <cell r="D5">
            <v>0.99581600000000003</v>
          </cell>
          <cell r="J5">
            <v>0.15848899999999999</v>
          </cell>
          <cell r="K5">
            <v>5038.53</v>
          </cell>
        </row>
        <row r="6">
          <cell r="A6">
            <v>5238.1099999999997</v>
          </cell>
          <cell r="B6">
            <v>879.19600000000003</v>
          </cell>
          <cell r="D6">
            <v>1.5782700000000001</v>
          </cell>
          <cell r="J6">
            <v>0.25119000000000002</v>
          </cell>
          <cell r="K6">
            <v>3365.31</v>
          </cell>
        </row>
        <row r="7">
          <cell r="A7">
            <v>5385.05</v>
          </cell>
          <cell r="B7">
            <v>946.78800000000001</v>
          </cell>
          <cell r="D7">
            <v>2.5013899999999998</v>
          </cell>
          <cell r="J7">
            <v>0.39810899999999999</v>
          </cell>
          <cell r="K7">
            <v>2185.84</v>
          </cell>
        </row>
        <row r="8">
          <cell r="A8">
            <v>5587.48</v>
          </cell>
          <cell r="B8">
            <v>876.66399999999999</v>
          </cell>
          <cell r="D8">
            <v>3.96441</v>
          </cell>
          <cell r="J8">
            <v>0.63095599999999996</v>
          </cell>
          <cell r="K8">
            <v>1426.65</v>
          </cell>
        </row>
        <row r="9">
          <cell r="A9">
            <v>5792.71</v>
          </cell>
          <cell r="B9">
            <v>796.12900000000002</v>
          </cell>
          <cell r="D9">
            <v>6.2831900000000003</v>
          </cell>
          <cell r="J9">
            <v>1</v>
          </cell>
          <cell r="K9">
            <v>930.60500000000002</v>
          </cell>
        </row>
        <row r="10">
          <cell r="A10">
            <v>5951.63</v>
          </cell>
          <cell r="B10">
            <v>773.80600000000004</v>
          </cell>
          <cell r="D10">
            <v>9.9582200000000007</v>
          </cell>
          <cell r="J10">
            <v>1.5849</v>
          </cell>
          <cell r="K10">
            <v>602.69000000000005</v>
          </cell>
        </row>
        <row r="11">
          <cell r="A11">
            <v>6107.39</v>
          </cell>
          <cell r="B11">
            <v>823.49</v>
          </cell>
          <cell r="D11">
            <v>15.7827</v>
          </cell>
          <cell r="J11">
            <v>2.5118999999999998</v>
          </cell>
          <cell r="K11">
            <v>390.46899999999999</v>
          </cell>
        </row>
        <row r="12">
          <cell r="A12">
            <v>6284.22</v>
          </cell>
          <cell r="B12">
            <v>805.14099999999996</v>
          </cell>
          <cell r="D12">
            <v>25.013500000000001</v>
          </cell>
          <cell r="J12">
            <v>3.98102</v>
          </cell>
          <cell r="K12">
            <v>253.28700000000001</v>
          </cell>
        </row>
        <row r="13">
          <cell r="A13">
            <v>6451.41</v>
          </cell>
          <cell r="B13">
            <v>817.45899999999995</v>
          </cell>
          <cell r="D13">
            <v>39.644399999999997</v>
          </cell>
          <cell r="J13">
            <v>6.3095999999999997</v>
          </cell>
          <cell r="K13">
            <v>164.03299999999999</v>
          </cell>
        </row>
        <row r="14">
          <cell r="A14">
            <v>6595.65</v>
          </cell>
          <cell r="B14">
            <v>866.3</v>
          </cell>
          <cell r="D14">
            <v>62.831899999999997</v>
          </cell>
          <cell r="J14">
            <v>10</v>
          </cell>
          <cell r="K14">
            <v>105.875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Frequency sweep - 2"/>
    </sheetNames>
    <sheetDataSet>
      <sheetData sheetId="0"/>
      <sheetData sheetId="1"/>
      <sheetData sheetId="2">
        <row r="4">
          <cell r="A4">
            <v>6033.97</v>
          </cell>
          <cell r="B4">
            <v>1330.05</v>
          </cell>
          <cell r="D4">
            <v>0.62831899999999996</v>
          </cell>
          <cell r="J4">
            <v>0.1</v>
          </cell>
          <cell r="K4">
            <v>9833.9</v>
          </cell>
        </row>
        <row r="5">
          <cell r="A5">
            <v>6463.43</v>
          </cell>
          <cell r="B5">
            <v>1113.6500000000001</v>
          </cell>
          <cell r="D5">
            <v>0.99581600000000003</v>
          </cell>
          <cell r="J5">
            <v>0.15848899999999999</v>
          </cell>
          <cell r="K5">
            <v>6586.23</v>
          </cell>
        </row>
        <row r="6">
          <cell r="A6">
            <v>6741.1</v>
          </cell>
          <cell r="B6">
            <v>775.07600000000002</v>
          </cell>
          <cell r="D6">
            <v>1.5782700000000001</v>
          </cell>
          <cell r="J6">
            <v>0.25119000000000002</v>
          </cell>
          <cell r="K6">
            <v>4299.33</v>
          </cell>
        </row>
        <row r="7">
          <cell r="A7">
            <v>6856.53</v>
          </cell>
          <cell r="B7">
            <v>1020.85</v>
          </cell>
          <cell r="D7">
            <v>2.5013899999999998</v>
          </cell>
          <cell r="J7">
            <v>0.39810899999999999</v>
          </cell>
          <cell r="K7">
            <v>2771.3</v>
          </cell>
        </row>
        <row r="8">
          <cell r="A8">
            <v>6994.59</v>
          </cell>
          <cell r="B8">
            <v>959.22</v>
          </cell>
          <cell r="D8">
            <v>3.96441</v>
          </cell>
          <cell r="J8">
            <v>0.63095599999999996</v>
          </cell>
          <cell r="K8">
            <v>1780.86</v>
          </cell>
        </row>
        <row r="9">
          <cell r="A9">
            <v>7202.5</v>
          </cell>
          <cell r="B9">
            <v>821.82500000000005</v>
          </cell>
          <cell r="D9">
            <v>6.2831900000000003</v>
          </cell>
          <cell r="J9">
            <v>1</v>
          </cell>
          <cell r="K9">
            <v>1153.75</v>
          </cell>
        </row>
        <row r="10">
          <cell r="A10">
            <v>7386.98</v>
          </cell>
          <cell r="B10">
            <v>745.19200000000001</v>
          </cell>
          <cell r="D10">
            <v>9.9582200000000007</v>
          </cell>
          <cell r="J10">
            <v>1.5849</v>
          </cell>
          <cell r="K10">
            <v>745.56200000000001</v>
          </cell>
        </row>
        <row r="11">
          <cell r="A11">
            <v>7545.61</v>
          </cell>
          <cell r="B11">
            <v>798.79399999999998</v>
          </cell>
          <cell r="D11">
            <v>15.7827</v>
          </cell>
          <cell r="J11">
            <v>2.5118999999999998</v>
          </cell>
          <cell r="K11">
            <v>480.76400000000001</v>
          </cell>
        </row>
        <row r="12">
          <cell r="A12">
            <v>7707.49</v>
          </cell>
          <cell r="B12">
            <v>858.12300000000005</v>
          </cell>
          <cell r="D12">
            <v>25.013500000000001</v>
          </cell>
          <cell r="J12">
            <v>3.98102</v>
          </cell>
          <cell r="K12">
            <v>310.03699999999998</v>
          </cell>
        </row>
        <row r="13">
          <cell r="A13">
            <v>7862.34</v>
          </cell>
          <cell r="B13">
            <v>902.05600000000004</v>
          </cell>
          <cell r="D13">
            <v>39.644399999999997</v>
          </cell>
          <cell r="J13">
            <v>6.3095999999999997</v>
          </cell>
          <cell r="K13">
            <v>199.62299999999999</v>
          </cell>
        </row>
        <row r="14">
          <cell r="A14">
            <v>8027.08</v>
          </cell>
          <cell r="B14">
            <v>960.65599999999995</v>
          </cell>
          <cell r="D14">
            <v>62.831899999999997</v>
          </cell>
          <cell r="J14">
            <v>10</v>
          </cell>
          <cell r="K14">
            <v>128.667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ample load - 1"/>
      <sheetName val="Frequency sweep - 2"/>
    </sheetNames>
    <sheetDataSet>
      <sheetData sheetId="0"/>
      <sheetData sheetId="1"/>
      <sheetData sheetId="2">
        <row r="4">
          <cell r="A4">
            <v>5627.77</v>
          </cell>
          <cell r="B4">
            <v>1434.1</v>
          </cell>
          <cell r="D4">
            <v>0.62831899999999996</v>
          </cell>
          <cell r="J4">
            <v>0.1</v>
          </cell>
          <cell r="K4">
            <v>9243.11</v>
          </cell>
        </row>
        <row r="5">
          <cell r="A5">
            <v>6118.05</v>
          </cell>
          <cell r="B5">
            <v>792.29899999999998</v>
          </cell>
          <cell r="D5">
            <v>0.99581600000000003</v>
          </cell>
          <cell r="J5">
            <v>0.15848899999999999</v>
          </cell>
          <cell r="K5">
            <v>6195.06</v>
          </cell>
        </row>
        <row r="6">
          <cell r="A6">
            <v>6197.54</v>
          </cell>
          <cell r="B6">
            <v>1233.44</v>
          </cell>
          <cell r="D6">
            <v>1.5782700000000001</v>
          </cell>
          <cell r="J6">
            <v>0.25119000000000002</v>
          </cell>
          <cell r="K6">
            <v>4003.8</v>
          </cell>
        </row>
        <row r="7">
          <cell r="A7">
            <v>6436.18</v>
          </cell>
          <cell r="B7">
            <v>1164.83</v>
          </cell>
          <cell r="D7">
            <v>2.5013899999999998</v>
          </cell>
          <cell r="J7">
            <v>0.39810899999999999</v>
          </cell>
          <cell r="K7">
            <v>2614.84</v>
          </cell>
        </row>
        <row r="8">
          <cell r="A8">
            <v>6672.39</v>
          </cell>
          <cell r="B8">
            <v>1242.69</v>
          </cell>
          <cell r="D8">
            <v>3.96441</v>
          </cell>
          <cell r="J8">
            <v>0.63095599999999996</v>
          </cell>
          <cell r="K8">
            <v>1712.01</v>
          </cell>
        </row>
        <row r="9">
          <cell r="A9">
            <v>7276.85</v>
          </cell>
          <cell r="B9">
            <v>1122.6099999999999</v>
          </cell>
          <cell r="D9">
            <v>6.2831900000000003</v>
          </cell>
          <cell r="J9">
            <v>1</v>
          </cell>
          <cell r="K9">
            <v>1171.8499999999999</v>
          </cell>
        </row>
        <row r="10">
          <cell r="A10">
            <v>7503.46</v>
          </cell>
          <cell r="B10">
            <v>1100.6500000000001</v>
          </cell>
          <cell r="D10">
            <v>9.9582200000000007</v>
          </cell>
          <cell r="J10">
            <v>1.5849</v>
          </cell>
          <cell r="K10">
            <v>761.55700000000002</v>
          </cell>
        </row>
        <row r="11">
          <cell r="A11">
            <v>7701.01</v>
          </cell>
          <cell r="B11">
            <v>987.93299999999999</v>
          </cell>
          <cell r="D11">
            <v>15.7827</v>
          </cell>
          <cell r="J11">
            <v>2.5118999999999998</v>
          </cell>
          <cell r="K11">
            <v>491.93799999999999</v>
          </cell>
        </row>
        <row r="12">
          <cell r="A12">
            <v>7903.44</v>
          </cell>
          <cell r="B12">
            <v>1012.83</v>
          </cell>
          <cell r="D12">
            <v>25.013500000000001</v>
          </cell>
          <cell r="J12">
            <v>3.98102</v>
          </cell>
          <cell r="K12">
            <v>318.55099999999999</v>
          </cell>
        </row>
        <row r="13">
          <cell r="A13">
            <v>8115.41</v>
          </cell>
          <cell r="B13">
            <v>985.03899999999999</v>
          </cell>
          <cell r="D13">
            <v>39.644399999999997</v>
          </cell>
          <cell r="J13">
            <v>6.3095999999999997</v>
          </cell>
          <cell r="K13">
            <v>206.208</v>
          </cell>
        </row>
        <row r="14">
          <cell r="A14">
            <v>8249.75</v>
          </cell>
          <cell r="B14">
            <v>1010.35</v>
          </cell>
          <cell r="D14">
            <v>62.831899999999997</v>
          </cell>
          <cell r="J14">
            <v>10</v>
          </cell>
          <cell r="K14">
            <v>132.28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20215-854E-468E-A5BD-3BB5937B7954}">
  <dimension ref="A1:A16"/>
  <sheetViews>
    <sheetView tabSelected="1" topLeftCell="A8" workbookViewId="0">
      <selection activeCell="A13" sqref="A13"/>
    </sheetView>
  </sheetViews>
  <sheetFormatPr defaultRowHeight="14.5" x14ac:dyDescent="0.35"/>
  <cols>
    <col min="1" max="1" width="158.54296875" style="1" customWidth="1"/>
  </cols>
  <sheetData>
    <row r="1" spans="1:1" x14ac:dyDescent="0.35">
      <c r="A1" s="1" t="s">
        <v>43</v>
      </c>
    </row>
    <row r="2" spans="1:1" x14ac:dyDescent="0.35">
      <c r="A2" s="1" t="s">
        <v>44</v>
      </c>
    </row>
    <row r="3" spans="1:1" x14ac:dyDescent="0.35">
      <c r="A3" s="1" t="s">
        <v>51</v>
      </c>
    </row>
    <row r="5" spans="1:1" x14ac:dyDescent="0.35">
      <c r="A5" s="1" t="s">
        <v>52</v>
      </c>
    </row>
    <row r="6" spans="1:1" ht="29" x14ac:dyDescent="0.35">
      <c r="A6" s="1" t="s">
        <v>45</v>
      </c>
    </row>
    <row r="7" spans="1:1" x14ac:dyDescent="0.35">
      <c r="A7" s="1" t="s">
        <v>46</v>
      </c>
    </row>
    <row r="8" spans="1:1" x14ac:dyDescent="0.35">
      <c r="A8" s="1" t="s">
        <v>47</v>
      </c>
    </row>
    <row r="9" spans="1:1" x14ac:dyDescent="0.35">
      <c r="A9" s="1" t="s">
        <v>48</v>
      </c>
    </row>
    <row r="12" spans="1:1" x14ac:dyDescent="0.35">
      <c r="A12" s="1" t="s">
        <v>53</v>
      </c>
    </row>
    <row r="13" spans="1:1" ht="29" x14ac:dyDescent="0.35">
      <c r="A13" s="1" t="s">
        <v>54</v>
      </c>
    </row>
    <row r="15" spans="1:1" x14ac:dyDescent="0.35">
      <c r="A15" s="1" t="s">
        <v>49</v>
      </c>
    </row>
    <row r="16" spans="1:1" x14ac:dyDescent="0.35">
      <c r="A16" s="1" t="s">
        <v>50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9CF5-F5F6-4BF8-A911-638D57F05AFE}">
  <dimension ref="A1"/>
  <sheetViews>
    <sheetView zoomScale="40" zoomScaleNormal="40" workbookViewId="0">
      <selection activeCell="S38" sqref="S38"/>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FD71-DCE9-4381-B229-355A6A510933}">
  <dimension ref="A1:S15"/>
  <sheetViews>
    <sheetView zoomScale="70" zoomScaleNormal="70" workbookViewId="0">
      <selection activeCell="C8" sqref="C8"/>
    </sheetView>
  </sheetViews>
  <sheetFormatPr defaultRowHeight="14.5" x14ac:dyDescent="0.35"/>
  <sheetData>
    <row r="1" spans="1:19" x14ac:dyDescent="0.35">
      <c r="A1" t="s">
        <v>35</v>
      </c>
    </row>
    <row r="2" spans="1:19" x14ac:dyDescent="0.35">
      <c r="A2" t="s">
        <v>0</v>
      </c>
    </row>
    <row r="3" spans="1:19" x14ac:dyDescent="0.35">
      <c r="A3" t="s">
        <v>1</v>
      </c>
      <c r="B3" t="s">
        <v>2</v>
      </c>
      <c r="C3" t="s">
        <v>3</v>
      </c>
      <c r="D3" t="s">
        <v>4</v>
      </c>
      <c r="E3" t="s">
        <v>5</v>
      </c>
      <c r="F3" t="s">
        <v>6</v>
      </c>
      <c r="G3" t="s">
        <v>7</v>
      </c>
      <c r="H3" t="s">
        <v>8</v>
      </c>
      <c r="I3" t="s">
        <v>9</v>
      </c>
      <c r="J3" t="s">
        <v>10</v>
      </c>
      <c r="K3" t="s">
        <v>11</v>
      </c>
      <c r="L3" t="s">
        <v>12</v>
      </c>
      <c r="M3" t="s">
        <v>13</v>
      </c>
      <c r="N3" t="s">
        <v>14</v>
      </c>
      <c r="O3" t="s">
        <v>15</v>
      </c>
      <c r="P3" t="s">
        <v>16</v>
      </c>
      <c r="Q3" t="s">
        <v>17</v>
      </c>
      <c r="R3" t="s">
        <v>18</v>
      </c>
      <c r="S3" t="s">
        <v>19</v>
      </c>
    </row>
    <row r="4" spans="1:19" x14ac:dyDescent="0.35">
      <c r="A4" t="s">
        <v>20</v>
      </c>
      <c r="B4" t="s">
        <v>20</v>
      </c>
      <c r="D4" t="s">
        <v>21</v>
      </c>
      <c r="E4" t="s">
        <v>33</v>
      </c>
      <c r="F4" t="s">
        <v>23</v>
      </c>
      <c r="G4" t="s">
        <v>24</v>
      </c>
      <c r="H4" t="s">
        <v>25</v>
      </c>
      <c r="I4" t="s">
        <v>26</v>
      </c>
      <c r="J4" t="s">
        <v>27</v>
      </c>
      <c r="K4" t="s">
        <v>28</v>
      </c>
      <c r="L4" t="s">
        <v>25</v>
      </c>
      <c r="M4" t="s">
        <v>34</v>
      </c>
      <c r="N4" t="s">
        <v>29</v>
      </c>
      <c r="O4" t="s">
        <v>20</v>
      </c>
      <c r="P4" t="s">
        <v>30</v>
      </c>
      <c r="Q4" t="s">
        <v>31</v>
      </c>
      <c r="R4" t="s">
        <v>20</v>
      </c>
      <c r="S4" t="s">
        <v>23</v>
      </c>
    </row>
    <row r="5" spans="1:19" x14ac:dyDescent="0.35">
      <c r="A5">
        <v>2959.96</v>
      </c>
      <c r="B5">
        <v>834.28899999999999</v>
      </c>
      <c r="C5">
        <v>0.28185900000000003</v>
      </c>
      <c r="D5">
        <v>0.62831899999999996</v>
      </c>
      <c r="E5">
        <v>7.8327999999999998</v>
      </c>
      <c r="F5">
        <v>81.157200000000003</v>
      </c>
      <c r="G5">
        <v>9.9990000000000006</v>
      </c>
      <c r="H5">
        <v>15.737</v>
      </c>
      <c r="I5">
        <v>2.69866E-5</v>
      </c>
      <c r="J5">
        <v>0.1</v>
      </c>
      <c r="K5">
        <v>4894.47</v>
      </c>
      <c r="L5">
        <v>15.7409</v>
      </c>
      <c r="M5">
        <v>2.0269300000000001E-2</v>
      </c>
      <c r="N5">
        <v>8.5263000000000005E-2</v>
      </c>
      <c r="O5">
        <v>3075.29</v>
      </c>
      <c r="P5">
        <v>2662.04</v>
      </c>
      <c r="Q5">
        <v>1.2735599999999999E-4</v>
      </c>
      <c r="R5">
        <v>0.62333899999999998</v>
      </c>
      <c r="S5">
        <v>92.186599999999999</v>
      </c>
    </row>
    <row r="6" spans="1:19" x14ac:dyDescent="0.35">
      <c r="A6">
        <v>3331.05</v>
      </c>
      <c r="B6">
        <v>673.91099999999994</v>
      </c>
      <c r="C6">
        <v>0.20231199999999999</v>
      </c>
      <c r="D6">
        <v>0.99581600000000003</v>
      </c>
      <c r="E6">
        <v>10.797599999999999</v>
      </c>
      <c r="F6">
        <v>119.9</v>
      </c>
      <c r="G6">
        <v>9.9979999999999993</v>
      </c>
      <c r="H6">
        <v>11.4346</v>
      </c>
      <c r="I6">
        <v>3.3666099999999999E-5</v>
      </c>
      <c r="J6">
        <v>0.15848899999999999</v>
      </c>
      <c r="K6">
        <v>3412.81</v>
      </c>
      <c r="L6">
        <v>11.4373</v>
      </c>
      <c r="M6">
        <v>2.5285200000000001E-2</v>
      </c>
      <c r="N6">
        <v>8.1796800000000003E-2</v>
      </c>
      <c r="O6">
        <v>3398.53</v>
      </c>
      <c r="P6">
        <v>2662.05</v>
      </c>
      <c r="Q6">
        <v>2.5179400000000001E-4</v>
      </c>
      <c r="R6">
        <v>0.85932600000000003</v>
      </c>
      <c r="S6">
        <v>130.929</v>
      </c>
    </row>
    <row r="7" spans="1:19" x14ac:dyDescent="0.35">
      <c r="A7">
        <v>3514.44</v>
      </c>
      <c r="B7">
        <v>460.51499999999999</v>
      </c>
      <c r="C7">
        <v>0.13103500000000001</v>
      </c>
      <c r="D7">
        <v>1.5782700000000001</v>
      </c>
      <c r="E7">
        <v>11.1046</v>
      </c>
      <c r="F7">
        <v>136.76400000000001</v>
      </c>
      <c r="G7">
        <v>10.000999999999999</v>
      </c>
      <c r="H7">
        <v>7.4643699999999997</v>
      </c>
      <c r="I7">
        <v>3.3202499999999999E-5</v>
      </c>
      <c r="J7">
        <v>0.25119000000000002</v>
      </c>
      <c r="K7">
        <v>2245.8000000000002</v>
      </c>
      <c r="L7">
        <v>7.46523</v>
      </c>
      <c r="M7">
        <v>2.4936699999999999E-2</v>
      </c>
      <c r="N7">
        <v>8.1000299999999997E-2</v>
      </c>
      <c r="O7">
        <v>3544.48</v>
      </c>
      <c r="P7">
        <v>2662.03</v>
      </c>
      <c r="Q7">
        <v>3.9356900000000003E-4</v>
      </c>
      <c r="R7">
        <v>0.883876</v>
      </c>
      <c r="S7">
        <v>147.79400000000001</v>
      </c>
    </row>
    <row r="8" spans="1:19" x14ac:dyDescent="0.35">
      <c r="A8">
        <v>3631.7</v>
      </c>
      <c r="B8">
        <v>438.72699999999998</v>
      </c>
      <c r="C8">
        <v>0.120805</v>
      </c>
      <c r="D8">
        <v>2.5013899999999998</v>
      </c>
      <c r="E8">
        <v>11.394500000000001</v>
      </c>
      <c r="F8">
        <v>147.77799999999999</v>
      </c>
      <c r="G8">
        <v>10</v>
      </c>
      <c r="H8">
        <v>6.8896100000000002</v>
      </c>
      <c r="I8">
        <v>3.3022099999999997E-5</v>
      </c>
      <c r="J8">
        <v>0.39810899999999999</v>
      </c>
      <c r="K8">
        <v>1462.43</v>
      </c>
      <c r="L8">
        <v>6.8882300000000001</v>
      </c>
      <c r="M8">
        <v>2.4801E-2</v>
      </c>
      <c r="N8">
        <v>7.9508200000000001E-2</v>
      </c>
      <c r="O8">
        <v>3658.1</v>
      </c>
      <c r="P8">
        <v>2662.02</v>
      </c>
      <c r="Q8">
        <v>6.2037099999999999E-4</v>
      </c>
      <c r="R8">
        <v>0.907246</v>
      </c>
      <c r="S8">
        <v>158.80799999999999</v>
      </c>
    </row>
    <row r="9" spans="1:19" x14ac:dyDescent="0.35">
      <c r="A9">
        <v>3703.07</v>
      </c>
      <c r="B9">
        <v>526.35900000000004</v>
      </c>
      <c r="C9">
        <v>0.14214099999999999</v>
      </c>
      <c r="D9">
        <v>3.96441</v>
      </c>
      <c r="E9">
        <v>11.732200000000001</v>
      </c>
      <c r="F9">
        <v>154.93100000000001</v>
      </c>
      <c r="G9">
        <v>10</v>
      </c>
      <c r="H9">
        <v>8.0979899999999994</v>
      </c>
      <c r="I9">
        <v>3.3280900000000002E-5</v>
      </c>
      <c r="J9">
        <v>0.63095599999999996</v>
      </c>
      <c r="K9">
        <v>943.46699999999998</v>
      </c>
      <c r="L9">
        <v>8.0899000000000001</v>
      </c>
      <c r="M9">
        <v>2.49949E-2</v>
      </c>
      <c r="N9">
        <v>8.0724900000000002E-2</v>
      </c>
      <c r="O9">
        <v>3740.29</v>
      </c>
      <c r="P9">
        <v>2662.05</v>
      </c>
      <c r="Q9">
        <v>9.909020000000001E-4</v>
      </c>
      <c r="R9">
        <v>0.93488300000000002</v>
      </c>
      <c r="S9">
        <v>165.96</v>
      </c>
    </row>
    <row r="10" spans="1:19" x14ac:dyDescent="0.35">
      <c r="A10">
        <v>3810.86</v>
      </c>
      <c r="B10">
        <v>512.08600000000001</v>
      </c>
      <c r="C10">
        <v>0.13437499999999999</v>
      </c>
      <c r="D10">
        <v>6.2831900000000003</v>
      </c>
      <c r="E10">
        <v>12.0701</v>
      </c>
      <c r="F10">
        <v>163.55500000000001</v>
      </c>
      <c r="G10">
        <v>10.000999999999999</v>
      </c>
      <c r="H10">
        <v>7.6759899999999996</v>
      </c>
      <c r="I10">
        <v>3.3371299999999997E-5</v>
      </c>
      <c r="J10">
        <v>1</v>
      </c>
      <c r="K10">
        <v>611.96900000000005</v>
      </c>
      <c r="L10">
        <v>7.6532900000000001</v>
      </c>
      <c r="M10">
        <v>2.5062899999999999E-2</v>
      </c>
      <c r="N10">
        <v>7.9862299999999997E-2</v>
      </c>
      <c r="O10">
        <v>3845.11</v>
      </c>
      <c r="P10">
        <v>2662.02</v>
      </c>
      <c r="Q10">
        <v>1.57475E-3</v>
      </c>
      <c r="R10">
        <v>0.96369700000000003</v>
      </c>
      <c r="S10">
        <v>174.58500000000001</v>
      </c>
    </row>
    <row r="11" spans="1:19" x14ac:dyDescent="0.35">
      <c r="A11">
        <v>3936.26</v>
      </c>
      <c r="B11">
        <v>403.68599999999998</v>
      </c>
      <c r="C11">
        <v>0.10255599999999999</v>
      </c>
      <c r="D11">
        <v>9.9582200000000007</v>
      </c>
      <c r="E11">
        <v>12.324299999999999</v>
      </c>
      <c r="F11">
        <v>173.12200000000001</v>
      </c>
      <c r="G11">
        <v>9.9979999999999993</v>
      </c>
      <c r="H11">
        <v>5.9013099999999996</v>
      </c>
      <c r="I11">
        <v>3.3272000000000003E-5</v>
      </c>
      <c r="J11">
        <v>1.5849</v>
      </c>
      <c r="K11">
        <v>397.351</v>
      </c>
      <c r="L11">
        <v>5.85555</v>
      </c>
      <c r="M11">
        <v>2.4988E-2</v>
      </c>
      <c r="N11">
        <v>8.0378900000000003E-2</v>
      </c>
      <c r="O11">
        <v>3956.91</v>
      </c>
      <c r="P11">
        <v>2662.02</v>
      </c>
      <c r="Q11">
        <v>2.4883599999999998E-3</v>
      </c>
      <c r="R11">
        <v>0.98875199999999996</v>
      </c>
      <c r="S11">
        <v>184.15100000000001</v>
      </c>
    </row>
    <row r="12" spans="1:19" x14ac:dyDescent="0.35">
      <c r="A12">
        <v>4020.91</v>
      </c>
      <c r="B12">
        <v>456.33600000000001</v>
      </c>
      <c r="C12">
        <v>0.11349099999999999</v>
      </c>
      <c r="D12">
        <v>15.7827</v>
      </c>
      <c r="E12">
        <v>12.4846</v>
      </c>
      <c r="F12">
        <v>183.29400000000001</v>
      </c>
      <c r="G12">
        <v>9.9979999999999993</v>
      </c>
      <c r="H12">
        <v>6.6041999999999996</v>
      </c>
      <c r="I12">
        <v>3.3353099999999998E-5</v>
      </c>
      <c r="J12">
        <v>2.5118999999999998</v>
      </c>
      <c r="K12">
        <v>256.40199999999999</v>
      </c>
      <c r="L12">
        <v>6.4748400000000004</v>
      </c>
      <c r="M12">
        <v>2.50487E-2</v>
      </c>
      <c r="N12">
        <v>7.9037099999999999E-2</v>
      </c>
      <c r="O12">
        <v>4046.72</v>
      </c>
      <c r="P12">
        <v>2662.02</v>
      </c>
      <c r="Q12">
        <v>3.9533700000000003E-3</v>
      </c>
      <c r="R12">
        <v>1.0136499999999999</v>
      </c>
      <c r="S12">
        <v>194.32300000000001</v>
      </c>
    </row>
    <row r="13" spans="1:19" x14ac:dyDescent="0.35">
      <c r="A13">
        <v>4117.9799999999996</v>
      </c>
      <c r="B13">
        <v>457.93700000000001</v>
      </c>
      <c r="C13">
        <v>0.111204</v>
      </c>
      <c r="D13">
        <v>25.013500000000001</v>
      </c>
      <c r="E13">
        <v>12.455399999999999</v>
      </c>
      <c r="F13">
        <v>188.691</v>
      </c>
      <c r="G13">
        <v>10</v>
      </c>
      <c r="H13">
        <v>6.6696999999999997</v>
      </c>
      <c r="I13">
        <v>3.3487E-5</v>
      </c>
      <c r="J13">
        <v>3.98102</v>
      </c>
      <c r="K13">
        <v>165.64500000000001</v>
      </c>
      <c r="L13">
        <v>6.3454699999999997</v>
      </c>
      <c r="M13">
        <v>2.5148899999999998E-2</v>
      </c>
      <c r="N13">
        <v>7.83972E-2</v>
      </c>
      <c r="O13">
        <v>4143.3599999999997</v>
      </c>
      <c r="P13">
        <v>2662.04</v>
      </c>
      <c r="Q13">
        <v>6.2906100000000003E-3</v>
      </c>
      <c r="R13">
        <v>1.0420100000000001</v>
      </c>
      <c r="S13">
        <v>199.721</v>
      </c>
    </row>
    <row r="14" spans="1:19" x14ac:dyDescent="0.35">
      <c r="A14">
        <v>4204.58</v>
      </c>
      <c r="B14">
        <v>505.11900000000003</v>
      </c>
      <c r="C14">
        <v>0.12013500000000001</v>
      </c>
      <c r="D14">
        <v>39.644399999999997</v>
      </c>
      <c r="E14">
        <v>11.698399999999999</v>
      </c>
      <c r="F14">
        <v>199.26599999999999</v>
      </c>
      <c r="G14">
        <v>9.9979999999999993</v>
      </c>
      <c r="H14">
        <v>7.7842399999999996</v>
      </c>
      <c r="I14">
        <v>3.32521E-5</v>
      </c>
      <c r="J14">
        <v>6.3095999999999997</v>
      </c>
      <c r="K14">
        <v>106.82</v>
      </c>
      <c r="L14">
        <v>6.8504199999999997</v>
      </c>
      <c r="M14">
        <v>2.49722E-2</v>
      </c>
      <c r="N14">
        <v>7.8967200000000001E-2</v>
      </c>
      <c r="O14">
        <v>4234.82</v>
      </c>
      <c r="P14">
        <v>2662.04</v>
      </c>
      <c r="Q14">
        <v>9.9000800000000003E-3</v>
      </c>
      <c r="R14">
        <v>1.0575300000000001</v>
      </c>
      <c r="S14">
        <v>210.29499999999999</v>
      </c>
    </row>
    <row r="15" spans="1:19" x14ac:dyDescent="0.35">
      <c r="A15">
        <v>4323.49</v>
      </c>
      <c r="B15">
        <v>484.565</v>
      </c>
      <c r="C15">
        <v>0.112077</v>
      </c>
      <c r="D15">
        <v>62.831899999999997</v>
      </c>
      <c r="E15">
        <v>9.5611800000000002</v>
      </c>
      <c r="F15">
        <v>210.15100000000001</v>
      </c>
      <c r="G15">
        <v>10.002000000000001</v>
      </c>
      <c r="H15">
        <v>9.0537299999999998</v>
      </c>
      <c r="I15">
        <v>3.2914999999999999E-5</v>
      </c>
      <c r="J15">
        <v>10</v>
      </c>
      <c r="K15">
        <v>69.241299999999995</v>
      </c>
      <c r="L15">
        <v>6.3948700000000001</v>
      </c>
      <c r="M15">
        <v>2.4718799999999999E-2</v>
      </c>
      <c r="N15">
        <v>7.8331300000000006E-2</v>
      </c>
      <c r="O15">
        <v>4350.5600000000004</v>
      </c>
      <c r="P15">
        <v>2662.03</v>
      </c>
      <c r="Q15">
        <v>1.55313E-2</v>
      </c>
      <c r="R15">
        <v>1.07541</v>
      </c>
      <c r="S15">
        <v>221.18100000000001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
  <sheetViews>
    <sheetView topLeftCell="A6" workbookViewId="0">
      <selection activeCell="A2" sqref="A2"/>
    </sheetView>
  </sheetViews>
  <sheetFormatPr defaultRowHeight="14.5" x14ac:dyDescent="0.35"/>
  <sheetData>
    <row r="1" spans="1:19" x14ac:dyDescent="0.35">
      <c r="A1" t="s">
        <v>36</v>
      </c>
    </row>
    <row r="2" spans="1:19" x14ac:dyDescent="0.35">
      <c r="A2" t="s">
        <v>0</v>
      </c>
    </row>
    <row r="3" spans="1:19" x14ac:dyDescent="0.35">
      <c r="A3" t="s">
        <v>1</v>
      </c>
      <c r="B3" t="s">
        <v>2</v>
      </c>
      <c r="C3" t="s">
        <v>3</v>
      </c>
      <c r="D3" t="s">
        <v>4</v>
      </c>
      <c r="E3" t="s">
        <v>5</v>
      </c>
      <c r="F3" t="s">
        <v>6</v>
      </c>
      <c r="G3" t="s">
        <v>7</v>
      </c>
      <c r="H3" t="s">
        <v>8</v>
      </c>
      <c r="I3" t="s">
        <v>9</v>
      </c>
      <c r="J3" t="s">
        <v>10</v>
      </c>
      <c r="K3" t="s">
        <v>11</v>
      </c>
      <c r="L3" t="s">
        <v>12</v>
      </c>
      <c r="M3" t="s">
        <v>13</v>
      </c>
      <c r="N3" t="s">
        <v>14</v>
      </c>
      <c r="O3" t="s">
        <v>15</v>
      </c>
      <c r="P3" t="s">
        <v>16</v>
      </c>
      <c r="Q3" t="s">
        <v>17</v>
      </c>
      <c r="R3" t="s">
        <v>18</v>
      </c>
      <c r="S3" t="s">
        <v>19</v>
      </c>
    </row>
    <row r="4" spans="1:19" x14ac:dyDescent="0.35">
      <c r="A4" t="s">
        <v>20</v>
      </c>
      <c r="B4" t="s">
        <v>20</v>
      </c>
      <c r="D4" t="s">
        <v>21</v>
      </c>
      <c r="E4" t="s">
        <v>22</v>
      </c>
      <c r="F4" t="s">
        <v>23</v>
      </c>
      <c r="G4" t="s">
        <v>24</v>
      </c>
      <c r="H4" t="s">
        <v>25</v>
      </c>
      <c r="I4" t="s">
        <v>26</v>
      </c>
      <c r="J4" t="s">
        <v>27</v>
      </c>
      <c r="K4" t="s">
        <v>28</v>
      </c>
      <c r="L4" t="s">
        <v>25</v>
      </c>
      <c r="N4" t="s">
        <v>29</v>
      </c>
      <c r="O4" t="s">
        <v>20</v>
      </c>
      <c r="P4" t="s">
        <v>30</v>
      </c>
      <c r="Q4" t="s">
        <v>31</v>
      </c>
      <c r="R4" t="s">
        <v>20</v>
      </c>
      <c r="S4" t="s">
        <v>23</v>
      </c>
    </row>
    <row r="5" spans="1:19" x14ac:dyDescent="0.35">
      <c r="A5">
        <v>6907.72</v>
      </c>
      <c r="B5">
        <v>1686.59</v>
      </c>
      <c r="C5">
        <v>0.24415999999999999</v>
      </c>
      <c r="D5">
        <v>0.62831899999999996</v>
      </c>
      <c r="E5">
        <v>2.6126799999999999E-5</v>
      </c>
      <c r="F5">
        <v>81.034300000000002</v>
      </c>
      <c r="G5">
        <v>10</v>
      </c>
      <c r="H5">
        <v>13.710599999999999</v>
      </c>
      <c r="I5">
        <v>3.4845499999999997E-5</v>
      </c>
      <c r="J5">
        <v>0.1</v>
      </c>
      <c r="K5">
        <v>11316.9</v>
      </c>
      <c r="L5">
        <v>13.7209</v>
      </c>
      <c r="M5">
        <v>2.9239799999999997E-4</v>
      </c>
      <c r="N5">
        <v>8.0956200000000006E-2</v>
      </c>
      <c r="O5">
        <v>7110.63</v>
      </c>
      <c r="P5">
        <v>2381.64</v>
      </c>
      <c r="Q5">
        <v>1.8371899999999999E-4</v>
      </c>
      <c r="R5">
        <v>2.0791400000000002</v>
      </c>
      <c r="S5">
        <v>144.43</v>
      </c>
    </row>
    <row r="6" spans="1:19" x14ac:dyDescent="0.35">
      <c r="A6">
        <v>7409.51</v>
      </c>
      <c r="B6">
        <v>1471.08</v>
      </c>
      <c r="C6">
        <v>0.19853999999999999</v>
      </c>
      <c r="D6">
        <v>0.99581600000000003</v>
      </c>
      <c r="E6">
        <v>2.3861899999999999E-5</v>
      </c>
      <c r="F6">
        <v>107.074</v>
      </c>
      <c r="G6">
        <v>10</v>
      </c>
      <c r="H6">
        <v>11.220700000000001</v>
      </c>
      <c r="I6">
        <v>2.9958700000000002E-5</v>
      </c>
      <c r="J6">
        <v>0.15848899999999999</v>
      </c>
      <c r="K6">
        <v>7585.88</v>
      </c>
      <c r="L6">
        <v>11.2294</v>
      </c>
      <c r="M6">
        <v>2.5137800000000002E-4</v>
      </c>
      <c r="N6">
        <v>7.8052499999999997E-2</v>
      </c>
      <c r="O6">
        <v>7554.13</v>
      </c>
      <c r="P6">
        <v>2381.64</v>
      </c>
      <c r="Q6">
        <v>2.5032599999999999E-4</v>
      </c>
      <c r="R6">
        <v>1.8989400000000001</v>
      </c>
      <c r="S6">
        <v>170.46899999999999</v>
      </c>
    </row>
    <row r="7" spans="1:19" x14ac:dyDescent="0.35">
      <c r="A7">
        <v>7959.16</v>
      </c>
      <c r="B7">
        <v>352.85</v>
      </c>
      <c r="C7">
        <v>4.4332499999999997E-2</v>
      </c>
      <c r="D7">
        <v>1.5782700000000001</v>
      </c>
      <c r="E7">
        <v>2.4232599999999999E-5</v>
      </c>
      <c r="F7">
        <v>140.06899999999999</v>
      </c>
      <c r="G7">
        <v>10</v>
      </c>
      <c r="H7">
        <v>2.5364399999999998</v>
      </c>
      <c r="I7">
        <v>2.8850700000000001E-5</v>
      </c>
      <c r="J7">
        <v>0.25119000000000002</v>
      </c>
      <c r="K7">
        <v>5047.91</v>
      </c>
      <c r="L7">
        <v>2.5384099999999998</v>
      </c>
      <c r="M7">
        <v>2.42067E-4</v>
      </c>
      <c r="N7">
        <v>7.7775899999999995E-2</v>
      </c>
      <c r="O7">
        <v>7966.98</v>
      </c>
      <c r="P7">
        <v>2381.63</v>
      </c>
      <c r="Q7">
        <v>3.8204800000000001E-4</v>
      </c>
      <c r="R7">
        <v>1.9285399999999999</v>
      </c>
      <c r="S7">
        <v>203.465</v>
      </c>
    </row>
    <row r="8" spans="1:19" x14ac:dyDescent="0.35">
      <c r="A8">
        <v>7922.76</v>
      </c>
      <c r="B8">
        <v>1124.4100000000001</v>
      </c>
      <c r="C8">
        <v>0.14192199999999999</v>
      </c>
      <c r="D8">
        <v>2.5013899999999998</v>
      </c>
      <c r="E8">
        <v>2.53178E-5</v>
      </c>
      <c r="F8">
        <v>150.96700000000001</v>
      </c>
      <c r="G8">
        <v>10</v>
      </c>
      <c r="H8">
        <v>8.0724199999999993</v>
      </c>
      <c r="I8">
        <v>3.0014100000000001E-5</v>
      </c>
      <c r="J8">
        <v>0.39810899999999999</v>
      </c>
      <c r="K8">
        <v>3199.08</v>
      </c>
      <c r="L8">
        <v>8.0775900000000007</v>
      </c>
      <c r="M8">
        <v>2.5182999999999998E-4</v>
      </c>
      <c r="N8">
        <v>7.7046900000000001E-2</v>
      </c>
      <c r="O8">
        <v>8002.15</v>
      </c>
      <c r="P8">
        <v>2381.63</v>
      </c>
      <c r="Q8">
        <v>6.2992500000000004E-4</v>
      </c>
      <c r="R8">
        <v>2.01518</v>
      </c>
      <c r="S8">
        <v>214.36199999999999</v>
      </c>
    </row>
    <row r="9" spans="1:19" x14ac:dyDescent="0.35">
      <c r="A9">
        <v>7820.79</v>
      </c>
      <c r="B9">
        <v>1946.04</v>
      </c>
      <c r="C9">
        <v>0.24882899999999999</v>
      </c>
      <c r="D9">
        <v>3.96441</v>
      </c>
      <c r="E9">
        <v>2.51122E-5</v>
      </c>
      <c r="F9">
        <v>154.69999999999999</v>
      </c>
      <c r="G9">
        <v>10</v>
      </c>
      <c r="H9">
        <v>13.9688</v>
      </c>
      <c r="I9">
        <v>2.9569000000000001E-5</v>
      </c>
      <c r="J9">
        <v>0.63095599999999996</v>
      </c>
      <c r="K9">
        <v>2032.9</v>
      </c>
      <c r="L9">
        <v>13.973100000000001</v>
      </c>
      <c r="M9">
        <v>2.4809499999999999E-4</v>
      </c>
      <c r="N9">
        <v>7.6409000000000005E-2</v>
      </c>
      <c r="O9">
        <v>8059.27</v>
      </c>
      <c r="P9">
        <v>2381.66</v>
      </c>
      <c r="Q9">
        <v>9.8355199999999995E-4</v>
      </c>
      <c r="R9">
        <v>1.9994700000000001</v>
      </c>
      <c r="S9">
        <v>218.095</v>
      </c>
    </row>
    <row r="10" spans="1:19" x14ac:dyDescent="0.35">
      <c r="A10">
        <v>8482.64</v>
      </c>
      <c r="B10">
        <v>552.904</v>
      </c>
      <c r="C10">
        <v>6.5180600000000005E-2</v>
      </c>
      <c r="D10">
        <v>6.2831900000000003</v>
      </c>
      <c r="E10">
        <v>2.6496099999999999E-5</v>
      </c>
      <c r="F10">
        <v>163.53899999999999</v>
      </c>
      <c r="G10">
        <v>10</v>
      </c>
      <c r="H10">
        <v>3.7309000000000001</v>
      </c>
      <c r="I10">
        <v>2.9604500000000001E-5</v>
      </c>
      <c r="J10">
        <v>1</v>
      </c>
      <c r="K10">
        <v>1352.92</v>
      </c>
      <c r="L10">
        <v>3.7292999999999998</v>
      </c>
      <c r="M10">
        <v>2.4837399999999999E-4</v>
      </c>
      <c r="N10">
        <v>7.6542899999999997E-2</v>
      </c>
      <c r="O10">
        <v>8500.64</v>
      </c>
      <c r="P10">
        <v>2381.67</v>
      </c>
      <c r="Q10">
        <v>1.56058E-3</v>
      </c>
      <c r="R10">
        <v>2.1113400000000002</v>
      </c>
      <c r="S10">
        <v>226.934</v>
      </c>
    </row>
    <row r="11" spans="1:19" x14ac:dyDescent="0.35">
      <c r="A11">
        <v>8696.33</v>
      </c>
      <c r="B11">
        <v>713.84100000000001</v>
      </c>
      <c r="C11">
        <v>8.2085400000000003E-2</v>
      </c>
      <c r="D11">
        <v>9.9582200000000007</v>
      </c>
      <c r="E11">
        <v>2.70192E-5</v>
      </c>
      <c r="F11">
        <v>173.196</v>
      </c>
      <c r="G11">
        <v>10</v>
      </c>
      <c r="H11">
        <v>4.7037199999999997</v>
      </c>
      <c r="I11">
        <v>2.9468700000000001E-5</v>
      </c>
      <c r="J11">
        <v>1.5849</v>
      </c>
      <c r="K11">
        <v>876.21900000000005</v>
      </c>
      <c r="L11">
        <v>4.6926199999999998</v>
      </c>
      <c r="M11">
        <v>2.4722999999999998E-4</v>
      </c>
      <c r="N11">
        <v>7.4921799999999997E-2</v>
      </c>
      <c r="O11">
        <v>8725.58</v>
      </c>
      <c r="P11">
        <v>2381.66</v>
      </c>
      <c r="Q11">
        <v>2.46197E-3</v>
      </c>
      <c r="R11">
        <v>2.1572300000000002</v>
      </c>
      <c r="S11">
        <v>236.59100000000001</v>
      </c>
    </row>
    <row r="12" spans="1:19" x14ac:dyDescent="0.35">
      <c r="A12">
        <v>8879.7800000000007</v>
      </c>
      <c r="B12">
        <v>1049.8599999999999</v>
      </c>
      <c r="C12">
        <v>0.118231</v>
      </c>
      <c r="D12">
        <v>15.7827</v>
      </c>
      <c r="E12">
        <v>2.7845399999999999E-5</v>
      </c>
      <c r="F12">
        <v>183.29400000000001</v>
      </c>
      <c r="G12">
        <v>10</v>
      </c>
      <c r="H12">
        <v>6.7912100000000004</v>
      </c>
      <c r="I12">
        <v>2.97786E-5</v>
      </c>
      <c r="J12">
        <v>2.5118999999999998</v>
      </c>
      <c r="K12">
        <v>566.54499999999996</v>
      </c>
      <c r="L12">
        <v>6.7428299999999997</v>
      </c>
      <c r="M12">
        <v>2.4982500000000001E-4</v>
      </c>
      <c r="N12">
        <v>7.6372800000000005E-2</v>
      </c>
      <c r="O12">
        <v>8941.6200000000008</v>
      </c>
      <c r="P12">
        <v>2381.66</v>
      </c>
      <c r="Q12">
        <v>3.9429199999999999E-3</v>
      </c>
      <c r="R12">
        <v>2.2338399999999998</v>
      </c>
      <c r="S12">
        <v>246.68899999999999</v>
      </c>
    </row>
    <row r="13" spans="1:19" x14ac:dyDescent="0.35">
      <c r="A13">
        <v>9119.48</v>
      </c>
      <c r="B13">
        <v>1011.26</v>
      </c>
      <c r="C13">
        <v>0.11089</v>
      </c>
      <c r="D13">
        <v>25.013500000000001</v>
      </c>
      <c r="E13">
        <v>2.8384699999999999E-5</v>
      </c>
      <c r="F13">
        <v>193.63499999999999</v>
      </c>
      <c r="G13">
        <v>10</v>
      </c>
      <c r="H13">
        <v>6.4490299999999996</v>
      </c>
      <c r="I13">
        <v>2.9934199999999999E-5</v>
      </c>
      <c r="J13">
        <v>3.98102</v>
      </c>
      <c r="K13">
        <v>366.81700000000001</v>
      </c>
      <c r="L13">
        <v>6.3276700000000003</v>
      </c>
      <c r="M13">
        <v>2.51129E-4</v>
      </c>
      <c r="N13">
        <v>7.5464000000000003E-2</v>
      </c>
      <c r="O13">
        <v>9175.3799999999992</v>
      </c>
      <c r="P13">
        <v>2381.61</v>
      </c>
      <c r="Q13">
        <v>6.28161E-3</v>
      </c>
      <c r="R13">
        <v>2.3041999999999998</v>
      </c>
      <c r="S13">
        <v>257.02999999999997</v>
      </c>
    </row>
    <row r="14" spans="1:19" x14ac:dyDescent="0.35">
      <c r="A14">
        <v>9413.89</v>
      </c>
      <c r="B14">
        <v>1078.53</v>
      </c>
      <c r="C14">
        <v>0.114568</v>
      </c>
      <c r="D14">
        <v>39.644399999999997</v>
      </c>
      <c r="E14">
        <v>2.8229E-5</v>
      </c>
      <c r="F14">
        <v>199.21899999999999</v>
      </c>
      <c r="G14">
        <v>10</v>
      </c>
      <c r="H14">
        <v>6.8592300000000002</v>
      </c>
      <c r="I14">
        <v>2.9682199999999998E-5</v>
      </c>
      <c r="J14">
        <v>6.3095999999999997</v>
      </c>
      <c r="K14">
        <v>239.012</v>
      </c>
      <c r="L14">
        <v>6.5357700000000003</v>
      </c>
      <c r="M14">
        <v>2.4900699999999998E-4</v>
      </c>
      <c r="N14">
        <v>7.5727799999999998E-2</v>
      </c>
      <c r="O14">
        <v>9475.4699999999993</v>
      </c>
      <c r="P14">
        <v>2381.61</v>
      </c>
      <c r="Q14">
        <v>9.8717400000000004E-3</v>
      </c>
      <c r="R14">
        <v>2.3594599999999999</v>
      </c>
      <c r="S14">
        <v>262.61399999999998</v>
      </c>
    </row>
    <row r="15" spans="1:19" x14ac:dyDescent="0.35">
      <c r="A15">
        <v>10320.299999999999</v>
      </c>
      <c r="B15">
        <v>1506.7</v>
      </c>
      <c r="C15">
        <v>0.14599400000000001</v>
      </c>
      <c r="D15">
        <v>62.831899999999997</v>
      </c>
      <c r="E15">
        <v>2.89812E-5</v>
      </c>
      <c r="F15">
        <v>220.67</v>
      </c>
      <c r="G15">
        <v>10</v>
      </c>
      <c r="H15">
        <v>9.3184900000000006</v>
      </c>
      <c r="I15">
        <v>2.95809E-5</v>
      </c>
      <c r="J15">
        <v>10</v>
      </c>
      <c r="K15">
        <v>165.99299999999999</v>
      </c>
      <c r="L15">
        <v>8.3061500000000006</v>
      </c>
      <c r="M15">
        <v>2.48127E-4</v>
      </c>
      <c r="N15">
        <v>7.5738E-2</v>
      </c>
      <c r="O15">
        <v>10429.700000000001</v>
      </c>
      <c r="P15">
        <v>2381.66</v>
      </c>
      <c r="Q15">
        <v>1.55903E-2</v>
      </c>
      <c r="R15">
        <v>2.5878800000000002</v>
      </c>
      <c r="S15">
        <v>284.065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3D108-908B-40F6-930F-F0F3070B8688}">
  <dimension ref="A1:S15"/>
  <sheetViews>
    <sheetView workbookViewId="0"/>
  </sheetViews>
  <sheetFormatPr defaultRowHeight="14.5" x14ac:dyDescent="0.35"/>
  <sheetData>
    <row r="1" spans="1:19" x14ac:dyDescent="0.35">
      <c r="A1" t="s">
        <v>37</v>
      </c>
    </row>
    <row r="2" spans="1:19" x14ac:dyDescent="0.35">
      <c r="A2" t="s">
        <v>0</v>
      </c>
    </row>
    <row r="3" spans="1:19" x14ac:dyDescent="0.35">
      <c r="A3" t="s">
        <v>1</v>
      </c>
      <c r="B3" t="s">
        <v>2</v>
      </c>
      <c r="C3" t="s">
        <v>3</v>
      </c>
      <c r="D3" t="s">
        <v>4</v>
      </c>
      <c r="E3" t="s">
        <v>5</v>
      </c>
      <c r="F3" t="s">
        <v>6</v>
      </c>
      <c r="G3" t="s">
        <v>7</v>
      </c>
      <c r="H3" t="s">
        <v>8</v>
      </c>
      <c r="I3" t="s">
        <v>9</v>
      </c>
      <c r="J3" t="s">
        <v>10</v>
      </c>
      <c r="K3" t="s">
        <v>11</v>
      </c>
      <c r="L3" t="s">
        <v>12</v>
      </c>
      <c r="M3" t="s">
        <v>13</v>
      </c>
      <c r="N3" t="s">
        <v>14</v>
      </c>
      <c r="O3" t="s">
        <v>15</v>
      </c>
      <c r="P3" t="s">
        <v>16</v>
      </c>
      <c r="Q3" t="s">
        <v>17</v>
      </c>
      <c r="R3" t="s">
        <v>18</v>
      </c>
      <c r="S3" t="s">
        <v>19</v>
      </c>
    </row>
    <row r="4" spans="1:19" x14ac:dyDescent="0.35">
      <c r="A4" t="s">
        <v>20</v>
      </c>
      <c r="B4" t="s">
        <v>20</v>
      </c>
      <c r="D4" t="s">
        <v>21</v>
      </c>
      <c r="E4" t="s">
        <v>22</v>
      </c>
      <c r="F4" t="s">
        <v>23</v>
      </c>
      <c r="G4" t="s">
        <v>24</v>
      </c>
      <c r="H4" t="s">
        <v>25</v>
      </c>
      <c r="I4" t="s">
        <v>26</v>
      </c>
      <c r="J4" t="s">
        <v>27</v>
      </c>
      <c r="K4" t="s">
        <v>28</v>
      </c>
      <c r="L4" t="s">
        <v>25</v>
      </c>
      <c r="N4" t="s">
        <v>29</v>
      </c>
      <c r="O4" t="s">
        <v>20</v>
      </c>
      <c r="P4" t="s">
        <v>30</v>
      </c>
      <c r="Q4" t="s">
        <v>31</v>
      </c>
      <c r="R4" t="s">
        <v>20</v>
      </c>
      <c r="S4" t="s">
        <v>23</v>
      </c>
    </row>
    <row r="5" spans="1:19" x14ac:dyDescent="0.35">
      <c r="A5">
        <v>14549.9</v>
      </c>
      <c r="B5">
        <v>5756.02</v>
      </c>
      <c r="C5">
        <v>0.39560600000000001</v>
      </c>
      <c r="D5">
        <v>0.62831899999999996</v>
      </c>
      <c r="E5">
        <v>3.2231999999999999E-5</v>
      </c>
      <c r="F5">
        <v>80.842399999999998</v>
      </c>
      <c r="G5">
        <v>10</v>
      </c>
      <c r="H5">
        <v>21.549600000000002</v>
      </c>
      <c r="I5">
        <v>2.02356E-5</v>
      </c>
      <c r="J5">
        <v>0.1</v>
      </c>
      <c r="K5">
        <v>24903.1</v>
      </c>
      <c r="L5">
        <v>21.584099999999999</v>
      </c>
      <c r="M5">
        <v>1.63926E-4</v>
      </c>
      <c r="N5">
        <v>9.0992199999999995E-2</v>
      </c>
      <c r="O5">
        <v>15647.1</v>
      </c>
      <c r="P5">
        <v>2465.1</v>
      </c>
      <c r="Q5">
        <v>1.0299800000000001E-4</v>
      </c>
      <c r="R5">
        <v>2.5649600000000001</v>
      </c>
      <c r="S5">
        <v>89.973399999999998</v>
      </c>
    </row>
    <row r="6" spans="1:19" x14ac:dyDescent="0.35">
      <c r="A6">
        <v>15703.9</v>
      </c>
      <c r="B6">
        <v>4184.33</v>
      </c>
      <c r="C6">
        <v>0.26645099999999999</v>
      </c>
      <c r="D6">
        <v>0.99581600000000003</v>
      </c>
      <c r="E6">
        <v>5.1816400000000001E-5</v>
      </c>
      <c r="F6">
        <v>119.73</v>
      </c>
      <c r="G6">
        <v>10</v>
      </c>
      <c r="H6">
        <v>14.895</v>
      </c>
      <c r="I6">
        <v>3.1324800000000002E-5</v>
      </c>
      <c r="J6">
        <v>0.15848899999999999</v>
      </c>
      <c r="K6">
        <v>16320.1</v>
      </c>
      <c r="L6">
        <v>14.9199</v>
      </c>
      <c r="M6">
        <v>2.5372399999999999E-4</v>
      </c>
      <c r="N6">
        <v>8.8795100000000002E-2</v>
      </c>
      <c r="O6">
        <v>16251.9</v>
      </c>
      <c r="P6">
        <v>2465.13</v>
      </c>
      <c r="Q6">
        <v>2.5266299999999998E-4</v>
      </c>
      <c r="R6">
        <v>4.1234900000000003</v>
      </c>
      <c r="S6">
        <v>128.86099999999999</v>
      </c>
    </row>
    <row r="7" spans="1:19" x14ac:dyDescent="0.35">
      <c r="A7">
        <v>16726.3</v>
      </c>
      <c r="B7">
        <v>3170.42</v>
      </c>
      <c r="C7">
        <v>0.18954699999999999</v>
      </c>
      <c r="D7">
        <v>1.5782700000000001</v>
      </c>
      <c r="E7">
        <v>5.3817899999999998E-5</v>
      </c>
      <c r="F7">
        <v>136.53299999999999</v>
      </c>
      <c r="G7">
        <v>10</v>
      </c>
      <c r="H7">
        <v>10.714399999999999</v>
      </c>
      <c r="I7">
        <v>3.1062799999999997E-5</v>
      </c>
      <c r="J7">
        <v>0.25119000000000002</v>
      </c>
      <c r="K7">
        <v>10786.5</v>
      </c>
      <c r="L7">
        <v>10.732900000000001</v>
      </c>
      <c r="M7">
        <v>2.5157700000000001E-4</v>
      </c>
      <c r="N7">
        <v>8.8854799999999998E-2</v>
      </c>
      <c r="O7">
        <v>17024.099999999999</v>
      </c>
      <c r="P7">
        <v>2465.12</v>
      </c>
      <c r="Q7">
        <v>3.9705699999999998E-4</v>
      </c>
      <c r="R7">
        <v>4.2828799999999996</v>
      </c>
      <c r="S7">
        <v>145.66399999999999</v>
      </c>
    </row>
    <row r="8" spans="1:19" x14ac:dyDescent="0.35">
      <c r="A8">
        <v>16210</v>
      </c>
      <c r="B8">
        <v>4791.04</v>
      </c>
      <c r="C8">
        <v>0.29556100000000002</v>
      </c>
      <c r="D8">
        <v>2.5013899999999998</v>
      </c>
      <c r="E8">
        <v>5.5481E-5</v>
      </c>
      <c r="F8">
        <v>158.10300000000001</v>
      </c>
      <c r="G8">
        <v>10</v>
      </c>
      <c r="H8">
        <v>16.438600000000001</v>
      </c>
      <c r="I8">
        <v>3.2252200000000003E-5</v>
      </c>
      <c r="J8">
        <v>0.39810899999999999</v>
      </c>
      <c r="K8">
        <v>6757.51</v>
      </c>
      <c r="L8">
        <v>16.465599999999998</v>
      </c>
      <c r="M8">
        <v>2.6122299999999999E-4</v>
      </c>
      <c r="N8">
        <v>8.8217699999999996E-2</v>
      </c>
      <c r="O8">
        <v>16903.2</v>
      </c>
      <c r="P8">
        <v>2465.12</v>
      </c>
      <c r="Q8">
        <v>6.5342199999999997E-4</v>
      </c>
      <c r="R8">
        <v>4.4155100000000003</v>
      </c>
      <c r="S8">
        <v>167.23400000000001</v>
      </c>
    </row>
    <row r="9" spans="1:19" x14ac:dyDescent="0.35">
      <c r="A9">
        <v>17570.099999999999</v>
      </c>
      <c r="B9">
        <v>2059.04</v>
      </c>
      <c r="C9">
        <v>0.11719</v>
      </c>
      <c r="D9">
        <v>3.96441</v>
      </c>
      <c r="E9">
        <v>5.5469300000000001E-5</v>
      </c>
      <c r="F9">
        <v>165.32400000000001</v>
      </c>
      <c r="G9">
        <v>10</v>
      </c>
      <c r="H9">
        <v>6.6734200000000001</v>
      </c>
      <c r="I9">
        <v>3.0819899999999999E-5</v>
      </c>
      <c r="J9">
        <v>0.63095599999999996</v>
      </c>
      <c r="K9">
        <v>4462.28</v>
      </c>
      <c r="L9">
        <v>6.6840000000000002</v>
      </c>
      <c r="M9">
        <v>2.4958700000000001E-4</v>
      </c>
      <c r="N9">
        <v>8.8047399999999998E-2</v>
      </c>
      <c r="O9">
        <v>17690.3</v>
      </c>
      <c r="P9">
        <v>2465.12</v>
      </c>
      <c r="Q9">
        <v>9.8946800000000007E-4</v>
      </c>
      <c r="R9">
        <v>4.4152800000000001</v>
      </c>
      <c r="S9">
        <v>174.45500000000001</v>
      </c>
    </row>
    <row r="10" spans="1:19" x14ac:dyDescent="0.35">
      <c r="A10">
        <v>18502.099999999999</v>
      </c>
      <c r="B10">
        <v>1878.6</v>
      </c>
      <c r="C10">
        <v>0.101534</v>
      </c>
      <c r="D10">
        <v>6.2831900000000003</v>
      </c>
      <c r="E10">
        <v>5.79444E-5</v>
      </c>
      <c r="F10">
        <v>178.26300000000001</v>
      </c>
      <c r="G10">
        <v>10</v>
      </c>
      <c r="H10">
        <v>5.7900499999999999</v>
      </c>
      <c r="I10">
        <v>3.0639599999999997E-5</v>
      </c>
      <c r="J10">
        <v>1</v>
      </c>
      <c r="K10">
        <v>2959.84</v>
      </c>
      <c r="L10">
        <v>5.7976299999999998</v>
      </c>
      <c r="M10">
        <v>2.4810199999999999E-4</v>
      </c>
      <c r="N10">
        <v>8.78549E-2</v>
      </c>
      <c r="O10">
        <v>18597.2</v>
      </c>
      <c r="P10">
        <v>2465.13</v>
      </c>
      <c r="Q10">
        <v>1.55887E-3</v>
      </c>
      <c r="R10">
        <v>4.6140100000000004</v>
      </c>
      <c r="S10">
        <v>187.39400000000001</v>
      </c>
    </row>
    <row r="11" spans="1:19" x14ac:dyDescent="0.35">
      <c r="A11">
        <v>19288.099999999999</v>
      </c>
      <c r="B11">
        <v>1743.21</v>
      </c>
      <c r="C11">
        <v>9.03775E-2</v>
      </c>
      <c r="D11">
        <v>9.9582200000000007</v>
      </c>
      <c r="E11">
        <v>6.0547999999999997E-5</v>
      </c>
      <c r="F11">
        <v>187.959</v>
      </c>
      <c r="G11">
        <v>10</v>
      </c>
      <c r="H11">
        <v>5.1617100000000002</v>
      </c>
      <c r="I11">
        <v>3.0774400000000001E-5</v>
      </c>
      <c r="J11">
        <v>1.5849</v>
      </c>
      <c r="K11">
        <v>1944.79</v>
      </c>
      <c r="L11">
        <v>5.1642200000000003</v>
      </c>
      <c r="M11">
        <v>2.4917400000000001E-4</v>
      </c>
      <c r="N11">
        <v>8.9410699999999996E-2</v>
      </c>
      <c r="O11">
        <v>19366.7</v>
      </c>
      <c r="P11">
        <v>2465.12</v>
      </c>
      <c r="Q11">
        <v>2.4813299999999999E-3</v>
      </c>
      <c r="R11">
        <v>4.8256800000000002</v>
      </c>
      <c r="S11">
        <v>197.09</v>
      </c>
    </row>
    <row r="12" spans="1:19" x14ac:dyDescent="0.35">
      <c r="A12">
        <v>19831.3</v>
      </c>
      <c r="B12">
        <v>2433.27</v>
      </c>
      <c r="C12">
        <v>0.122698</v>
      </c>
      <c r="D12">
        <v>15.7827</v>
      </c>
      <c r="E12">
        <v>6.2541700000000005E-5</v>
      </c>
      <c r="F12">
        <v>198.15899999999999</v>
      </c>
      <c r="G12">
        <v>10</v>
      </c>
      <c r="H12">
        <v>7.0068000000000001</v>
      </c>
      <c r="I12">
        <v>3.0881599999999999E-5</v>
      </c>
      <c r="J12">
        <v>2.5118999999999998</v>
      </c>
      <c r="K12">
        <v>1265.94</v>
      </c>
      <c r="L12">
        <v>6.9951400000000001</v>
      </c>
      <c r="M12">
        <v>2.50027E-4</v>
      </c>
      <c r="N12">
        <v>8.8489799999999993E-2</v>
      </c>
      <c r="O12">
        <v>19980</v>
      </c>
      <c r="P12">
        <v>2465.13</v>
      </c>
      <c r="Q12">
        <v>3.9461100000000001E-3</v>
      </c>
      <c r="R12">
        <v>4.9955499999999997</v>
      </c>
      <c r="S12">
        <v>207.29</v>
      </c>
    </row>
    <row r="13" spans="1:19" x14ac:dyDescent="0.35">
      <c r="A13">
        <v>20452.099999999999</v>
      </c>
      <c r="B13">
        <v>2842.61</v>
      </c>
      <c r="C13">
        <v>0.138989</v>
      </c>
      <c r="D13">
        <v>25.013500000000001</v>
      </c>
      <c r="E13">
        <v>6.4468199999999994E-5</v>
      </c>
      <c r="F13">
        <v>208.45400000000001</v>
      </c>
      <c r="G13">
        <v>10</v>
      </c>
      <c r="H13">
        <v>7.9682700000000004</v>
      </c>
      <c r="I13">
        <v>3.0969300000000002E-5</v>
      </c>
      <c r="J13">
        <v>3.98102</v>
      </c>
      <c r="K13">
        <v>825.50400000000002</v>
      </c>
      <c r="L13">
        <v>7.9127700000000001</v>
      </c>
      <c r="M13">
        <v>2.5072099999999997E-4</v>
      </c>
      <c r="N13">
        <v>8.8269299999999995E-2</v>
      </c>
      <c r="O13">
        <v>20648.7</v>
      </c>
      <c r="P13">
        <v>2465.13</v>
      </c>
      <c r="Q13">
        <v>6.27139E-3</v>
      </c>
      <c r="R13">
        <v>5.17706</v>
      </c>
      <c r="S13">
        <v>217.58500000000001</v>
      </c>
    </row>
    <row r="14" spans="1:19" x14ac:dyDescent="0.35">
      <c r="A14">
        <v>21092.6</v>
      </c>
      <c r="B14">
        <v>2995.83</v>
      </c>
      <c r="C14">
        <v>0.14203299999999999</v>
      </c>
      <c r="D14">
        <v>39.644399999999997</v>
      </c>
      <c r="E14">
        <v>6.5668999999999998E-5</v>
      </c>
      <c r="F14">
        <v>219.184</v>
      </c>
      <c r="G14">
        <v>10</v>
      </c>
      <c r="H14">
        <v>8.2486599999999992</v>
      </c>
      <c r="I14">
        <v>3.0983199999999998E-5</v>
      </c>
      <c r="J14">
        <v>6.3095999999999997</v>
      </c>
      <c r="K14">
        <v>537.38400000000001</v>
      </c>
      <c r="L14">
        <v>8.0838000000000001</v>
      </c>
      <c r="M14">
        <v>2.5081499999999999E-4</v>
      </c>
      <c r="N14">
        <v>8.8772199999999996E-2</v>
      </c>
      <c r="O14">
        <v>21304.2</v>
      </c>
      <c r="P14">
        <v>2465.14</v>
      </c>
      <c r="Q14">
        <v>9.9434199999999997E-3</v>
      </c>
      <c r="R14">
        <v>5.3434299999999997</v>
      </c>
      <c r="S14">
        <v>228.315</v>
      </c>
    </row>
    <row r="15" spans="1:19" x14ac:dyDescent="0.35">
      <c r="A15">
        <v>20841.7</v>
      </c>
      <c r="B15">
        <v>3121.71</v>
      </c>
      <c r="C15">
        <v>0.149781</v>
      </c>
      <c r="D15">
        <v>62.831899999999997</v>
      </c>
      <c r="E15">
        <v>6.1663500000000003E-5</v>
      </c>
      <c r="F15">
        <v>230.02799999999999</v>
      </c>
      <c r="G15">
        <v>10</v>
      </c>
      <c r="H15">
        <v>9.0063999999999993</v>
      </c>
      <c r="I15">
        <v>3.04632E-5</v>
      </c>
      <c r="J15">
        <v>10</v>
      </c>
      <c r="K15">
        <v>335.40699999999998</v>
      </c>
      <c r="L15">
        <v>8.5185200000000005</v>
      </c>
      <c r="M15">
        <v>2.46612E-4</v>
      </c>
      <c r="N15">
        <v>8.7609900000000004E-2</v>
      </c>
      <c r="O15">
        <v>21074.2</v>
      </c>
      <c r="P15">
        <v>2465.14</v>
      </c>
      <c r="Q15">
        <v>1.5495099999999999E-2</v>
      </c>
      <c r="R15">
        <v>5.1971600000000002</v>
      </c>
      <c r="S15">
        <v>239.15899999999999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DAB44-13BE-4A0A-BE14-D86D1C61D1FB}">
  <dimension ref="A1:S31"/>
  <sheetViews>
    <sheetView topLeftCell="J1" zoomScale="70" zoomScaleNormal="70" workbookViewId="0">
      <selection activeCell="AB21" sqref="AB21"/>
    </sheetView>
  </sheetViews>
  <sheetFormatPr defaultRowHeight="14.5" x14ac:dyDescent="0.35"/>
  <sheetData>
    <row r="1" spans="1:19" x14ac:dyDescent="0.35">
      <c r="A1" t="s">
        <v>38</v>
      </c>
    </row>
    <row r="2" spans="1:19" x14ac:dyDescent="0.35">
      <c r="A2" t="s">
        <v>1</v>
      </c>
      <c r="B2" t="s">
        <v>2</v>
      </c>
      <c r="C2" t="s">
        <v>3</v>
      </c>
      <c r="D2" t="s">
        <v>4</v>
      </c>
      <c r="E2" t="s">
        <v>5</v>
      </c>
      <c r="F2" t="s">
        <v>6</v>
      </c>
      <c r="G2" t="s">
        <v>7</v>
      </c>
      <c r="H2" t="s">
        <v>8</v>
      </c>
      <c r="I2" t="s">
        <v>9</v>
      </c>
      <c r="J2" t="s">
        <v>10</v>
      </c>
      <c r="K2" t="s">
        <v>11</v>
      </c>
      <c r="L2" t="s">
        <v>12</v>
      </c>
      <c r="M2" t="s">
        <v>13</v>
      </c>
      <c r="N2" t="s">
        <v>14</v>
      </c>
      <c r="O2" t="s">
        <v>15</v>
      </c>
      <c r="P2" t="s">
        <v>16</v>
      </c>
      <c r="Q2" t="s">
        <v>17</v>
      </c>
      <c r="R2" t="s">
        <v>18</v>
      </c>
      <c r="S2" t="s">
        <v>19</v>
      </c>
    </row>
    <row r="3" spans="1:19" x14ac:dyDescent="0.35">
      <c r="A3" t="s">
        <v>20</v>
      </c>
      <c r="B3" t="s">
        <v>20</v>
      </c>
      <c r="D3" t="s">
        <v>21</v>
      </c>
      <c r="E3" t="s">
        <v>22</v>
      </c>
      <c r="F3" t="s">
        <v>23</v>
      </c>
      <c r="G3" t="s">
        <v>24</v>
      </c>
      <c r="H3" t="s">
        <v>25</v>
      </c>
      <c r="I3" t="s">
        <v>26</v>
      </c>
      <c r="J3" t="s">
        <v>27</v>
      </c>
      <c r="K3" t="s">
        <v>28</v>
      </c>
      <c r="L3" t="s">
        <v>25</v>
      </c>
      <c r="N3" t="s">
        <v>29</v>
      </c>
      <c r="O3" t="s">
        <v>20</v>
      </c>
      <c r="P3" t="s">
        <v>30</v>
      </c>
      <c r="Q3" t="s">
        <v>31</v>
      </c>
      <c r="R3" t="s">
        <v>20</v>
      </c>
      <c r="S3" t="s">
        <v>23</v>
      </c>
    </row>
    <row r="4" spans="1:19" x14ac:dyDescent="0.35">
      <c r="A4">
        <f>AVERAGE('ACP (1)'!A5, 'ACP (2)'!A5)</f>
        <v>10728.81</v>
      </c>
      <c r="B4">
        <f>AVERAGE('ACP (1)'!B5, 'ACP (2)'!B5)</f>
        <v>3721.3050000000003</v>
      </c>
      <c r="C4">
        <f>AVERAGE('ACP (1)'!C5, 'ACP (2)'!C5)</f>
        <v>0.31988300000000003</v>
      </c>
      <c r="D4">
        <f>AVERAGE('ACP (1)'!D5, 'ACP (2)'!D5)</f>
        <v>0.62831899999999996</v>
      </c>
      <c r="E4">
        <f>AVERAGE('ACP (1)'!E5, 'ACP (2)'!E5)</f>
        <v>2.9179400000000001E-5</v>
      </c>
      <c r="F4">
        <f>AVERAGE('ACP (1)'!F5, 'ACP (2)'!F5)</f>
        <v>80.93835</v>
      </c>
      <c r="G4">
        <f>AVERAGE('ACP (1)'!G5, 'ACP (2)'!G5)</f>
        <v>10</v>
      </c>
      <c r="H4">
        <f>AVERAGE('ACP (1)'!H5, 'ACP (2)'!H5)</f>
        <v>17.630099999999999</v>
      </c>
      <c r="I4">
        <f>AVERAGE('ACP (1)'!I5, 'ACP (2)'!I5)</f>
        <v>2.7540549999999998E-5</v>
      </c>
      <c r="J4">
        <f>AVERAGE('ACP (1)'!J5, 'ACP (2)'!J5)</f>
        <v>0.1</v>
      </c>
      <c r="K4">
        <f>AVERAGE('ACP (1)'!K5, 'ACP (2)'!K5)</f>
        <v>18110</v>
      </c>
      <c r="L4">
        <f>AVERAGE('ACP (1)'!L5, 'ACP (2)'!L5)</f>
        <v>17.6525</v>
      </c>
      <c r="M4">
        <f>AVERAGE('ACP (1)'!M5, 'ACP (2)'!M5)</f>
        <v>2.2816199999999999E-4</v>
      </c>
      <c r="N4">
        <f>AVERAGE('ACP (1)'!N5, 'ACP (2)'!N5)</f>
        <v>8.5974200000000001E-2</v>
      </c>
      <c r="O4">
        <f>AVERAGE('ACP (1)'!O5, 'ACP (2)'!O5)</f>
        <v>11378.865</v>
      </c>
      <c r="P4">
        <f>AVERAGE('ACP (1)'!P5, 'ACP (2)'!P5)</f>
        <v>2423.37</v>
      </c>
      <c r="Q4">
        <f>AVERAGE('ACP (1)'!Q5, 'ACP (2)'!Q5)</f>
        <v>1.4335850000000001E-4</v>
      </c>
      <c r="R4">
        <f>AVERAGE('ACP (1)'!R5, 'ACP (2)'!R5)</f>
        <v>2.3220499999999999</v>
      </c>
      <c r="S4">
        <f>AVERAGE('ACP (1)'!S5, 'ACP (2)'!S5)</f>
        <v>117.2017</v>
      </c>
    </row>
    <row r="5" spans="1:19" x14ac:dyDescent="0.35">
      <c r="A5">
        <f>AVERAGE('ACP (1)'!A6, 'ACP (2)'!A6)</f>
        <v>11556.705</v>
      </c>
      <c r="B5">
        <f>AVERAGE('ACP (1)'!B6, 'ACP (2)'!B6)</f>
        <v>2827.7049999999999</v>
      </c>
      <c r="C5">
        <f>AVERAGE('ACP (1)'!C6, 'ACP (2)'!C6)</f>
        <v>0.23249549999999999</v>
      </c>
      <c r="D5">
        <f>AVERAGE('ACP (1)'!D6, 'ACP (2)'!D6)</f>
        <v>0.99581600000000003</v>
      </c>
      <c r="E5">
        <f>AVERAGE('ACP (1)'!E6, 'ACP (2)'!E6)</f>
        <v>3.7839149999999998E-5</v>
      </c>
      <c r="F5">
        <f>AVERAGE('ACP (1)'!F6, 'ACP (2)'!F6)</f>
        <v>113.402</v>
      </c>
      <c r="G5">
        <f>AVERAGE('ACP (1)'!G6, 'ACP (2)'!G6)</f>
        <v>10</v>
      </c>
      <c r="H5">
        <f>AVERAGE('ACP (1)'!H6, 'ACP (2)'!H6)</f>
        <v>13.05785</v>
      </c>
      <c r="I5">
        <f>AVERAGE('ACP (1)'!I6, 'ACP (2)'!I6)</f>
        <v>3.0641750000000005E-5</v>
      </c>
      <c r="J5">
        <f>AVERAGE('ACP (1)'!J6, 'ACP (2)'!J6)</f>
        <v>0.15848899999999999</v>
      </c>
      <c r="K5">
        <f>AVERAGE('ACP (1)'!K6, 'ACP (2)'!K6)</f>
        <v>11952.99</v>
      </c>
      <c r="L5">
        <f>AVERAGE('ACP (1)'!L6, 'ACP (2)'!L6)</f>
        <v>13.07465</v>
      </c>
      <c r="M5">
        <f>AVERAGE('ACP (1)'!M6, 'ACP (2)'!M6)</f>
        <v>2.52551E-4</v>
      </c>
      <c r="N5">
        <f>AVERAGE('ACP (1)'!N6, 'ACP (2)'!N6)</f>
        <v>8.3423799999999992E-2</v>
      </c>
      <c r="O5">
        <f>AVERAGE('ACP (1)'!O6, 'ACP (2)'!O6)</f>
        <v>11903.014999999999</v>
      </c>
      <c r="P5">
        <f>AVERAGE('ACP (1)'!P6, 'ACP (2)'!P6)</f>
        <v>2423.3850000000002</v>
      </c>
      <c r="Q5">
        <f>AVERAGE('ACP (1)'!Q6, 'ACP (2)'!Q6)</f>
        <v>2.5149449999999996E-4</v>
      </c>
      <c r="R5">
        <f>AVERAGE('ACP (1)'!R6, 'ACP (2)'!R6)</f>
        <v>3.011215</v>
      </c>
      <c r="S5">
        <f>AVERAGE('ACP (1)'!S6, 'ACP (2)'!S6)</f>
        <v>149.66499999999999</v>
      </c>
    </row>
    <row r="6" spans="1:19" x14ac:dyDescent="0.35">
      <c r="A6">
        <f>AVERAGE('ACP (1)'!A7, 'ACP (2)'!A7)</f>
        <v>12342.73</v>
      </c>
      <c r="B6">
        <f>AVERAGE('ACP (1)'!B7, 'ACP (2)'!B7)</f>
        <v>1761.635</v>
      </c>
      <c r="C6">
        <f>AVERAGE('ACP (1)'!C7, 'ACP (2)'!C7)</f>
        <v>0.11693975</v>
      </c>
      <c r="D6">
        <f>AVERAGE('ACP (1)'!D7, 'ACP (2)'!D7)</f>
        <v>1.5782700000000001</v>
      </c>
      <c r="E6">
        <f>AVERAGE('ACP (1)'!E7, 'ACP (2)'!E7)</f>
        <v>3.9025249999999997E-5</v>
      </c>
      <c r="F6">
        <f>AVERAGE('ACP (1)'!F7, 'ACP (2)'!F7)</f>
        <v>138.30099999999999</v>
      </c>
      <c r="G6">
        <f>AVERAGE('ACP (1)'!G7, 'ACP (2)'!G7)</f>
        <v>10</v>
      </c>
      <c r="H6">
        <f>AVERAGE('ACP (1)'!H7, 'ACP (2)'!H7)</f>
        <v>6.6254200000000001</v>
      </c>
      <c r="I6">
        <f>AVERAGE('ACP (1)'!I7, 'ACP (2)'!I7)</f>
        <v>2.9956750000000001E-5</v>
      </c>
      <c r="J6">
        <f>AVERAGE('ACP (1)'!J7, 'ACP (2)'!J7)</f>
        <v>0.25119000000000002</v>
      </c>
      <c r="K6">
        <f>AVERAGE('ACP (1)'!K7, 'ACP (2)'!K7)</f>
        <v>7917.2049999999999</v>
      </c>
      <c r="L6">
        <f>AVERAGE('ACP (1)'!L7, 'ACP (2)'!L7)</f>
        <v>6.6356549999999999</v>
      </c>
      <c r="M6">
        <f>AVERAGE('ACP (1)'!M7, 'ACP (2)'!M7)</f>
        <v>2.46822E-4</v>
      </c>
      <c r="N6">
        <f>AVERAGE('ACP (1)'!N7, 'ACP (2)'!N7)</f>
        <v>8.3315349999999996E-2</v>
      </c>
      <c r="O6">
        <f>AVERAGE('ACP (1)'!O7, 'ACP (2)'!O7)</f>
        <v>12495.539999999999</v>
      </c>
      <c r="P6">
        <f>AVERAGE('ACP (1)'!P7, 'ACP (2)'!P7)</f>
        <v>2423.375</v>
      </c>
      <c r="Q6">
        <f>AVERAGE('ACP (1)'!Q7, 'ACP (2)'!Q7)</f>
        <v>3.8955249999999999E-4</v>
      </c>
      <c r="R6">
        <f>AVERAGE('ACP (1)'!R7, 'ACP (2)'!R7)</f>
        <v>3.1057099999999997</v>
      </c>
      <c r="S6">
        <f>AVERAGE('ACP (1)'!S7, 'ACP (2)'!S7)</f>
        <v>174.56450000000001</v>
      </c>
    </row>
    <row r="7" spans="1:19" x14ac:dyDescent="0.35">
      <c r="A7">
        <f>AVERAGE('ACP (1)'!A8, 'ACP (2)'!A8)</f>
        <v>12066.380000000001</v>
      </c>
      <c r="B7">
        <f>AVERAGE('ACP (1)'!B8, 'ACP (2)'!B8)</f>
        <v>2957.7249999999999</v>
      </c>
      <c r="C7">
        <f>AVERAGE('ACP (1)'!C8, 'ACP (2)'!C8)</f>
        <v>0.21874150000000001</v>
      </c>
      <c r="D7">
        <f>AVERAGE('ACP (1)'!D8, 'ACP (2)'!D8)</f>
        <v>2.5013899999999998</v>
      </c>
      <c r="E7">
        <f>AVERAGE('ACP (1)'!E8, 'ACP (2)'!E8)</f>
        <v>4.0399399999999998E-5</v>
      </c>
      <c r="F7">
        <f>AVERAGE('ACP (1)'!F8, 'ACP (2)'!F8)</f>
        <v>154.53500000000003</v>
      </c>
      <c r="G7">
        <f>AVERAGE('ACP (1)'!G8, 'ACP (2)'!G8)</f>
        <v>10</v>
      </c>
      <c r="H7">
        <f>AVERAGE('ACP (1)'!H8, 'ACP (2)'!H8)</f>
        <v>12.255510000000001</v>
      </c>
      <c r="I7">
        <f>AVERAGE('ACP (1)'!I8, 'ACP (2)'!I8)</f>
        <v>3.1133149999999999E-5</v>
      </c>
      <c r="J7">
        <f>AVERAGE('ACP (1)'!J8, 'ACP (2)'!J8)</f>
        <v>0.39810899999999999</v>
      </c>
      <c r="K7">
        <f>AVERAGE('ACP (1)'!K8, 'ACP (2)'!K8)</f>
        <v>4978.2950000000001</v>
      </c>
      <c r="L7">
        <f>AVERAGE('ACP (1)'!L8, 'ACP (2)'!L8)</f>
        <v>12.271595</v>
      </c>
      <c r="M7">
        <f>AVERAGE('ACP (1)'!M8, 'ACP (2)'!M8)</f>
        <v>2.5652649999999998E-4</v>
      </c>
      <c r="N7">
        <f>AVERAGE('ACP (1)'!N8, 'ACP (2)'!N8)</f>
        <v>8.2632299999999992E-2</v>
      </c>
      <c r="O7">
        <f>AVERAGE('ACP (1)'!O8, 'ACP (2)'!O8)</f>
        <v>12452.674999999999</v>
      </c>
      <c r="P7">
        <f>AVERAGE('ACP (1)'!P8, 'ACP (2)'!P8)</f>
        <v>2423.375</v>
      </c>
      <c r="Q7">
        <f>AVERAGE('ACP (1)'!Q8, 'ACP (2)'!Q8)</f>
        <v>6.416735E-4</v>
      </c>
      <c r="R7">
        <f>AVERAGE('ACP (1)'!R8, 'ACP (2)'!R8)</f>
        <v>3.2153450000000001</v>
      </c>
      <c r="S7">
        <f>AVERAGE('ACP (1)'!S8, 'ACP (2)'!S8)</f>
        <v>190.798</v>
      </c>
    </row>
    <row r="8" spans="1:19" x14ac:dyDescent="0.35">
      <c r="A8">
        <f>AVERAGE('ACP (1)'!A9, 'ACP (2)'!A9)</f>
        <v>12695.445</v>
      </c>
      <c r="B8">
        <f>AVERAGE('ACP (1)'!B9, 'ACP (2)'!B9)</f>
        <v>2002.54</v>
      </c>
      <c r="C8">
        <f>AVERAGE('ACP (1)'!C9, 'ACP (2)'!C9)</f>
        <v>0.18300949999999999</v>
      </c>
      <c r="D8">
        <f>AVERAGE('ACP (1)'!D9, 'ACP (2)'!D9)</f>
        <v>3.96441</v>
      </c>
      <c r="E8">
        <f>AVERAGE('ACP (1)'!E9, 'ACP (2)'!E9)</f>
        <v>4.029075E-5</v>
      </c>
      <c r="F8">
        <f>AVERAGE('ACP (1)'!F9, 'ACP (2)'!F9)</f>
        <v>160.012</v>
      </c>
      <c r="G8">
        <f>AVERAGE('ACP (1)'!G9, 'ACP (2)'!G9)</f>
        <v>10</v>
      </c>
      <c r="H8">
        <f>AVERAGE('ACP (1)'!H9, 'ACP (2)'!H9)</f>
        <v>10.321110000000001</v>
      </c>
      <c r="I8">
        <f>AVERAGE('ACP (1)'!I9, 'ACP (2)'!I9)</f>
        <v>3.019445E-5</v>
      </c>
      <c r="J8">
        <f>AVERAGE('ACP (1)'!J9, 'ACP (2)'!J9)</f>
        <v>0.63095599999999996</v>
      </c>
      <c r="K8">
        <f>AVERAGE('ACP (1)'!K9, 'ACP (2)'!K9)</f>
        <v>3247.59</v>
      </c>
      <c r="L8">
        <f>AVERAGE('ACP (1)'!L9, 'ACP (2)'!L9)</f>
        <v>10.32855</v>
      </c>
      <c r="M8">
        <f>AVERAGE('ACP (1)'!M9, 'ACP (2)'!M9)</f>
        <v>2.4884099999999997E-4</v>
      </c>
      <c r="N8">
        <f>AVERAGE('ACP (1)'!N9, 'ACP (2)'!N9)</f>
        <v>8.2228200000000001E-2</v>
      </c>
      <c r="O8">
        <f>AVERAGE('ACP (1)'!O9, 'ACP (2)'!O9)</f>
        <v>12874.785</v>
      </c>
      <c r="P8">
        <f>AVERAGE('ACP (1)'!P9, 'ACP (2)'!P9)</f>
        <v>2423.39</v>
      </c>
      <c r="Q8">
        <f>AVERAGE('ACP (1)'!Q9, 'ACP (2)'!Q9)</f>
        <v>9.865099999999999E-4</v>
      </c>
      <c r="R8">
        <f>AVERAGE('ACP (1)'!R9, 'ACP (2)'!R9)</f>
        <v>3.2073749999999999</v>
      </c>
      <c r="S8">
        <f>AVERAGE('ACP (1)'!S9, 'ACP (2)'!S9)</f>
        <v>196.27500000000001</v>
      </c>
    </row>
    <row r="9" spans="1:19" x14ac:dyDescent="0.35">
      <c r="A9">
        <f>AVERAGE('ACP (1)'!A10, 'ACP (2)'!A10)</f>
        <v>13492.369999999999</v>
      </c>
      <c r="B9">
        <f>AVERAGE('ACP (1)'!B10, 'ACP (2)'!B10)</f>
        <v>1215.752</v>
      </c>
      <c r="C9">
        <f>AVERAGE('ACP (1)'!C10, 'ACP (2)'!C10)</f>
        <v>8.3357299999999995E-2</v>
      </c>
      <c r="D9">
        <f>AVERAGE('ACP (1)'!D10, 'ACP (2)'!D10)</f>
        <v>6.2831900000000003</v>
      </c>
      <c r="E9">
        <f>AVERAGE('ACP (1)'!E10, 'ACP (2)'!E10)</f>
        <v>4.2220250000000003E-5</v>
      </c>
      <c r="F9">
        <f>AVERAGE('ACP (1)'!F10, 'ACP (2)'!F10)</f>
        <v>170.90100000000001</v>
      </c>
      <c r="G9">
        <f>AVERAGE('ACP (1)'!G10, 'ACP (2)'!G10)</f>
        <v>10</v>
      </c>
      <c r="H9">
        <f>AVERAGE('ACP (1)'!H10, 'ACP (2)'!H10)</f>
        <v>4.7604749999999996</v>
      </c>
      <c r="I9">
        <f>AVERAGE('ACP (1)'!I10, 'ACP (2)'!I10)</f>
        <v>3.0122049999999997E-5</v>
      </c>
      <c r="J9">
        <f>AVERAGE('ACP (1)'!J10, 'ACP (2)'!J10)</f>
        <v>1</v>
      </c>
      <c r="K9">
        <f>AVERAGE('ACP (1)'!K10, 'ACP (2)'!K10)</f>
        <v>2156.38</v>
      </c>
      <c r="L9">
        <f>AVERAGE('ACP (1)'!L10, 'ACP (2)'!L10)</f>
        <v>4.7634650000000001</v>
      </c>
      <c r="M9">
        <f>AVERAGE('ACP (1)'!M10, 'ACP (2)'!M10)</f>
        <v>2.4823800000000002E-4</v>
      </c>
      <c r="N9">
        <f>AVERAGE('ACP (1)'!N10, 'ACP (2)'!N10)</f>
        <v>8.2198899999999991E-2</v>
      </c>
      <c r="O9">
        <f>AVERAGE('ACP (1)'!O10, 'ACP (2)'!O10)</f>
        <v>13548.92</v>
      </c>
      <c r="P9">
        <f>AVERAGE('ACP (1)'!P10, 'ACP (2)'!P10)</f>
        <v>2423.4</v>
      </c>
      <c r="Q9">
        <f>AVERAGE('ACP (1)'!Q10, 'ACP (2)'!Q10)</f>
        <v>1.5597250000000001E-3</v>
      </c>
      <c r="R9">
        <f>AVERAGE('ACP (1)'!R10, 'ACP (2)'!R10)</f>
        <v>3.3626750000000003</v>
      </c>
      <c r="S9">
        <f>AVERAGE('ACP (1)'!S10, 'ACP (2)'!S10)</f>
        <v>207.16399999999999</v>
      </c>
    </row>
    <row r="10" spans="1:19" x14ac:dyDescent="0.35">
      <c r="A10">
        <f>AVERAGE('ACP (1)'!A11, 'ACP (2)'!A11)</f>
        <v>13992.215</v>
      </c>
      <c r="B10">
        <f>AVERAGE('ACP (1)'!B11, 'ACP (2)'!B11)</f>
        <v>1228.5255</v>
      </c>
      <c r="C10">
        <f>AVERAGE('ACP (1)'!C11, 'ACP (2)'!C11)</f>
        <v>8.6231450000000001E-2</v>
      </c>
      <c r="D10">
        <f>AVERAGE('ACP (1)'!D11, 'ACP (2)'!D11)</f>
        <v>9.9582200000000007</v>
      </c>
      <c r="E10">
        <f>AVERAGE('ACP (1)'!E11, 'ACP (2)'!E11)</f>
        <v>4.3783599999999999E-5</v>
      </c>
      <c r="F10">
        <f>AVERAGE('ACP (1)'!F11, 'ACP (2)'!F11)</f>
        <v>180.57749999999999</v>
      </c>
      <c r="G10">
        <f>AVERAGE('ACP (1)'!G11, 'ACP (2)'!G11)</f>
        <v>10</v>
      </c>
      <c r="H10">
        <f>AVERAGE('ACP (1)'!H11, 'ACP (2)'!H11)</f>
        <v>4.932715</v>
      </c>
      <c r="I10">
        <f>AVERAGE('ACP (1)'!I11, 'ACP (2)'!I11)</f>
        <v>3.0121550000000003E-5</v>
      </c>
      <c r="J10">
        <f>AVERAGE('ACP (1)'!J11, 'ACP (2)'!J11)</f>
        <v>1.5849</v>
      </c>
      <c r="K10">
        <f>AVERAGE('ACP (1)'!K11, 'ACP (2)'!K11)</f>
        <v>1410.5045</v>
      </c>
      <c r="L10">
        <f>AVERAGE('ACP (1)'!L11, 'ACP (2)'!L11)</f>
        <v>4.92842</v>
      </c>
      <c r="M10">
        <f>AVERAGE('ACP (1)'!M11, 'ACP (2)'!M11)</f>
        <v>2.4820199999999999E-4</v>
      </c>
      <c r="N10">
        <f>AVERAGE('ACP (1)'!N11, 'ACP (2)'!N11)</f>
        <v>8.2166249999999996E-2</v>
      </c>
      <c r="O10">
        <f>AVERAGE('ACP (1)'!O11, 'ACP (2)'!O11)</f>
        <v>14046.14</v>
      </c>
      <c r="P10">
        <f>AVERAGE('ACP (1)'!P11, 'ACP (2)'!P11)</f>
        <v>2423.39</v>
      </c>
      <c r="Q10">
        <f>AVERAGE('ACP (1)'!Q11, 'ACP (2)'!Q11)</f>
        <v>2.4716499999999997E-3</v>
      </c>
      <c r="R10">
        <f>AVERAGE('ACP (1)'!R11, 'ACP (2)'!R11)</f>
        <v>3.4914550000000002</v>
      </c>
      <c r="S10">
        <f>AVERAGE('ACP (1)'!S11, 'ACP (2)'!S11)</f>
        <v>216.84050000000002</v>
      </c>
    </row>
    <row r="11" spans="1:19" x14ac:dyDescent="0.35">
      <c r="A11">
        <f>AVERAGE('ACP (1)'!A12, 'ACP (2)'!A12)</f>
        <v>14355.54</v>
      </c>
      <c r="B11">
        <f>AVERAGE('ACP (1)'!B12, 'ACP (2)'!B12)</f>
        <v>1741.5650000000001</v>
      </c>
      <c r="C11">
        <f>AVERAGE('ACP (1)'!C12, 'ACP (2)'!C12)</f>
        <v>0.1204645</v>
      </c>
      <c r="D11">
        <f>AVERAGE('ACP (1)'!D12, 'ACP (2)'!D12)</f>
        <v>15.7827</v>
      </c>
      <c r="E11">
        <f>AVERAGE('ACP (1)'!E12, 'ACP (2)'!E12)</f>
        <v>4.5193550000000004E-5</v>
      </c>
      <c r="F11">
        <f>AVERAGE('ACP (1)'!F12, 'ACP (2)'!F12)</f>
        <v>190.72649999999999</v>
      </c>
      <c r="G11">
        <f>AVERAGE('ACP (1)'!G12, 'ACP (2)'!G12)</f>
        <v>10</v>
      </c>
      <c r="H11">
        <f>AVERAGE('ACP (1)'!H12, 'ACP (2)'!H12)</f>
        <v>6.8990050000000007</v>
      </c>
      <c r="I11">
        <f>AVERAGE('ACP (1)'!I12, 'ACP (2)'!I12)</f>
        <v>3.03301E-5</v>
      </c>
      <c r="J11">
        <f>AVERAGE('ACP (1)'!J12, 'ACP (2)'!J12)</f>
        <v>2.5118999999999998</v>
      </c>
      <c r="K11">
        <f>AVERAGE('ACP (1)'!K12, 'ACP (2)'!K12)</f>
        <v>916.24250000000006</v>
      </c>
      <c r="L11">
        <f>AVERAGE('ACP (1)'!L12, 'ACP (2)'!L12)</f>
        <v>6.8689850000000003</v>
      </c>
      <c r="M11">
        <f>AVERAGE('ACP (1)'!M12, 'ACP (2)'!M12)</f>
        <v>2.4992600000000003E-4</v>
      </c>
      <c r="N11">
        <f>AVERAGE('ACP (1)'!N12, 'ACP (2)'!N12)</f>
        <v>8.2431299999999999E-2</v>
      </c>
      <c r="O11">
        <f>AVERAGE('ACP (1)'!O12, 'ACP (2)'!O12)</f>
        <v>14460.810000000001</v>
      </c>
      <c r="P11">
        <f>AVERAGE('ACP (1)'!P12, 'ACP (2)'!P12)</f>
        <v>2423.395</v>
      </c>
      <c r="Q11">
        <f>AVERAGE('ACP (1)'!Q12, 'ACP (2)'!Q12)</f>
        <v>3.944515E-3</v>
      </c>
      <c r="R11">
        <f>AVERAGE('ACP (1)'!R12, 'ACP (2)'!R12)</f>
        <v>3.6146949999999998</v>
      </c>
      <c r="S11">
        <f>AVERAGE('ACP (1)'!S12, 'ACP (2)'!S12)</f>
        <v>226.98949999999999</v>
      </c>
    </row>
    <row r="12" spans="1:19" x14ac:dyDescent="0.35">
      <c r="A12">
        <f>AVERAGE('ACP (1)'!A13, 'ACP (2)'!A13)</f>
        <v>14785.789999999999</v>
      </c>
      <c r="B12">
        <f>AVERAGE('ACP (1)'!B13, 'ACP (2)'!B13)</f>
        <v>1926.9349999999999</v>
      </c>
      <c r="C12">
        <f>AVERAGE('ACP (1)'!C13, 'ACP (2)'!C13)</f>
        <v>0.12493950000000001</v>
      </c>
      <c r="D12">
        <f>AVERAGE('ACP (1)'!D13, 'ACP (2)'!D13)</f>
        <v>25.013500000000001</v>
      </c>
      <c r="E12">
        <f>AVERAGE('ACP (1)'!E13, 'ACP (2)'!E13)</f>
        <v>4.6426449999999997E-5</v>
      </c>
      <c r="F12">
        <f>AVERAGE('ACP (1)'!F13, 'ACP (2)'!F13)</f>
        <v>201.0445</v>
      </c>
      <c r="G12">
        <f>AVERAGE('ACP (1)'!G13, 'ACP (2)'!G13)</f>
        <v>10</v>
      </c>
      <c r="H12">
        <f>AVERAGE('ACP (1)'!H13, 'ACP (2)'!H13)</f>
        <v>7.2086500000000004</v>
      </c>
      <c r="I12">
        <f>AVERAGE('ACP (1)'!I13, 'ACP (2)'!I13)</f>
        <v>3.0451750000000002E-5</v>
      </c>
      <c r="J12">
        <f>AVERAGE('ACP (1)'!J13, 'ACP (2)'!J13)</f>
        <v>3.98102</v>
      </c>
      <c r="K12">
        <f>AVERAGE('ACP (1)'!K13, 'ACP (2)'!K13)</f>
        <v>596.16049999999996</v>
      </c>
      <c r="L12">
        <f>AVERAGE('ACP (1)'!L13, 'ACP (2)'!L13)</f>
        <v>7.1202199999999998</v>
      </c>
      <c r="M12">
        <f>AVERAGE('ACP (1)'!M13, 'ACP (2)'!M13)</f>
        <v>2.5092499999999999E-4</v>
      </c>
      <c r="N12">
        <f>AVERAGE('ACP (1)'!N13, 'ACP (2)'!N13)</f>
        <v>8.1866649999999999E-2</v>
      </c>
      <c r="O12">
        <f>AVERAGE('ACP (1)'!O13, 'ACP (2)'!O13)</f>
        <v>14912.04</v>
      </c>
      <c r="P12">
        <f>AVERAGE('ACP (1)'!P13, 'ACP (2)'!P13)</f>
        <v>2423.37</v>
      </c>
      <c r="Q12">
        <f>AVERAGE('ACP (1)'!Q13, 'ACP (2)'!Q13)</f>
        <v>6.2765E-3</v>
      </c>
      <c r="R12">
        <f>AVERAGE('ACP (1)'!R13, 'ACP (2)'!R13)</f>
        <v>3.7406299999999999</v>
      </c>
      <c r="S12">
        <f>AVERAGE('ACP (1)'!S13, 'ACP (2)'!S13)</f>
        <v>237.3075</v>
      </c>
    </row>
    <row r="13" spans="1:19" x14ac:dyDescent="0.35">
      <c r="A13">
        <f>AVERAGE('ACP (1)'!A14, 'ACP (2)'!A14)</f>
        <v>15253.244999999999</v>
      </c>
      <c r="B13">
        <f>AVERAGE('ACP (1)'!B14, 'ACP (2)'!B14)</f>
        <v>2037.1799999999998</v>
      </c>
      <c r="C13">
        <f>AVERAGE('ACP (1)'!C14, 'ACP (2)'!C14)</f>
        <v>0.12830049999999998</v>
      </c>
      <c r="D13">
        <f>AVERAGE('ACP (1)'!D14, 'ACP (2)'!D14)</f>
        <v>39.644399999999997</v>
      </c>
      <c r="E13">
        <f>AVERAGE('ACP (1)'!E14, 'ACP (2)'!E14)</f>
        <v>4.6949000000000001E-5</v>
      </c>
      <c r="F13">
        <f>AVERAGE('ACP (1)'!F14, 'ACP (2)'!F14)</f>
        <v>209.20150000000001</v>
      </c>
      <c r="G13">
        <f>AVERAGE('ACP (1)'!G14, 'ACP (2)'!G14)</f>
        <v>10</v>
      </c>
      <c r="H13">
        <f>AVERAGE('ACP (1)'!H14, 'ACP (2)'!H14)</f>
        <v>7.5539449999999997</v>
      </c>
      <c r="I13">
        <f>AVERAGE('ACP (1)'!I14, 'ACP (2)'!I14)</f>
        <v>3.0332699999999998E-5</v>
      </c>
      <c r="J13">
        <f>AVERAGE('ACP (1)'!J14, 'ACP (2)'!J14)</f>
        <v>6.3095999999999997</v>
      </c>
      <c r="K13">
        <f>AVERAGE('ACP (1)'!K14, 'ACP (2)'!K14)</f>
        <v>388.19799999999998</v>
      </c>
      <c r="L13">
        <f>AVERAGE('ACP (1)'!L14, 'ACP (2)'!L14)</f>
        <v>7.3097849999999998</v>
      </c>
      <c r="M13">
        <f>AVERAGE('ACP (1)'!M14, 'ACP (2)'!M14)</f>
        <v>2.4991100000000001E-4</v>
      </c>
      <c r="N13">
        <f>AVERAGE('ACP (1)'!N14, 'ACP (2)'!N14)</f>
        <v>8.224999999999999E-2</v>
      </c>
      <c r="O13">
        <f>AVERAGE('ACP (1)'!O14, 'ACP (2)'!O14)</f>
        <v>15389.834999999999</v>
      </c>
      <c r="P13">
        <f>AVERAGE('ACP (1)'!P14, 'ACP (2)'!P14)</f>
        <v>2423.375</v>
      </c>
      <c r="Q13">
        <f>AVERAGE('ACP (1)'!Q14, 'ACP (2)'!Q14)</f>
        <v>9.9075799999999992E-3</v>
      </c>
      <c r="R13">
        <f>AVERAGE('ACP (1)'!R14, 'ACP (2)'!R14)</f>
        <v>3.851445</v>
      </c>
      <c r="S13">
        <f>AVERAGE('ACP (1)'!S14, 'ACP (2)'!S14)</f>
        <v>245.46449999999999</v>
      </c>
    </row>
    <row r="14" spans="1:19" x14ac:dyDescent="0.35">
      <c r="A14">
        <f>AVERAGE('ACP (1)'!A15, 'ACP (2)'!A15)</f>
        <v>15581</v>
      </c>
      <c r="B14">
        <f>AVERAGE('ACP (1)'!B15, 'ACP (2)'!B15)</f>
        <v>2314.2049999999999</v>
      </c>
      <c r="C14">
        <f>AVERAGE('ACP (1)'!C15, 'ACP (2)'!C15)</f>
        <v>0.14788750000000001</v>
      </c>
      <c r="D14">
        <f>AVERAGE('ACP (1)'!D15, 'ACP (2)'!D15)</f>
        <v>62.831899999999997</v>
      </c>
      <c r="E14">
        <f>AVERAGE('ACP (1)'!E15, 'ACP (2)'!E15)</f>
        <v>4.5322350000000002E-5</v>
      </c>
      <c r="F14">
        <f>AVERAGE('ACP (1)'!F15, 'ACP (2)'!F15)</f>
        <v>225.34899999999999</v>
      </c>
      <c r="G14">
        <f>AVERAGE('ACP (1)'!G15, 'ACP (2)'!G15)</f>
        <v>10</v>
      </c>
      <c r="H14">
        <f>AVERAGE('ACP (1)'!H15, 'ACP (2)'!H15)</f>
        <v>9.162445</v>
      </c>
      <c r="I14">
        <f>AVERAGE('ACP (1)'!I15, 'ACP (2)'!I15)</f>
        <v>3.0022050000000002E-5</v>
      </c>
      <c r="J14">
        <f>AVERAGE('ACP (1)'!J15, 'ACP (2)'!J15)</f>
        <v>10</v>
      </c>
      <c r="K14">
        <f>AVERAGE('ACP (1)'!K15, 'ACP (2)'!K15)</f>
        <v>250.7</v>
      </c>
      <c r="L14">
        <f>AVERAGE('ACP (1)'!L15, 'ACP (2)'!L15)</f>
        <v>8.4123350000000006</v>
      </c>
      <c r="M14">
        <f>AVERAGE('ACP (1)'!M15, 'ACP (2)'!M15)</f>
        <v>2.473695E-4</v>
      </c>
      <c r="N14">
        <f>AVERAGE('ACP (1)'!N15, 'ACP (2)'!N15)</f>
        <v>8.1673949999999995E-2</v>
      </c>
      <c r="O14">
        <f>AVERAGE('ACP (1)'!O15, 'ACP (2)'!O15)</f>
        <v>15751.95</v>
      </c>
      <c r="P14">
        <f>AVERAGE('ACP (1)'!P15, 'ACP (2)'!P15)</f>
        <v>2423.3999999999996</v>
      </c>
      <c r="Q14">
        <f>AVERAGE('ACP (1)'!Q15, 'ACP (2)'!Q15)</f>
        <v>1.55427E-2</v>
      </c>
      <c r="R14">
        <f>AVERAGE('ACP (1)'!R15, 'ACP (2)'!R15)</f>
        <v>3.8925200000000002</v>
      </c>
      <c r="S14">
        <f>AVERAGE('ACP (1)'!S15, 'ACP (2)'!S15)</f>
        <v>261.61199999999997</v>
      </c>
    </row>
    <row r="18" spans="1:19" x14ac:dyDescent="0.35">
      <c r="A18" t="s">
        <v>32</v>
      </c>
    </row>
    <row r="19" spans="1:19" x14ac:dyDescent="0.35">
      <c r="A19" t="s">
        <v>1</v>
      </c>
      <c r="B19" t="s">
        <v>2</v>
      </c>
      <c r="C19" t="s">
        <v>3</v>
      </c>
      <c r="D19" t="s">
        <v>4</v>
      </c>
      <c r="E19" t="s">
        <v>5</v>
      </c>
      <c r="F19" t="s">
        <v>6</v>
      </c>
      <c r="G19" t="s">
        <v>7</v>
      </c>
      <c r="H19" t="s">
        <v>8</v>
      </c>
      <c r="I19" t="s">
        <v>9</v>
      </c>
      <c r="J19" t="s">
        <v>10</v>
      </c>
      <c r="K19" t="s">
        <v>11</v>
      </c>
      <c r="L19" t="s">
        <v>12</v>
      </c>
      <c r="M19" t="s">
        <v>13</v>
      </c>
      <c r="N19" t="s">
        <v>14</v>
      </c>
      <c r="O19" t="s">
        <v>15</v>
      </c>
      <c r="P19" t="s">
        <v>16</v>
      </c>
      <c r="Q19" t="s">
        <v>17</v>
      </c>
      <c r="R19" t="s">
        <v>18</v>
      </c>
      <c r="S19" t="s">
        <v>19</v>
      </c>
    </row>
    <row r="20" spans="1:19" x14ac:dyDescent="0.35">
      <c r="A20" t="s">
        <v>20</v>
      </c>
      <c r="B20" t="s">
        <v>20</v>
      </c>
      <c r="D20" t="s">
        <v>21</v>
      </c>
      <c r="E20" t="s">
        <v>22</v>
      </c>
      <c r="F20" t="s">
        <v>23</v>
      </c>
      <c r="G20" t="s">
        <v>24</v>
      </c>
      <c r="H20" t="s">
        <v>25</v>
      </c>
      <c r="I20" t="s">
        <v>26</v>
      </c>
      <c r="J20" t="s">
        <v>27</v>
      </c>
      <c r="K20" t="s">
        <v>28</v>
      </c>
      <c r="L20" t="s">
        <v>25</v>
      </c>
      <c r="N20" t="s">
        <v>29</v>
      </c>
      <c r="O20" t="s">
        <v>20</v>
      </c>
      <c r="P20" t="s">
        <v>30</v>
      </c>
      <c r="Q20" t="s">
        <v>31</v>
      </c>
      <c r="R20" t="s">
        <v>20</v>
      </c>
      <c r="S20" t="s">
        <v>23</v>
      </c>
    </row>
    <row r="21" spans="1:19" x14ac:dyDescent="0.35">
      <c r="A21">
        <f>_xlfn.STDEV.P('ACP (1)'!A5,'ACP (2)'!A5)</f>
        <v>3821.0900000000006</v>
      </c>
      <c r="B21">
        <f>_xlfn.STDEV.P('ACP (1)'!B5,'ACP (2)'!B5)</f>
        <v>2034.7150000000004</v>
      </c>
      <c r="C21">
        <f>_xlfn.STDEV.P('ACP (1)'!C5,'ACP (2)'!C5)</f>
        <v>7.5722999999999832E-2</v>
      </c>
      <c r="D21">
        <f>_xlfn.STDEV.P('ACP (1)'!D5,'ACP (2)'!D5)</f>
        <v>0</v>
      </c>
      <c r="E21">
        <f>_xlfn.STDEV.P('ACP (1)'!E5,'ACP (2)'!E5)</f>
        <v>3.0526000000000002E-6</v>
      </c>
      <c r="F21">
        <f>_xlfn.STDEV.P('ACP (1)'!F5,'ACP (2)'!F5)</f>
        <v>9.5950000000001978E-2</v>
      </c>
      <c r="G21">
        <f>_xlfn.STDEV.P('ACP (1)'!G5,'ACP (2)'!G5)</f>
        <v>0</v>
      </c>
      <c r="H21">
        <f>_xlfn.STDEV.P('ACP (1)'!H5,'ACP (2)'!H5)</f>
        <v>3.9195000000000113</v>
      </c>
      <c r="I21">
        <f>_xlfn.STDEV.P('ACP (1)'!I5,'ACP (2)'!I5)</f>
        <v>7.3049499999999986E-6</v>
      </c>
      <c r="J21">
        <f>_xlfn.STDEV.P('ACP (1)'!J5,'ACP (2)'!J5)</f>
        <v>0</v>
      </c>
      <c r="K21">
        <f>_xlfn.STDEV.P('ACP (1)'!K5,'ACP (2)'!K5)</f>
        <v>6793.0999999999967</v>
      </c>
      <c r="L21">
        <f>_xlfn.STDEV.P('ACP (1)'!L5,'ACP (2)'!L5)</f>
        <v>3.931599999999996</v>
      </c>
      <c r="M21">
        <f>_xlfn.STDEV.P('ACP (1)'!M5,'ACP (2)'!M5)</f>
        <v>6.4235999999999986E-5</v>
      </c>
      <c r="N21">
        <f>_xlfn.STDEV.P('ACP (1)'!N5,'ACP (2)'!N5)</f>
        <v>5.0179999999999947E-3</v>
      </c>
      <c r="O21">
        <f>_xlfn.STDEV.P('ACP (1)'!O5,'ACP (2)'!O5)</f>
        <v>4268.2350000000024</v>
      </c>
      <c r="P21">
        <f>_xlfn.STDEV.P('ACP (1)'!P5,'ACP (2)'!P5)</f>
        <v>41.730000000000018</v>
      </c>
      <c r="Q21">
        <f>_xlfn.STDEV.P('ACP (1)'!Q5,'ACP (2)'!Q5)</f>
        <v>4.0360499999999994E-5</v>
      </c>
      <c r="R21">
        <f>_xlfn.STDEV.P('ACP (1)'!R5,'ACP (2)'!R5)</f>
        <v>0.24291000000000174</v>
      </c>
      <c r="S21">
        <f>_xlfn.STDEV.P('ACP (1)'!S5,'ACP (2)'!S5)</f>
        <v>27.228299999999983</v>
      </c>
    </row>
    <row r="22" spans="1:19" x14ac:dyDescent="0.35">
      <c r="A22">
        <f>_xlfn.STDEV.P('ACP (1)'!A6,'ACP (2)'!A6)</f>
        <v>4147.1950000000006</v>
      </c>
      <c r="B22">
        <f>_xlfn.STDEV.P('ACP (1)'!B6,'ACP (2)'!B6)</f>
        <v>1356.6250000000005</v>
      </c>
      <c r="C22">
        <f>_xlfn.STDEV.P('ACP (1)'!C6,'ACP (2)'!C6)</f>
        <v>3.39555E-2</v>
      </c>
      <c r="D22">
        <f>_xlfn.STDEV.P('ACP (1)'!D6,'ACP (2)'!D6)</f>
        <v>0</v>
      </c>
      <c r="E22">
        <f>_xlfn.STDEV.P('ACP (1)'!E6,'ACP (2)'!E6)</f>
        <v>1.3977250000000001E-5</v>
      </c>
      <c r="F22">
        <f>_xlfn.STDEV.P('ACP (1)'!F6,'ACP (2)'!F6)</f>
        <v>6.328000000000003</v>
      </c>
      <c r="G22">
        <f>_xlfn.STDEV.P('ACP (1)'!G6,'ACP (2)'!G6)</f>
        <v>0</v>
      </c>
      <c r="H22">
        <f>_xlfn.STDEV.P('ACP (1)'!H6,'ACP (2)'!H6)</f>
        <v>1.8371499999999981</v>
      </c>
      <c r="I22">
        <f>_xlfn.STDEV.P('ACP (1)'!I6,'ACP (2)'!I6)</f>
        <v>6.8305000000000018E-7</v>
      </c>
      <c r="J22">
        <f>_xlfn.STDEV.P('ACP (1)'!J6,'ACP (2)'!J6)</f>
        <v>0</v>
      </c>
      <c r="K22">
        <f>_xlfn.STDEV.P('ACP (1)'!K6,'ACP (2)'!K6)</f>
        <v>4367.1100000000024</v>
      </c>
      <c r="L22">
        <f>_xlfn.STDEV.P('ACP (1)'!L6,'ACP (2)'!L6)</f>
        <v>1.8452499999999958</v>
      </c>
      <c r="M22">
        <f>_xlfn.STDEV.P('ACP (1)'!M6,'ACP (2)'!M6)</f>
        <v>1.1729999999999835E-6</v>
      </c>
      <c r="N22">
        <f>_xlfn.STDEV.P('ACP (1)'!N6,'ACP (2)'!N6)</f>
        <v>5.3713000000000025E-3</v>
      </c>
      <c r="O22">
        <f>_xlfn.STDEV.P('ACP (1)'!O6,'ACP (2)'!O6)</f>
        <v>4348.8850000000011</v>
      </c>
      <c r="P22">
        <f>_xlfn.STDEV.P('ACP (1)'!P6,'ACP (2)'!P6)</f>
        <v>41.745000000000118</v>
      </c>
      <c r="Q22">
        <f>_xlfn.STDEV.P('ACP (1)'!Q6,'ACP (2)'!Q6)</f>
        <v>1.168499999999994E-6</v>
      </c>
      <c r="R22">
        <f>_xlfn.STDEV.P('ACP (1)'!R6,'ACP (2)'!R6)</f>
        <v>1.1122750000000012</v>
      </c>
      <c r="S22">
        <f>_xlfn.STDEV.P('ACP (1)'!S6,'ACP (2)'!S6)</f>
        <v>20.803999999999988</v>
      </c>
    </row>
    <row r="23" spans="1:19" x14ac:dyDescent="0.35">
      <c r="A23">
        <f>_xlfn.STDEV.P('ACP (1)'!A7,'ACP (2)'!A7)</f>
        <v>4383.5700000000006</v>
      </c>
      <c r="B23">
        <f>_xlfn.STDEV.P('ACP (1)'!B7,'ACP (2)'!B7)</f>
        <v>1408.7850000000003</v>
      </c>
      <c r="C23">
        <f>_xlfn.STDEV.P('ACP (1)'!C7,'ACP (2)'!C7)</f>
        <v>7.2607250000000012E-2</v>
      </c>
      <c r="D23">
        <f>_xlfn.STDEV.P('ACP (1)'!D7,'ACP (2)'!D7)</f>
        <v>0</v>
      </c>
      <c r="E23">
        <f>_xlfn.STDEV.P('ACP (1)'!E7,'ACP (2)'!E7)</f>
        <v>1.479265E-5</v>
      </c>
      <c r="F23">
        <f>_xlfn.STDEV.P('ACP (1)'!F7,'ACP (2)'!F7)</f>
        <v>1.7680000000000007</v>
      </c>
      <c r="G23">
        <f>_xlfn.STDEV.P('ACP (1)'!G7,'ACP (2)'!G7)</f>
        <v>0</v>
      </c>
      <c r="H23">
        <f>_xlfn.STDEV.P('ACP (1)'!H7,'ACP (2)'!H7)</f>
        <v>4.0889799999999985</v>
      </c>
      <c r="I23">
        <f>_xlfn.STDEV.P('ACP (1)'!I7,'ACP (2)'!I7)</f>
        <v>1.1060499999999977E-6</v>
      </c>
      <c r="J23">
        <f>_xlfn.STDEV.P('ACP (1)'!J7,'ACP (2)'!J7)</f>
        <v>0</v>
      </c>
      <c r="K23">
        <f>_xlfn.STDEV.P('ACP (1)'!K7,'ACP (2)'!K7)</f>
        <v>2869.2949999999992</v>
      </c>
      <c r="L23">
        <f>_xlfn.STDEV.P('ACP (1)'!L7,'ACP (2)'!L7)</f>
        <v>4.0972450000000009</v>
      </c>
      <c r="M23">
        <f>_xlfn.STDEV.P('ACP (1)'!M7,'ACP (2)'!M7)</f>
        <v>4.7550000000000044E-6</v>
      </c>
      <c r="N23">
        <f>_xlfn.STDEV.P('ACP (1)'!N7,'ACP (2)'!N7)</f>
        <v>5.5394500000000013E-3</v>
      </c>
      <c r="O23">
        <f>_xlfn.STDEV.P('ACP (1)'!O7,'ACP (2)'!O7)</f>
        <v>4528.5599999999986</v>
      </c>
      <c r="P23">
        <f>_xlfn.STDEV.P('ACP (1)'!P7,'ACP (2)'!P7)</f>
        <v>41.744999999999891</v>
      </c>
      <c r="Q23">
        <f>_xlfn.STDEV.P('ACP (1)'!Q7,'ACP (2)'!Q7)</f>
        <v>7.5044999999999821E-6</v>
      </c>
      <c r="R23">
        <f>_xlfn.STDEV.P('ACP (1)'!R7,'ACP (2)'!R7)</f>
        <v>1.1771699999999996</v>
      </c>
      <c r="S23">
        <f>_xlfn.STDEV.P('ACP (1)'!S7,'ACP (2)'!S7)</f>
        <v>28.900499999999976</v>
      </c>
    </row>
    <row r="24" spans="1:19" x14ac:dyDescent="0.35">
      <c r="A24">
        <f>_xlfn.STDEV.P('ACP (1)'!A8,'ACP (2)'!A8)</f>
        <v>4143.6199999999972</v>
      </c>
      <c r="B24">
        <f>_xlfn.STDEV.P('ACP (1)'!B8,'ACP (2)'!B8)</f>
        <v>1833.3149999999996</v>
      </c>
      <c r="C24">
        <f>_xlfn.STDEV.P('ACP (1)'!C8,'ACP (2)'!C8)</f>
        <v>7.6819499999999985E-2</v>
      </c>
      <c r="D24">
        <f>_xlfn.STDEV.P('ACP (1)'!D8,'ACP (2)'!D8)</f>
        <v>0</v>
      </c>
      <c r="E24">
        <f>_xlfn.STDEV.P('ACP (1)'!E8,'ACP (2)'!E8)</f>
        <v>1.50816E-5</v>
      </c>
      <c r="F24">
        <f>_xlfn.STDEV.P('ACP (1)'!F8,'ACP (2)'!F8)</f>
        <v>3.5679999999999978</v>
      </c>
      <c r="G24">
        <f>_xlfn.STDEV.P('ACP (1)'!G8,'ACP (2)'!G8)</f>
        <v>0</v>
      </c>
      <c r="H24">
        <f>_xlfn.STDEV.P('ACP (1)'!H8,'ACP (2)'!H8)</f>
        <v>4.1830899999999973</v>
      </c>
      <c r="I24">
        <f>_xlfn.STDEV.P('ACP (1)'!I8,'ACP (2)'!I8)</f>
        <v>1.1190500000000007E-6</v>
      </c>
      <c r="J24">
        <f>_xlfn.STDEV.P('ACP (1)'!J8,'ACP (2)'!J8)</f>
        <v>0</v>
      </c>
      <c r="K24">
        <f>_xlfn.STDEV.P('ACP (1)'!K8,'ACP (2)'!K8)</f>
        <v>1779.2149999999997</v>
      </c>
      <c r="L24">
        <f>_xlfn.STDEV.P('ACP (1)'!L8,'ACP (2)'!L8)</f>
        <v>4.194004999999998</v>
      </c>
      <c r="M24">
        <f>_xlfn.STDEV.P('ACP (1)'!M8,'ACP (2)'!M8)</f>
        <v>4.6965000000000049E-6</v>
      </c>
      <c r="N24">
        <f>_xlfn.STDEV.P('ACP (1)'!N8,'ACP (2)'!N8)</f>
        <v>5.5853999999999973E-3</v>
      </c>
      <c r="O24">
        <f>_xlfn.STDEV.P('ACP (1)'!O8,'ACP (2)'!O8)</f>
        <v>4450.5250000000024</v>
      </c>
      <c r="P24">
        <f>_xlfn.STDEV.P('ACP (1)'!P8,'ACP (2)'!P8)</f>
        <v>41.744999999999891</v>
      </c>
      <c r="Q24">
        <f>_xlfn.STDEV.P('ACP (1)'!Q8,'ACP (2)'!Q8)</f>
        <v>1.1748499999999964E-5</v>
      </c>
      <c r="R24">
        <f>_xlfn.STDEV.P('ACP (1)'!R8,'ACP (2)'!R8)</f>
        <v>1.2001650000000004</v>
      </c>
      <c r="S24">
        <f>_xlfn.STDEV.P('ACP (1)'!S8,'ACP (2)'!S8)</f>
        <v>23.563999999999968</v>
      </c>
    </row>
    <row r="25" spans="1:19" x14ac:dyDescent="0.35">
      <c r="A25">
        <f>_xlfn.STDEV.P('ACP (1)'!A9,'ACP (2)'!A9)</f>
        <v>4874.6549999999961</v>
      </c>
      <c r="B25">
        <f>_xlfn.STDEV.P('ACP (1)'!B9,'ACP (2)'!B9)</f>
        <v>56.5</v>
      </c>
      <c r="C25">
        <f>_xlfn.STDEV.P('ACP (1)'!C9,'ACP (2)'!C9)</f>
        <v>6.5819500000000045E-2</v>
      </c>
      <c r="D25">
        <f>_xlfn.STDEV.P('ACP (1)'!D9,'ACP (2)'!D9)</f>
        <v>0</v>
      </c>
      <c r="E25">
        <f>_xlfn.STDEV.P('ACP (1)'!E9,'ACP (2)'!E9)</f>
        <v>1.5178550000000001E-5</v>
      </c>
      <c r="F25">
        <f>_xlfn.STDEV.P('ACP (1)'!F9,'ACP (2)'!F9)</f>
        <v>5.3120000000000118</v>
      </c>
      <c r="G25">
        <f>_xlfn.STDEV.P('ACP (1)'!G9,'ACP (2)'!G9)</f>
        <v>0</v>
      </c>
      <c r="H25">
        <f>_xlfn.STDEV.P('ACP (1)'!H9,'ACP (2)'!H9)</f>
        <v>3.6476899999999972</v>
      </c>
      <c r="I25">
        <f>_xlfn.STDEV.P('ACP (1)'!I9,'ACP (2)'!I9)</f>
        <v>6.2544999999999924E-7</v>
      </c>
      <c r="J25">
        <f>_xlfn.STDEV.P('ACP (1)'!J9,'ACP (2)'!J9)</f>
        <v>0</v>
      </c>
      <c r="K25">
        <f>_xlfn.STDEV.P('ACP (1)'!K9,'ACP (2)'!K9)</f>
        <v>1214.6899999999991</v>
      </c>
      <c r="L25">
        <f>_xlfn.STDEV.P('ACP (1)'!L9,'ACP (2)'!L9)</f>
        <v>3.6445500000000015</v>
      </c>
      <c r="M25">
        <f>_xlfn.STDEV.P('ACP (1)'!M9,'ACP (2)'!M9)</f>
        <v>7.4600000000000946E-7</v>
      </c>
      <c r="N25">
        <f>_xlfn.STDEV.P('ACP (1)'!N9,'ACP (2)'!N9)</f>
        <v>5.8191999999999966E-3</v>
      </c>
      <c r="O25">
        <f>_xlfn.STDEV.P('ACP (1)'!O9,'ACP (2)'!O9)</f>
        <v>4815.5150000000012</v>
      </c>
      <c r="P25">
        <f>_xlfn.STDEV.P('ACP (1)'!P9,'ACP (2)'!P9)</f>
        <v>41.730000000000018</v>
      </c>
      <c r="Q25">
        <f>_xlfn.STDEV.P('ACP (1)'!Q9,'ACP (2)'!Q9)</f>
        <v>2.9580000000000621E-6</v>
      </c>
      <c r="R25">
        <f>_xlfn.STDEV.P('ACP (1)'!R9,'ACP (2)'!R9)</f>
        <v>1.2079049999999996</v>
      </c>
      <c r="S25">
        <f>_xlfn.STDEV.P('ACP (1)'!S9,'ACP (2)'!S9)</f>
        <v>21.819999999999958</v>
      </c>
    </row>
    <row r="26" spans="1:19" x14ac:dyDescent="0.35">
      <c r="A26">
        <f>_xlfn.STDEV.P('ACP (1)'!A10,'ACP (2)'!A10)</f>
        <v>5009.7300000000023</v>
      </c>
      <c r="B26">
        <f>_xlfn.STDEV.P('ACP (1)'!B10,'ACP (2)'!B10)</f>
        <v>662.84799999999984</v>
      </c>
      <c r="C26">
        <f>_xlfn.STDEV.P('ACP (1)'!C10,'ACP (2)'!C10)</f>
        <v>1.8176700000000035E-2</v>
      </c>
      <c r="D26">
        <f>_xlfn.STDEV.P('ACP (1)'!D10,'ACP (2)'!D10)</f>
        <v>0</v>
      </c>
      <c r="E26">
        <f>_xlfn.STDEV.P('ACP (1)'!E10,'ACP (2)'!E10)</f>
        <v>1.5724150000000001E-5</v>
      </c>
      <c r="F26">
        <f>_xlfn.STDEV.P('ACP (1)'!F10,'ACP (2)'!F10)</f>
        <v>7.362000000000009</v>
      </c>
      <c r="G26">
        <f>_xlfn.STDEV.P('ACP (1)'!G10,'ACP (2)'!G10)</f>
        <v>0</v>
      </c>
      <c r="H26">
        <f>_xlfn.STDEV.P('ACP (1)'!H10,'ACP (2)'!H10)</f>
        <v>1.0295750000000028</v>
      </c>
      <c r="I26">
        <f>_xlfn.STDEV.P('ACP (1)'!I10,'ACP (2)'!I10)</f>
        <v>5.1754999999999812E-7</v>
      </c>
      <c r="J26">
        <f>_xlfn.STDEV.P('ACP (1)'!J10,'ACP (2)'!J10)</f>
        <v>0</v>
      </c>
      <c r="K26">
        <f>_xlfn.STDEV.P('ACP (1)'!K10,'ACP (2)'!K10)</f>
        <v>803.45999999999992</v>
      </c>
      <c r="L26">
        <f>_xlfn.STDEV.P('ACP (1)'!L10,'ACP (2)'!L10)</f>
        <v>1.0341649999999991</v>
      </c>
      <c r="M26">
        <f>_xlfn.STDEV.P('ACP (1)'!M10,'ACP (2)'!M10)</f>
        <v>1.3600000000000005E-7</v>
      </c>
      <c r="N26">
        <f>_xlfn.STDEV.P('ACP (1)'!N10,'ACP (2)'!N10)</f>
        <v>5.6560000000000004E-3</v>
      </c>
      <c r="O26">
        <f>_xlfn.STDEV.P('ACP (1)'!O10,'ACP (2)'!O10)</f>
        <v>5048.2800000000007</v>
      </c>
      <c r="P26">
        <f>_xlfn.STDEV.P('ACP (1)'!P10,'ACP (2)'!P10)</f>
        <v>41.730000000000018</v>
      </c>
      <c r="Q26">
        <f>_xlfn.STDEV.P('ACP (1)'!Q10,'ACP (2)'!Q10)</f>
        <v>8.5500000000001807E-7</v>
      </c>
      <c r="R26">
        <f>_xlfn.STDEV.P('ACP (1)'!R10,'ACP (2)'!R10)</f>
        <v>1.2513350000000005</v>
      </c>
      <c r="S26">
        <f>_xlfn.STDEV.P('ACP (1)'!S10,'ACP (2)'!S10)</f>
        <v>19.769999999999996</v>
      </c>
    </row>
    <row r="27" spans="1:19" x14ac:dyDescent="0.35">
      <c r="A27">
        <f>_xlfn.STDEV.P('ACP (1)'!A11,'ACP (2)'!A11)</f>
        <v>5295.8849999999975</v>
      </c>
      <c r="B27">
        <f>_xlfn.STDEV.P('ACP (1)'!B11,'ACP (2)'!B11)</f>
        <v>514.68450000000007</v>
      </c>
      <c r="C27">
        <f>_xlfn.STDEV.P('ACP (1)'!C11,'ACP (2)'!C11)</f>
        <v>4.1460499999999983E-3</v>
      </c>
      <c r="D27">
        <f>_xlfn.STDEV.P('ACP (1)'!D11,'ACP (2)'!D11)</f>
        <v>0</v>
      </c>
      <c r="E27">
        <f>_xlfn.STDEV.P('ACP (1)'!E11,'ACP (2)'!E11)</f>
        <v>1.6764399999999998E-5</v>
      </c>
      <c r="F27">
        <f>_xlfn.STDEV.P('ACP (1)'!F11,'ACP (2)'!F11)</f>
        <v>7.3815000000000026</v>
      </c>
      <c r="G27">
        <f>_xlfn.STDEV.P('ACP (1)'!G11,'ACP (2)'!G11)</f>
        <v>0</v>
      </c>
      <c r="H27">
        <f>_xlfn.STDEV.P('ACP (1)'!H11,'ACP (2)'!H11)</f>
        <v>0.22899500000000028</v>
      </c>
      <c r="I27">
        <f>_xlfn.STDEV.P('ACP (1)'!I11,'ACP (2)'!I11)</f>
        <v>6.5285000000000003E-7</v>
      </c>
      <c r="J27">
        <f>_xlfn.STDEV.P('ACP (1)'!J11,'ACP (2)'!J11)</f>
        <v>0</v>
      </c>
      <c r="K27">
        <f>_xlfn.STDEV.P('ACP (1)'!K11,'ACP (2)'!K11)</f>
        <v>534.28549999999984</v>
      </c>
      <c r="L27">
        <f>_xlfn.STDEV.P('ACP (1)'!L11,'ACP (2)'!L11)</f>
        <v>0.23580000000000023</v>
      </c>
      <c r="M27">
        <f>_xlfn.STDEV.P('ACP (1)'!M11,'ACP (2)'!M11)</f>
        <v>9.7200000000001712E-7</v>
      </c>
      <c r="N27">
        <f>_xlfn.STDEV.P('ACP (1)'!N11,'ACP (2)'!N11)</f>
        <v>7.2444499999999995E-3</v>
      </c>
      <c r="O27">
        <f>_xlfn.STDEV.P('ACP (1)'!O11,'ACP (2)'!O11)</f>
        <v>5320.560000000004</v>
      </c>
      <c r="P27">
        <f>_xlfn.STDEV.P('ACP (1)'!P11,'ACP (2)'!P11)</f>
        <v>41.730000000000018</v>
      </c>
      <c r="Q27">
        <f>_xlfn.STDEV.P('ACP (1)'!Q11,'ACP (2)'!Q11)</f>
        <v>9.6799999999999751E-6</v>
      </c>
      <c r="R27">
        <f>_xlfn.STDEV.P('ACP (1)'!R11,'ACP (2)'!R11)</f>
        <v>1.3342249999999998</v>
      </c>
      <c r="S27">
        <f>_xlfn.STDEV.P('ACP (1)'!S11,'ACP (2)'!S11)</f>
        <v>19.750500000000002</v>
      </c>
    </row>
    <row r="28" spans="1:19" x14ac:dyDescent="0.35">
      <c r="A28">
        <f>_xlfn.STDEV.P('ACP (1)'!A12,'ACP (2)'!A12)</f>
        <v>5475.7599999999975</v>
      </c>
      <c r="B28">
        <f>_xlfn.STDEV.P('ACP (1)'!B12,'ACP (2)'!B12)</f>
        <v>691.7049999999997</v>
      </c>
      <c r="C28">
        <f>_xlfn.STDEV.P('ACP (1)'!C12,'ACP (2)'!C12)</f>
        <v>2.2334999999999994E-3</v>
      </c>
      <c r="D28">
        <f>_xlfn.STDEV.P('ACP (1)'!D12,'ACP (2)'!D12)</f>
        <v>0</v>
      </c>
      <c r="E28">
        <f>_xlfn.STDEV.P('ACP (1)'!E12,'ACP (2)'!E12)</f>
        <v>1.7348150000000001E-5</v>
      </c>
      <c r="F28">
        <f>_xlfn.STDEV.P('ACP (1)'!F12,'ACP (2)'!F12)</f>
        <v>7.4324999999999903</v>
      </c>
      <c r="G28">
        <f>_xlfn.STDEV.P('ACP (1)'!G12,'ACP (2)'!G12)</f>
        <v>0</v>
      </c>
      <c r="H28">
        <f>_xlfn.STDEV.P('ACP (1)'!H12,'ACP (2)'!H12)</f>
        <v>0.10779499999999986</v>
      </c>
      <c r="I28">
        <f>_xlfn.STDEV.P('ACP (1)'!I12,'ACP (2)'!I12)</f>
        <v>5.5149999999999972E-7</v>
      </c>
      <c r="J28">
        <f>_xlfn.STDEV.P('ACP (1)'!J12,'ACP (2)'!J12)</f>
        <v>0</v>
      </c>
      <c r="K28">
        <f>_xlfn.STDEV.P('ACP (1)'!K12,'ACP (2)'!K12)</f>
        <v>349.69749999999993</v>
      </c>
      <c r="L28">
        <f>_xlfn.STDEV.P('ACP (1)'!L12,'ACP (2)'!L12)</f>
        <v>0.12615500000000024</v>
      </c>
      <c r="M28">
        <f>_xlfn.STDEV.P('ACP (1)'!M12,'ACP (2)'!M12)</f>
        <v>1.0099999999999107E-7</v>
      </c>
      <c r="N28">
        <f>_xlfn.STDEV.P('ACP (1)'!N12,'ACP (2)'!N12)</f>
        <v>6.0584999999999944E-3</v>
      </c>
      <c r="O28">
        <f>_xlfn.STDEV.P('ACP (1)'!O12,'ACP (2)'!O12)</f>
        <v>5519.1899999999969</v>
      </c>
      <c r="P28">
        <f>_xlfn.STDEV.P('ACP (1)'!P12,'ACP (2)'!P12)</f>
        <v>41.735000000000127</v>
      </c>
      <c r="Q28">
        <f>_xlfn.STDEV.P('ACP (1)'!Q12,'ACP (2)'!Q12)</f>
        <v>1.5950000000000686E-6</v>
      </c>
      <c r="R28">
        <f>_xlfn.STDEV.P('ACP (1)'!R12,'ACP (2)'!R12)</f>
        <v>1.3808550000000002</v>
      </c>
      <c r="S28">
        <f>_xlfn.STDEV.P('ACP (1)'!S12,'ACP (2)'!S12)</f>
        <v>19.6995</v>
      </c>
    </row>
    <row r="29" spans="1:19" x14ac:dyDescent="0.35">
      <c r="A29">
        <f>_xlfn.STDEV.P('ACP (1)'!A13,'ACP (2)'!A13)</f>
        <v>5666.3099999999995</v>
      </c>
      <c r="B29">
        <f>_xlfn.STDEV.P('ACP (1)'!B13,'ACP (2)'!B13)</f>
        <v>915.67500000000052</v>
      </c>
      <c r="C29">
        <f>_xlfn.STDEV.P('ACP (1)'!C13,'ACP (2)'!C13)</f>
        <v>1.4049499999999823E-2</v>
      </c>
      <c r="D29">
        <f>_xlfn.STDEV.P('ACP (1)'!D13,'ACP (2)'!D13)</f>
        <v>0</v>
      </c>
      <c r="E29">
        <f>_xlfn.STDEV.P('ACP (1)'!E13,'ACP (2)'!E13)</f>
        <v>1.8041749999999997E-5</v>
      </c>
      <c r="F29">
        <f>_xlfn.STDEV.P('ACP (1)'!F13,'ACP (2)'!F13)</f>
        <v>7.4095000000000084</v>
      </c>
      <c r="G29">
        <f>_xlfn.STDEV.P('ACP (1)'!G13,'ACP (2)'!G13)</f>
        <v>0</v>
      </c>
      <c r="H29">
        <f>_xlfn.STDEV.P('ACP (1)'!H13,'ACP (2)'!H13)</f>
        <v>0.75961999999999186</v>
      </c>
      <c r="I29">
        <f>_xlfn.STDEV.P('ACP (1)'!I13,'ACP (2)'!I13)</f>
        <v>5.1755000000000151E-7</v>
      </c>
      <c r="J29">
        <f>_xlfn.STDEV.P('ACP (1)'!J13,'ACP (2)'!J13)</f>
        <v>0</v>
      </c>
      <c r="K29">
        <f>_xlfn.STDEV.P('ACP (1)'!K13,'ACP (2)'!K13)</f>
        <v>229.34350000000023</v>
      </c>
      <c r="L29">
        <f>_xlfn.STDEV.P('ACP (1)'!L13,'ACP (2)'!L13)</f>
        <v>0.79255000000000519</v>
      </c>
      <c r="M29">
        <f>_xlfn.STDEV.P('ACP (1)'!M13,'ACP (2)'!M13)</f>
        <v>2.0400000000001363E-7</v>
      </c>
      <c r="N29">
        <f>_xlfn.STDEV.P('ACP (1)'!N13,'ACP (2)'!N13)</f>
        <v>6.4026499999999958E-3</v>
      </c>
      <c r="O29">
        <f>_xlfn.STDEV.P('ACP (1)'!O13,'ACP (2)'!O13)</f>
        <v>5736.66</v>
      </c>
      <c r="P29">
        <f>_xlfn.STDEV.P('ACP (1)'!P13,'ACP (2)'!P13)</f>
        <v>41.759999999999991</v>
      </c>
      <c r="Q29">
        <f>_xlfn.STDEV.P('ACP (1)'!Q13,'ACP (2)'!Q13)</f>
        <v>5.1100000000000104E-6</v>
      </c>
      <c r="R29">
        <f>_xlfn.STDEV.P('ACP (1)'!R13,'ACP (2)'!R13)</f>
        <v>1.4364300000000003</v>
      </c>
      <c r="S29">
        <f>_xlfn.STDEV.P('ACP (1)'!S13,'ACP (2)'!S13)</f>
        <v>19.722499999999982</v>
      </c>
    </row>
    <row r="30" spans="1:19" x14ac:dyDescent="0.35">
      <c r="A30">
        <f>_xlfn.STDEV.P('ACP (1)'!A14,'ACP (2)'!A14)</f>
        <v>5839.3549999999987</v>
      </c>
      <c r="B30">
        <f>_xlfn.STDEV.P('ACP (1)'!B14,'ACP (2)'!B14)</f>
        <v>958.64999999999986</v>
      </c>
      <c r="C30">
        <f>_xlfn.STDEV.P('ACP (1)'!C14,'ACP (2)'!C14)</f>
        <v>1.373250000000004E-2</v>
      </c>
      <c r="D30">
        <f>_xlfn.STDEV.P('ACP (1)'!D14,'ACP (2)'!D14)</f>
        <v>0</v>
      </c>
      <c r="E30">
        <f>_xlfn.STDEV.P('ACP (1)'!E14,'ACP (2)'!E14)</f>
        <v>1.8719999999999997E-5</v>
      </c>
      <c r="F30">
        <f>_xlfn.STDEV.P('ACP (1)'!F14,'ACP (2)'!F14)</f>
        <v>9.9825000000000017</v>
      </c>
      <c r="G30">
        <f>_xlfn.STDEV.P('ACP (1)'!G14,'ACP (2)'!G14)</f>
        <v>0</v>
      </c>
      <c r="H30">
        <f>_xlfn.STDEV.P('ACP (1)'!H14,'ACP (2)'!H14)</f>
        <v>0.69471499999999953</v>
      </c>
      <c r="I30">
        <f>_xlfn.STDEV.P('ACP (1)'!I14,'ACP (2)'!I14)</f>
        <v>6.5049999999999996E-7</v>
      </c>
      <c r="J30">
        <f>_xlfn.STDEV.P('ACP (1)'!J14,'ACP (2)'!J14)</f>
        <v>0</v>
      </c>
      <c r="K30">
        <f>_xlfn.STDEV.P('ACP (1)'!K14,'ACP (2)'!K14)</f>
        <v>149.18600000000009</v>
      </c>
      <c r="L30">
        <f>_xlfn.STDEV.P('ACP (1)'!L14,'ACP (2)'!L14)</f>
        <v>0.77401500000000445</v>
      </c>
      <c r="M30">
        <f>_xlfn.STDEV.P('ACP (1)'!M14,'ACP (2)'!M14)</f>
        <v>9.0400000000000354E-7</v>
      </c>
      <c r="N30">
        <f>_xlfn.STDEV.P('ACP (1)'!N14,'ACP (2)'!N14)</f>
        <v>6.5221999999999988E-3</v>
      </c>
      <c r="O30">
        <f>_xlfn.STDEV.P('ACP (1)'!O14,'ACP (2)'!O14)</f>
        <v>5914.3650000000043</v>
      </c>
      <c r="P30">
        <f>_xlfn.STDEV.P('ACP (1)'!P14,'ACP (2)'!P14)</f>
        <v>41.764999999999873</v>
      </c>
      <c r="Q30">
        <f>_xlfn.STDEV.P('ACP (1)'!Q14,'ACP (2)'!Q14)</f>
        <v>3.5839999999999657E-5</v>
      </c>
      <c r="R30">
        <f>_xlfn.STDEV.P('ACP (1)'!R14,'ACP (2)'!R14)</f>
        <v>1.4919849999999988</v>
      </c>
      <c r="S30">
        <f>_xlfn.STDEV.P('ACP (1)'!S14,'ACP (2)'!S14)</f>
        <v>17.149499999999989</v>
      </c>
    </row>
    <row r="31" spans="1:19" x14ac:dyDescent="0.35">
      <c r="A31">
        <f>_xlfn.STDEV.P('ACP (1)'!A15,'ACP (2)'!A15)</f>
        <v>5260.7000000000007</v>
      </c>
      <c r="B31">
        <f>_xlfn.STDEV.P('ACP (1)'!B15,'ACP (2)'!B15)</f>
        <v>807.50500000000034</v>
      </c>
      <c r="C31">
        <f>_xlfn.STDEV.P('ACP (1)'!C15,'ACP (2)'!C15)</f>
        <v>1.8934999999999924E-3</v>
      </c>
      <c r="D31">
        <f>_xlfn.STDEV.P('ACP (1)'!D15,'ACP (2)'!D15)</f>
        <v>0</v>
      </c>
      <c r="E31">
        <f>_xlfn.STDEV.P('ACP (1)'!E15,'ACP (2)'!E15)</f>
        <v>1.6341150000000002E-5</v>
      </c>
      <c r="F31">
        <f>_xlfn.STDEV.P('ACP (1)'!F15,'ACP (2)'!F15)</f>
        <v>4.679000000000002</v>
      </c>
      <c r="G31">
        <f>_xlfn.STDEV.P('ACP (1)'!G15,'ACP (2)'!G15)</f>
        <v>0</v>
      </c>
      <c r="H31">
        <f>_xlfn.STDEV.P('ACP (1)'!H15,'ACP (2)'!H15)</f>
        <v>0.15604500000000066</v>
      </c>
      <c r="I31">
        <f>_xlfn.STDEV.P('ACP (1)'!I15,'ACP (2)'!I15)</f>
        <v>4.4115E-7</v>
      </c>
      <c r="J31">
        <f>_xlfn.STDEV.P('ACP (1)'!J15,'ACP (2)'!J15)</f>
        <v>0</v>
      </c>
      <c r="K31">
        <f>_xlfn.STDEV.P('ACP (1)'!K15,'ACP (2)'!K15)</f>
        <v>84.706999999999994</v>
      </c>
      <c r="L31">
        <f>_xlfn.STDEV.P('ACP (1)'!L15,'ACP (2)'!L15)</f>
        <v>0.10618499999999997</v>
      </c>
      <c r="M31">
        <f>_xlfn.STDEV.P('ACP (1)'!M15,'ACP (2)'!M15)</f>
        <v>7.5750000000000079E-7</v>
      </c>
      <c r="N31">
        <f>_xlfn.STDEV.P('ACP (1)'!N15,'ACP (2)'!N15)</f>
        <v>5.9359500000000023E-3</v>
      </c>
      <c r="O31">
        <f>_xlfn.STDEV.P('ACP (1)'!O15,'ACP (2)'!O15)</f>
        <v>5322.25</v>
      </c>
      <c r="P31">
        <f>_xlfn.STDEV.P('ACP (1)'!P15,'ACP (2)'!P15)</f>
        <v>41.740000000000009</v>
      </c>
      <c r="Q31">
        <f>_xlfn.STDEV.P('ACP (1)'!Q15,'ACP (2)'!Q15)</f>
        <v>4.7600000000000073E-5</v>
      </c>
      <c r="R31">
        <f>_xlfn.STDEV.P('ACP (1)'!R15,'ACP (2)'!R15)</f>
        <v>1.3046399999999998</v>
      </c>
      <c r="S31">
        <f>_xlfn.STDEV.P('ACP (1)'!S15,'ACP (2)'!S15)</f>
        <v>22.453000000000003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D955F-C892-435F-A62B-80DBAE01D45E}">
  <dimension ref="A1:S15"/>
  <sheetViews>
    <sheetView topLeftCell="G12" workbookViewId="0">
      <selection activeCell="N18" sqref="N18"/>
    </sheetView>
  </sheetViews>
  <sheetFormatPr defaultRowHeight="14.5" x14ac:dyDescent="0.35"/>
  <sheetData>
    <row r="1" spans="1:19" x14ac:dyDescent="0.35">
      <c r="A1" t="s">
        <v>39</v>
      </c>
    </row>
    <row r="2" spans="1:19" x14ac:dyDescent="0.35">
      <c r="A2" t="s">
        <v>0</v>
      </c>
    </row>
    <row r="3" spans="1:19" x14ac:dyDescent="0.35">
      <c r="A3" t="s">
        <v>1</v>
      </c>
      <c r="B3" t="s">
        <v>2</v>
      </c>
      <c r="C3" t="s">
        <v>3</v>
      </c>
      <c r="D3" t="s">
        <v>4</v>
      </c>
      <c r="E3" t="s">
        <v>5</v>
      </c>
      <c r="F3" t="s">
        <v>6</v>
      </c>
      <c r="G3" t="s">
        <v>7</v>
      </c>
      <c r="H3" t="s">
        <v>8</v>
      </c>
      <c r="I3" t="s">
        <v>9</v>
      </c>
      <c r="J3" t="s">
        <v>10</v>
      </c>
      <c r="K3" t="s">
        <v>11</v>
      </c>
      <c r="L3" t="s">
        <v>12</v>
      </c>
      <c r="M3" t="s">
        <v>13</v>
      </c>
      <c r="N3" t="s">
        <v>14</v>
      </c>
      <c r="O3" t="s">
        <v>15</v>
      </c>
      <c r="P3" t="s">
        <v>16</v>
      </c>
      <c r="Q3" t="s">
        <v>17</v>
      </c>
      <c r="R3" t="s">
        <v>18</v>
      </c>
      <c r="S3" t="s">
        <v>19</v>
      </c>
    </row>
    <row r="4" spans="1:19" x14ac:dyDescent="0.35">
      <c r="A4" t="s">
        <v>20</v>
      </c>
      <c r="B4" t="s">
        <v>20</v>
      </c>
      <c r="D4" t="s">
        <v>21</v>
      </c>
      <c r="E4" t="s">
        <v>22</v>
      </c>
      <c r="F4" t="s">
        <v>23</v>
      </c>
      <c r="G4" t="s">
        <v>24</v>
      </c>
      <c r="H4" t="s">
        <v>25</v>
      </c>
      <c r="I4" t="s">
        <v>26</v>
      </c>
      <c r="J4" t="s">
        <v>27</v>
      </c>
      <c r="K4" t="s">
        <v>28</v>
      </c>
      <c r="L4" t="s">
        <v>25</v>
      </c>
      <c r="N4" t="s">
        <v>29</v>
      </c>
      <c r="O4" t="s">
        <v>20</v>
      </c>
      <c r="P4" t="s">
        <v>30</v>
      </c>
      <c r="Q4" t="s">
        <v>31</v>
      </c>
      <c r="R4" t="s">
        <v>20</v>
      </c>
      <c r="S4" t="s">
        <v>23</v>
      </c>
    </row>
    <row r="5" spans="1:19" x14ac:dyDescent="0.35">
      <c r="A5">
        <v>4631.13</v>
      </c>
      <c r="B5">
        <v>884.39499999999998</v>
      </c>
      <c r="C5">
        <v>0.190968</v>
      </c>
      <c r="D5">
        <v>0.62831899999999996</v>
      </c>
      <c r="E5">
        <v>1.4297800000000001E-5</v>
      </c>
      <c r="F5">
        <v>80.903899999999993</v>
      </c>
      <c r="G5">
        <v>10</v>
      </c>
      <c r="H5">
        <v>10.8072</v>
      </c>
      <c r="I5">
        <v>3.4879300000000003E-5</v>
      </c>
      <c r="J5">
        <v>0.1</v>
      </c>
      <c r="K5">
        <v>7503.86</v>
      </c>
      <c r="L5">
        <v>10.811500000000001</v>
      </c>
      <c r="M5">
        <v>2.4132799999999999E-4</v>
      </c>
      <c r="N5">
        <v>8.2966300000000007E-2</v>
      </c>
      <c r="O5">
        <v>4714.8100000000004</v>
      </c>
      <c r="P5">
        <v>2889.42</v>
      </c>
      <c r="Q5">
        <v>1.51631E-4</v>
      </c>
      <c r="R5">
        <v>1.1378200000000001</v>
      </c>
      <c r="S5">
        <v>96.148300000000006</v>
      </c>
    </row>
    <row r="6" spans="1:19" x14ac:dyDescent="0.35">
      <c r="A6">
        <v>4881.16</v>
      </c>
      <c r="B6">
        <v>1161.46</v>
      </c>
      <c r="C6">
        <v>0.23794599999999999</v>
      </c>
      <c r="D6">
        <v>0.99581600000000003</v>
      </c>
      <c r="E6">
        <v>1.5857400000000002E-5</v>
      </c>
      <c r="F6">
        <v>119.81100000000001</v>
      </c>
      <c r="G6">
        <v>10</v>
      </c>
      <c r="H6">
        <v>13.3794</v>
      </c>
      <c r="I6">
        <v>3.6353000000000002E-5</v>
      </c>
      <c r="J6">
        <v>0.15848899999999999</v>
      </c>
      <c r="K6">
        <v>5038.53</v>
      </c>
      <c r="L6">
        <v>13.384399999999999</v>
      </c>
      <c r="M6">
        <v>2.51518E-4</v>
      </c>
      <c r="N6">
        <v>8.1021999999999997E-2</v>
      </c>
      <c r="O6">
        <v>5017.4399999999996</v>
      </c>
      <c r="P6">
        <v>2889.42</v>
      </c>
      <c r="Q6">
        <v>2.5046600000000002E-4</v>
      </c>
      <c r="R6">
        <v>1.2619800000000001</v>
      </c>
      <c r="S6">
        <v>135.05600000000001</v>
      </c>
    </row>
    <row r="7" spans="1:19" x14ac:dyDescent="0.35">
      <c r="A7">
        <v>5238.1099999999997</v>
      </c>
      <c r="B7">
        <v>879.19600000000003</v>
      </c>
      <c r="C7">
        <v>0.167846</v>
      </c>
      <c r="D7">
        <v>1.5782700000000001</v>
      </c>
      <c r="E7">
        <v>1.6712199999999999E-5</v>
      </c>
      <c r="F7">
        <v>136.34100000000001</v>
      </c>
      <c r="G7">
        <v>10</v>
      </c>
      <c r="H7">
        <v>9.5251199999999994</v>
      </c>
      <c r="I7">
        <v>3.6196899999999999E-5</v>
      </c>
      <c r="J7">
        <v>0.25119000000000002</v>
      </c>
      <c r="K7">
        <v>3365.31</v>
      </c>
      <c r="L7">
        <v>9.52806</v>
      </c>
      <c r="M7">
        <v>2.5043100000000002E-4</v>
      </c>
      <c r="N7">
        <v>8.0302899999999997E-2</v>
      </c>
      <c r="O7">
        <v>5311.38</v>
      </c>
      <c r="P7">
        <v>2889.42</v>
      </c>
      <c r="Q7">
        <v>3.9524800000000001E-4</v>
      </c>
      <c r="R7">
        <v>1.33013</v>
      </c>
      <c r="S7">
        <v>151.58600000000001</v>
      </c>
    </row>
    <row r="8" spans="1:19" x14ac:dyDescent="0.35">
      <c r="A8">
        <v>5385.05</v>
      </c>
      <c r="B8">
        <v>946.78800000000001</v>
      </c>
      <c r="C8">
        <v>0.175818</v>
      </c>
      <c r="D8">
        <v>2.5013899999999998</v>
      </c>
      <c r="E8">
        <v>1.7160299999999999E-5</v>
      </c>
      <c r="F8">
        <v>147.203</v>
      </c>
      <c r="G8">
        <v>10</v>
      </c>
      <c r="H8">
        <v>9.9708600000000001</v>
      </c>
      <c r="I8">
        <v>3.6114200000000001E-5</v>
      </c>
      <c r="J8">
        <v>0.39810899999999999</v>
      </c>
      <c r="K8">
        <v>2185.84</v>
      </c>
      <c r="L8">
        <v>9.9717099999999999</v>
      </c>
      <c r="M8">
        <v>2.49855E-4</v>
      </c>
      <c r="N8">
        <v>7.9557600000000006E-2</v>
      </c>
      <c r="O8">
        <v>5467.65</v>
      </c>
      <c r="P8">
        <v>2889.42</v>
      </c>
      <c r="Q8">
        <v>6.2498499999999999E-4</v>
      </c>
      <c r="R8">
        <v>1.36612</v>
      </c>
      <c r="S8">
        <v>162.447</v>
      </c>
    </row>
    <row r="9" spans="1:19" x14ac:dyDescent="0.35">
      <c r="A9">
        <v>5587.48</v>
      </c>
      <c r="B9">
        <v>876.66399999999999</v>
      </c>
      <c r="C9">
        <v>0.15689800000000001</v>
      </c>
      <c r="D9">
        <v>3.96441</v>
      </c>
      <c r="E9">
        <v>1.7841899999999999E-5</v>
      </c>
      <c r="F9">
        <v>154.33799999999999</v>
      </c>
      <c r="G9">
        <v>10</v>
      </c>
      <c r="H9">
        <v>8.9211100000000005</v>
      </c>
      <c r="I9">
        <v>3.6320699999999999E-5</v>
      </c>
      <c r="J9">
        <v>0.63095599999999996</v>
      </c>
      <c r="K9">
        <v>1426.65</v>
      </c>
      <c r="L9">
        <v>8.9168900000000004</v>
      </c>
      <c r="M9">
        <v>2.5127899999999998E-4</v>
      </c>
      <c r="N9">
        <v>7.9129500000000005E-2</v>
      </c>
      <c r="O9">
        <v>5655.83</v>
      </c>
      <c r="P9">
        <v>2889.42</v>
      </c>
      <c r="Q9">
        <v>9.9617299999999994E-4</v>
      </c>
      <c r="R9">
        <v>1.42119</v>
      </c>
      <c r="S9">
        <v>169.583</v>
      </c>
    </row>
    <row r="10" spans="1:19" x14ac:dyDescent="0.35">
      <c r="A10">
        <v>5792.71</v>
      </c>
      <c r="B10">
        <v>796.12900000000002</v>
      </c>
      <c r="C10">
        <v>0.137436</v>
      </c>
      <c r="D10">
        <v>6.2831900000000003</v>
      </c>
      <c r="E10">
        <v>1.83457E-5</v>
      </c>
      <c r="F10">
        <v>163.02500000000001</v>
      </c>
      <c r="G10">
        <v>10</v>
      </c>
      <c r="H10">
        <v>7.8400499999999997</v>
      </c>
      <c r="I10">
        <v>3.6175299999999999E-5</v>
      </c>
      <c r="J10">
        <v>1</v>
      </c>
      <c r="K10">
        <v>930.60500000000002</v>
      </c>
      <c r="L10">
        <v>7.8254999999999999</v>
      </c>
      <c r="M10">
        <v>2.5026900000000001E-4</v>
      </c>
      <c r="N10">
        <v>7.8943100000000002E-2</v>
      </c>
      <c r="O10">
        <v>5847.16</v>
      </c>
      <c r="P10">
        <v>2889.42</v>
      </c>
      <c r="Q10">
        <v>1.57249E-3</v>
      </c>
      <c r="R10">
        <v>1.46336</v>
      </c>
      <c r="S10">
        <v>178.26900000000001</v>
      </c>
    </row>
    <row r="11" spans="1:19" x14ac:dyDescent="0.35">
      <c r="A11">
        <v>5951.63</v>
      </c>
      <c r="B11">
        <v>773.80600000000004</v>
      </c>
      <c r="C11">
        <v>0.13001599999999999</v>
      </c>
      <c r="D11">
        <v>9.9582200000000007</v>
      </c>
      <c r="E11">
        <v>1.8836100000000001E-5</v>
      </c>
      <c r="F11">
        <v>172.68600000000001</v>
      </c>
      <c r="G11">
        <v>10</v>
      </c>
      <c r="H11">
        <v>7.4471699999999998</v>
      </c>
      <c r="I11">
        <v>3.6310999999999998E-5</v>
      </c>
      <c r="J11">
        <v>1.5849</v>
      </c>
      <c r="K11">
        <v>602.69000000000005</v>
      </c>
      <c r="L11">
        <v>7.4077999999999999</v>
      </c>
      <c r="M11">
        <v>2.5120399999999999E-4</v>
      </c>
      <c r="N11">
        <v>7.9013299999999995E-2</v>
      </c>
      <c r="O11">
        <v>6001.72</v>
      </c>
      <c r="P11">
        <v>2889.42</v>
      </c>
      <c r="Q11">
        <v>2.50154E-3</v>
      </c>
      <c r="R11">
        <v>1.5076499999999999</v>
      </c>
      <c r="S11">
        <v>187.93</v>
      </c>
    </row>
    <row r="12" spans="1:19" x14ac:dyDescent="0.35">
      <c r="A12">
        <v>6107.39</v>
      </c>
      <c r="B12">
        <v>823.49</v>
      </c>
      <c r="C12">
        <v>0.13483500000000001</v>
      </c>
      <c r="D12">
        <v>15.7827</v>
      </c>
      <c r="E12">
        <v>1.9176699999999999E-5</v>
      </c>
      <c r="F12">
        <v>182.958</v>
      </c>
      <c r="G12">
        <v>10</v>
      </c>
      <c r="H12">
        <v>7.7857599999999998</v>
      </c>
      <c r="I12">
        <v>3.6307999999999999E-5</v>
      </c>
      <c r="J12">
        <v>2.5118999999999998</v>
      </c>
      <c r="K12">
        <v>390.46899999999999</v>
      </c>
      <c r="L12">
        <v>7.6791600000000004</v>
      </c>
      <c r="M12">
        <v>2.5117899999999997E-4</v>
      </c>
      <c r="N12">
        <v>7.77534E-2</v>
      </c>
      <c r="O12">
        <v>6162.66</v>
      </c>
      <c r="P12">
        <v>2889.42</v>
      </c>
      <c r="Q12">
        <v>3.9642999999999996E-3</v>
      </c>
      <c r="R12">
        <v>1.54793</v>
      </c>
      <c r="S12">
        <v>198.202</v>
      </c>
    </row>
    <row r="13" spans="1:19" x14ac:dyDescent="0.35">
      <c r="A13">
        <v>6284.22</v>
      </c>
      <c r="B13">
        <v>805.14099999999996</v>
      </c>
      <c r="C13">
        <v>0.12812100000000001</v>
      </c>
      <c r="D13">
        <v>25.013500000000001</v>
      </c>
      <c r="E13">
        <v>1.9076199999999999E-5</v>
      </c>
      <c r="F13">
        <v>188.40199999999999</v>
      </c>
      <c r="G13">
        <v>10</v>
      </c>
      <c r="H13">
        <v>7.55985</v>
      </c>
      <c r="I13">
        <v>3.5876400000000001E-5</v>
      </c>
      <c r="J13">
        <v>3.98102</v>
      </c>
      <c r="K13">
        <v>253.28700000000001</v>
      </c>
      <c r="L13">
        <v>7.3010200000000003</v>
      </c>
      <c r="M13">
        <v>2.4819000000000002E-4</v>
      </c>
      <c r="N13">
        <v>7.8895199999999999E-2</v>
      </c>
      <c r="O13">
        <v>6335.59</v>
      </c>
      <c r="P13">
        <v>2889.42</v>
      </c>
      <c r="Q13">
        <v>6.2081000000000003E-3</v>
      </c>
      <c r="R13">
        <v>1.57243</v>
      </c>
      <c r="S13">
        <v>203.64599999999999</v>
      </c>
    </row>
    <row r="14" spans="1:19" x14ac:dyDescent="0.35">
      <c r="A14">
        <v>6451.41</v>
      </c>
      <c r="B14">
        <v>817.45899999999995</v>
      </c>
      <c r="C14">
        <v>0.12670999999999999</v>
      </c>
      <c r="D14">
        <v>39.644399999999997</v>
      </c>
      <c r="E14">
        <v>1.8657799999999999E-5</v>
      </c>
      <c r="F14">
        <v>198.95599999999999</v>
      </c>
      <c r="G14">
        <v>10</v>
      </c>
      <c r="H14">
        <v>7.8886500000000002</v>
      </c>
      <c r="I14">
        <v>3.6055500000000001E-5</v>
      </c>
      <c r="J14">
        <v>6.3095999999999997</v>
      </c>
      <c r="K14">
        <v>164.03299999999999</v>
      </c>
      <c r="L14">
        <v>7.2214700000000001</v>
      </c>
      <c r="M14">
        <v>2.4942699999999998E-4</v>
      </c>
      <c r="N14">
        <v>7.7228699999999997E-2</v>
      </c>
      <c r="O14">
        <v>6503</v>
      </c>
      <c r="P14">
        <v>2889.4</v>
      </c>
      <c r="Q14">
        <v>9.8883700000000005E-3</v>
      </c>
      <c r="R14">
        <v>1.62202</v>
      </c>
      <c r="S14">
        <v>214.2</v>
      </c>
    </row>
    <row r="15" spans="1:19" x14ac:dyDescent="0.35">
      <c r="A15">
        <v>6595.65</v>
      </c>
      <c r="B15">
        <v>866.3</v>
      </c>
      <c r="C15">
        <v>0.13134399999999999</v>
      </c>
      <c r="D15">
        <v>62.831899999999997</v>
      </c>
      <c r="E15">
        <v>1.6647299999999999E-5</v>
      </c>
      <c r="F15">
        <v>215.125</v>
      </c>
      <c r="G15">
        <v>10</v>
      </c>
      <c r="H15">
        <v>9.45092</v>
      </c>
      <c r="I15">
        <v>3.6319599999999997E-5</v>
      </c>
      <c r="J15">
        <v>10</v>
      </c>
      <c r="K15">
        <v>105.875</v>
      </c>
      <c r="L15">
        <v>7.48264</v>
      </c>
      <c r="M15">
        <v>2.5124799999999998E-4</v>
      </c>
      <c r="N15">
        <v>7.6987899999999998E-2</v>
      </c>
      <c r="O15">
        <v>6652.3</v>
      </c>
      <c r="P15">
        <v>2889.43</v>
      </c>
      <c r="Q15">
        <v>1.5786399999999999E-2</v>
      </c>
      <c r="R15">
        <v>1.67137</v>
      </c>
      <c r="S15">
        <v>230.369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7F040-A8FB-4D10-B348-AF6204FFF86F}">
  <dimension ref="A1:S15"/>
  <sheetViews>
    <sheetView workbookViewId="0">
      <selection activeCell="A2" sqref="A2"/>
    </sheetView>
  </sheetViews>
  <sheetFormatPr defaultRowHeight="14.5" x14ac:dyDescent="0.35"/>
  <sheetData>
    <row r="1" spans="1:19" x14ac:dyDescent="0.35">
      <c r="A1" t="s">
        <v>40</v>
      </c>
    </row>
    <row r="2" spans="1:19" x14ac:dyDescent="0.35">
      <c r="A2" t="s">
        <v>0</v>
      </c>
    </row>
    <row r="3" spans="1:19" x14ac:dyDescent="0.35">
      <c r="A3" t="s">
        <v>1</v>
      </c>
      <c r="B3" t="s">
        <v>2</v>
      </c>
      <c r="C3" t="s">
        <v>3</v>
      </c>
      <c r="D3" t="s">
        <v>4</v>
      </c>
      <c r="E3" t="s">
        <v>5</v>
      </c>
      <c r="F3" t="s">
        <v>6</v>
      </c>
      <c r="G3" t="s">
        <v>7</v>
      </c>
      <c r="H3" t="s">
        <v>8</v>
      </c>
      <c r="I3" t="s">
        <v>9</v>
      </c>
      <c r="J3" t="s">
        <v>10</v>
      </c>
      <c r="K3" t="s">
        <v>11</v>
      </c>
      <c r="L3" t="s">
        <v>12</v>
      </c>
      <c r="M3" t="s">
        <v>13</v>
      </c>
      <c r="N3" t="s">
        <v>14</v>
      </c>
      <c r="O3" t="s">
        <v>15</v>
      </c>
      <c r="P3" t="s">
        <v>16</v>
      </c>
      <c r="Q3" t="s">
        <v>17</v>
      </c>
      <c r="R3" t="s">
        <v>18</v>
      </c>
      <c r="S3" t="s">
        <v>19</v>
      </c>
    </row>
    <row r="4" spans="1:19" x14ac:dyDescent="0.35">
      <c r="A4" t="s">
        <v>20</v>
      </c>
      <c r="B4" t="s">
        <v>20</v>
      </c>
      <c r="D4" t="s">
        <v>21</v>
      </c>
      <c r="E4" t="s">
        <v>22</v>
      </c>
      <c r="F4" t="s">
        <v>23</v>
      </c>
      <c r="G4" t="s">
        <v>24</v>
      </c>
      <c r="H4" t="s">
        <v>25</v>
      </c>
      <c r="I4" t="s">
        <v>26</v>
      </c>
      <c r="J4" t="s">
        <v>27</v>
      </c>
      <c r="K4" t="s">
        <v>28</v>
      </c>
      <c r="L4" t="s">
        <v>25</v>
      </c>
      <c r="N4" t="s">
        <v>29</v>
      </c>
      <c r="O4" t="s">
        <v>20</v>
      </c>
      <c r="P4" t="s">
        <v>30</v>
      </c>
      <c r="Q4" t="s">
        <v>31</v>
      </c>
      <c r="R4" t="s">
        <v>20</v>
      </c>
      <c r="S4" t="s">
        <v>23</v>
      </c>
    </row>
    <row r="5" spans="1:19" x14ac:dyDescent="0.35">
      <c r="A5">
        <v>6033.97</v>
      </c>
      <c r="B5">
        <v>1330.05</v>
      </c>
      <c r="C5">
        <v>0.22042700000000001</v>
      </c>
      <c r="D5">
        <v>0.62831899999999996</v>
      </c>
      <c r="E5">
        <v>2.0313200000000001E-5</v>
      </c>
      <c r="F5">
        <v>80.944199999999995</v>
      </c>
      <c r="G5">
        <v>10</v>
      </c>
      <c r="H5">
        <v>12.422599999999999</v>
      </c>
      <c r="I5">
        <v>3.0785899999999999E-5</v>
      </c>
      <c r="J5">
        <v>0.1</v>
      </c>
      <c r="K5">
        <v>9833.9</v>
      </c>
      <c r="L5">
        <v>12.4307</v>
      </c>
      <c r="M5">
        <v>2.6162000000000001E-4</v>
      </c>
      <c r="N5">
        <v>7.8042700000000007E-2</v>
      </c>
      <c r="O5">
        <v>6178.82</v>
      </c>
      <c r="P5">
        <v>2351.92</v>
      </c>
      <c r="Q5">
        <v>1.6438100000000001E-4</v>
      </c>
      <c r="R5">
        <v>1.6165</v>
      </c>
      <c r="S5">
        <v>94.087500000000006</v>
      </c>
    </row>
    <row r="6" spans="1:19" x14ac:dyDescent="0.35">
      <c r="A6">
        <v>6463.43</v>
      </c>
      <c r="B6">
        <v>1113.6500000000001</v>
      </c>
      <c r="C6">
        <v>0.17229900000000001</v>
      </c>
      <c r="D6">
        <v>0.99581600000000003</v>
      </c>
      <c r="E6">
        <v>2.0495500000000001E-5</v>
      </c>
      <c r="F6">
        <v>119.751</v>
      </c>
      <c r="G6">
        <v>10</v>
      </c>
      <c r="H6">
        <v>9.7694399999999995</v>
      </c>
      <c r="I6">
        <v>2.9265299999999999E-5</v>
      </c>
      <c r="J6">
        <v>0.15848899999999999</v>
      </c>
      <c r="K6">
        <v>6586.23</v>
      </c>
      <c r="L6">
        <v>9.7760400000000001</v>
      </c>
      <c r="M6">
        <v>2.4868600000000002E-4</v>
      </c>
      <c r="N6">
        <v>7.6128899999999999E-2</v>
      </c>
      <c r="O6">
        <v>6558.67</v>
      </c>
      <c r="P6">
        <v>2351.92</v>
      </c>
      <c r="Q6">
        <v>2.47645E-4</v>
      </c>
      <c r="R6">
        <v>1.6310500000000001</v>
      </c>
      <c r="S6">
        <v>132.89400000000001</v>
      </c>
    </row>
    <row r="7" spans="1:19" x14ac:dyDescent="0.35">
      <c r="A7">
        <v>6741.1</v>
      </c>
      <c r="B7">
        <v>775.07600000000002</v>
      </c>
      <c r="C7">
        <v>0.114978</v>
      </c>
      <c r="D7">
        <v>1.5782700000000001</v>
      </c>
      <c r="E7">
        <v>2.1186600000000001E-5</v>
      </c>
      <c r="F7">
        <v>136.24</v>
      </c>
      <c r="G7">
        <v>10</v>
      </c>
      <c r="H7">
        <v>6.5547399999999998</v>
      </c>
      <c r="I7">
        <v>2.9243499999999999E-5</v>
      </c>
      <c r="J7">
        <v>0.25119000000000002</v>
      </c>
      <c r="K7">
        <v>4299.33</v>
      </c>
      <c r="L7">
        <v>6.5589300000000001</v>
      </c>
      <c r="M7">
        <v>2.4849300000000002E-4</v>
      </c>
      <c r="N7">
        <v>7.6278100000000001E-2</v>
      </c>
      <c r="O7">
        <v>6785.52</v>
      </c>
      <c r="P7">
        <v>2351.92</v>
      </c>
      <c r="Q7">
        <v>3.9219E-4</v>
      </c>
      <c r="R7">
        <v>1.68615</v>
      </c>
      <c r="S7">
        <v>149.38300000000001</v>
      </c>
    </row>
    <row r="8" spans="1:19" x14ac:dyDescent="0.35">
      <c r="A8">
        <v>6856.53</v>
      </c>
      <c r="B8">
        <v>1020.85</v>
      </c>
      <c r="C8">
        <v>0.14888799999999999</v>
      </c>
      <c r="D8">
        <v>2.5013899999999998</v>
      </c>
      <c r="E8">
        <v>2.1932600000000001E-5</v>
      </c>
      <c r="F8">
        <v>147.059</v>
      </c>
      <c r="G8">
        <v>10</v>
      </c>
      <c r="H8">
        <v>8.4641800000000007</v>
      </c>
      <c r="I8">
        <v>2.9637799999999999E-5</v>
      </c>
      <c r="J8">
        <v>0.39810899999999999</v>
      </c>
      <c r="K8">
        <v>2771.3</v>
      </c>
      <c r="L8">
        <v>8.4684200000000001</v>
      </c>
      <c r="M8">
        <v>2.5184099999999999E-4</v>
      </c>
      <c r="N8">
        <v>7.5951900000000003E-2</v>
      </c>
      <c r="O8">
        <v>6932.11</v>
      </c>
      <c r="P8">
        <v>2351.92</v>
      </c>
      <c r="Q8">
        <v>6.2995300000000005E-4</v>
      </c>
      <c r="R8">
        <v>1.74579</v>
      </c>
      <c r="S8">
        <v>160.203</v>
      </c>
    </row>
    <row r="9" spans="1:19" x14ac:dyDescent="0.35">
      <c r="A9">
        <v>6994.59</v>
      </c>
      <c r="B9">
        <v>959.22</v>
      </c>
      <c r="C9">
        <v>0.13713800000000001</v>
      </c>
      <c r="D9">
        <v>3.96441</v>
      </c>
      <c r="E9">
        <v>2.2452299999999998E-5</v>
      </c>
      <c r="F9">
        <v>154.333</v>
      </c>
      <c r="G9">
        <v>10</v>
      </c>
      <c r="H9">
        <v>7.80762</v>
      </c>
      <c r="I9">
        <v>2.9802E-5</v>
      </c>
      <c r="J9">
        <v>0.63095599999999996</v>
      </c>
      <c r="K9">
        <v>1780.86</v>
      </c>
      <c r="L9">
        <v>7.8086900000000004</v>
      </c>
      <c r="M9">
        <v>2.5323199999999999E-4</v>
      </c>
      <c r="N9">
        <v>7.5470499999999996E-2</v>
      </c>
      <c r="O9">
        <v>7060.05</v>
      </c>
      <c r="P9">
        <v>2351.92</v>
      </c>
      <c r="Q9">
        <v>1.0039199999999999E-3</v>
      </c>
      <c r="R9">
        <v>1.78783</v>
      </c>
      <c r="S9">
        <v>167.476</v>
      </c>
    </row>
    <row r="10" spans="1:19" x14ac:dyDescent="0.35">
      <c r="A10">
        <v>7202.5</v>
      </c>
      <c r="B10">
        <v>821.82500000000005</v>
      </c>
      <c r="C10">
        <v>0.114103</v>
      </c>
      <c r="D10">
        <v>6.2831900000000003</v>
      </c>
      <c r="E10">
        <v>2.2857499999999999E-5</v>
      </c>
      <c r="F10">
        <v>163.16499999999999</v>
      </c>
      <c r="G10">
        <v>10</v>
      </c>
      <c r="H10">
        <v>6.5144399999999996</v>
      </c>
      <c r="I10">
        <v>2.9575999999999999E-5</v>
      </c>
      <c r="J10">
        <v>1</v>
      </c>
      <c r="K10">
        <v>1153.75</v>
      </c>
      <c r="L10">
        <v>6.5094500000000002</v>
      </c>
      <c r="M10">
        <v>2.5130600000000002E-4</v>
      </c>
      <c r="N10">
        <v>7.5178800000000004E-2</v>
      </c>
      <c r="O10">
        <v>7249.23</v>
      </c>
      <c r="P10">
        <v>2351.92</v>
      </c>
      <c r="Q10">
        <v>1.5790000000000001E-3</v>
      </c>
      <c r="R10">
        <v>1.8217699999999999</v>
      </c>
      <c r="S10">
        <v>176.30799999999999</v>
      </c>
    </row>
    <row r="11" spans="1:19" x14ac:dyDescent="0.35">
      <c r="A11">
        <v>7386.98</v>
      </c>
      <c r="B11">
        <v>745.19200000000001</v>
      </c>
      <c r="C11">
        <v>0.100879</v>
      </c>
      <c r="D11">
        <v>9.9582200000000007</v>
      </c>
      <c r="E11">
        <v>2.3175699999999999E-5</v>
      </c>
      <c r="F11">
        <v>172.86</v>
      </c>
      <c r="G11">
        <v>10</v>
      </c>
      <c r="H11">
        <v>5.7778900000000002</v>
      </c>
      <c r="I11">
        <v>2.9346999999999999E-5</v>
      </c>
      <c r="J11">
        <v>1.5849</v>
      </c>
      <c r="K11">
        <v>745.56200000000001</v>
      </c>
      <c r="L11">
        <v>5.7604600000000001</v>
      </c>
      <c r="M11">
        <v>2.4935499999999999E-4</v>
      </c>
      <c r="N11">
        <v>7.5873200000000002E-2</v>
      </c>
      <c r="O11">
        <v>7424.47</v>
      </c>
      <c r="P11">
        <v>2351.92</v>
      </c>
      <c r="Q11">
        <v>2.4831300000000001E-3</v>
      </c>
      <c r="R11">
        <v>1.8513299999999999</v>
      </c>
      <c r="S11">
        <v>186.00299999999999</v>
      </c>
    </row>
    <row r="12" spans="1:19" x14ac:dyDescent="0.35">
      <c r="A12">
        <v>7545.61</v>
      </c>
      <c r="B12">
        <v>798.79399999999998</v>
      </c>
      <c r="C12">
        <v>0.105862</v>
      </c>
      <c r="D12">
        <v>15.7827</v>
      </c>
      <c r="E12">
        <v>2.3614299999999999E-5</v>
      </c>
      <c r="F12">
        <v>183.07900000000001</v>
      </c>
      <c r="G12">
        <v>10</v>
      </c>
      <c r="H12">
        <v>6.0952700000000002</v>
      </c>
      <c r="I12">
        <v>2.94235E-5</v>
      </c>
      <c r="J12">
        <v>2.5118999999999998</v>
      </c>
      <c r="K12">
        <v>480.76400000000001</v>
      </c>
      <c r="L12">
        <v>6.0429500000000003</v>
      </c>
      <c r="M12">
        <v>2.5000100000000002E-4</v>
      </c>
      <c r="N12">
        <v>7.5640600000000002E-2</v>
      </c>
      <c r="O12">
        <v>7587.77</v>
      </c>
      <c r="P12">
        <v>2351.92</v>
      </c>
      <c r="Q12">
        <v>3.9456999999999999E-3</v>
      </c>
      <c r="R12">
        <v>1.8969499999999999</v>
      </c>
      <c r="S12">
        <v>196.22200000000001</v>
      </c>
    </row>
    <row r="13" spans="1:19" x14ac:dyDescent="0.35">
      <c r="A13">
        <v>7707.49</v>
      </c>
      <c r="B13">
        <v>858.12300000000005</v>
      </c>
      <c r="C13">
        <v>0.111336</v>
      </c>
      <c r="D13">
        <v>25.013500000000001</v>
      </c>
      <c r="E13">
        <v>2.3856400000000001E-5</v>
      </c>
      <c r="F13">
        <v>193.376</v>
      </c>
      <c r="G13">
        <v>10</v>
      </c>
      <c r="H13">
        <v>6.4977600000000004</v>
      </c>
      <c r="I13">
        <v>2.9490599999999998E-5</v>
      </c>
      <c r="J13">
        <v>3.98102</v>
      </c>
      <c r="K13">
        <v>310.03699999999998</v>
      </c>
      <c r="L13">
        <v>6.3529299999999997</v>
      </c>
      <c r="M13">
        <v>2.5056699999999999E-4</v>
      </c>
      <c r="N13">
        <v>7.4406200000000006E-2</v>
      </c>
      <c r="O13">
        <v>7755.11</v>
      </c>
      <c r="P13">
        <v>2351.92</v>
      </c>
      <c r="Q13">
        <v>6.2675500000000002E-3</v>
      </c>
      <c r="R13">
        <v>1.9431700000000001</v>
      </c>
      <c r="S13">
        <v>206.51900000000001</v>
      </c>
    </row>
    <row r="14" spans="1:19" x14ac:dyDescent="0.35">
      <c r="A14">
        <v>7862.34</v>
      </c>
      <c r="B14">
        <v>902.05600000000004</v>
      </c>
      <c r="C14">
        <v>0.114731</v>
      </c>
      <c r="D14">
        <v>39.644399999999997</v>
      </c>
      <c r="E14">
        <v>2.3464200000000001E-5</v>
      </c>
      <c r="F14">
        <v>204.03700000000001</v>
      </c>
      <c r="G14">
        <v>10</v>
      </c>
      <c r="H14">
        <v>6.93384</v>
      </c>
      <c r="I14">
        <v>2.94372E-5</v>
      </c>
      <c r="J14">
        <v>6.3095999999999997</v>
      </c>
      <c r="K14">
        <v>199.62299999999999</v>
      </c>
      <c r="L14">
        <v>6.5449999999999999</v>
      </c>
      <c r="M14">
        <v>2.5010800000000003E-4</v>
      </c>
      <c r="N14">
        <v>7.3514200000000002E-2</v>
      </c>
      <c r="O14">
        <v>7913.92</v>
      </c>
      <c r="P14">
        <v>2351.92</v>
      </c>
      <c r="Q14">
        <v>9.9153899999999996E-3</v>
      </c>
      <c r="R14">
        <v>1.9793400000000001</v>
      </c>
      <c r="S14">
        <v>217.18</v>
      </c>
    </row>
    <row r="15" spans="1:19" x14ac:dyDescent="0.35">
      <c r="A15">
        <v>8027.08</v>
      </c>
      <c r="B15">
        <v>960.65599999999995</v>
      </c>
      <c r="C15">
        <v>0.11967700000000001</v>
      </c>
      <c r="D15">
        <v>62.831899999999997</v>
      </c>
      <c r="E15">
        <v>2.1815100000000001E-5</v>
      </c>
      <c r="F15">
        <v>214.797</v>
      </c>
      <c r="G15">
        <v>10</v>
      </c>
      <c r="H15">
        <v>7.9267200000000004</v>
      </c>
      <c r="I15">
        <v>2.9357799999999999E-5</v>
      </c>
      <c r="J15">
        <v>10</v>
      </c>
      <c r="K15">
        <v>128.667</v>
      </c>
      <c r="L15">
        <v>6.8245199999999997</v>
      </c>
      <c r="M15">
        <v>2.4942900000000001E-4</v>
      </c>
      <c r="N15">
        <v>7.4061600000000005E-2</v>
      </c>
      <c r="O15">
        <v>8084.36</v>
      </c>
      <c r="P15">
        <v>2351.92</v>
      </c>
      <c r="Q15">
        <v>1.5672100000000001E-2</v>
      </c>
      <c r="R15">
        <v>2.0164800000000001</v>
      </c>
      <c r="S15">
        <v>227.94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DAD25-85D8-4C76-952D-182A15C0FD24}">
  <dimension ref="A1:S15"/>
  <sheetViews>
    <sheetView workbookViewId="0">
      <selection activeCell="K12" sqref="K12"/>
    </sheetView>
  </sheetViews>
  <sheetFormatPr defaultRowHeight="14.5" x14ac:dyDescent="0.35"/>
  <sheetData>
    <row r="1" spans="1:19" x14ac:dyDescent="0.35">
      <c r="A1" t="s">
        <v>41</v>
      </c>
    </row>
    <row r="2" spans="1:19" x14ac:dyDescent="0.35">
      <c r="A2" t="s">
        <v>0</v>
      </c>
    </row>
    <row r="3" spans="1:19" x14ac:dyDescent="0.35">
      <c r="A3" t="s">
        <v>1</v>
      </c>
      <c r="B3" t="s">
        <v>2</v>
      </c>
      <c r="C3" t="s">
        <v>3</v>
      </c>
      <c r="D3" t="s">
        <v>4</v>
      </c>
      <c r="E3" t="s">
        <v>5</v>
      </c>
      <c r="F3" t="s">
        <v>6</v>
      </c>
      <c r="G3" t="s">
        <v>7</v>
      </c>
      <c r="H3" t="s">
        <v>8</v>
      </c>
      <c r="I3" t="s">
        <v>9</v>
      </c>
      <c r="J3" t="s">
        <v>10</v>
      </c>
      <c r="K3" t="s">
        <v>11</v>
      </c>
      <c r="L3" t="s">
        <v>12</v>
      </c>
      <c r="M3" t="s">
        <v>13</v>
      </c>
      <c r="N3" t="s">
        <v>14</v>
      </c>
      <c r="O3" t="s">
        <v>15</v>
      </c>
      <c r="P3" t="s">
        <v>16</v>
      </c>
      <c r="Q3" t="s">
        <v>17</v>
      </c>
      <c r="R3" t="s">
        <v>18</v>
      </c>
      <c r="S3" t="s">
        <v>19</v>
      </c>
    </row>
    <row r="4" spans="1:19" x14ac:dyDescent="0.35">
      <c r="A4" t="s">
        <v>20</v>
      </c>
      <c r="B4" t="s">
        <v>20</v>
      </c>
      <c r="D4" t="s">
        <v>21</v>
      </c>
      <c r="E4" t="s">
        <v>22</v>
      </c>
      <c r="F4" t="s">
        <v>23</v>
      </c>
      <c r="G4" t="s">
        <v>24</v>
      </c>
      <c r="H4" t="s">
        <v>25</v>
      </c>
      <c r="I4" t="s">
        <v>26</v>
      </c>
      <c r="J4" t="s">
        <v>27</v>
      </c>
      <c r="K4" t="s">
        <v>28</v>
      </c>
      <c r="L4" t="s">
        <v>25</v>
      </c>
      <c r="N4" t="s">
        <v>29</v>
      </c>
      <c r="O4" t="s">
        <v>20</v>
      </c>
      <c r="P4" t="s">
        <v>30</v>
      </c>
      <c r="Q4" t="s">
        <v>31</v>
      </c>
      <c r="R4" t="s">
        <v>20</v>
      </c>
      <c r="S4" t="s">
        <v>23</v>
      </c>
    </row>
    <row r="5" spans="1:19" x14ac:dyDescent="0.35">
      <c r="A5">
        <v>5627.77</v>
      </c>
      <c r="B5">
        <v>1434.1</v>
      </c>
      <c r="C5">
        <v>0.25482500000000002</v>
      </c>
      <c r="D5">
        <v>0.62831899999999996</v>
      </c>
      <c r="E5">
        <v>1.8576400000000001E-5</v>
      </c>
      <c r="F5">
        <v>80.820400000000006</v>
      </c>
      <c r="G5">
        <v>10</v>
      </c>
      <c r="H5">
        <v>14.288</v>
      </c>
      <c r="I5">
        <v>3.2004900000000003E-5</v>
      </c>
      <c r="J5">
        <v>0.1</v>
      </c>
      <c r="K5">
        <v>9243.11</v>
      </c>
      <c r="L5">
        <v>14.296200000000001</v>
      </c>
      <c r="M5">
        <v>2.5454399999999999E-4</v>
      </c>
      <c r="N5">
        <v>6.0327699999999998E-2</v>
      </c>
      <c r="O5">
        <v>5807.62</v>
      </c>
      <c r="P5">
        <v>2513.23</v>
      </c>
      <c r="Q5">
        <v>1.5993499999999999E-4</v>
      </c>
      <c r="R5">
        <v>1.4782900000000001</v>
      </c>
      <c r="S5">
        <v>163.40199999999999</v>
      </c>
    </row>
    <row r="6" spans="1:19" x14ac:dyDescent="0.35">
      <c r="A6">
        <v>6118.05</v>
      </c>
      <c r="B6">
        <v>792.29899999999998</v>
      </c>
      <c r="C6">
        <v>0.12950200000000001</v>
      </c>
      <c r="D6">
        <v>0.99581600000000003</v>
      </c>
      <c r="E6">
        <v>1.9314499999999999E-5</v>
      </c>
      <c r="F6">
        <v>106.925</v>
      </c>
      <c r="G6">
        <v>9.99</v>
      </c>
      <c r="H6">
        <v>7.3745399999999997</v>
      </c>
      <c r="I6">
        <v>3.1328799999999997E-5</v>
      </c>
      <c r="J6">
        <v>0.15848899999999999</v>
      </c>
      <c r="K6">
        <v>6195.06</v>
      </c>
      <c r="L6">
        <v>7.3788499999999999</v>
      </c>
      <c r="M6">
        <v>2.4915499999999998E-4</v>
      </c>
      <c r="N6">
        <v>5.6325E-2</v>
      </c>
      <c r="O6">
        <v>6169.14</v>
      </c>
      <c r="P6">
        <v>2513.2199999999998</v>
      </c>
      <c r="Q6">
        <v>2.48113E-4</v>
      </c>
      <c r="R6">
        <v>1.5370699999999999</v>
      </c>
      <c r="S6">
        <v>189.506</v>
      </c>
    </row>
    <row r="7" spans="1:19" x14ac:dyDescent="0.35">
      <c r="A7">
        <v>6197.54</v>
      </c>
      <c r="B7">
        <v>1233.44</v>
      </c>
      <c r="C7">
        <v>0.199021</v>
      </c>
      <c r="D7">
        <v>1.5782700000000001</v>
      </c>
      <c r="E7">
        <v>1.9836000000000001E-5</v>
      </c>
      <c r="F7">
        <v>123.71</v>
      </c>
      <c r="G7">
        <v>10</v>
      </c>
      <c r="H7">
        <v>11.2501</v>
      </c>
      <c r="I7">
        <v>3.1414300000000002E-5</v>
      </c>
      <c r="J7">
        <v>0.25119000000000002</v>
      </c>
      <c r="K7">
        <v>4003.8</v>
      </c>
      <c r="L7">
        <v>11.256</v>
      </c>
      <c r="M7">
        <v>2.4982800000000001E-4</v>
      </c>
      <c r="N7">
        <v>5.39141E-2</v>
      </c>
      <c r="O7">
        <v>6319.09</v>
      </c>
      <c r="P7">
        <v>2513.27</v>
      </c>
      <c r="Q7">
        <v>3.94297E-4</v>
      </c>
      <c r="R7">
        <v>1.5786899999999999</v>
      </c>
      <c r="S7">
        <v>206.291</v>
      </c>
    </row>
    <row r="8" spans="1:19" x14ac:dyDescent="0.35">
      <c r="A8">
        <v>6436.18</v>
      </c>
      <c r="B8">
        <v>1164.83</v>
      </c>
      <c r="C8">
        <v>0.180981</v>
      </c>
      <c r="D8">
        <v>2.5013899999999998</v>
      </c>
      <c r="E8">
        <v>2.07378E-5</v>
      </c>
      <c r="F8">
        <v>134.60300000000001</v>
      </c>
      <c r="G8">
        <v>10</v>
      </c>
      <c r="H8">
        <v>10.2546</v>
      </c>
      <c r="I8">
        <v>3.1735200000000001E-5</v>
      </c>
      <c r="J8">
        <v>0.39810899999999999</v>
      </c>
      <c r="K8">
        <v>2614.84</v>
      </c>
      <c r="L8">
        <v>10.2584</v>
      </c>
      <c r="M8">
        <v>2.5237799999999999E-4</v>
      </c>
      <c r="N8">
        <v>5.25674E-2</v>
      </c>
      <c r="O8">
        <v>6540.74</v>
      </c>
      <c r="P8">
        <v>2513.23</v>
      </c>
      <c r="Q8">
        <v>6.3129600000000005E-4</v>
      </c>
      <c r="R8">
        <v>1.6507400000000001</v>
      </c>
      <c r="S8">
        <v>217.184</v>
      </c>
    </row>
    <row r="9" spans="1:19" x14ac:dyDescent="0.35">
      <c r="A9">
        <v>6672.39</v>
      </c>
      <c r="B9">
        <v>1242.69</v>
      </c>
      <c r="C9">
        <v>0.18624299999999999</v>
      </c>
      <c r="D9">
        <v>3.96441</v>
      </c>
      <c r="E9">
        <v>2.1309199999999999E-5</v>
      </c>
      <c r="F9">
        <v>141.761</v>
      </c>
      <c r="G9">
        <v>9.99</v>
      </c>
      <c r="H9">
        <v>10.5502</v>
      </c>
      <c r="I9">
        <v>3.1439500000000003E-5</v>
      </c>
      <c r="J9">
        <v>0.63095599999999996</v>
      </c>
      <c r="K9">
        <v>1712.01</v>
      </c>
      <c r="L9">
        <v>10.5501</v>
      </c>
      <c r="M9">
        <v>2.5001999999999999E-4</v>
      </c>
      <c r="N9">
        <v>5.1808399999999998E-2</v>
      </c>
      <c r="O9">
        <v>6787.13</v>
      </c>
      <c r="P9">
        <v>2513.23</v>
      </c>
      <c r="Q9">
        <v>9.9118300000000008E-4</v>
      </c>
      <c r="R9">
        <v>1.69692</v>
      </c>
      <c r="S9">
        <v>224.34200000000001</v>
      </c>
    </row>
    <row r="10" spans="1:19" x14ac:dyDescent="0.35">
      <c r="A10">
        <v>7276.85</v>
      </c>
      <c r="B10">
        <v>1122.6099999999999</v>
      </c>
      <c r="C10">
        <v>0.15427199999999999</v>
      </c>
      <c r="D10">
        <v>6.2831900000000003</v>
      </c>
      <c r="E10">
        <v>2.3170600000000001E-5</v>
      </c>
      <c r="F10">
        <v>154.827</v>
      </c>
      <c r="G10">
        <v>10</v>
      </c>
      <c r="H10">
        <v>8.7777700000000003</v>
      </c>
      <c r="I10">
        <v>3.1543900000000001E-5</v>
      </c>
      <c r="J10">
        <v>1</v>
      </c>
      <c r="K10">
        <v>1171.8499999999999</v>
      </c>
      <c r="L10">
        <v>8.77</v>
      </c>
      <c r="M10">
        <v>2.5083199999999999E-4</v>
      </c>
      <c r="N10">
        <v>5.0311300000000003E-2</v>
      </c>
      <c r="O10">
        <v>7362.93</v>
      </c>
      <c r="P10">
        <v>2513.25</v>
      </c>
      <c r="Q10">
        <v>1.57603E-3</v>
      </c>
      <c r="R10">
        <v>1.8468599999999999</v>
      </c>
      <c r="S10">
        <v>237.40799999999999</v>
      </c>
    </row>
    <row r="11" spans="1:19" x14ac:dyDescent="0.35">
      <c r="A11">
        <v>7503.46</v>
      </c>
      <c r="B11">
        <v>1100.6500000000001</v>
      </c>
      <c r="C11">
        <v>0.14668500000000001</v>
      </c>
      <c r="D11">
        <v>9.9582200000000007</v>
      </c>
      <c r="E11">
        <v>2.3910800000000002E-5</v>
      </c>
      <c r="F11">
        <v>164.501</v>
      </c>
      <c r="G11">
        <v>10</v>
      </c>
      <c r="H11">
        <v>8.3719400000000004</v>
      </c>
      <c r="I11">
        <v>3.1678999999999999E-5</v>
      </c>
      <c r="J11">
        <v>1.5849</v>
      </c>
      <c r="K11">
        <v>761.55700000000002</v>
      </c>
      <c r="L11">
        <v>8.3449399999999994</v>
      </c>
      <c r="M11">
        <v>2.519E-4</v>
      </c>
      <c r="N11">
        <v>4.9598900000000001E-2</v>
      </c>
      <c r="O11">
        <v>7583.76</v>
      </c>
      <c r="P11">
        <v>2513.2600000000002</v>
      </c>
      <c r="Q11">
        <v>2.50848E-3</v>
      </c>
      <c r="R11">
        <v>1.91035</v>
      </c>
      <c r="S11">
        <v>247.08199999999999</v>
      </c>
    </row>
    <row r="12" spans="1:19" x14ac:dyDescent="0.35">
      <c r="A12">
        <v>7701.01</v>
      </c>
      <c r="B12">
        <v>987.93299999999999</v>
      </c>
      <c r="C12">
        <v>0.12828600000000001</v>
      </c>
      <c r="D12">
        <v>15.7827</v>
      </c>
      <c r="E12">
        <v>2.3980799999999999E-5</v>
      </c>
      <c r="F12">
        <v>179.64599999999999</v>
      </c>
      <c r="G12">
        <v>10</v>
      </c>
      <c r="H12">
        <v>7.3769600000000004</v>
      </c>
      <c r="I12">
        <v>3.12155E-5</v>
      </c>
      <c r="J12">
        <v>2.5118999999999998</v>
      </c>
      <c r="K12">
        <v>491.93799999999999</v>
      </c>
      <c r="L12">
        <v>7.3103300000000004</v>
      </c>
      <c r="M12">
        <v>2.48213E-4</v>
      </c>
      <c r="N12">
        <v>4.85108E-2</v>
      </c>
      <c r="O12">
        <v>7764.12</v>
      </c>
      <c r="P12">
        <v>2513.2199999999998</v>
      </c>
      <c r="Q12">
        <v>3.9174800000000001E-3</v>
      </c>
      <c r="R12">
        <v>1.92716</v>
      </c>
      <c r="S12">
        <v>262.22699999999998</v>
      </c>
    </row>
    <row r="13" spans="1:19" x14ac:dyDescent="0.35">
      <c r="A13">
        <v>7903.44</v>
      </c>
      <c r="B13">
        <v>1012.83</v>
      </c>
      <c r="C13">
        <v>0.12814999999999999</v>
      </c>
      <c r="D13">
        <v>25.013500000000001</v>
      </c>
      <c r="E13">
        <v>2.4488300000000001E-5</v>
      </c>
      <c r="F13">
        <v>189.93299999999999</v>
      </c>
      <c r="G13">
        <v>10</v>
      </c>
      <c r="H13">
        <v>7.4764299999999997</v>
      </c>
      <c r="I13">
        <v>3.1510999999999997E-5</v>
      </c>
      <c r="J13">
        <v>3.98102</v>
      </c>
      <c r="K13">
        <v>318.55099999999999</v>
      </c>
      <c r="L13">
        <v>7.3026799999999996</v>
      </c>
      <c r="M13">
        <v>2.5055599999999998E-4</v>
      </c>
      <c r="N13">
        <v>4.6392599999999999E-2</v>
      </c>
      <c r="O13">
        <v>7968.07</v>
      </c>
      <c r="P13">
        <v>2513.2399999999998</v>
      </c>
      <c r="Q13">
        <v>6.2672800000000001E-3</v>
      </c>
      <c r="R13">
        <v>1.9964500000000001</v>
      </c>
      <c r="S13">
        <v>272.51400000000001</v>
      </c>
    </row>
    <row r="14" spans="1:19" x14ac:dyDescent="0.35">
      <c r="A14">
        <v>8115.41</v>
      </c>
      <c r="B14">
        <v>985.03899999999999</v>
      </c>
      <c r="C14">
        <v>0.121379</v>
      </c>
      <c r="D14">
        <v>39.644399999999997</v>
      </c>
      <c r="E14">
        <v>2.3846099999999999E-5</v>
      </c>
      <c r="F14">
        <v>200.56100000000001</v>
      </c>
      <c r="G14">
        <v>10</v>
      </c>
      <c r="H14">
        <v>7.34734</v>
      </c>
      <c r="I14">
        <v>3.1010000000000003E-5</v>
      </c>
      <c r="J14">
        <v>6.3095999999999997</v>
      </c>
      <c r="K14">
        <v>206.208</v>
      </c>
      <c r="L14">
        <v>6.9206399999999997</v>
      </c>
      <c r="M14">
        <v>2.4656599999999998E-4</v>
      </c>
      <c r="N14">
        <v>4.7222699999999999E-2</v>
      </c>
      <c r="O14">
        <v>8174.97</v>
      </c>
      <c r="P14">
        <v>2513.25</v>
      </c>
      <c r="Q14">
        <v>9.7749599999999992E-3</v>
      </c>
      <c r="R14">
        <v>2.0156700000000001</v>
      </c>
      <c r="S14">
        <v>283.142</v>
      </c>
    </row>
    <row r="15" spans="1:19" x14ac:dyDescent="0.35">
      <c r="A15">
        <v>8249.75</v>
      </c>
      <c r="B15">
        <v>1010.35</v>
      </c>
      <c r="C15">
        <v>0.12247</v>
      </c>
      <c r="D15">
        <v>62.831899999999997</v>
      </c>
      <c r="E15">
        <v>2.2313699999999999E-5</v>
      </c>
      <c r="F15">
        <v>216.464</v>
      </c>
      <c r="G15">
        <v>10</v>
      </c>
      <c r="H15">
        <v>8.1627799999999997</v>
      </c>
      <c r="I15">
        <v>3.14104E-5</v>
      </c>
      <c r="J15">
        <v>10</v>
      </c>
      <c r="K15">
        <v>132.28</v>
      </c>
      <c r="L15">
        <v>6.9822600000000001</v>
      </c>
      <c r="M15">
        <v>2.4974900000000001E-4</v>
      </c>
      <c r="N15">
        <v>4.5664099999999999E-2</v>
      </c>
      <c r="O15">
        <v>8311.39</v>
      </c>
      <c r="P15">
        <v>2513.2199999999998</v>
      </c>
      <c r="Q15">
        <v>1.56922E-2</v>
      </c>
      <c r="R15">
        <v>2.0757599999999998</v>
      </c>
      <c r="S15">
        <v>299.04500000000002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C5D19-3296-46C9-981F-332BFD32B32E}">
  <dimension ref="A1:S28"/>
  <sheetViews>
    <sheetView zoomScale="80" zoomScaleNormal="80" workbookViewId="0"/>
  </sheetViews>
  <sheetFormatPr defaultRowHeight="14.5" x14ac:dyDescent="0.35"/>
  <sheetData>
    <row r="1" spans="1:19" x14ac:dyDescent="0.35">
      <c r="A1" t="s">
        <v>42</v>
      </c>
    </row>
    <row r="2" spans="1:19" x14ac:dyDescent="0.35">
      <c r="A2" t="s">
        <v>1</v>
      </c>
      <c r="B2" t="s">
        <v>2</v>
      </c>
      <c r="C2" t="s">
        <v>3</v>
      </c>
      <c r="D2" t="s">
        <v>4</v>
      </c>
      <c r="E2" t="s">
        <v>5</v>
      </c>
      <c r="F2" t="s">
        <v>6</v>
      </c>
      <c r="G2" t="s">
        <v>7</v>
      </c>
      <c r="H2" t="s">
        <v>8</v>
      </c>
      <c r="I2" t="s">
        <v>9</v>
      </c>
      <c r="J2" t="s">
        <v>10</v>
      </c>
      <c r="K2" t="s">
        <v>11</v>
      </c>
      <c r="L2" t="s">
        <v>12</v>
      </c>
      <c r="M2" t="s">
        <v>13</v>
      </c>
      <c r="N2" t="s">
        <v>14</v>
      </c>
      <c r="O2" t="s">
        <v>15</v>
      </c>
      <c r="P2" t="s">
        <v>16</v>
      </c>
      <c r="Q2" t="s">
        <v>17</v>
      </c>
      <c r="R2" t="s">
        <v>18</v>
      </c>
      <c r="S2" t="s">
        <v>19</v>
      </c>
    </row>
    <row r="3" spans="1:19" x14ac:dyDescent="0.35">
      <c r="A3" t="s">
        <v>20</v>
      </c>
      <c r="B3" t="s">
        <v>20</v>
      </c>
      <c r="D3" t="s">
        <v>21</v>
      </c>
      <c r="E3" t="s">
        <v>22</v>
      </c>
      <c r="F3" t="s">
        <v>23</v>
      </c>
      <c r="G3" t="s">
        <v>24</v>
      </c>
      <c r="H3" t="s">
        <v>25</v>
      </c>
      <c r="I3" t="s">
        <v>26</v>
      </c>
      <c r="J3" t="s">
        <v>27</v>
      </c>
      <c r="K3" t="s">
        <v>28</v>
      </c>
      <c r="L3" t="s">
        <v>25</v>
      </c>
      <c r="N3" t="s">
        <v>29</v>
      </c>
      <c r="O3" t="s">
        <v>20</v>
      </c>
      <c r="P3" t="s">
        <v>30</v>
      </c>
      <c r="Q3" t="s">
        <v>31</v>
      </c>
      <c r="R3" t="s">
        <v>20</v>
      </c>
      <c r="S3" t="s">
        <v>23</v>
      </c>
    </row>
    <row r="4" spans="1:19" x14ac:dyDescent="0.35">
      <c r="A4">
        <f>AVERAGE('PVC (1)'!A5, 'PVC (2)'!A5, 'PVC (3)'!A5)</f>
        <v>5430.9566666666669</v>
      </c>
      <c r="B4">
        <f>AVERAGE('PVC (1)'!B5, 'PVC (2)'!B5, 'PVC (3)'!B5)</f>
        <v>1216.1816666666666</v>
      </c>
      <c r="C4">
        <f>AVERAGE('PVC (1)'!C5, 'PVC (2)'!C5, 'PVC (3)'!C5)</f>
        <v>0.22207333333333334</v>
      </c>
      <c r="D4">
        <f>AVERAGE('PVC (1)'!D5, 'PVC (2)'!D5, 'PVC (3)'!D5)</f>
        <v>0.62831899999999996</v>
      </c>
      <c r="E4">
        <f>AVERAGE('PVC (1)'!E5, 'PVC (2)'!E5, 'PVC (3)'!E5)</f>
        <v>1.7729133333333333E-5</v>
      </c>
      <c r="F4">
        <f>AVERAGE('PVC (1)'!F5, 'PVC (2)'!F5, 'PVC (3)'!F5)</f>
        <v>80.889499999999998</v>
      </c>
      <c r="G4">
        <f>AVERAGE('PVC (1)'!G5, 'PVC (2)'!G5, 'PVC (3)'!G5)</f>
        <v>10</v>
      </c>
      <c r="H4">
        <f>AVERAGE('PVC (1)'!H5, 'PVC (2)'!H5, 'PVC (3)'!H5)</f>
        <v>12.505933333333331</v>
      </c>
      <c r="I4">
        <f>AVERAGE('PVC (1)'!I5, 'PVC (2)'!I5, 'PVC (3)'!I5)</f>
        <v>3.2556700000000006E-5</v>
      </c>
      <c r="J4">
        <f>AVERAGE('PVC (1)'!J5, 'PVC (2)'!J5, 'PVC (3)'!J5)</f>
        <v>0.10000000000000002</v>
      </c>
      <c r="K4">
        <f>AVERAGE('PVC (1)'!K5, 'PVC (2)'!K5, 'PVC (3)'!K5)</f>
        <v>8860.2899999999991</v>
      </c>
      <c r="L4">
        <f>AVERAGE('PVC (1)'!L5, 'PVC (2)'!L5, 'PVC (3)'!L5)</f>
        <v>12.5128</v>
      </c>
      <c r="M4">
        <f>AVERAGE('PVC (1)'!M5, 'PVC (2)'!M5, 'PVC (3)'!M5)</f>
        <v>2.5249733333333334E-4</v>
      </c>
      <c r="N4">
        <f>AVERAGE('PVC (1)'!N5, 'PVC (2)'!N5, 'PVC (3)'!N5)</f>
        <v>7.3778899999999994E-2</v>
      </c>
      <c r="O4">
        <f>AVERAGE('PVC (1)'!O5, 'PVC (2)'!O5, 'PVC (3)'!O5)</f>
        <v>5567.083333333333</v>
      </c>
      <c r="P4">
        <f>AVERAGE('PVC (1)'!P5, 'PVC (2)'!P5, 'PVC (3)'!P5)</f>
        <v>2584.8566666666666</v>
      </c>
      <c r="Q4">
        <f>AVERAGE('PVC (1)'!Q5, 'PVC (2)'!Q5, 'PVC (3)'!Q5)</f>
        <v>1.5864899999999999E-4</v>
      </c>
      <c r="R4">
        <f>AVERAGE('PVC (1)'!R5, 'PVC (2)'!R5, 'PVC (3)'!R5)</f>
        <v>1.4108700000000001</v>
      </c>
      <c r="S4">
        <f>AVERAGE('PVC (1)'!S5, 'PVC (2)'!S5, 'PVC (3)'!S5)</f>
        <v>117.87926666666665</v>
      </c>
    </row>
    <row r="5" spans="1:19" x14ac:dyDescent="0.35">
      <c r="A5">
        <f>AVERAGE('PVC (1)'!A6, 'PVC (2)'!A6, 'PVC (3)'!A6)</f>
        <v>5820.88</v>
      </c>
      <c r="B5">
        <f>AVERAGE('PVC (1)'!B6, 'PVC (2)'!B6, 'PVC (3)'!B6)</f>
        <v>1022.4696666666667</v>
      </c>
      <c r="C5">
        <f>AVERAGE('PVC (1)'!C6, 'PVC (2)'!C6, 'PVC (3)'!C6)</f>
        <v>0.17991566666666667</v>
      </c>
      <c r="D5">
        <f>AVERAGE('PVC (1)'!D6, 'PVC (2)'!D6, 'PVC (3)'!D6)</f>
        <v>0.99581600000000003</v>
      </c>
      <c r="E5">
        <f>AVERAGE('PVC (1)'!E6, 'PVC (2)'!E6, 'PVC (3)'!E6)</f>
        <v>1.8555799999999999E-5</v>
      </c>
      <c r="F5">
        <f>AVERAGE('PVC (1)'!F6, 'PVC (2)'!F6, 'PVC (3)'!F6)</f>
        <v>115.49566666666668</v>
      </c>
      <c r="G5">
        <f>AVERAGE('PVC (1)'!G6, 'PVC (2)'!G6, 'PVC (3)'!G6)</f>
        <v>9.9966666666666679</v>
      </c>
      <c r="H5">
        <f>AVERAGE('PVC (1)'!H6, 'PVC (2)'!H6, 'PVC (3)'!H6)</f>
        <v>10.17446</v>
      </c>
      <c r="I5">
        <f>AVERAGE('PVC (1)'!I6, 'PVC (2)'!I6, 'PVC (3)'!I6)</f>
        <v>3.23157E-5</v>
      </c>
      <c r="J5">
        <f>AVERAGE('PVC (1)'!J6, 'PVC (2)'!J6, 'PVC (3)'!J6)</f>
        <v>0.15848899999999999</v>
      </c>
      <c r="K5">
        <f>AVERAGE('PVC (1)'!K6, 'PVC (2)'!K6, 'PVC (3)'!K6)</f>
        <v>5939.94</v>
      </c>
      <c r="L5">
        <f>AVERAGE('PVC (1)'!L6, 'PVC (2)'!L6, 'PVC (3)'!L6)</f>
        <v>10.179763333333334</v>
      </c>
      <c r="M5">
        <f>AVERAGE('PVC (1)'!M6, 'PVC (2)'!M6, 'PVC (3)'!M6)</f>
        <v>2.4978633333333332E-4</v>
      </c>
      <c r="N5">
        <f>AVERAGE('PVC (1)'!N6, 'PVC (2)'!N6, 'PVC (3)'!N6)</f>
        <v>7.1158633333333332E-2</v>
      </c>
      <c r="O5">
        <f>AVERAGE('PVC (1)'!O6, 'PVC (2)'!O6, 'PVC (3)'!O6)</f>
        <v>5915.083333333333</v>
      </c>
      <c r="P5">
        <f>AVERAGE('PVC (1)'!P6, 'PVC (2)'!P6, 'PVC (3)'!P6)</f>
        <v>2584.853333333333</v>
      </c>
      <c r="Q5">
        <f>AVERAGE('PVC (1)'!Q6, 'PVC (2)'!Q6, 'PVC (3)'!Q6)</f>
        <v>2.4874133333333334E-4</v>
      </c>
      <c r="R5">
        <f>AVERAGE('PVC (1)'!R6, 'PVC (2)'!R6, 'PVC (3)'!R6)</f>
        <v>1.4767000000000001</v>
      </c>
      <c r="S5">
        <f>AVERAGE('PVC (1)'!S6, 'PVC (2)'!S6, 'PVC (3)'!S6)</f>
        <v>152.48533333333333</v>
      </c>
    </row>
    <row r="6" spans="1:19" x14ac:dyDescent="0.35">
      <c r="A6">
        <f>AVERAGE('PVC (1)'!A7, 'PVC (2)'!A7, 'PVC (3)'!A7)</f>
        <v>6058.916666666667</v>
      </c>
      <c r="B6">
        <f>AVERAGE('PVC (1)'!B7, 'PVC (2)'!B7, 'PVC (3)'!B7)</f>
        <v>962.57066666666663</v>
      </c>
      <c r="C6">
        <f>AVERAGE('PVC (1)'!C7, 'PVC (2)'!C7, 'PVC (3)'!C7)</f>
        <v>0.16061499999999998</v>
      </c>
      <c r="D6">
        <f>AVERAGE('PVC (1)'!D7, 'PVC (2)'!D7, 'PVC (3)'!D7)</f>
        <v>1.5782700000000001</v>
      </c>
      <c r="E6">
        <f>AVERAGE('PVC (1)'!E7, 'PVC (2)'!E7, 'PVC (3)'!E7)</f>
        <v>1.9244933333333333E-5</v>
      </c>
      <c r="F6">
        <f>AVERAGE('PVC (1)'!F7, 'PVC (2)'!F7, 'PVC (3)'!F7)</f>
        <v>132.09700000000001</v>
      </c>
      <c r="G6">
        <f>AVERAGE('PVC (1)'!G7, 'PVC (2)'!G7, 'PVC (3)'!G7)</f>
        <v>10</v>
      </c>
      <c r="H6">
        <f>AVERAGE('PVC (1)'!H7, 'PVC (2)'!H7, 'PVC (3)'!H7)</f>
        <v>9.109986666666666</v>
      </c>
      <c r="I6">
        <f>AVERAGE('PVC (1)'!I7, 'PVC (2)'!I7, 'PVC (3)'!I7)</f>
        <v>3.22849E-5</v>
      </c>
      <c r="J6">
        <f>AVERAGE('PVC (1)'!J7, 'PVC (2)'!J7, 'PVC (3)'!J7)</f>
        <v>0.25119000000000002</v>
      </c>
      <c r="K6">
        <f>AVERAGE('PVC (1)'!K7, 'PVC (2)'!K7, 'PVC (3)'!K7)</f>
        <v>3889.4799999999996</v>
      </c>
      <c r="L6">
        <f>AVERAGE('PVC (1)'!L7, 'PVC (2)'!L7, 'PVC (3)'!L7)</f>
        <v>9.1143300000000007</v>
      </c>
      <c r="M6">
        <f>AVERAGE('PVC (1)'!M7, 'PVC (2)'!M7, 'PVC (3)'!M7)</f>
        <v>2.4958400000000001E-4</v>
      </c>
      <c r="N6">
        <f>AVERAGE('PVC (1)'!N7, 'PVC (2)'!N7, 'PVC (3)'!N7)</f>
        <v>7.0165033333333335E-2</v>
      </c>
      <c r="O6">
        <f>AVERAGE('PVC (1)'!O7, 'PVC (2)'!O7, 'PVC (3)'!O7)</f>
        <v>6138.6633333333339</v>
      </c>
      <c r="P6">
        <f>AVERAGE('PVC (1)'!P7, 'PVC (2)'!P7, 'PVC (3)'!P7)</f>
        <v>2584.8700000000003</v>
      </c>
      <c r="Q6">
        <f>AVERAGE('PVC (1)'!Q7, 'PVC (2)'!Q7, 'PVC (3)'!Q7)</f>
        <v>3.9391166666666663E-4</v>
      </c>
      <c r="R6">
        <f>AVERAGE('PVC (1)'!R7, 'PVC (2)'!R7, 'PVC (3)'!R7)</f>
        <v>1.5316566666666667</v>
      </c>
      <c r="S6">
        <f>AVERAGE('PVC (1)'!S7, 'PVC (2)'!S7, 'PVC (3)'!S7)</f>
        <v>169.08666666666667</v>
      </c>
    </row>
    <row r="7" spans="1:19" x14ac:dyDescent="0.35">
      <c r="A7">
        <f>AVERAGE('PVC (1)'!A8, 'PVC (2)'!A8, 'PVC (3)'!A8)</f>
        <v>6225.920000000001</v>
      </c>
      <c r="B7">
        <f>AVERAGE('PVC (1)'!B8, 'PVC (2)'!B8, 'PVC (3)'!B8)</f>
        <v>1044.1559999999999</v>
      </c>
      <c r="C7">
        <f>AVERAGE('PVC (1)'!C8, 'PVC (2)'!C8, 'PVC (3)'!C8)</f>
        <v>0.16856233333333334</v>
      </c>
      <c r="D7">
        <f>AVERAGE('PVC (1)'!D8, 'PVC (2)'!D8, 'PVC (3)'!D8)</f>
        <v>2.5013899999999998</v>
      </c>
      <c r="E7">
        <f>AVERAGE('PVC (1)'!E8, 'PVC (2)'!E8, 'PVC (3)'!E8)</f>
        <v>1.9943566666666667E-5</v>
      </c>
      <c r="F7">
        <f>AVERAGE('PVC (1)'!F8, 'PVC (2)'!F8, 'PVC (3)'!F8)</f>
        <v>142.95500000000001</v>
      </c>
      <c r="G7">
        <f>AVERAGE('PVC (1)'!G8, 'PVC (2)'!G8, 'PVC (3)'!G8)</f>
        <v>10</v>
      </c>
      <c r="H7">
        <f>AVERAGE('PVC (1)'!H8, 'PVC (2)'!H8, 'PVC (3)'!H8)</f>
        <v>9.5632133333333336</v>
      </c>
      <c r="I7">
        <f>AVERAGE('PVC (1)'!I8, 'PVC (2)'!I8, 'PVC (3)'!I8)</f>
        <v>3.2495733333333335E-5</v>
      </c>
      <c r="J7">
        <f>AVERAGE('PVC (1)'!J8, 'PVC (2)'!J8, 'PVC (3)'!J8)</f>
        <v>0.39810899999999999</v>
      </c>
      <c r="K7">
        <f>AVERAGE('PVC (1)'!K8, 'PVC (2)'!K8, 'PVC (3)'!K8)</f>
        <v>2523.9933333333333</v>
      </c>
      <c r="L7">
        <f>AVERAGE('PVC (1)'!L8, 'PVC (2)'!L8, 'PVC (3)'!L8)</f>
        <v>9.5661766666666654</v>
      </c>
      <c r="M7">
        <f>AVERAGE('PVC (1)'!M8, 'PVC (2)'!M8, 'PVC (3)'!M8)</f>
        <v>2.5135799999999997E-4</v>
      </c>
      <c r="N7">
        <f>AVERAGE('PVC (1)'!N8, 'PVC (2)'!N8, 'PVC (3)'!N8)</f>
        <v>6.9358966666666674E-2</v>
      </c>
      <c r="O7">
        <f>AVERAGE('PVC (1)'!O8, 'PVC (2)'!O8, 'PVC (3)'!O8)</f>
        <v>6313.5</v>
      </c>
      <c r="P7">
        <f>AVERAGE('PVC (1)'!P8, 'PVC (2)'!P8, 'PVC (3)'!P8)</f>
        <v>2584.8566666666666</v>
      </c>
      <c r="Q7">
        <f>AVERAGE('PVC (1)'!Q8, 'PVC (2)'!Q8, 'PVC (3)'!Q8)</f>
        <v>6.2874466666666673E-4</v>
      </c>
      <c r="R7">
        <f>AVERAGE('PVC (1)'!R8, 'PVC (2)'!R8, 'PVC (3)'!R8)</f>
        <v>1.58755</v>
      </c>
      <c r="S7">
        <f>AVERAGE('PVC (1)'!S8, 'PVC (2)'!S8, 'PVC (3)'!S8)</f>
        <v>179.94466666666665</v>
      </c>
    </row>
    <row r="8" spans="1:19" x14ac:dyDescent="0.35">
      <c r="A8">
        <f>AVERAGE('PVC (1)'!A9, 'PVC (2)'!A9, 'PVC (3)'!A9)</f>
        <v>6418.1533333333327</v>
      </c>
      <c r="B8">
        <f>AVERAGE('PVC (1)'!B9, 'PVC (2)'!B9, 'PVC (3)'!B9)</f>
        <v>1026.1913333333334</v>
      </c>
      <c r="C8">
        <f>AVERAGE('PVC (1)'!C9, 'PVC (2)'!C9, 'PVC (3)'!C9)</f>
        <v>0.16009300000000001</v>
      </c>
      <c r="D8">
        <f>AVERAGE('PVC (1)'!D9, 'PVC (2)'!D9, 'PVC (3)'!D9)</f>
        <v>3.9644099999999995</v>
      </c>
      <c r="E8">
        <f>AVERAGE('PVC (1)'!E9, 'PVC (2)'!E9, 'PVC (3)'!E9)</f>
        <v>2.0534466666666668E-5</v>
      </c>
      <c r="F8">
        <f>AVERAGE('PVC (1)'!F9, 'PVC (2)'!F9, 'PVC (3)'!F9)</f>
        <v>150.14400000000001</v>
      </c>
      <c r="G8">
        <f>AVERAGE('PVC (1)'!G9, 'PVC (2)'!G9, 'PVC (3)'!G9)</f>
        <v>9.9966666666666679</v>
      </c>
      <c r="H8">
        <f>AVERAGE('PVC (1)'!H9, 'PVC (2)'!H9, 'PVC (3)'!H9)</f>
        <v>9.0929766666666669</v>
      </c>
      <c r="I8">
        <f>AVERAGE('PVC (1)'!I9, 'PVC (2)'!I9, 'PVC (3)'!I9)</f>
        <v>3.2520733333333335E-5</v>
      </c>
      <c r="J8">
        <f>AVERAGE('PVC (1)'!J9, 'PVC (2)'!J9, 'PVC (3)'!J9)</f>
        <v>0.63095599999999996</v>
      </c>
      <c r="K8">
        <f>AVERAGE('PVC (1)'!K9, 'PVC (2)'!K9, 'PVC (3)'!K9)</f>
        <v>1639.8400000000001</v>
      </c>
      <c r="L8">
        <f>AVERAGE('PVC (1)'!L9, 'PVC (2)'!L9, 'PVC (3)'!L9)</f>
        <v>9.0918933333333332</v>
      </c>
      <c r="M8">
        <f>AVERAGE('PVC (1)'!M9, 'PVC (2)'!M9, 'PVC (3)'!M9)</f>
        <v>2.5151033333333336E-4</v>
      </c>
      <c r="N8">
        <f>AVERAGE('PVC (1)'!N9, 'PVC (2)'!N9, 'PVC (3)'!N9)</f>
        <v>6.8802800000000011E-2</v>
      </c>
      <c r="O8">
        <f>AVERAGE('PVC (1)'!O9, 'PVC (2)'!O9, 'PVC (3)'!O9)</f>
        <v>6501.003333333334</v>
      </c>
      <c r="P8">
        <f>AVERAGE('PVC (1)'!P9, 'PVC (2)'!P9, 'PVC (3)'!P9)</f>
        <v>2584.8566666666666</v>
      </c>
      <c r="Q8">
        <f>AVERAGE('PVC (1)'!Q9, 'PVC (2)'!Q9, 'PVC (3)'!Q9)</f>
        <v>9.9709199999999999E-4</v>
      </c>
      <c r="R8">
        <f>AVERAGE('PVC (1)'!R9, 'PVC (2)'!R9, 'PVC (3)'!R9)</f>
        <v>1.6353133333333332</v>
      </c>
      <c r="S8">
        <f>AVERAGE('PVC (1)'!S9, 'PVC (2)'!S9, 'PVC (3)'!S9)</f>
        <v>187.13366666666664</v>
      </c>
    </row>
    <row r="9" spans="1:19" x14ac:dyDescent="0.35">
      <c r="A9">
        <f>AVERAGE('PVC (1)'!A10, 'PVC (2)'!A10, 'PVC (3)'!A10)</f>
        <v>6757.3533333333326</v>
      </c>
      <c r="B9">
        <f>AVERAGE('PVC (1)'!B10, 'PVC (2)'!B10, 'PVC (3)'!B10)</f>
        <v>913.52133333333347</v>
      </c>
      <c r="C9">
        <f>AVERAGE('PVC (1)'!C10, 'PVC (2)'!C10, 'PVC (3)'!C10)</f>
        <v>0.13527033333333335</v>
      </c>
      <c r="D9">
        <f>AVERAGE('PVC (1)'!D10, 'PVC (2)'!D10, 'PVC (3)'!D10)</f>
        <v>6.2831900000000003</v>
      </c>
      <c r="E9">
        <f>AVERAGE('PVC (1)'!E10, 'PVC (2)'!E10, 'PVC (3)'!E10)</f>
        <v>2.1457933333333333E-5</v>
      </c>
      <c r="F9">
        <f>AVERAGE('PVC (1)'!F10, 'PVC (2)'!F10, 'PVC (3)'!F10)</f>
        <v>160.339</v>
      </c>
      <c r="G9">
        <f>AVERAGE('PVC (1)'!G10, 'PVC (2)'!G10, 'PVC (3)'!G10)</f>
        <v>10</v>
      </c>
      <c r="H9">
        <f>AVERAGE('PVC (1)'!H10, 'PVC (2)'!H10, 'PVC (3)'!H10)</f>
        <v>7.7107533333333329</v>
      </c>
      <c r="I9">
        <f>AVERAGE('PVC (1)'!I10, 'PVC (2)'!I10, 'PVC (3)'!I10)</f>
        <v>3.243173333333333E-5</v>
      </c>
      <c r="J9">
        <f>AVERAGE('PVC (1)'!J10, 'PVC (2)'!J10, 'PVC (3)'!J10)</f>
        <v>1</v>
      </c>
      <c r="K9">
        <f>AVERAGE('PVC (1)'!K10, 'PVC (2)'!K10, 'PVC (3)'!K10)</f>
        <v>1085.4016666666666</v>
      </c>
      <c r="L9">
        <f>AVERAGE('PVC (1)'!L10, 'PVC (2)'!L10, 'PVC (3)'!L10)</f>
        <v>7.7016499999999999</v>
      </c>
      <c r="M9">
        <f>AVERAGE('PVC (1)'!M10, 'PVC (2)'!M10, 'PVC (3)'!M10)</f>
        <v>2.5080233333333332E-4</v>
      </c>
      <c r="N9">
        <f>AVERAGE('PVC (1)'!N10, 'PVC (2)'!N10, 'PVC (3)'!N10)</f>
        <v>6.8144400000000008E-2</v>
      </c>
      <c r="O9">
        <f>AVERAGE('PVC (1)'!O10, 'PVC (2)'!O10, 'PVC (3)'!O10)</f>
        <v>6819.7733333333335</v>
      </c>
      <c r="P9">
        <f>AVERAGE('PVC (1)'!P10, 'PVC (2)'!P10, 'PVC (3)'!P10)</f>
        <v>2584.8633333333332</v>
      </c>
      <c r="Q9">
        <f>AVERAGE('PVC (1)'!Q10, 'PVC (2)'!Q10, 'PVC (3)'!Q10)</f>
        <v>1.57584E-3</v>
      </c>
      <c r="R9">
        <f>AVERAGE('PVC (1)'!R10, 'PVC (2)'!R10, 'PVC (3)'!R10)</f>
        <v>1.7106633333333334</v>
      </c>
      <c r="S9">
        <f>AVERAGE('PVC (1)'!S10, 'PVC (2)'!S10, 'PVC (3)'!S10)</f>
        <v>197.32833333333335</v>
      </c>
    </row>
    <row r="10" spans="1:19" x14ac:dyDescent="0.35">
      <c r="A10">
        <f>AVERAGE('PVC (1)'!A11, 'PVC (2)'!A11, 'PVC (3)'!A11)</f>
        <v>6947.3566666666666</v>
      </c>
      <c r="B10">
        <f>AVERAGE('PVC (1)'!B11, 'PVC (2)'!B11, 'PVC (3)'!B11)</f>
        <v>873.21600000000001</v>
      </c>
      <c r="C10">
        <f>AVERAGE('PVC (1)'!C11, 'PVC (2)'!C11, 'PVC (3)'!C11)</f>
        <v>0.12586</v>
      </c>
      <c r="D10">
        <f>AVERAGE('PVC (1)'!D11, 'PVC (2)'!D11, 'PVC (3)'!D11)</f>
        <v>9.9582200000000007</v>
      </c>
      <c r="E10">
        <f>AVERAGE('PVC (1)'!E11, 'PVC (2)'!E11, 'PVC (3)'!E11)</f>
        <v>2.1974200000000004E-5</v>
      </c>
      <c r="F10">
        <f>AVERAGE('PVC (1)'!F11, 'PVC (2)'!F11, 'PVC (3)'!F11)</f>
        <v>170.01566666666668</v>
      </c>
      <c r="G10">
        <f>AVERAGE('PVC (1)'!G11, 'PVC (2)'!G11, 'PVC (3)'!G11)</f>
        <v>10</v>
      </c>
      <c r="H10">
        <f>AVERAGE('PVC (1)'!H11, 'PVC (2)'!H11, 'PVC (3)'!H11)</f>
        <v>7.1990000000000007</v>
      </c>
      <c r="I10">
        <f>AVERAGE('PVC (1)'!I11, 'PVC (2)'!I11, 'PVC (3)'!I11)</f>
        <v>3.2445666666666667E-5</v>
      </c>
      <c r="J10">
        <f>AVERAGE('PVC (1)'!J11, 'PVC (2)'!J11, 'PVC (3)'!J11)</f>
        <v>1.5849</v>
      </c>
      <c r="K10">
        <f>AVERAGE('PVC (1)'!K11, 'PVC (2)'!K11, 'PVC (3)'!K11)</f>
        <v>703.26966666666669</v>
      </c>
      <c r="L10">
        <f>AVERAGE('PVC (1)'!L11, 'PVC (2)'!L11, 'PVC (3)'!L11)</f>
        <v>7.1710666666666656</v>
      </c>
      <c r="M10">
        <f>AVERAGE('PVC (1)'!M11, 'PVC (2)'!M11, 'PVC (3)'!M11)</f>
        <v>2.5081966666666669E-4</v>
      </c>
      <c r="N10">
        <f>AVERAGE('PVC (1)'!N11, 'PVC (2)'!N11, 'PVC (3)'!N11)</f>
        <v>6.8161799999999995E-2</v>
      </c>
      <c r="O10">
        <f>AVERAGE('PVC (1)'!O11, 'PVC (2)'!O11, 'PVC (3)'!O11)</f>
        <v>7003.3166666666666</v>
      </c>
      <c r="P10">
        <f>AVERAGE('PVC (1)'!P11, 'PVC (2)'!P11, 'PVC (3)'!P11)</f>
        <v>2584.8666666666668</v>
      </c>
      <c r="Q10">
        <f>AVERAGE('PVC (1)'!Q11, 'PVC (2)'!Q11, 'PVC (3)'!Q11)</f>
        <v>2.4977166666666668E-3</v>
      </c>
      <c r="R10">
        <f>AVERAGE('PVC (1)'!R11, 'PVC (2)'!R11, 'PVC (3)'!R11)</f>
        <v>1.7564433333333334</v>
      </c>
      <c r="S10">
        <f>AVERAGE('PVC (1)'!S11, 'PVC (2)'!S11, 'PVC (3)'!S11)</f>
        <v>207.005</v>
      </c>
    </row>
    <row r="11" spans="1:19" x14ac:dyDescent="0.35">
      <c r="A11">
        <f>AVERAGE('PVC (1)'!A12, 'PVC (2)'!A12, 'PVC (3)'!A12)</f>
        <v>7118.003333333334</v>
      </c>
      <c r="B11">
        <f>AVERAGE('PVC (1)'!B12, 'PVC (2)'!B12, 'PVC (3)'!B12)</f>
        <v>870.0723333333334</v>
      </c>
      <c r="C11">
        <f>AVERAGE('PVC (1)'!C12, 'PVC (2)'!C12, 'PVC (3)'!C12)</f>
        <v>0.12299433333333333</v>
      </c>
      <c r="D11">
        <f>AVERAGE('PVC (1)'!D12, 'PVC (2)'!D12, 'PVC (3)'!D12)</f>
        <v>15.7827</v>
      </c>
      <c r="E11">
        <f>AVERAGE('PVC (1)'!E12, 'PVC (2)'!E12, 'PVC (3)'!E12)</f>
        <v>2.2257266666666668E-5</v>
      </c>
      <c r="F11">
        <f>AVERAGE('PVC (1)'!F12, 'PVC (2)'!F12, 'PVC (3)'!F12)</f>
        <v>181.89433333333332</v>
      </c>
      <c r="G11">
        <f>AVERAGE('PVC (1)'!G12, 'PVC (2)'!G12, 'PVC (3)'!G12)</f>
        <v>10</v>
      </c>
      <c r="H11">
        <f>AVERAGE('PVC (1)'!H12, 'PVC (2)'!H12, 'PVC (3)'!H12)</f>
        <v>7.0859966666666665</v>
      </c>
      <c r="I11">
        <f>AVERAGE('PVC (1)'!I12, 'PVC (2)'!I12, 'PVC (3)'!I12)</f>
        <v>3.2315666666666666E-5</v>
      </c>
      <c r="J11">
        <f>AVERAGE('PVC (1)'!J12, 'PVC (2)'!J12, 'PVC (3)'!J12)</f>
        <v>2.5118999999999998</v>
      </c>
      <c r="K11">
        <f>AVERAGE('PVC (1)'!K12, 'PVC (2)'!K12, 'PVC (3)'!K12)</f>
        <v>454.39033333333327</v>
      </c>
      <c r="L11">
        <f>AVERAGE('PVC (1)'!L12, 'PVC (2)'!L12, 'PVC (3)'!L12)</f>
        <v>7.010813333333334</v>
      </c>
      <c r="M11">
        <f>AVERAGE('PVC (1)'!M12, 'PVC (2)'!M12, 'PVC (3)'!M12)</f>
        <v>2.4979766666666665E-4</v>
      </c>
      <c r="N11">
        <f>AVERAGE('PVC (1)'!N12, 'PVC (2)'!N12, 'PVC (3)'!N12)</f>
        <v>6.7301600000000003E-2</v>
      </c>
      <c r="O11">
        <f>AVERAGE('PVC (1)'!O12, 'PVC (2)'!O12, 'PVC (3)'!O12)</f>
        <v>7171.5166666666664</v>
      </c>
      <c r="P11">
        <f>AVERAGE('PVC (1)'!P12, 'PVC (2)'!P12, 'PVC (3)'!P12)</f>
        <v>2584.853333333333</v>
      </c>
      <c r="Q11">
        <f>AVERAGE('PVC (1)'!Q12, 'PVC (2)'!Q12, 'PVC (3)'!Q12)</f>
        <v>3.9424933333333341E-3</v>
      </c>
      <c r="R11">
        <f>AVERAGE('PVC (1)'!R12, 'PVC (2)'!R12, 'PVC (3)'!R12)</f>
        <v>1.79068</v>
      </c>
      <c r="S11">
        <f>AVERAGE('PVC (1)'!S12, 'PVC (2)'!S12, 'PVC (3)'!S12)</f>
        <v>218.88366666666664</v>
      </c>
    </row>
    <row r="12" spans="1:19" x14ac:dyDescent="0.35">
      <c r="A12">
        <f>AVERAGE('PVC (1)'!A13, 'PVC (2)'!A13, 'PVC (3)'!A13)</f>
        <v>7298.3833333333323</v>
      </c>
      <c r="B12">
        <f>AVERAGE('PVC (1)'!B13, 'PVC (2)'!B13, 'PVC (3)'!B13)</f>
        <v>892.03133333333335</v>
      </c>
      <c r="C12">
        <f>AVERAGE('PVC (1)'!C13, 'PVC (2)'!C13, 'PVC (3)'!C13)</f>
        <v>0.12253566666666667</v>
      </c>
      <c r="D12">
        <f>AVERAGE('PVC (1)'!D13, 'PVC (2)'!D13, 'PVC (3)'!D13)</f>
        <v>25.013500000000004</v>
      </c>
      <c r="E12">
        <f>AVERAGE('PVC (1)'!E13, 'PVC (2)'!E13, 'PVC (3)'!E13)</f>
        <v>2.2473633333333338E-5</v>
      </c>
      <c r="F12">
        <f>AVERAGE('PVC (1)'!F13, 'PVC (2)'!F13, 'PVC (3)'!F13)</f>
        <v>190.57033333333334</v>
      </c>
      <c r="G12">
        <f>AVERAGE('PVC (1)'!G13, 'PVC (2)'!G13, 'PVC (3)'!G13)</f>
        <v>10</v>
      </c>
      <c r="H12">
        <f>AVERAGE('PVC (1)'!H13, 'PVC (2)'!H13, 'PVC (3)'!H13)</f>
        <v>7.1780133333333334</v>
      </c>
      <c r="I12">
        <f>AVERAGE('PVC (1)'!I13, 'PVC (2)'!I13, 'PVC (3)'!I13)</f>
        <v>3.229266666666667E-5</v>
      </c>
      <c r="J12">
        <f>AVERAGE('PVC (1)'!J13, 'PVC (2)'!J13, 'PVC (3)'!J13)</f>
        <v>3.9810199999999996</v>
      </c>
      <c r="K12">
        <f>AVERAGE('PVC (1)'!K13, 'PVC (2)'!K13, 'PVC (3)'!K13)</f>
        <v>293.95833333333331</v>
      </c>
      <c r="L12">
        <f>AVERAGE('PVC (1)'!L13, 'PVC (2)'!L13, 'PVC (3)'!L13)</f>
        <v>6.9855433333333332</v>
      </c>
      <c r="M12">
        <f>AVERAGE('PVC (1)'!M13, 'PVC (2)'!M13, 'PVC (3)'!M13)</f>
        <v>2.4977100000000003E-4</v>
      </c>
      <c r="N12">
        <f>AVERAGE('PVC (1)'!N13, 'PVC (2)'!N13, 'PVC (3)'!N13)</f>
        <v>6.6564666666666675E-2</v>
      </c>
      <c r="O12">
        <f>AVERAGE('PVC (1)'!O13, 'PVC (2)'!O13, 'PVC (3)'!O13)</f>
        <v>7352.9233333333332</v>
      </c>
      <c r="P12">
        <f>AVERAGE('PVC (1)'!P13, 'PVC (2)'!P13, 'PVC (3)'!P13)</f>
        <v>2584.86</v>
      </c>
      <c r="Q12">
        <f>AVERAGE('PVC (1)'!Q13, 'PVC (2)'!Q13, 'PVC (3)'!Q13)</f>
        <v>6.2476433333333338E-3</v>
      </c>
      <c r="R12">
        <f>AVERAGE('PVC (1)'!R13, 'PVC (2)'!R13, 'PVC (3)'!R13)</f>
        <v>1.83735</v>
      </c>
      <c r="S12">
        <f>AVERAGE('PVC (1)'!S13, 'PVC (2)'!S13, 'PVC (3)'!S13)</f>
        <v>227.55966666666666</v>
      </c>
    </row>
    <row r="13" spans="1:19" x14ac:dyDescent="0.35">
      <c r="A13">
        <f>AVERAGE('PVC (1)'!A14, 'PVC (2)'!A14, 'PVC (3)'!A14)</f>
        <v>7476.3866666666663</v>
      </c>
      <c r="B13">
        <f>AVERAGE('PVC (1)'!B14, 'PVC (2)'!B14, 'PVC (3)'!B14)</f>
        <v>901.51800000000003</v>
      </c>
      <c r="C13">
        <f>AVERAGE('PVC (1)'!C14, 'PVC (2)'!C14, 'PVC (3)'!C14)</f>
        <v>0.12093999999999999</v>
      </c>
      <c r="D13">
        <f>AVERAGE('PVC (1)'!D14, 'PVC (2)'!D14, 'PVC (3)'!D14)</f>
        <v>39.644399999999997</v>
      </c>
      <c r="E13">
        <f>AVERAGE('PVC (1)'!E14, 'PVC (2)'!E14, 'PVC (3)'!E14)</f>
        <v>2.1989366666666666E-5</v>
      </c>
      <c r="F13">
        <f>AVERAGE('PVC (1)'!F14, 'PVC (2)'!F14, 'PVC (3)'!F14)</f>
        <v>201.18466666666666</v>
      </c>
      <c r="G13">
        <f>AVERAGE('PVC (1)'!G14, 'PVC (2)'!G14, 'PVC (3)'!G14)</f>
        <v>10</v>
      </c>
      <c r="H13">
        <f>AVERAGE('PVC (1)'!H14, 'PVC (2)'!H14, 'PVC (3)'!H14)</f>
        <v>7.389943333333334</v>
      </c>
      <c r="I13">
        <f>AVERAGE('PVC (1)'!I14, 'PVC (2)'!I14, 'PVC (3)'!I14)</f>
        <v>3.2167566666666667E-5</v>
      </c>
      <c r="J13">
        <f>AVERAGE('PVC (1)'!J14, 'PVC (2)'!J14, 'PVC (3)'!J14)</f>
        <v>6.3095999999999997</v>
      </c>
      <c r="K13">
        <f>AVERAGE('PVC (1)'!K14, 'PVC (2)'!K14, 'PVC (3)'!K14)</f>
        <v>189.95466666666664</v>
      </c>
      <c r="L13">
        <f>AVERAGE('PVC (1)'!L14, 'PVC (2)'!L14, 'PVC (3)'!L14)</f>
        <v>6.8957033333333335</v>
      </c>
      <c r="M13">
        <f>AVERAGE('PVC (1)'!M14, 'PVC (2)'!M14, 'PVC (3)'!M14)</f>
        <v>2.4870033333333329E-4</v>
      </c>
      <c r="N13">
        <f>AVERAGE('PVC (1)'!N14, 'PVC (2)'!N14, 'PVC (3)'!N14)</f>
        <v>6.5988533333333335E-2</v>
      </c>
      <c r="O13">
        <f>AVERAGE('PVC (1)'!O14, 'PVC (2)'!O14, 'PVC (3)'!O14)</f>
        <v>7530.63</v>
      </c>
      <c r="P13">
        <f>AVERAGE('PVC (1)'!P14, 'PVC (2)'!P14, 'PVC (3)'!P14)</f>
        <v>2584.8566666666666</v>
      </c>
      <c r="Q13">
        <f>AVERAGE('PVC (1)'!Q14, 'PVC (2)'!Q14, 'PVC (3)'!Q14)</f>
        <v>9.8595733333333331E-3</v>
      </c>
      <c r="R13">
        <f>AVERAGE('PVC (1)'!R14, 'PVC (2)'!R14, 'PVC (3)'!R14)</f>
        <v>1.8723433333333332</v>
      </c>
      <c r="S13">
        <f>AVERAGE('PVC (1)'!S14, 'PVC (2)'!S14, 'PVC (3)'!S14)</f>
        <v>238.17399999999998</v>
      </c>
    </row>
    <row r="14" spans="1:19" x14ac:dyDescent="0.35">
      <c r="A14">
        <f>AVERAGE('PVC (1)'!A15, 'PVC (2)'!A15, 'PVC (3)'!A15)</f>
        <v>7624.16</v>
      </c>
      <c r="B14">
        <f>AVERAGE('PVC (1)'!B15, 'PVC (2)'!B15, 'PVC (3)'!B15)</f>
        <v>945.76866666666672</v>
      </c>
      <c r="C14">
        <f>AVERAGE('PVC (1)'!C15, 'PVC (2)'!C15, 'PVC (3)'!C15)</f>
        <v>0.12449700000000001</v>
      </c>
      <c r="D14">
        <f>AVERAGE('PVC (1)'!D15, 'PVC (2)'!D15, 'PVC (3)'!D15)</f>
        <v>62.831899999999997</v>
      </c>
      <c r="E14">
        <f>AVERAGE('PVC (1)'!E15, 'PVC (2)'!E15, 'PVC (3)'!E15)</f>
        <v>2.02587E-5</v>
      </c>
      <c r="F14">
        <f>AVERAGE('PVC (1)'!F15, 'PVC (2)'!F15, 'PVC (3)'!F15)</f>
        <v>215.46199999999999</v>
      </c>
      <c r="G14">
        <f>AVERAGE('PVC (1)'!G15, 'PVC (2)'!G15, 'PVC (3)'!G15)</f>
        <v>10</v>
      </c>
      <c r="H14">
        <f>AVERAGE('PVC (1)'!H15, 'PVC (2)'!H15, 'PVC (3)'!H15)</f>
        <v>8.5134733333333319</v>
      </c>
      <c r="I14">
        <f>AVERAGE('PVC (1)'!I15, 'PVC (2)'!I15, 'PVC (3)'!I15)</f>
        <v>3.2362599999999994E-5</v>
      </c>
      <c r="J14">
        <f>AVERAGE('PVC (1)'!J15, 'PVC (2)'!J15, 'PVC (3)'!J15)</f>
        <v>10</v>
      </c>
      <c r="K14">
        <f>AVERAGE('PVC (1)'!K15, 'PVC (2)'!K15, 'PVC (3)'!K15)</f>
        <v>122.274</v>
      </c>
      <c r="L14">
        <f>AVERAGE('PVC (1)'!L15, 'PVC (2)'!L15, 'PVC (3)'!L15)</f>
        <v>7.096473333333333</v>
      </c>
      <c r="M14">
        <f>AVERAGE('PVC (1)'!M15, 'PVC (2)'!M15, 'PVC (3)'!M15)</f>
        <v>2.5014200000000002E-4</v>
      </c>
      <c r="N14">
        <f>AVERAGE('PVC (1)'!N15, 'PVC (2)'!N15, 'PVC (3)'!N15)</f>
        <v>6.5571199999999996E-2</v>
      </c>
      <c r="O14">
        <f>AVERAGE('PVC (1)'!O15, 'PVC (2)'!O15, 'PVC (3)'!O15)</f>
        <v>7682.6833333333334</v>
      </c>
      <c r="P14">
        <f>AVERAGE('PVC (1)'!P15, 'PVC (2)'!P15, 'PVC (3)'!P15)</f>
        <v>2584.8566666666666</v>
      </c>
      <c r="Q14">
        <f>AVERAGE('PVC (1)'!Q15, 'PVC (2)'!Q15, 'PVC (3)'!Q15)</f>
        <v>1.5716900000000002E-2</v>
      </c>
      <c r="R14">
        <f>AVERAGE('PVC (1)'!R15, 'PVC (2)'!R15, 'PVC (3)'!R15)</f>
        <v>1.9212033333333334</v>
      </c>
      <c r="S14">
        <f>AVERAGE('PVC (1)'!S15, 'PVC (2)'!S15, 'PVC (3)'!S15)</f>
        <v>252.45133333333334</v>
      </c>
    </row>
    <row r="16" spans="1:19" x14ac:dyDescent="0.35">
      <c r="A16" t="s">
        <v>1</v>
      </c>
      <c r="B16" t="s">
        <v>2</v>
      </c>
      <c r="C16" t="s">
        <v>3</v>
      </c>
      <c r="D16" t="s">
        <v>4</v>
      </c>
      <c r="E16" t="s">
        <v>5</v>
      </c>
      <c r="F16" t="s">
        <v>6</v>
      </c>
      <c r="G16" t="s">
        <v>7</v>
      </c>
      <c r="H16" t="s">
        <v>8</v>
      </c>
      <c r="I16" t="s">
        <v>9</v>
      </c>
      <c r="J16" t="s">
        <v>10</v>
      </c>
      <c r="K16" t="s">
        <v>11</v>
      </c>
      <c r="L16" t="s">
        <v>12</v>
      </c>
      <c r="M16" t="s">
        <v>13</v>
      </c>
      <c r="N16" t="s">
        <v>14</v>
      </c>
      <c r="O16" t="s">
        <v>15</v>
      </c>
      <c r="P16" t="s">
        <v>16</v>
      </c>
      <c r="Q16" t="s">
        <v>17</v>
      </c>
      <c r="R16" t="s">
        <v>18</v>
      </c>
      <c r="S16" t="s">
        <v>19</v>
      </c>
    </row>
    <row r="17" spans="1:19" x14ac:dyDescent="0.35">
      <c r="A17" t="s">
        <v>20</v>
      </c>
      <c r="B17" t="s">
        <v>20</v>
      </c>
      <c r="D17" t="s">
        <v>21</v>
      </c>
      <c r="E17" t="s">
        <v>22</v>
      </c>
      <c r="F17" t="s">
        <v>23</v>
      </c>
      <c r="G17" t="s">
        <v>24</v>
      </c>
      <c r="H17" t="s">
        <v>25</v>
      </c>
      <c r="I17" t="s">
        <v>26</v>
      </c>
      <c r="J17" t="s">
        <v>27</v>
      </c>
      <c r="K17" t="s">
        <v>28</v>
      </c>
      <c r="L17" t="s">
        <v>25</v>
      </c>
      <c r="N17" t="s">
        <v>29</v>
      </c>
      <c r="O17" t="s">
        <v>20</v>
      </c>
      <c r="P17" t="s">
        <v>30</v>
      </c>
      <c r="Q17" t="s">
        <v>31</v>
      </c>
      <c r="R17" t="s">
        <v>20</v>
      </c>
      <c r="S17" t="s">
        <v>23</v>
      </c>
    </row>
    <row r="18" spans="1:19" x14ac:dyDescent="0.35">
      <c r="A18">
        <f>_xlfn.STDEV.P('PVC (1)'!A5,'PVC (2)'!A5,'PVC (3)'!A5)</f>
        <v>589.37347103135812</v>
      </c>
      <c r="B18">
        <f>_xlfn.STDEV.P('PVC (1)'!B5,'PVC (2)'!B5,'PVC (3)'!B5)</f>
        <v>238.42314590986263</v>
      </c>
      <c r="C18">
        <f>_xlfn.STDEV.P('PVC (1)'!C5,'PVC (2)'!C5,'PVC (3)'!C5)</f>
        <v>2.6095490317081371E-2</v>
      </c>
      <c r="D18">
        <f>_xlfn.STDEV.P('PVC (1)'!D5,'PVC (2)'!D5,'PVC (3)'!D5)</f>
        <v>0</v>
      </c>
      <c r="E18">
        <f>_xlfn.STDEV.P('PVC (1)'!E5,'PVC (2)'!E5,'PVC (3)'!E5)</f>
        <v>2.5277994241808206E-6</v>
      </c>
      <c r="F18">
        <f>_xlfn.STDEV.P('PVC (1)'!F5,'PVC (2)'!F5,'PVC (3)'!F5)</f>
        <v>5.1556635525081752E-2</v>
      </c>
      <c r="G18">
        <f>_xlfn.STDEV.P('PVC (1)'!G5,'PVC (2)'!G5,'PVC (3)'!G5)</f>
        <v>0</v>
      </c>
      <c r="H18">
        <f>_xlfn.STDEV.P('PVC (1)'!H5,'PVC (2)'!H5,'PVC (3)'!H5)</f>
        <v>1.4222518514274938</v>
      </c>
      <c r="I18">
        <f>_xlfn.STDEV.P('PVC (1)'!I5,'PVC (2)'!I5,'PVC (3)'!I5)</f>
        <v>1.7160697965603471E-6</v>
      </c>
      <c r="J18">
        <f>_xlfn.STDEV.P('PVC (1)'!J5,'PVC (2)'!J5,'PVC (3)'!J5)</f>
        <v>1.3877787807814457E-17</v>
      </c>
      <c r="K18">
        <f>_xlfn.STDEV.P('PVC (1)'!K5,'PVC (2)'!K5,'PVC (3)'!K5)</f>
        <v>989.00116774450225</v>
      </c>
      <c r="L18">
        <f>_xlfn.STDEV.P('PVC (1)'!L5,'PVC (2)'!L5,'PVC (3)'!L5)</f>
        <v>1.4238068291262795</v>
      </c>
      <c r="M18">
        <f>_xlfn.STDEV.P('PVC (1)'!M5,'PVC (2)'!M5,'PVC (3)'!M5)</f>
        <v>8.4096353204061304E-6</v>
      </c>
      <c r="N18">
        <f>_xlfn.STDEV.P('PVC (1)'!N5,'PVC (2)'!N5,'PVC (3)'!N5)</f>
        <v>9.7215069243405013E-3</v>
      </c>
      <c r="O18">
        <f>_xlfn.STDEV.P('PVC (1)'!O5,'PVC (2)'!O5,'PVC (3)'!O5)</f>
        <v>621.4095461305908</v>
      </c>
      <c r="P18">
        <f>_xlfn.STDEV.P('PVC (1)'!P5,'PVC (2)'!P5,'PVC (3)'!P5)</f>
        <v>225.20264509005119</v>
      </c>
      <c r="Q18">
        <f>_xlfn.STDEV.P('PVC (1)'!Q5,'PVC (2)'!Q5,'PVC (3)'!Q5)</f>
        <v>5.2839992429976779E-6</v>
      </c>
      <c r="R18">
        <f>_xlfn.STDEV.P('PVC (1)'!R5,'PVC (2)'!R5,'PVC (3)'!R5)</f>
        <v>0.20115123315555478</v>
      </c>
      <c r="S18">
        <f>_xlfn.STDEV.P('PVC (1)'!S5,'PVC (2)'!S5,'PVC (3)'!S5)</f>
        <v>32.200426102391241</v>
      </c>
    </row>
    <row r="19" spans="1:19" x14ac:dyDescent="0.35">
      <c r="A19">
        <f>_xlfn.STDEV.P('PVC (1)'!A6,'PVC (2)'!A6,'PVC (3)'!A6)</f>
        <v>679.2776039784236</v>
      </c>
      <c r="B19">
        <f>_xlfn.STDEV.P('PVC (1)'!B6,'PVC (2)'!B6,'PVC (3)'!B6)</f>
        <v>163.92142603563374</v>
      </c>
      <c r="C19">
        <f>_xlfn.STDEV.P('PVC (1)'!C6,'PVC (2)'!C6,'PVC (3)'!C6)</f>
        <v>4.4598471515911405E-2</v>
      </c>
      <c r="D19">
        <f>_xlfn.STDEV.P('PVC (1)'!D6,'PVC (2)'!D6,'PVC (3)'!D6)</f>
        <v>0</v>
      </c>
      <c r="E19">
        <f>_xlfn.STDEV.P('PVC (1)'!E6,'PVC (2)'!E6,'PVC (3)'!E6)</f>
        <v>1.9680298388659316E-6</v>
      </c>
      <c r="F19">
        <f>_xlfn.STDEV.P('PVC (1)'!F6,'PVC (2)'!F6,'PVC (3)'!F6)</f>
        <v>6.0604260209621907</v>
      </c>
      <c r="G19">
        <f>_xlfn.STDEV.P('PVC (1)'!G6,'PVC (2)'!G6,'PVC (3)'!G6)</f>
        <v>4.714045207910216E-3</v>
      </c>
      <c r="H19">
        <f>_xlfn.STDEV.P('PVC (1)'!H6,'PVC (2)'!H6,'PVC (3)'!H6)</f>
        <v>2.4681459715340996</v>
      </c>
      <c r="I19">
        <f>_xlfn.STDEV.P('PVC (1)'!I6,'PVC (2)'!I6,'PVC (3)'!I6)</f>
        <v>2.9765025930891907E-6</v>
      </c>
      <c r="J19">
        <f>_xlfn.STDEV.P('PVC (1)'!J6,'PVC (2)'!J6,'PVC (3)'!J6)</f>
        <v>0</v>
      </c>
      <c r="K19">
        <f>_xlfn.STDEV.P('PVC (1)'!K6,'PVC (2)'!K6,'PVC (3)'!K6)</f>
        <v>657.09384580895824</v>
      </c>
      <c r="L19">
        <f>_xlfn.STDEV.P('PVC (1)'!L6,'PVC (2)'!L6,'PVC (3)'!L6)</f>
        <v>2.4683195495496268</v>
      </c>
      <c r="M19">
        <f>_xlfn.STDEV.P('PVC (1)'!M6,'PVC (2)'!M6,'PVC (3)'!M6)</f>
        <v>1.2393526087796315E-6</v>
      </c>
      <c r="N19">
        <f>_xlfn.STDEV.P('PVC (1)'!N6,'PVC (2)'!N6,'PVC (3)'!N6)</f>
        <v>1.0677487697747817E-2</v>
      </c>
      <c r="O19">
        <f>_xlfn.STDEV.P('PVC (1)'!O6,'PVC (2)'!O6,'PVC (3)'!O6)</f>
        <v>654.34754813902578</v>
      </c>
      <c r="P19">
        <f>_xlfn.STDEV.P('PVC (1)'!P6,'PVC (2)'!P6,'PVC (3)'!P6)</f>
        <v>225.20370531784974</v>
      </c>
      <c r="Q19">
        <f>_xlfn.STDEV.P('PVC (1)'!Q6,'PVC (2)'!Q6,'PVC (3)'!Q6)</f>
        <v>1.234399269100391E-6</v>
      </c>
      <c r="R19">
        <f>_xlfn.STDEV.P('PVC (1)'!R6,'PVC (2)'!R6,'PVC (3)'!R6)</f>
        <v>0.15660261577210649</v>
      </c>
      <c r="S19">
        <f>_xlfn.STDEV.P('PVC (1)'!S6,'PVC (2)'!S6,'PVC (3)'!S6)</f>
        <v>26.192440147662623</v>
      </c>
    </row>
    <row r="20" spans="1:19" x14ac:dyDescent="0.35">
      <c r="A20">
        <f>_xlfn.STDEV.P('PVC (1)'!A7,'PVC (2)'!A7,'PVC (3)'!A7)</f>
        <v>621.37324072484262</v>
      </c>
      <c r="B20">
        <f>_xlfn.STDEV.P('PVC (1)'!B7,'PVC (2)'!B7,'PVC (3)'!B7)</f>
        <v>196.19359555522922</v>
      </c>
      <c r="C20">
        <f>_xlfn.STDEV.P('PVC (1)'!C7,'PVC (2)'!C7,'PVC (3)'!C7)</f>
        <v>3.4689306546350371E-2</v>
      </c>
      <c r="D20">
        <f>_xlfn.STDEV.P('PVC (1)'!D7,'PVC (2)'!D7,'PVC (3)'!D7)</f>
        <v>0</v>
      </c>
      <c r="E20">
        <f>_xlfn.STDEV.P('PVC (1)'!E7,'PVC (2)'!E7,'PVC (3)'!E7)</f>
        <v>1.8738700939203049E-6</v>
      </c>
      <c r="F20">
        <f>_xlfn.STDEV.P('PVC (1)'!F7,'PVC (2)'!F7,'PVC (3)'!F7)</f>
        <v>5.93064791289002</v>
      </c>
      <c r="G20">
        <f>_xlfn.STDEV.P('PVC (1)'!G7,'PVC (2)'!G7,'PVC (3)'!G7)</f>
        <v>0</v>
      </c>
      <c r="H20">
        <f>_xlfn.STDEV.P('PVC (1)'!H7,'PVC (2)'!H7,'PVC (3)'!H7)</f>
        <v>1.9392185961933825</v>
      </c>
      <c r="I20">
        <f>_xlfn.STDEV.P('PVC (1)'!I7,'PVC (2)'!I7,'PVC (3)'!I7)</f>
        <v>2.9046974782238508E-6</v>
      </c>
      <c r="J20">
        <f>_xlfn.STDEV.P('PVC (1)'!J7,'PVC (2)'!J7,'PVC (3)'!J7)</f>
        <v>0</v>
      </c>
      <c r="K20">
        <f>_xlfn.STDEV.P('PVC (1)'!K7,'PVC (2)'!K7,'PVC (3)'!K7)</f>
        <v>389.78638329218228</v>
      </c>
      <c r="L20">
        <f>_xlfn.STDEV.P('PVC (1)'!L7,'PVC (2)'!L7,'PVC (3)'!L7)</f>
        <v>1.9397587531958715</v>
      </c>
      <c r="M20">
        <f>_xlfn.STDEV.P('PVC (1)'!M7,'PVC (2)'!M7,'PVC (3)'!M7)</f>
        <v>8.0977898219205122E-7</v>
      </c>
      <c r="N20">
        <f>_xlfn.STDEV.P('PVC (1)'!N7,'PVC (2)'!N7,'PVC (3)'!N7)</f>
        <v>1.1608025367917765E-2</v>
      </c>
      <c r="O20">
        <f>_xlfn.STDEV.P('PVC (1)'!O7,'PVC (2)'!O7,'PVC (3)'!O7)</f>
        <v>615.18968426187246</v>
      </c>
      <c r="P20">
        <f>_xlfn.STDEV.P('PVC (1)'!P7,'PVC (2)'!P7,'PVC (3)'!P7)</f>
        <v>225.19840511572608</v>
      </c>
      <c r="Q20">
        <f>_xlfn.STDEV.P('PVC (1)'!Q7,'PVC (2)'!Q7,'PVC (3)'!Q7)</f>
        <v>1.2778112362769255E-6</v>
      </c>
      <c r="R20">
        <f>_xlfn.STDEV.P('PVC (1)'!R7,'PVC (2)'!R7,'PVC (3)'!R7)</f>
        <v>0.14910099694129778</v>
      </c>
      <c r="S20">
        <f>_xlfn.STDEV.P('PVC (1)'!S7,'PVC (2)'!S7,'PVC (3)'!S7)</f>
        <v>26.322805275189712</v>
      </c>
    </row>
    <row r="21" spans="1:19" x14ac:dyDescent="0.35">
      <c r="A21">
        <f>_xlfn.STDEV.P('PVC (1)'!A8,'PVC (2)'!A8,'PVC (3)'!A8)</f>
        <v>618.85393984902964</v>
      </c>
      <c r="B21">
        <f>_xlfn.STDEV.P('PVC (1)'!B8,'PVC (2)'!B8,'PVC (3)'!B8)</f>
        <v>90.527917123209335</v>
      </c>
      <c r="C21">
        <f>_xlfn.STDEV.P('PVC (1)'!C8,'PVC (2)'!C8,'PVC (3)'!C8)</f>
        <v>1.4070623922042537E-2</v>
      </c>
      <c r="D21">
        <f>_xlfn.STDEV.P('PVC (1)'!D8,'PVC (2)'!D8,'PVC (3)'!D8)</f>
        <v>0</v>
      </c>
      <c r="E21">
        <f>_xlfn.STDEV.P('PVC (1)'!E8,'PVC (2)'!E8,'PVC (3)'!E8)</f>
        <v>2.0276121856892552E-6</v>
      </c>
      <c r="F21">
        <f>_xlfn.STDEV.P('PVC (1)'!F8,'PVC (2)'!F8,'PVC (3)'!F8)</f>
        <v>5.9060484251316421</v>
      </c>
      <c r="G21">
        <f>_xlfn.STDEV.P('PVC (1)'!G8,'PVC (2)'!G8,'PVC (3)'!G8)</f>
        <v>0</v>
      </c>
      <c r="H21">
        <f>_xlfn.STDEV.P('PVC (1)'!H8,'PVC (2)'!H8,'PVC (3)'!H8)</f>
        <v>0.78571954187794546</v>
      </c>
      <c r="I21">
        <f>_xlfn.STDEV.P('PVC (1)'!I8,'PVC (2)'!I8,'PVC (3)'!I8)</f>
        <v>2.6981163124586674E-6</v>
      </c>
      <c r="J21">
        <f>_xlfn.STDEV.P('PVC (1)'!J8,'PVC (2)'!J8,'PVC (3)'!J8)</f>
        <v>0</v>
      </c>
      <c r="K21">
        <f>_xlfn.STDEV.P('PVC (1)'!K8,'PVC (2)'!K8,'PVC (3)'!K8)</f>
        <v>247.49503770558491</v>
      </c>
      <c r="L21">
        <f>_xlfn.STDEV.P('PVC (1)'!L8,'PVC (2)'!L8,'PVC (3)'!L8)</f>
        <v>0.78500533477309697</v>
      </c>
      <c r="M21">
        <f>_xlfn.STDEV.P('PVC (1)'!M8,'PVC (2)'!M8,'PVC (3)'!M8)</f>
        <v>1.0851571314791189E-6</v>
      </c>
      <c r="N21">
        <f>_xlfn.STDEV.P('PVC (1)'!N8,'PVC (2)'!N8,'PVC (3)'!N8)</f>
        <v>1.1964330360515628E-2</v>
      </c>
      <c r="O21">
        <f>_xlfn.STDEV.P('PVC (1)'!O8,'PVC (2)'!O8,'PVC (3)'!O8)</f>
        <v>619.07957813730752</v>
      </c>
      <c r="P21">
        <f>_xlfn.STDEV.P('PVC (1)'!P8,'PVC (2)'!P8,'PVC (3)'!P8)</f>
        <v>225.20264509005119</v>
      </c>
      <c r="Q21">
        <f>_xlfn.STDEV.P('PVC (1)'!Q8,'PVC (2)'!Q8,'PVC (3)'!Q8)</f>
        <v>2.7144345431210946E-6</v>
      </c>
      <c r="R21">
        <f>_xlfn.STDEV.P('PVC (1)'!R8,'PVC (2)'!R8,'PVC (3)'!R8)</f>
        <v>0.16131141579772709</v>
      </c>
      <c r="S21">
        <f>_xlfn.STDEV.P('PVC (1)'!S8,'PVC (2)'!S8,'PVC (3)'!S8)</f>
        <v>26.348116243017486</v>
      </c>
    </row>
    <row r="22" spans="1:19" x14ac:dyDescent="0.35">
      <c r="A22">
        <f>_xlfn.STDEV.P('PVC (1)'!A9,'PVC (2)'!A9,'PVC (3)'!A9)</f>
        <v>601.92294636070812</v>
      </c>
      <c r="B22">
        <f>_xlfn.STDEV.P('PVC (1)'!B9,'PVC (2)'!B9,'PVC (3)'!B9)</f>
        <v>156.75379375596927</v>
      </c>
      <c r="C22">
        <f>_xlfn.STDEV.P('PVC (1)'!C9,'PVC (2)'!C9,'PVC (3)'!C9)</f>
        <v>2.0173931611529441E-2</v>
      </c>
      <c r="D22">
        <f>_xlfn.STDEV.P('PVC (1)'!D9,'PVC (2)'!D9,'PVC (3)'!D9)</f>
        <v>4.4408920985006262E-16</v>
      </c>
      <c r="E22">
        <f>_xlfn.STDEV.P('PVC (1)'!E9,'PVC (2)'!E9,'PVC (3)'!E9)</f>
        <v>1.9602900879433349E-6</v>
      </c>
      <c r="F22">
        <f>_xlfn.STDEV.P('PVC (1)'!F9,'PVC (2)'!F9,'PVC (3)'!F9)</f>
        <v>5.9276764981455141</v>
      </c>
      <c r="G22">
        <f>_xlfn.STDEV.P('PVC (1)'!G9,'PVC (2)'!G9,'PVC (3)'!G9)</f>
        <v>4.714045207910216E-3</v>
      </c>
      <c r="H22">
        <f>_xlfn.STDEV.P('PVC (1)'!H9,'PVC (2)'!H9,'PVC (3)'!H9)</f>
        <v>1.1262296620237937</v>
      </c>
      <c r="I22">
        <f>_xlfn.STDEV.P('PVC (1)'!I9,'PVC (2)'!I9,'PVC (3)'!I9)</f>
        <v>2.7688940708440893E-6</v>
      </c>
      <c r="J22">
        <f>_xlfn.STDEV.P('PVC (1)'!J9,'PVC (2)'!J9,'PVC (3)'!J9)</f>
        <v>0</v>
      </c>
      <c r="K22">
        <f>_xlfn.STDEV.P('PVC (1)'!K9,'PVC (2)'!K9,'PVC (3)'!K9)</f>
        <v>153.34615026142643</v>
      </c>
      <c r="L22">
        <f>_xlfn.STDEV.P('PVC (1)'!L9,'PVC (2)'!L9,'PVC (3)'!L9)</f>
        <v>1.1259963949123253</v>
      </c>
      <c r="M22">
        <f>_xlfn.STDEV.P('PVC (1)'!M9,'PVC (2)'!M9,'PVC (3)'!M9)</f>
        <v>1.3214568559821468E-6</v>
      </c>
      <c r="N22">
        <f>_xlfn.STDEV.P('PVC (1)'!N9,'PVC (2)'!N9,'PVC (3)'!N9)</f>
        <v>1.2109343328466058E-2</v>
      </c>
      <c r="O22">
        <f>_xlfn.STDEV.P('PVC (1)'!O9,'PVC (2)'!O9,'PVC (3)'!O9)</f>
        <v>607.92532662783151</v>
      </c>
      <c r="P22">
        <f>_xlfn.STDEV.P('PVC (1)'!P9,'PVC (2)'!P9,'PVC (3)'!P9)</f>
        <v>225.20264509005119</v>
      </c>
      <c r="Q22">
        <f>_xlfn.STDEV.P('PVC (1)'!Q9,'PVC (2)'!Q9,'PVC (3)'!Q9)</f>
        <v>5.2403061615392401E-6</v>
      </c>
      <c r="R22">
        <f>_xlfn.STDEV.P('PVC (1)'!R9,'PVC (2)'!R9,'PVC (3)'!R9)</f>
        <v>0.15589047102230322</v>
      </c>
      <c r="S22">
        <f>_xlfn.STDEV.P('PVC (1)'!S9,'PVC (2)'!S9,'PVC (3)'!S9)</f>
        <v>26.324322268368054</v>
      </c>
    </row>
    <row r="23" spans="1:19" x14ac:dyDescent="0.35">
      <c r="A23">
        <f>_xlfn.STDEV.P('PVC (1)'!A10,'PVC (2)'!A10,'PVC (3)'!A10)</f>
        <v>682.78085846697934</v>
      </c>
      <c r="B23">
        <f>_xlfn.STDEV.P('PVC (1)'!B10,'PVC (2)'!B10,'PVC (3)'!B10)</f>
        <v>148.2197107907333</v>
      </c>
      <c r="C23">
        <f>_xlfn.STDEV.P('PVC (1)'!C10,'PVC (2)'!C10,'PVC (3)'!C10)</f>
        <v>1.647027067847448E-2</v>
      </c>
      <c r="D23">
        <f>_xlfn.STDEV.P('PVC (1)'!D10,'PVC (2)'!D10,'PVC (3)'!D10)</f>
        <v>0</v>
      </c>
      <c r="E23">
        <f>_xlfn.STDEV.P('PVC (1)'!E10,'PVC (2)'!E10,'PVC (3)'!E10)</f>
        <v>2.2043903379896729E-6</v>
      </c>
      <c r="F23">
        <f>_xlfn.STDEV.P('PVC (1)'!F10,'PVC (2)'!F10,'PVC (3)'!F10)</f>
        <v>3.897991619624992</v>
      </c>
      <c r="G23">
        <f>_xlfn.STDEV.P('PVC (1)'!G10,'PVC (2)'!G10,'PVC (3)'!G10)</f>
        <v>0</v>
      </c>
      <c r="H23">
        <f>_xlfn.STDEV.P('PVC (1)'!H10,'PVC (2)'!H10,'PVC (3)'!H10)</f>
        <v>0.92851275102834563</v>
      </c>
      <c r="I23">
        <f>_xlfn.STDEV.P('PVC (1)'!I10,'PVC (2)'!I10,'PVC (3)'!I10)</f>
        <v>2.7663304386055462E-6</v>
      </c>
      <c r="J23">
        <f>_xlfn.STDEV.P('PVC (1)'!J10,'PVC (2)'!J10,'PVC (3)'!J10)</f>
        <v>0</v>
      </c>
      <c r="K23">
        <f>_xlfn.STDEV.P('PVC (1)'!K10,'PVC (2)'!K10,'PVC (3)'!K10)</f>
        <v>109.70690804239381</v>
      </c>
      <c r="L23">
        <f>_xlfn.STDEV.P('PVC (1)'!L10,'PVC (2)'!L10,'PVC (3)'!L10)</f>
        <v>0.92701157579971616</v>
      </c>
      <c r="M23">
        <f>_xlfn.STDEV.P('PVC (1)'!M10,'PVC (2)'!M10,'PVC (3)'!M10)</f>
        <v>4.2387288450928928E-7</v>
      </c>
      <c r="N23">
        <f>_xlfn.STDEV.P('PVC (1)'!N10,'PVC (2)'!N10,'PVC (3)'!N10)</f>
        <v>1.2703203804027811E-2</v>
      </c>
      <c r="O23">
        <f>_xlfn.STDEV.P('PVC (1)'!O10,'PVC (2)'!O10,'PVC (3)'!O10)</f>
        <v>689.30614612731392</v>
      </c>
      <c r="P23">
        <f>_xlfn.STDEV.P('PVC (1)'!P10,'PVC (2)'!P10,'PVC (3)'!P10)</f>
        <v>225.20052491551218</v>
      </c>
      <c r="Q23">
        <f>_xlfn.STDEV.P('PVC (1)'!Q10,'PVC (2)'!Q10,'PVC (3)'!Q10)</f>
        <v>2.6610900022359865E-6</v>
      </c>
      <c r="R23">
        <f>_xlfn.STDEV.P('PVC (1)'!R10,'PVC (2)'!R10,'PVC (3)'!R10)</f>
        <v>0.17516959597931275</v>
      </c>
      <c r="S23">
        <f>_xlfn.STDEV.P('PVC (1)'!S10,'PVC (2)'!S10,'PVC (3)'!S10)</f>
        <v>28.351909287069528</v>
      </c>
    </row>
    <row r="24" spans="1:19" x14ac:dyDescent="0.35">
      <c r="A24">
        <f>_xlfn.STDEV.P('PVC (1)'!A11,'PVC (2)'!A11,'PVC (3)'!A11)</f>
        <v>705.68906922399083</v>
      </c>
      <c r="B24">
        <f>_xlfn.STDEV.P('PVC (1)'!B11,'PVC (2)'!B11,'PVC (3)'!B11)</f>
        <v>161.2438288555563</v>
      </c>
      <c r="C24">
        <f>_xlfn.STDEV.P('PVC (1)'!C11,'PVC (2)'!C11,'PVC (3)'!C11)</f>
        <v>1.8929723734557351E-2</v>
      </c>
      <c r="D24">
        <f>_xlfn.STDEV.P('PVC (1)'!D11,'PVC (2)'!D11,'PVC (3)'!D11)</f>
        <v>0</v>
      </c>
      <c r="E24">
        <f>_xlfn.STDEV.P('PVC (1)'!E11,'PVC (2)'!E11,'PVC (3)'!E11)</f>
        <v>2.2391734650684537E-6</v>
      </c>
      <c r="F24">
        <f>_xlfn.STDEV.P('PVC (1)'!F11,'PVC (2)'!F11,'PVC (3)'!F11)</f>
        <v>3.9001051552775143</v>
      </c>
      <c r="G24">
        <f>_xlfn.STDEV.P('PVC (1)'!G11,'PVC (2)'!G11,'PVC (3)'!G11)</f>
        <v>0</v>
      </c>
      <c r="H24">
        <f>_xlfn.STDEV.P('PVC (1)'!H11,'PVC (2)'!H11,'PVC (3)'!H11)</f>
        <v>1.0734570670812442</v>
      </c>
      <c r="I24">
        <f>_xlfn.STDEV.P('PVC (1)'!I11,'PVC (2)'!I11,'PVC (3)'!I11)</f>
        <v>2.8942652876948846E-6</v>
      </c>
      <c r="J24">
        <f>_xlfn.STDEV.P('PVC (1)'!J11,'PVC (2)'!J11,'PVC (3)'!J11)</f>
        <v>0</v>
      </c>
      <c r="K24">
        <f>_xlfn.STDEV.P('PVC (1)'!K11,'PVC (2)'!K11,'PVC (3)'!K11)</f>
        <v>71.419707907240081</v>
      </c>
      <c r="L24">
        <f>_xlfn.STDEV.P('PVC (1)'!L11,'PVC (2)'!L11,'PVC (3)'!L11)</f>
        <v>1.0683058928145241</v>
      </c>
      <c r="M24">
        <f>_xlfn.STDEV.P('PVC (1)'!M11,'PVC (2)'!M11,'PVC (3)'!M11)</f>
        <v>1.0739460983784197E-6</v>
      </c>
      <c r="N24">
        <f>_xlfn.STDEV.P('PVC (1)'!N11,'PVC (2)'!N11,'PVC (3)'!N11)</f>
        <v>1.3188403980012156E-2</v>
      </c>
      <c r="O24">
        <f>_xlfn.STDEV.P('PVC (1)'!O11,'PVC (2)'!O11,'PVC (3)'!O11)</f>
        <v>711.21503453987543</v>
      </c>
      <c r="P24">
        <f>_xlfn.STDEV.P('PVC (1)'!P11,'PVC (2)'!P11,'PVC (3)'!P11)</f>
        <v>225.19946496877432</v>
      </c>
      <c r="Q24">
        <f>_xlfn.STDEV.P('PVC (1)'!Q11,'PVC (2)'!Q11,'PVC (3)'!Q11)</f>
        <v>1.0696386721173104E-5</v>
      </c>
      <c r="R24">
        <f>_xlfn.STDEV.P('PVC (1)'!R11,'PVC (2)'!R11,'PVC (3)'!R11)</f>
        <v>0.17756582278755711</v>
      </c>
      <c r="S24">
        <f>_xlfn.STDEV.P('PVC (1)'!S11,'PVC (2)'!S11,'PVC (3)'!S11)</f>
        <v>28.349635847161544</v>
      </c>
    </row>
    <row r="25" spans="1:19" x14ac:dyDescent="0.35">
      <c r="A25">
        <f>_xlfn.STDEV.P('PVC (1)'!A12,'PVC (2)'!A12,'PVC (3)'!A12)</f>
        <v>717.4221314927172</v>
      </c>
      <c r="B25">
        <f>_xlfn.STDEV.P('PVC (1)'!B12,'PVC (2)'!B12,'PVC (3)'!B12)</f>
        <v>83.947704611594688</v>
      </c>
      <c r="C25">
        <f>_xlfn.STDEV.P('PVC (1)'!C12,'PVC (2)'!C12,'PVC (3)'!C12)</f>
        <v>1.2405912147932721E-2</v>
      </c>
      <c r="D25">
        <f>_xlfn.STDEV.P('PVC (1)'!D12,'PVC (2)'!D12,'PVC (3)'!D12)</f>
        <v>0</v>
      </c>
      <c r="E25">
        <f>_xlfn.STDEV.P('PVC (1)'!E12,'PVC (2)'!E12,'PVC (3)'!E12)</f>
        <v>2.1834222073514678E-6</v>
      </c>
      <c r="F25">
        <f>_xlfn.STDEV.P('PVC (1)'!F12,'PVC (2)'!F12,'PVC (3)'!F12)</f>
        <v>1.5905790000988886</v>
      </c>
      <c r="G25">
        <f>_xlfn.STDEV.P('PVC (1)'!G12,'PVC (2)'!G12,'PVC (3)'!G12)</f>
        <v>0</v>
      </c>
      <c r="H25">
        <f>_xlfn.STDEV.P('PVC (1)'!H12,'PVC (2)'!H12,'PVC (3)'!H12)</f>
        <v>0.72015454639188059</v>
      </c>
      <c r="I25">
        <f>_xlfn.STDEV.P('PVC (1)'!I12,'PVC (2)'!I12,'PVC (3)'!I12)</f>
        <v>2.9162601716734543E-6</v>
      </c>
      <c r="J25">
        <f>_xlfn.STDEV.P('PVC (1)'!J12,'PVC (2)'!J12,'PVC (3)'!J12)</f>
        <v>0</v>
      </c>
      <c r="K25">
        <f>_xlfn.STDEV.P('PVC (1)'!K12,'PVC (2)'!K12,'PVC (3)'!K12)</f>
        <v>45.428824992753476</v>
      </c>
      <c r="L25">
        <f>_xlfn.STDEV.P('PVC (1)'!L12,'PVC (2)'!L12,'PVC (3)'!L12)</f>
        <v>0.70075124746390738</v>
      </c>
      <c r="M25">
        <f>_xlfn.STDEV.P('PVC (1)'!M12,'PVC (2)'!M12,'PVC (3)'!M12)</f>
        <v>1.2193706937961339E-6</v>
      </c>
      <c r="N25">
        <f>_xlfn.STDEV.P('PVC (1)'!N12,'PVC (2)'!N12,'PVC (3)'!N12)</f>
        <v>1.3315069268564359E-2</v>
      </c>
      <c r="O25">
        <f>_xlfn.STDEV.P('PVC (1)'!O12,'PVC (2)'!O12,'PVC (3)'!O12)</f>
        <v>716.99310133051893</v>
      </c>
      <c r="P25">
        <f>_xlfn.STDEV.P('PVC (1)'!P12,'PVC (2)'!P12,'PVC (3)'!P12)</f>
        <v>225.20370531784974</v>
      </c>
      <c r="Q25">
        <f>_xlfn.STDEV.P('PVC (1)'!Q12,'PVC (2)'!Q12,'PVC (3)'!Q12)</f>
        <v>1.924820568838079E-5</v>
      </c>
      <c r="R25">
        <f>_xlfn.STDEV.P('PVC (1)'!R12,'PVC (2)'!R12,'PVC (3)'!R12)</f>
        <v>0.17209267445187779</v>
      </c>
      <c r="S25">
        <f>_xlfn.STDEV.P('PVC (1)'!S12,'PVC (2)'!S12,'PVC (3)'!S12)</f>
        <v>30.659022688634764</v>
      </c>
    </row>
    <row r="26" spans="1:19" x14ac:dyDescent="0.35">
      <c r="A26">
        <f>_xlfn.STDEV.P('PVC (1)'!A13,'PVC (2)'!A13,'PVC (3)'!A13)</f>
        <v>721.56983983226121</v>
      </c>
      <c r="B26">
        <f>_xlfn.STDEV.P('PVC (1)'!B13,'PVC (2)'!B13,'PVC (3)'!B13)</f>
        <v>88.113606525263123</v>
      </c>
      <c r="C26">
        <f>_xlfn.STDEV.P('PVC (1)'!C13,'PVC (2)'!C13,'PVC (3)'!C13)</f>
        <v>7.9193690966445577E-3</v>
      </c>
      <c r="D26">
        <f>_xlfn.STDEV.P('PVC (1)'!D13,'PVC (2)'!D13,'PVC (3)'!D13)</f>
        <v>3.5527136788005009E-15</v>
      </c>
      <c r="E26">
        <f>_xlfn.STDEV.P('PVC (1)'!E13,'PVC (2)'!E13,'PVC (3)'!E13)</f>
        <v>2.4161593964159096E-6</v>
      </c>
      <c r="F26">
        <f>_xlfn.STDEV.P('PVC (1)'!F13,'PVC (2)'!F13,'PVC (3)'!F13)</f>
        <v>2.0800343480070036</v>
      </c>
      <c r="G26">
        <f>_xlfn.STDEV.P('PVC (1)'!G13,'PVC (2)'!G13,'PVC (3)'!G13)</f>
        <v>0</v>
      </c>
      <c r="H26">
        <f>_xlfn.STDEV.P('PVC (1)'!H13,'PVC (2)'!H13,'PVC (3)'!H13)</f>
        <v>0.48221583841908588</v>
      </c>
      <c r="I26">
        <f>_xlfn.STDEV.P('PVC (1)'!I13,'PVC (2)'!I13,'PVC (3)'!I13)</f>
        <v>2.6649405863712788E-6</v>
      </c>
      <c r="J26">
        <f>_xlfn.STDEV.P('PVC (1)'!J13,'PVC (2)'!J13,'PVC (3)'!J13)</f>
        <v>4.4408920985006262E-16</v>
      </c>
      <c r="K26">
        <f>_xlfn.STDEV.P('PVC (1)'!K13,'PVC (2)'!K13,'PVC (3)'!K13)</f>
        <v>28.968259242756631</v>
      </c>
      <c r="L26">
        <f>_xlfn.STDEV.P('PVC (1)'!L13,'PVC (2)'!L13,'PVC (3)'!L13)</f>
        <v>0.44732569121639137</v>
      </c>
      <c r="M26">
        <f>_xlfn.STDEV.P('PVC (1)'!M13,'PVC (2)'!M13,'PVC (3)'!M13)</f>
        <v>1.1179448406189934E-6</v>
      </c>
      <c r="N26">
        <f>_xlfn.STDEV.P('PVC (1)'!N13,'PVC (2)'!N13,'PVC (3)'!N13)</f>
        <v>1.4381052011897065E-2</v>
      </c>
      <c r="O26">
        <f>_xlfn.STDEV.P('PVC (1)'!O13,'PVC (2)'!O13,'PVC (3)'!O13)</f>
        <v>724.59796840884246</v>
      </c>
      <c r="P26">
        <f>_xlfn.STDEV.P('PVC (1)'!P13,'PVC (2)'!P13,'PVC (3)'!P13)</f>
        <v>225.20158495593824</v>
      </c>
      <c r="Q26">
        <f>_xlfn.STDEV.P('PVC (1)'!Q13,'PVC (2)'!Q13,'PVC (3)'!Q13)</f>
        <v>2.7961576413992694E-5</v>
      </c>
      <c r="R26">
        <f>_xlfn.STDEV.P('PVC (1)'!R13,'PVC (2)'!R13,'PVC (3)'!R13)</f>
        <v>0.18858533771213404</v>
      </c>
      <c r="S26">
        <f>_xlfn.STDEV.P('PVC (1)'!S13,'PVC (2)'!S13,'PVC (3)'!S13)</f>
        <v>31.809145397022039</v>
      </c>
    </row>
    <row r="27" spans="1:19" x14ac:dyDescent="0.35">
      <c r="A27">
        <f>_xlfn.STDEV.P('PVC (1)'!A14,'PVC (2)'!A14,'PVC (3)'!A14)</f>
        <v>732.09470317864088</v>
      </c>
      <c r="B27">
        <f>_xlfn.STDEV.P('PVC (1)'!B14,'PVC (2)'!B14,'PVC (3)'!B14)</f>
        <v>68.415306196786133</v>
      </c>
      <c r="C27">
        <f>_xlfn.STDEV.P('PVC (1)'!C14,'PVC (2)'!C14,'PVC (3)'!C14)</f>
        <v>4.9002483610527297E-3</v>
      </c>
      <c r="D27">
        <f>_xlfn.STDEV.P('PVC (1)'!D14,'PVC (2)'!D14,'PVC (3)'!D14)</f>
        <v>0</v>
      </c>
      <c r="E27">
        <f>_xlfn.STDEV.P('PVC (1)'!E14,'PVC (2)'!E14,'PVC (3)'!E14)</f>
        <v>2.3609269709633593E-6</v>
      </c>
      <c r="F27">
        <f>_xlfn.STDEV.P('PVC (1)'!F14,'PVC (2)'!F14,'PVC (3)'!F14)</f>
        <v>2.1206697579355085</v>
      </c>
      <c r="G27">
        <f>_xlfn.STDEV.P('PVC (1)'!G14,'PVC (2)'!G14,'PVC (3)'!G14)</f>
        <v>0</v>
      </c>
      <c r="H27">
        <f>_xlfn.STDEV.P('PVC (1)'!H14,'PVC (2)'!H14,'PVC (3)'!H14)</f>
        <v>0.39096190524852364</v>
      </c>
      <c r="I27">
        <f>_xlfn.STDEV.P('PVC (1)'!I14,'PVC (2)'!I14,'PVC (3)'!I14)</f>
        <v>2.8231712857864098E-6</v>
      </c>
      <c r="J27">
        <f>_xlfn.STDEV.P('PVC (1)'!J14,'PVC (2)'!J14,'PVC (3)'!J14)</f>
        <v>0</v>
      </c>
      <c r="K27">
        <f>_xlfn.STDEV.P('PVC (1)'!K14,'PVC (2)'!K14,'PVC (3)'!K14)</f>
        <v>18.52548080047827</v>
      </c>
      <c r="L27">
        <f>_xlfn.STDEV.P('PVC (1)'!L14,'PVC (2)'!L14,'PVC (3)'!L14)</f>
        <v>0.27673006490481344</v>
      </c>
      <c r="M27">
        <f>_xlfn.STDEV.P('PVC (1)'!M14,'PVC (2)'!M14,'PVC (3)'!M14)</f>
        <v>1.5345953502109042E-6</v>
      </c>
      <c r="N27">
        <f>_xlfn.STDEV.P('PVC (1)'!N14,'PVC (2)'!N14,'PVC (3)'!N14)</f>
        <v>1.3355816537707012E-2</v>
      </c>
      <c r="O27">
        <f>_xlfn.STDEV.P('PVC (1)'!O14,'PVC (2)'!O14,'PVC (3)'!O14)</f>
        <v>734.41783670242296</v>
      </c>
      <c r="P27">
        <f>_xlfn.STDEV.P('PVC (1)'!P14,'PVC (2)'!P14,'PVC (3)'!P14)</f>
        <v>225.19150906629574</v>
      </c>
      <c r="Q27">
        <f>_xlfn.STDEV.P('PVC (1)'!Q14,'PVC (2)'!Q14,'PVC (3)'!Q14)</f>
        <v>6.0839034801314823E-5</v>
      </c>
      <c r="R27">
        <f>_xlfn.STDEV.P('PVC (1)'!R14,'PVC (2)'!R14,'PVC (3)'!R14)</f>
        <v>0.17762562809334573</v>
      </c>
      <c r="S27">
        <f>_xlfn.STDEV.P('PVC (1)'!S14,'PVC (2)'!S14,'PVC (3)'!S14)</f>
        <v>31.820442779236643</v>
      </c>
    </row>
    <row r="28" spans="1:19" x14ac:dyDescent="0.35">
      <c r="A28">
        <f>_xlfn.STDEV.P('PVC (1)'!A15,'PVC (2)'!A15,'PVC (3)'!A15)</f>
        <v>732.92568850236569</v>
      </c>
      <c r="B28">
        <f>_xlfn.STDEV.P('PVC (1)'!B15,'PVC (2)'!B15,'PVC (3)'!B15)</f>
        <v>59.74292228838123</v>
      </c>
      <c r="C28">
        <f>_xlfn.STDEV.P('PVC (1)'!C15,'PVC (2)'!C15,'PVC (3)'!C15)</f>
        <v>4.9740170888327214E-3</v>
      </c>
      <c r="D28">
        <f>_xlfn.STDEV.P('PVC (1)'!D15,'PVC (2)'!D15,'PVC (3)'!D15)</f>
        <v>0</v>
      </c>
      <c r="E28">
        <f>_xlfn.STDEV.P('PVC (1)'!E15,'PVC (2)'!E15,'PVC (3)'!E15)</f>
        <v>2.5617452332345625E-6</v>
      </c>
      <c r="F28">
        <f>_xlfn.STDEV.P('PVC (1)'!F15,'PVC (2)'!F15,'PVC (3)'!F15)</f>
        <v>0.72106356631483415</v>
      </c>
      <c r="G28">
        <f>_xlfn.STDEV.P('PVC (1)'!G15,'PVC (2)'!G15,'PVC (3)'!G15)</f>
        <v>0</v>
      </c>
      <c r="H28">
        <f>_xlfn.STDEV.P('PVC (1)'!H15,'PVC (2)'!H15,'PVC (3)'!H15)</f>
        <v>0.66984364868892265</v>
      </c>
      <c r="I28">
        <f>_xlfn.STDEV.P('PVC (1)'!I15,'PVC (2)'!I15,'PVC (3)'!I15)</f>
        <v>2.9208079293236648E-6</v>
      </c>
      <c r="J28">
        <f>_xlfn.STDEV.P('PVC (1)'!J15,'PVC (2)'!J15,'PVC (3)'!J15)</f>
        <v>0</v>
      </c>
      <c r="K28">
        <f>_xlfn.STDEV.P('PVC (1)'!K15,'PVC (2)'!K15,'PVC (3)'!K15)</f>
        <v>11.689278363811287</v>
      </c>
      <c r="L28">
        <f>_xlfn.STDEV.P('PVC (1)'!L15,'PVC (2)'!L15,'PVC (3)'!L15)</f>
        <v>0.28055183446597221</v>
      </c>
      <c r="M28">
        <f>_xlfn.STDEV.P('PVC (1)'!M15,'PVC (2)'!M15,'PVC (3)'!M15)</f>
        <v>7.9289637826555907E-7</v>
      </c>
      <c r="N28">
        <f>_xlfn.STDEV.P('PVC (1)'!N15,'PVC (2)'!N15,'PVC (3)'!N15)</f>
        <v>1.4127049249106042E-2</v>
      </c>
      <c r="O28">
        <f>_xlfn.STDEV.P('PVC (1)'!O15,'PVC (2)'!O15,'PVC (3)'!O15)</f>
        <v>734.46262234522305</v>
      </c>
      <c r="P28">
        <f>_xlfn.STDEV.P('PVC (1)'!P15,'PVC (2)'!P15,'PVC (3)'!P15)</f>
        <v>225.20821333946841</v>
      </c>
      <c r="Q28">
        <f>_xlfn.STDEV.P('PVC (1)'!Q15,'PVC (2)'!Q15,'PVC (3)'!Q15)</f>
        <v>4.9824291264401523E-5</v>
      </c>
      <c r="R28">
        <f>_xlfn.STDEV.P('PVC (1)'!R15,'PVC (2)'!R15,'PVC (3)'!R15)</f>
        <v>0.17830881532392673</v>
      </c>
      <c r="S28">
        <f>_xlfn.STDEV.P('PVC (1)'!S15,'PVC (2)'!S15,'PVC (3)'!S15)</f>
        <v>32.961617479864209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README</vt:lpstr>
      <vt:lpstr>FRC (1)</vt:lpstr>
      <vt:lpstr>ACP (1)</vt:lpstr>
      <vt:lpstr>ACP (2)</vt:lpstr>
      <vt:lpstr>ACP AVGS</vt:lpstr>
      <vt:lpstr>PVC (1)</vt:lpstr>
      <vt:lpstr>PVC (2)</vt:lpstr>
      <vt:lpstr>PVC (3)</vt:lpstr>
      <vt:lpstr>PVC AVGS</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Jackson</dc:creator>
  <cp:lastModifiedBy>Alexandra Jackson</cp:lastModifiedBy>
  <dcterms:created xsi:type="dcterms:W3CDTF">2015-06-05T18:17:20Z</dcterms:created>
  <dcterms:modified xsi:type="dcterms:W3CDTF">2022-11-07T17:35:44Z</dcterms:modified>
</cp:coreProperties>
</file>