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tore.soton.ac.uk\users\sk3e19\mydesktop\Written Papers\Thesis\"/>
    </mc:Choice>
  </mc:AlternateContent>
  <xr:revisionPtr revIDLastSave="0" documentId="8_{2D010DA8-E492-4069-B4B6-4D486A857C32}" xr6:coauthVersionLast="47" xr6:coauthVersionMax="47" xr10:uidLastSave="{00000000-0000-0000-0000-000000000000}"/>
  <bookViews>
    <workbookView xWindow="-108" yWindow="-108" windowWidth="23256" windowHeight="12576" xr2:uid="{C41B0FBB-20DE-497C-8378-F1BF04B51874}"/>
  </bookViews>
  <sheets>
    <sheet name="1S_Kinetic_Data" sheetId="1" r:id="rId1"/>
    <sheet name="Sheet3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7" i="1" l="1"/>
  <c r="C36" i="1"/>
  <c r="C35" i="1"/>
  <c r="C34" i="1"/>
  <c r="E30" i="1"/>
  <c r="D30" i="1"/>
  <c r="C30" i="1"/>
  <c r="B30" i="1"/>
  <c r="E29" i="1"/>
  <c r="D29" i="1"/>
  <c r="C29" i="1"/>
  <c r="B29" i="1"/>
  <c r="E28" i="1"/>
  <c r="D28" i="1"/>
  <c r="C28" i="1"/>
  <c r="B28" i="1"/>
</calcChain>
</file>

<file path=xl/sharedStrings.xml><?xml version="1.0" encoding="utf-8"?>
<sst xmlns="http://schemas.openxmlformats.org/spreadsheetml/2006/main" count="30" uniqueCount="21">
  <si>
    <t>Refined constants</t>
  </si>
  <si>
    <t>(genetic algo, 200, 5000, levenberg-marquadt)</t>
  </si>
  <si>
    <t>Tempeture</t>
  </si>
  <si>
    <t>WHSV</t>
  </si>
  <si>
    <t>k1</t>
  </si>
  <si>
    <t>k2</t>
  </si>
  <si>
    <t>k3</t>
  </si>
  <si>
    <t>1S - 100-300 μm kinetic data</t>
  </si>
  <si>
    <t>1/T</t>
  </si>
  <si>
    <t>lnk2</t>
  </si>
  <si>
    <t>lnk3</t>
  </si>
  <si>
    <t>WHSV: 3</t>
  </si>
  <si>
    <t>Path b</t>
  </si>
  <si>
    <t>Ab</t>
  </si>
  <si>
    <t>m3/kmol/sec</t>
  </si>
  <si>
    <t>Eb</t>
  </si>
  <si>
    <t>J/kmol</t>
  </si>
  <si>
    <t>Path c</t>
  </si>
  <si>
    <t>Ac</t>
  </si>
  <si>
    <t>Ec</t>
  </si>
  <si>
    <t>1S - 300-500 μm kinetic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</si>
</sst>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2" borderId="0" xfId="0" applyFont="1" applyFill="1"/>
    <xf numFmtId="11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a)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190 oC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'1S_Kinetic_Data'!$B$5:$D$5</c:f>
              <c:numCache>
                <c:formatCode>General</c:formatCode>
                <c:ptCount val="3"/>
                <c:pt idx="0">
                  <c:v>2</c:v>
                </c:pt>
                <c:pt idx="1">
                  <c:v>2.5</c:v>
                </c:pt>
                <c:pt idx="2">
                  <c:v>3</c:v>
                </c:pt>
              </c:numCache>
            </c:numRef>
          </c:xVal>
          <c:yVal>
            <c:numRef>
              <c:f>'1S_Kinetic_Data'!$B$7:$D$7</c:f>
              <c:numCache>
                <c:formatCode>General</c:formatCode>
                <c:ptCount val="3"/>
                <c:pt idx="0">
                  <c:v>2756.7075300000001</c:v>
                </c:pt>
                <c:pt idx="1">
                  <c:v>2573.155002</c:v>
                </c:pt>
                <c:pt idx="2">
                  <c:v>2071.6310100000001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462-4BC2-969B-C115616073CC}"/>
            </c:ext>
          </c:extLst>
        </c:ser>
        <c:ser>
          <c:idx val="1"/>
          <c:order val="1"/>
          <c:tx>
            <c:v>200 oC</c:v>
          </c:tx>
          <c:spPr>
            <a:ln w="19050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'1S_Kinetic_Data'!$E$5:$G$5</c:f>
              <c:numCache>
                <c:formatCode>General</c:formatCode>
                <c:ptCount val="3"/>
                <c:pt idx="0">
                  <c:v>2</c:v>
                </c:pt>
                <c:pt idx="1">
                  <c:v>2.5</c:v>
                </c:pt>
                <c:pt idx="2">
                  <c:v>3</c:v>
                </c:pt>
              </c:numCache>
            </c:numRef>
          </c:xVal>
          <c:yVal>
            <c:numRef>
              <c:f>'1S_Kinetic_Data'!$E$7:$G$7</c:f>
              <c:numCache>
                <c:formatCode>General</c:formatCode>
                <c:ptCount val="3"/>
                <c:pt idx="0">
                  <c:v>3506.9462560000002</c:v>
                </c:pt>
                <c:pt idx="1">
                  <c:v>3076.131163</c:v>
                </c:pt>
                <c:pt idx="2">
                  <c:v>2639.0323600000002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462-4BC2-969B-C115616073CC}"/>
            </c:ext>
          </c:extLst>
        </c:ser>
        <c:ser>
          <c:idx val="2"/>
          <c:order val="2"/>
          <c:tx>
            <c:v>210 oC</c:v>
          </c:tx>
          <c:spPr>
            <a:ln w="19050" cap="rnd">
              <a:solidFill>
                <a:schemeClr val="accent3"/>
              </a:solidFill>
              <a:prstDash val="dash"/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'1S_Kinetic_Data'!$H$5:$J$5</c:f>
              <c:numCache>
                <c:formatCode>General</c:formatCode>
                <c:ptCount val="3"/>
                <c:pt idx="0">
                  <c:v>2</c:v>
                </c:pt>
                <c:pt idx="1">
                  <c:v>2.5</c:v>
                </c:pt>
                <c:pt idx="2">
                  <c:v>3</c:v>
                </c:pt>
              </c:numCache>
            </c:numRef>
          </c:xVal>
          <c:yVal>
            <c:numRef>
              <c:f>'1S_Kinetic_Data'!$H$7:$J$7</c:f>
              <c:numCache>
                <c:formatCode>General</c:formatCode>
                <c:ptCount val="3"/>
                <c:pt idx="0">
                  <c:v>4221.6066899999996</c:v>
                </c:pt>
                <c:pt idx="1">
                  <c:v>3708.1626769999998</c:v>
                </c:pt>
                <c:pt idx="2">
                  <c:v>3321.3087209999999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462-4BC2-969B-C115616073CC}"/>
            </c:ext>
          </c:extLst>
        </c:ser>
        <c:ser>
          <c:idx val="3"/>
          <c:order val="3"/>
          <c:tx>
            <c:v>220 oC</c:v>
          </c:tx>
          <c:spPr>
            <a:ln w="19050" cap="rnd">
              <a:solidFill>
                <a:schemeClr val="accent4"/>
              </a:solidFill>
              <a:prstDash val="lgDashDotDot"/>
              <a:round/>
            </a:ln>
            <a:effectLst/>
          </c:spPr>
          <c:marker>
            <c:symbol val="squar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'1S_Kinetic_Data'!$K$5:$M$5</c:f>
              <c:numCache>
                <c:formatCode>General</c:formatCode>
                <c:ptCount val="3"/>
                <c:pt idx="0">
                  <c:v>2</c:v>
                </c:pt>
                <c:pt idx="1">
                  <c:v>2.5</c:v>
                </c:pt>
                <c:pt idx="2">
                  <c:v>3</c:v>
                </c:pt>
              </c:numCache>
            </c:numRef>
          </c:xVal>
          <c:yVal>
            <c:numRef>
              <c:f>'1S_Kinetic_Data'!$K$7:$M$7</c:f>
              <c:numCache>
                <c:formatCode>General</c:formatCode>
                <c:ptCount val="3"/>
                <c:pt idx="0">
                  <c:v>7172.2345740000001</c:v>
                </c:pt>
                <c:pt idx="1">
                  <c:v>4816.996956</c:v>
                </c:pt>
                <c:pt idx="2">
                  <c:v>4245.818585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462-4BC2-969B-C11561607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0697792"/>
        <c:axId val="1530699872"/>
      </c:scatterChart>
      <c:valAx>
        <c:axId val="1530697792"/>
        <c:scaling>
          <c:orientation val="minMax"/>
          <c:min val="1.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WHSV [ h-1]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0699872"/>
        <c:crosses val="autoZero"/>
        <c:crossBetween val="midCat"/>
      </c:valAx>
      <c:valAx>
        <c:axId val="153069987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k2 [mol </a:t>
                </a:r>
                <a:r>
                  <a:rPr lang="en-GB">
                    <a:latin typeface="Calibri" panose="020F0502020204030204" pitchFamily="34" charset="0"/>
                    <a:cs typeface="Calibri" panose="020F0502020204030204" pitchFamily="34" charset="0"/>
                  </a:rPr>
                  <a:t>·ml-1·sec-1]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06977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9372200349956251"/>
          <c:y val="0.39930446194225722"/>
          <c:w val="0.17433355205599299"/>
          <c:h val="0.3125021872265967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b)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190 oC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'1S_Kinetic_Data'!$B$5:$D$5</c:f>
              <c:numCache>
                <c:formatCode>General</c:formatCode>
                <c:ptCount val="3"/>
                <c:pt idx="0">
                  <c:v>2</c:v>
                </c:pt>
                <c:pt idx="1">
                  <c:v>2.5</c:v>
                </c:pt>
                <c:pt idx="2">
                  <c:v>3</c:v>
                </c:pt>
              </c:numCache>
            </c:numRef>
          </c:xVal>
          <c:yVal>
            <c:numRef>
              <c:f>'1S_Kinetic_Data'!$B$8:$D$8</c:f>
              <c:numCache>
                <c:formatCode>General</c:formatCode>
                <c:ptCount val="3"/>
                <c:pt idx="0">
                  <c:v>153.9551256</c:v>
                </c:pt>
                <c:pt idx="1">
                  <c:v>113.02499210000001</c:v>
                </c:pt>
                <c:pt idx="2">
                  <c:v>69.172786810000005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FC2-4F73-ACCF-5F97BC978E0B}"/>
            </c:ext>
          </c:extLst>
        </c:ser>
        <c:ser>
          <c:idx val="1"/>
          <c:order val="1"/>
          <c:tx>
            <c:v>200 oC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'1S_Kinetic_Data'!$E$5:$G$5</c:f>
              <c:numCache>
                <c:formatCode>General</c:formatCode>
                <c:ptCount val="3"/>
                <c:pt idx="0">
                  <c:v>2</c:v>
                </c:pt>
                <c:pt idx="1">
                  <c:v>2.5</c:v>
                </c:pt>
                <c:pt idx="2">
                  <c:v>3</c:v>
                </c:pt>
              </c:numCache>
            </c:numRef>
          </c:xVal>
          <c:yVal>
            <c:numRef>
              <c:f>'1S_Kinetic_Data'!$E$8:$G$8</c:f>
              <c:numCache>
                <c:formatCode>General</c:formatCode>
                <c:ptCount val="3"/>
                <c:pt idx="0">
                  <c:v>279.4062844</c:v>
                </c:pt>
                <c:pt idx="1">
                  <c:v>182.73481889999999</c:v>
                </c:pt>
                <c:pt idx="2">
                  <c:v>141.291268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FC2-4F73-ACCF-5F97BC978E0B}"/>
            </c:ext>
          </c:extLst>
        </c:ser>
        <c:ser>
          <c:idx val="2"/>
          <c:order val="2"/>
          <c:tx>
            <c:v>210 oC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'1S_Kinetic_Data'!$H$5:$J$5</c:f>
              <c:numCache>
                <c:formatCode>General</c:formatCode>
                <c:ptCount val="3"/>
                <c:pt idx="0">
                  <c:v>2</c:v>
                </c:pt>
                <c:pt idx="1">
                  <c:v>2.5</c:v>
                </c:pt>
                <c:pt idx="2">
                  <c:v>3</c:v>
                </c:pt>
              </c:numCache>
            </c:numRef>
          </c:xVal>
          <c:yVal>
            <c:numRef>
              <c:f>'1S_Kinetic_Data'!$H$8:$J$8</c:f>
              <c:numCache>
                <c:formatCode>General</c:formatCode>
                <c:ptCount val="3"/>
                <c:pt idx="0">
                  <c:v>606.2090091</c:v>
                </c:pt>
                <c:pt idx="1">
                  <c:v>381.45663839999997</c:v>
                </c:pt>
                <c:pt idx="2">
                  <c:v>275.35414070000002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FC2-4F73-ACCF-5F97BC978E0B}"/>
            </c:ext>
          </c:extLst>
        </c:ser>
        <c:ser>
          <c:idx val="3"/>
          <c:order val="3"/>
          <c:tx>
            <c:v>220 oC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'1S_Kinetic_Data'!$K$5:$M$5</c:f>
              <c:numCache>
                <c:formatCode>General</c:formatCode>
                <c:ptCount val="3"/>
                <c:pt idx="0">
                  <c:v>2</c:v>
                </c:pt>
                <c:pt idx="1">
                  <c:v>2.5</c:v>
                </c:pt>
                <c:pt idx="2">
                  <c:v>3</c:v>
                </c:pt>
              </c:numCache>
            </c:numRef>
          </c:xVal>
          <c:yVal>
            <c:numRef>
              <c:f>'1S_Kinetic_Data'!$K$8:$M$8</c:f>
              <c:numCache>
                <c:formatCode>General</c:formatCode>
                <c:ptCount val="3"/>
                <c:pt idx="0">
                  <c:v>2068.032643</c:v>
                </c:pt>
                <c:pt idx="1">
                  <c:v>772.03540499999997</c:v>
                </c:pt>
                <c:pt idx="2">
                  <c:v>535.87823019999996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FC2-4F73-ACCF-5F97BC978E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0719424"/>
        <c:axId val="1530725248"/>
      </c:scatterChart>
      <c:valAx>
        <c:axId val="1530719424"/>
        <c:scaling>
          <c:orientation val="minMax"/>
          <c:min val="1.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WHSV [h-1]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0725248"/>
        <c:crosses val="autoZero"/>
        <c:crossBetween val="midCat"/>
      </c:valAx>
      <c:valAx>
        <c:axId val="153072524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k3 [mol </a:t>
                </a:r>
                <a:r>
                  <a:rPr lang="en-GB">
                    <a:latin typeface="Calibri" panose="020F0502020204030204" pitchFamily="34" charset="0"/>
                    <a:cs typeface="Calibri" panose="020F0502020204030204" pitchFamily="34" charset="0"/>
                  </a:rPr>
                  <a:t>·ml-1·sec-1]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07194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989442257217848"/>
          <c:y val="0.32204833770778651"/>
          <c:w val="0.15350021872265968"/>
          <c:h val="0.3125021872265967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R2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3.0050306211723533E-3"/>
                  <c:y val="7.4396325459317569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'1S_Kinetic_Data'!$B$28:$E$28</c:f>
              <c:numCache>
                <c:formatCode>General</c:formatCode>
                <c:ptCount val="4"/>
                <c:pt idx="0">
                  <c:v>2.1591277124041889E-3</c:v>
                </c:pt>
                <c:pt idx="1">
                  <c:v>2.1134946634259748E-3</c:v>
                </c:pt>
                <c:pt idx="2">
                  <c:v>2.0697505950532961E-3</c:v>
                </c:pt>
                <c:pt idx="3">
                  <c:v>2.0277805941397143E-3</c:v>
                </c:pt>
              </c:numCache>
            </c:numRef>
          </c:xVal>
          <c:yVal>
            <c:numRef>
              <c:f>'1S_Kinetic_Data'!$B$29:$E$29</c:f>
              <c:numCache>
                <c:formatCode>General</c:formatCode>
                <c:ptCount val="4"/>
                <c:pt idx="0">
                  <c:v>7.6360915035437058</c:v>
                </c:pt>
                <c:pt idx="1">
                  <c:v>7.8781675986486821</c:v>
                </c:pt>
                <c:pt idx="2">
                  <c:v>8.1081141773091456</c:v>
                </c:pt>
                <c:pt idx="3">
                  <c:v>8.3536899152552682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2CC-4D02-830F-2CA84BC8B8A0}"/>
            </c:ext>
          </c:extLst>
        </c:ser>
        <c:ser>
          <c:idx val="1"/>
          <c:order val="1"/>
          <c:tx>
            <c:v>R3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2.2744969378827647E-2"/>
                  <c:y val="7.633457276173812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'1S_Kinetic_Data'!$B$28:$E$28</c:f>
              <c:numCache>
                <c:formatCode>General</c:formatCode>
                <c:ptCount val="4"/>
                <c:pt idx="0">
                  <c:v>2.1591277124041889E-3</c:v>
                </c:pt>
                <c:pt idx="1">
                  <c:v>2.1134946634259748E-3</c:v>
                </c:pt>
                <c:pt idx="2">
                  <c:v>2.0697505950532961E-3</c:v>
                </c:pt>
                <c:pt idx="3">
                  <c:v>2.0277805941397143E-3</c:v>
                </c:pt>
              </c:numCache>
            </c:numRef>
          </c:xVal>
          <c:yVal>
            <c:numRef>
              <c:f>'1S_Kinetic_Data'!$B$30:$E$30</c:f>
              <c:numCache>
                <c:formatCode>General</c:formatCode>
                <c:ptCount val="4"/>
                <c:pt idx="0">
                  <c:v>4.2366075310881648</c:v>
                </c:pt>
                <c:pt idx="1">
                  <c:v>4.9508234901871599</c:v>
                </c:pt>
                <c:pt idx="2">
                  <c:v>5.6180580535471192</c:v>
                </c:pt>
                <c:pt idx="3">
                  <c:v>6.2839069527982705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2CC-4D02-830F-2CA84BC8B8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6405296"/>
        <c:axId val="1366416944"/>
      </c:scatterChart>
      <c:valAx>
        <c:axId val="13664052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1/T [K-1]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6416944"/>
        <c:crosses val="autoZero"/>
        <c:crossBetween val="midCat"/>
      </c:valAx>
      <c:valAx>
        <c:axId val="136641694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lnk [ln(mol</a:t>
                </a:r>
                <a:r>
                  <a:rPr lang="en-GB">
                    <a:latin typeface="Calibri" panose="020F0502020204030204" pitchFamily="34" charset="0"/>
                    <a:cs typeface="Calibri" panose="020F0502020204030204" pitchFamily="34" charset="0"/>
                  </a:rPr>
                  <a:t>·</a:t>
                </a:r>
                <a:r>
                  <a:rPr lang="en-GB"/>
                  <a:t>ml-1</a:t>
                </a:r>
                <a:r>
                  <a:rPr lang="en-GB">
                    <a:latin typeface="Calibri" panose="020F0502020204030204" pitchFamily="34" charset="0"/>
                    <a:cs typeface="Calibri" panose="020F0502020204030204" pitchFamily="34" charset="0"/>
                  </a:rPr>
                  <a:t>·sec-1)]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64052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15569400699912517"/>
          <c:y val="0.39930446194225722"/>
          <c:w val="7.0365485564304456E-2"/>
          <c:h val="0.15625109361329836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100-300 - 190 oC</c:v>
          </c:tx>
          <c:spPr>
            <a:ln w="19050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'1S_Kinetic_Data'!$B$5:$D$5</c:f>
              <c:numCache>
                <c:formatCode>General</c:formatCode>
                <c:ptCount val="3"/>
                <c:pt idx="0">
                  <c:v>2</c:v>
                </c:pt>
                <c:pt idx="1">
                  <c:v>2.5</c:v>
                </c:pt>
                <c:pt idx="2">
                  <c:v>3</c:v>
                </c:pt>
              </c:numCache>
            </c:numRef>
          </c:xVal>
          <c:yVal>
            <c:numRef>
              <c:f>'1S_Kinetic_Data'!$B$7:$D$7</c:f>
              <c:numCache>
                <c:formatCode>General</c:formatCode>
                <c:ptCount val="3"/>
                <c:pt idx="0">
                  <c:v>2756.7075300000001</c:v>
                </c:pt>
                <c:pt idx="1">
                  <c:v>2573.155002</c:v>
                </c:pt>
                <c:pt idx="2">
                  <c:v>2071.6310100000001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B2F-4F75-A0A8-8E0AA168142A}"/>
            </c:ext>
          </c:extLst>
        </c:ser>
        <c:ser>
          <c:idx val="1"/>
          <c:order val="1"/>
          <c:tx>
            <c:v>100-300 - 220 oC</c:v>
          </c:tx>
          <c:spPr>
            <a:ln w="19050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'1S_Kinetic_Data'!$K$5:$M$5</c:f>
              <c:numCache>
                <c:formatCode>General</c:formatCode>
                <c:ptCount val="3"/>
                <c:pt idx="0">
                  <c:v>2</c:v>
                </c:pt>
                <c:pt idx="1">
                  <c:v>2.5</c:v>
                </c:pt>
                <c:pt idx="2">
                  <c:v>3</c:v>
                </c:pt>
              </c:numCache>
            </c:numRef>
          </c:xVal>
          <c:yVal>
            <c:numRef>
              <c:f>'1S_Kinetic_Data'!$K$7:$M$7</c:f>
              <c:numCache>
                <c:formatCode>General</c:formatCode>
                <c:ptCount val="3"/>
                <c:pt idx="0">
                  <c:v>7172.2345740000001</c:v>
                </c:pt>
                <c:pt idx="1">
                  <c:v>4816.996956</c:v>
                </c:pt>
                <c:pt idx="2">
                  <c:v>4245.818585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B2F-4F75-A0A8-8E0AA168142A}"/>
            </c:ext>
          </c:extLst>
        </c:ser>
        <c:ser>
          <c:idx val="2"/>
          <c:order val="2"/>
          <c:tx>
            <c:v>300-500 - 190 oC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'1S_Kinetic_Data'!$R$5:$T$5</c:f>
              <c:numCache>
                <c:formatCode>General</c:formatCode>
                <c:ptCount val="3"/>
                <c:pt idx="0">
                  <c:v>2</c:v>
                </c:pt>
                <c:pt idx="1">
                  <c:v>2.5</c:v>
                </c:pt>
                <c:pt idx="2">
                  <c:v>3</c:v>
                </c:pt>
              </c:numCache>
            </c:numRef>
          </c:xVal>
          <c:yVal>
            <c:numRef>
              <c:f>'1S_Kinetic_Data'!$R$7:$T$7</c:f>
              <c:numCache>
                <c:formatCode>General</c:formatCode>
                <c:ptCount val="3"/>
                <c:pt idx="0">
                  <c:v>2853.2639170000002</c:v>
                </c:pt>
                <c:pt idx="1">
                  <c:v>2063.3337459999998</c:v>
                </c:pt>
                <c:pt idx="2">
                  <c:v>1917.4032219999999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B2F-4F75-A0A8-8E0AA168142A}"/>
            </c:ext>
          </c:extLst>
        </c:ser>
        <c:ser>
          <c:idx val="3"/>
          <c:order val="3"/>
          <c:tx>
            <c:v>300-500 - 220 oC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'1S_Kinetic_Data'!$AA$5:$AC$5</c:f>
              <c:numCache>
                <c:formatCode>General</c:formatCode>
                <c:ptCount val="3"/>
                <c:pt idx="0">
                  <c:v>2</c:v>
                </c:pt>
                <c:pt idx="1">
                  <c:v>2.5</c:v>
                </c:pt>
                <c:pt idx="2">
                  <c:v>3</c:v>
                </c:pt>
              </c:numCache>
            </c:numRef>
          </c:xVal>
          <c:yVal>
            <c:numRef>
              <c:f>'1S_Kinetic_Data'!$AA$7:$AC$7</c:f>
              <c:numCache>
                <c:formatCode>General</c:formatCode>
                <c:ptCount val="3"/>
                <c:pt idx="0">
                  <c:v>3824.4245040000001</c:v>
                </c:pt>
                <c:pt idx="1">
                  <c:v>4041.369455</c:v>
                </c:pt>
                <c:pt idx="2">
                  <c:v>3898.965205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8B2F-4F75-A0A8-8E0AA168142A}"/>
            </c:ext>
          </c:extLst>
        </c:ser>
        <c:ser>
          <c:idx val="4"/>
          <c:order val="4"/>
          <c:tx>
            <c:v>500-700 - 190 oC</c:v>
          </c:tx>
          <c:spPr>
            <a:ln w="19050" cap="rnd">
              <a:solidFill>
                <a:schemeClr val="accent5"/>
              </a:solidFill>
              <a:prstDash val="lgDashDotDot"/>
              <a:round/>
            </a:ln>
            <a:effectLst/>
          </c:spPr>
          <c:marker>
            <c:symbol val="squar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  <a:prstDash val="lgDashDotDot"/>
              </a:ln>
              <a:effectLst/>
            </c:spPr>
          </c:marker>
          <c:xVal>
            <c:numRef>
              <c:f>'1S_Kinetic_Data'!$AH$5:$AJ$5</c:f>
              <c:numCache>
                <c:formatCode>General</c:formatCode>
                <c:ptCount val="3"/>
                <c:pt idx="0">
                  <c:v>2</c:v>
                </c:pt>
                <c:pt idx="1">
                  <c:v>2.5</c:v>
                </c:pt>
                <c:pt idx="2">
                  <c:v>3</c:v>
                </c:pt>
              </c:numCache>
            </c:numRef>
          </c:xVal>
          <c:yVal>
            <c:numRef>
              <c:f>'1S_Kinetic_Data'!$AH$7:$AJ$7</c:f>
              <c:numCache>
                <c:formatCode>General</c:formatCode>
                <c:ptCount val="3"/>
                <c:pt idx="0">
                  <c:v>1961.0411529999999</c:v>
                </c:pt>
                <c:pt idx="1">
                  <c:v>2472.8484309999999</c:v>
                </c:pt>
                <c:pt idx="2">
                  <c:v>2470.8430330000001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8B2F-4F75-A0A8-8E0AA168142A}"/>
            </c:ext>
          </c:extLst>
        </c:ser>
        <c:ser>
          <c:idx val="5"/>
          <c:order val="5"/>
          <c:tx>
            <c:v>500-700 - 220 oC</c:v>
          </c:tx>
          <c:spPr>
            <a:ln w="19050" cap="rnd">
              <a:solidFill>
                <a:schemeClr val="accent6"/>
              </a:solidFill>
              <a:prstDash val="lgDashDotDot"/>
              <a:round/>
            </a:ln>
            <a:effectLst/>
          </c:spPr>
          <c:marker>
            <c:symbol val="squar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  <a:prstDash val="solid"/>
              </a:ln>
              <a:effectLst/>
            </c:spPr>
          </c:marker>
          <c:xVal>
            <c:numRef>
              <c:f>'1S_Kinetic_Data'!$AQ$5:$AS$5</c:f>
              <c:numCache>
                <c:formatCode>General</c:formatCode>
                <c:ptCount val="3"/>
                <c:pt idx="0">
                  <c:v>2</c:v>
                </c:pt>
                <c:pt idx="1">
                  <c:v>2.5</c:v>
                </c:pt>
                <c:pt idx="2">
                  <c:v>3</c:v>
                </c:pt>
              </c:numCache>
            </c:numRef>
          </c:xVal>
          <c:yVal>
            <c:numRef>
              <c:f>'1S_Kinetic_Data'!$AQ$7:$AS$7</c:f>
              <c:numCache>
                <c:formatCode>General</c:formatCode>
                <c:ptCount val="3"/>
                <c:pt idx="0">
                  <c:v>3868.9223539999998</c:v>
                </c:pt>
                <c:pt idx="1">
                  <c:v>3946.753741</c:v>
                </c:pt>
                <c:pt idx="2">
                  <c:v>3818.940122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8B2F-4F75-A0A8-8E0AA16814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3736560"/>
        <c:axId val="1563731152"/>
      </c:scatterChart>
      <c:valAx>
        <c:axId val="1563736560"/>
        <c:scaling>
          <c:orientation val="minMax"/>
          <c:min val="1.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WHSV [h-1]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3731152"/>
        <c:crosses val="autoZero"/>
        <c:crossBetween val="midCat"/>
      </c:valAx>
      <c:valAx>
        <c:axId val="156373115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k2 [mol </a:t>
                </a:r>
                <a:r>
                  <a:rPr lang="en-GB">
                    <a:latin typeface="Calibri" panose="020F0502020204030204" pitchFamily="34" charset="0"/>
                    <a:cs typeface="Calibri" panose="020F0502020204030204" pitchFamily="34" charset="0"/>
                  </a:rPr>
                  <a:t>·ml-1·sec-1]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37365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411104549431321"/>
          <c:y val="0.29823891805191022"/>
          <c:w val="0.27694510061242344"/>
          <c:h val="0.46875328083989504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100-300 - 190 oC</c:v>
          </c:tx>
          <c:spPr>
            <a:ln w="19050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'1S_Kinetic_Data'!$B$5:$D$5</c:f>
              <c:numCache>
                <c:formatCode>General</c:formatCode>
                <c:ptCount val="3"/>
                <c:pt idx="0">
                  <c:v>2</c:v>
                </c:pt>
                <c:pt idx="1">
                  <c:v>2.5</c:v>
                </c:pt>
                <c:pt idx="2">
                  <c:v>3</c:v>
                </c:pt>
              </c:numCache>
            </c:numRef>
          </c:xVal>
          <c:yVal>
            <c:numRef>
              <c:f>'1S_Kinetic_Data'!$B$8:$D$8</c:f>
              <c:numCache>
                <c:formatCode>General</c:formatCode>
                <c:ptCount val="3"/>
                <c:pt idx="0">
                  <c:v>153.9551256</c:v>
                </c:pt>
                <c:pt idx="1">
                  <c:v>113.02499210000001</c:v>
                </c:pt>
                <c:pt idx="2">
                  <c:v>69.172786810000005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E43-46C4-971A-E9B710CF01D0}"/>
            </c:ext>
          </c:extLst>
        </c:ser>
        <c:ser>
          <c:idx val="1"/>
          <c:order val="1"/>
          <c:tx>
            <c:v>100-300 - 220 oC</c:v>
          </c:tx>
          <c:spPr>
            <a:ln w="19050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'1S_Kinetic_Data'!$K$5:$M$5</c:f>
              <c:numCache>
                <c:formatCode>General</c:formatCode>
                <c:ptCount val="3"/>
                <c:pt idx="0">
                  <c:v>2</c:v>
                </c:pt>
                <c:pt idx="1">
                  <c:v>2.5</c:v>
                </c:pt>
                <c:pt idx="2">
                  <c:v>3</c:v>
                </c:pt>
              </c:numCache>
            </c:numRef>
          </c:xVal>
          <c:yVal>
            <c:numRef>
              <c:f>'1S_Kinetic_Data'!$K$8:$M$8</c:f>
              <c:numCache>
                <c:formatCode>General</c:formatCode>
                <c:ptCount val="3"/>
                <c:pt idx="0">
                  <c:v>2068.032643</c:v>
                </c:pt>
                <c:pt idx="1">
                  <c:v>772.03540499999997</c:v>
                </c:pt>
                <c:pt idx="2">
                  <c:v>535.87823019999996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E43-46C4-971A-E9B710CF01D0}"/>
            </c:ext>
          </c:extLst>
        </c:ser>
        <c:ser>
          <c:idx val="2"/>
          <c:order val="2"/>
          <c:tx>
            <c:v>300-500 - 190 oC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'1S_Kinetic_Data'!$R$5:$T$5</c:f>
              <c:numCache>
                <c:formatCode>General</c:formatCode>
                <c:ptCount val="3"/>
                <c:pt idx="0">
                  <c:v>2</c:v>
                </c:pt>
                <c:pt idx="1">
                  <c:v>2.5</c:v>
                </c:pt>
                <c:pt idx="2">
                  <c:v>3</c:v>
                </c:pt>
              </c:numCache>
            </c:numRef>
          </c:xVal>
          <c:yVal>
            <c:numRef>
              <c:f>'1S_Kinetic_Data'!$R$8:$T$8</c:f>
              <c:numCache>
                <c:formatCode>General</c:formatCode>
                <c:ptCount val="3"/>
                <c:pt idx="0">
                  <c:v>138.0077521</c:v>
                </c:pt>
                <c:pt idx="1">
                  <c:v>73.851995759999994</c:v>
                </c:pt>
                <c:pt idx="2">
                  <c:v>63.702064909999997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E43-46C4-971A-E9B710CF01D0}"/>
            </c:ext>
          </c:extLst>
        </c:ser>
        <c:ser>
          <c:idx val="3"/>
          <c:order val="3"/>
          <c:tx>
            <c:v>300-500 - 220 oC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'1S_Kinetic_Data'!$AA$5:$AC$5</c:f>
              <c:numCache>
                <c:formatCode>General</c:formatCode>
                <c:ptCount val="3"/>
                <c:pt idx="0">
                  <c:v>2</c:v>
                </c:pt>
                <c:pt idx="1">
                  <c:v>2.5</c:v>
                </c:pt>
                <c:pt idx="2">
                  <c:v>3</c:v>
                </c:pt>
              </c:numCache>
            </c:numRef>
          </c:xVal>
          <c:yVal>
            <c:numRef>
              <c:f>'1S_Kinetic_Data'!$AA$8:$AC$8</c:f>
              <c:numCache>
                <c:formatCode>General</c:formatCode>
                <c:ptCount val="3"/>
                <c:pt idx="0">
                  <c:v>532.74772489999998</c:v>
                </c:pt>
                <c:pt idx="1">
                  <c:v>368.64857649999999</c:v>
                </c:pt>
                <c:pt idx="2">
                  <c:v>318.31453140000002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E43-46C4-971A-E9B710CF01D0}"/>
            </c:ext>
          </c:extLst>
        </c:ser>
        <c:ser>
          <c:idx val="4"/>
          <c:order val="4"/>
          <c:tx>
            <c:v>500-700 - 190 oC</c:v>
          </c:tx>
          <c:spPr>
            <a:ln w="19050" cap="rnd">
              <a:solidFill>
                <a:schemeClr val="accent5"/>
              </a:solidFill>
              <a:prstDash val="lgDashDotDot"/>
              <a:round/>
            </a:ln>
            <a:effectLst/>
          </c:spPr>
          <c:marker>
            <c:symbol val="squar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  <a:prstDash val="lgDashDotDot"/>
              </a:ln>
              <a:effectLst/>
            </c:spPr>
          </c:marker>
          <c:xVal>
            <c:numRef>
              <c:f>'1S_Kinetic_Data'!$AH$5:$AJ$5</c:f>
              <c:numCache>
                <c:formatCode>General</c:formatCode>
                <c:ptCount val="3"/>
                <c:pt idx="0">
                  <c:v>2</c:v>
                </c:pt>
                <c:pt idx="1">
                  <c:v>2.5</c:v>
                </c:pt>
                <c:pt idx="2">
                  <c:v>3</c:v>
                </c:pt>
              </c:numCache>
            </c:numRef>
          </c:xVal>
          <c:yVal>
            <c:numRef>
              <c:f>'1S_Kinetic_Data'!$AH$8:$AJ$8</c:f>
              <c:numCache>
                <c:formatCode>General</c:formatCode>
                <c:ptCount val="3"/>
                <c:pt idx="0">
                  <c:v>109.8181913</c:v>
                </c:pt>
                <c:pt idx="1">
                  <c:v>114.68602749999999</c:v>
                </c:pt>
                <c:pt idx="2">
                  <c:v>91.280061959999998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DE43-46C4-971A-E9B710CF01D0}"/>
            </c:ext>
          </c:extLst>
        </c:ser>
        <c:ser>
          <c:idx val="5"/>
          <c:order val="5"/>
          <c:tx>
            <c:v>500-700 - 220 oC</c:v>
          </c:tx>
          <c:spPr>
            <a:ln w="19050" cap="rnd">
              <a:solidFill>
                <a:schemeClr val="accent6"/>
              </a:solidFill>
              <a:prstDash val="lgDashDotDot"/>
              <a:round/>
            </a:ln>
            <a:effectLst/>
          </c:spPr>
          <c:marker>
            <c:symbol val="squar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  <a:prstDash val="solid"/>
              </a:ln>
              <a:effectLst/>
            </c:spPr>
          </c:marker>
          <c:xVal>
            <c:numRef>
              <c:f>'1S_Kinetic_Data'!$AQ$5:$AS$5</c:f>
              <c:numCache>
                <c:formatCode>General</c:formatCode>
                <c:ptCount val="3"/>
                <c:pt idx="0">
                  <c:v>2</c:v>
                </c:pt>
                <c:pt idx="1">
                  <c:v>2.5</c:v>
                </c:pt>
                <c:pt idx="2">
                  <c:v>3</c:v>
                </c:pt>
              </c:numCache>
            </c:numRef>
          </c:xVal>
          <c:yVal>
            <c:numRef>
              <c:f>'1S_Kinetic_Data'!$AQ$8:$AS$8</c:f>
              <c:numCache>
                <c:formatCode>General</c:formatCode>
                <c:ptCount val="3"/>
                <c:pt idx="0">
                  <c:v>520.48196299999995</c:v>
                </c:pt>
                <c:pt idx="1">
                  <c:v>434.06942909999998</c:v>
                </c:pt>
                <c:pt idx="2">
                  <c:v>359.82097210000001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DE43-46C4-971A-E9B710CF01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3736560"/>
        <c:axId val="1563731152"/>
      </c:scatterChart>
      <c:valAx>
        <c:axId val="1563736560"/>
        <c:scaling>
          <c:orientation val="minMax"/>
          <c:min val="1.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WHSV [h-1]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3731152"/>
        <c:crosses val="autoZero"/>
        <c:crossBetween val="midCat"/>
      </c:valAx>
      <c:valAx>
        <c:axId val="156373115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k3 [mol </a:t>
                </a:r>
                <a:r>
                  <a:rPr lang="en-GB">
                    <a:latin typeface="Calibri" panose="020F0502020204030204" pitchFamily="34" charset="0"/>
                    <a:cs typeface="Calibri" panose="020F0502020204030204" pitchFamily="34" charset="0"/>
                  </a:rPr>
                  <a:t>·ml-1·sec-1]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37365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411104549431321"/>
          <c:y val="0.29823891805191022"/>
          <c:w val="0.27694510061242344"/>
          <c:h val="0.46875328083989504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716280</xdr:colOff>
      <xdr:row>10</xdr:row>
      <xdr:rowOff>133350</xdr:rowOff>
    </xdr:from>
    <xdr:to>
      <xdr:col>7</xdr:col>
      <xdr:colOff>556260</xdr:colOff>
      <xdr:row>25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F1C827A-46FA-4E20-8991-D94BBE872A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274320</xdr:colOff>
      <xdr:row>10</xdr:row>
      <xdr:rowOff>140970</xdr:rowOff>
    </xdr:from>
    <xdr:to>
      <xdr:col>15</xdr:col>
      <xdr:colOff>579120</xdr:colOff>
      <xdr:row>25</xdr:row>
      <xdr:rowOff>140970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2AC5BE5-E3E9-40C7-953A-C7E7E65BF0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243840</xdr:colOff>
      <xdr:row>26</xdr:row>
      <xdr:rowOff>140970</xdr:rowOff>
    </xdr:from>
    <xdr:to>
      <xdr:col>13</xdr:col>
      <xdr:colOff>548640</xdr:colOff>
      <xdr:row>41</xdr:row>
      <xdr:rowOff>140970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4713AB9-67CB-46DF-93F5-3F872D0E8C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541020</xdr:colOff>
      <xdr:row>9</xdr:row>
      <xdr:rowOff>148590</xdr:rowOff>
    </xdr:from>
    <xdr:to>
      <xdr:col>25</xdr:col>
      <xdr:colOff>236220</xdr:colOff>
      <xdr:row>24</xdr:row>
      <xdr:rowOff>148590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B06F544-7099-412A-9B30-0D08E03D8A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0</xdr:colOff>
      <xdr:row>10</xdr:row>
      <xdr:rowOff>0</xdr:rowOff>
    </xdr:from>
    <xdr:to>
      <xdr:col>33</xdr:col>
      <xdr:colOff>304800</xdr:colOff>
      <xdr:row>25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1895D9F-B7BA-44F8-B068-E300717610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A0F8B-5F0D-4815-BCD1-2B3F23C0440A}">
  <dimension ref="A1:AS37"/>
  <sheetViews>
    <sheetView tabSelected="1" topLeftCell="A19" workbookViewId="0">
      <selection activeCell="AI10" sqref="AI10"/>
    </sheetView>
  </sheetViews>
  <sheetFormatPr defaultRowHeight="14.4" x14ac:dyDescent="0.3"/>
  <cols>
    <col min="1" max="1" width="15.6640625" bestFit="1" customWidth="1"/>
  </cols>
  <sheetData>
    <row r="1" spans="1:45" x14ac:dyDescent="0.3">
      <c r="A1" s="1" t="s">
        <v>7</v>
      </c>
      <c r="Q1" s="1" t="s">
        <v>20</v>
      </c>
      <c r="AG1" s="1" t="s">
        <v>20</v>
      </c>
    </row>
    <row r="3" spans="1:45" x14ac:dyDescent="0.3">
      <c r="A3" t="s">
        <v>0</v>
      </c>
      <c r="C3" t="s">
        <v>1</v>
      </c>
    </row>
    <row r="4" spans="1:45" x14ac:dyDescent="0.3">
      <c r="A4" t="s">
        <v>2</v>
      </c>
      <c r="B4">
        <v>190</v>
      </c>
      <c r="E4">
        <v>200</v>
      </c>
      <c r="H4">
        <v>210</v>
      </c>
      <c r="K4">
        <v>220</v>
      </c>
      <c r="R4">
        <v>190</v>
      </c>
      <c r="U4">
        <v>200</v>
      </c>
      <c r="X4">
        <v>210</v>
      </c>
      <c r="AA4">
        <v>220</v>
      </c>
      <c r="AH4">
        <v>190</v>
      </c>
      <c r="AK4">
        <v>200</v>
      </c>
      <c r="AN4">
        <v>210</v>
      </c>
      <c r="AQ4">
        <v>220</v>
      </c>
    </row>
    <row r="5" spans="1:45" x14ac:dyDescent="0.3">
      <c r="A5" t="s">
        <v>3</v>
      </c>
      <c r="B5">
        <v>2</v>
      </c>
      <c r="C5">
        <v>2.5</v>
      </c>
      <c r="D5">
        <v>3</v>
      </c>
      <c r="E5">
        <v>2</v>
      </c>
      <c r="F5">
        <v>2.5</v>
      </c>
      <c r="G5">
        <v>3</v>
      </c>
      <c r="H5">
        <v>2</v>
      </c>
      <c r="I5">
        <v>2.5</v>
      </c>
      <c r="J5">
        <v>3</v>
      </c>
      <c r="K5">
        <v>2</v>
      </c>
      <c r="L5">
        <v>2.5</v>
      </c>
      <c r="M5">
        <v>3</v>
      </c>
      <c r="R5">
        <v>2</v>
      </c>
      <c r="S5">
        <v>2.5</v>
      </c>
      <c r="T5">
        <v>3</v>
      </c>
      <c r="U5">
        <v>2</v>
      </c>
      <c r="V5">
        <v>2.5</v>
      </c>
      <c r="W5">
        <v>3</v>
      </c>
      <c r="X5">
        <v>2</v>
      </c>
      <c r="Y5">
        <v>2.5</v>
      </c>
      <c r="Z5">
        <v>3</v>
      </c>
      <c r="AA5">
        <v>2</v>
      </c>
      <c r="AB5">
        <v>2.5</v>
      </c>
      <c r="AC5">
        <v>3</v>
      </c>
      <c r="AH5">
        <v>2</v>
      </c>
      <c r="AI5">
        <v>2.5</v>
      </c>
      <c r="AJ5">
        <v>3</v>
      </c>
      <c r="AK5">
        <v>2</v>
      </c>
      <c r="AL5">
        <v>2.5</v>
      </c>
      <c r="AM5">
        <v>3</v>
      </c>
      <c r="AN5">
        <v>2</v>
      </c>
      <c r="AO5">
        <v>2.5</v>
      </c>
      <c r="AP5">
        <v>3</v>
      </c>
      <c r="AQ5">
        <v>2</v>
      </c>
      <c r="AR5">
        <v>2.5</v>
      </c>
      <c r="AS5">
        <v>3</v>
      </c>
    </row>
    <row r="6" spans="1:45" x14ac:dyDescent="0.3">
      <c r="A6" t="s">
        <v>4</v>
      </c>
      <c r="B6">
        <v>5.8283165760000004E-7</v>
      </c>
      <c r="C6">
        <v>1.0146933640000001E-4</v>
      </c>
      <c r="D6">
        <v>4.1513605970000002E-4</v>
      </c>
      <c r="E6">
        <v>2.611540765E-7</v>
      </c>
      <c r="F6">
        <v>2.172406941E-4</v>
      </c>
      <c r="G6">
        <v>1.6525447500000001E-4</v>
      </c>
      <c r="H6">
        <v>1.450988167E-4</v>
      </c>
      <c r="I6">
        <v>1.7236535369999999E-4</v>
      </c>
      <c r="J6">
        <v>1.8160697640000001E-4</v>
      </c>
      <c r="K6">
        <v>2.6462946270000002E-5</v>
      </c>
      <c r="L6">
        <v>3.0112884810000001E-4</v>
      </c>
      <c r="M6">
        <v>1.3612729159999999E-5</v>
      </c>
      <c r="Q6" t="s">
        <v>4</v>
      </c>
      <c r="R6">
        <v>2.097332092E-5</v>
      </c>
      <c r="S6">
        <v>3.3601470440000001E-4</v>
      </c>
      <c r="T6">
        <v>2.95968887E-4</v>
      </c>
      <c r="U6">
        <v>2.6631787070000001E-5</v>
      </c>
      <c r="V6">
        <v>6.8075708570000003E-6</v>
      </c>
      <c r="W6">
        <v>3.9287037250000002E-9</v>
      </c>
      <c r="X6">
        <v>1.024214359E-6</v>
      </c>
      <c r="Y6">
        <v>1.933559459E-7</v>
      </c>
      <c r="Z6">
        <v>9.2668889720000003E-11</v>
      </c>
      <c r="AA6">
        <v>2.8115914149999999E-4</v>
      </c>
      <c r="AB6">
        <v>9.5067259839999994E-6</v>
      </c>
      <c r="AC6">
        <v>1.0002220450000001E-12</v>
      </c>
      <c r="AG6" t="s">
        <v>4</v>
      </c>
      <c r="AH6">
        <v>3.810149895E-4</v>
      </c>
      <c r="AI6">
        <v>1.0002220450000001E-12</v>
      </c>
      <c r="AJ6">
        <v>1.2410931659999999E-7</v>
      </c>
      <c r="AK6">
        <v>3.7917398279999998E-4</v>
      </c>
      <c r="AL6">
        <v>8.6163909920000002E-9</v>
      </c>
      <c r="AM6">
        <v>5.5255160180000002E-6</v>
      </c>
      <c r="AN6">
        <v>4.4333148660000001E-10</v>
      </c>
      <c r="AO6">
        <v>5.786276417E-5</v>
      </c>
      <c r="AP6">
        <v>2.152087725E-7</v>
      </c>
      <c r="AQ6">
        <v>1.088642662E-5</v>
      </c>
      <c r="AR6">
        <v>6.8573559030000004E-9</v>
      </c>
      <c r="AS6">
        <v>4.3768099919999999E-8</v>
      </c>
    </row>
    <row r="7" spans="1:45" x14ac:dyDescent="0.3">
      <c r="A7" t="s">
        <v>5</v>
      </c>
      <c r="B7">
        <v>2756.7075300000001</v>
      </c>
      <c r="C7">
        <v>2573.155002</v>
      </c>
      <c r="D7">
        <v>2071.6310100000001</v>
      </c>
      <c r="E7">
        <v>3506.9462560000002</v>
      </c>
      <c r="F7">
        <v>3076.131163</v>
      </c>
      <c r="G7">
        <v>2639.0323600000002</v>
      </c>
      <c r="H7">
        <v>4221.6066899999996</v>
      </c>
      <c r="I7">
        <v>3708.1626769999998</v>
      </c>
      <c r="J7">
        <v>3321.3087209999999</v>
      </c>
      <c r="K7">
        <v>7172.2345740000001</v>
      </c>
      <c r="L7">
        <v>4816.996956</v>
      </c>
      <c r="M7">
        <v>4245.818585</v>
      </c>
      <c r="Q7" t="s">
        <v>5</v>
      </c>
      <c r="R7">
        <v>2853.2639170000002</v>
      </c>
      <c r="S7">
        <v>2063.3337459999998</v>
      </c>
      <c r="T7">
        <v>1917.4032219999999</v>
      </c>
      <c r="U7">
        <v>2728.4904110000002</v>
      </c>
      <c r="V7">
        <v>2279.64662</v>
      </c>
      <c r="W7">
        <v>2240.9169139999999</v>
      </c>
      <c r="X7">
        <v>3326.0641369999998</v>
      </c>
      <c r="Y7">
        <v>2506.8822730000002</v>
      </c>
      <c r="Z7">
        <v>2412.2713279999998</v>
      </c>
      <c r="AA7">
        <v>3824.4245040000001</v>
      </c>
      <c r="AB7">
        <v>4041.369455</v>
      </c>
      <c r="AC7">
        <v>3898.965205</v>
      </c>
      <c r="AG7" t="s">
        <v>5</v>
      </c>
      <c r="AH7">
        <v>1961.0411529999999</v>
      </c>
      <c r="AI7">
        <v>2472.8484309999999</v>
      </c>
      <c r="AJ7">
        <v>2470.8430330000001</v>
      </c>
      <c r="AK7">
        <v>2513.6857110000001</v>
      </c>
      <c r="AL7">
        <v>3049.2270279999998</v>
      </c>
      <c r="AM7">
        <v>2881.2070749999998</v>
      </c>
      <c r="AN7">
        <v>3087.4951809999998</v>
      </c>
      <c r="AO7">
        <v>3096.7577489999999</v>
      </c>
      <c r="AP7">
        <v>3059.9651399999998</v>
      </c>
      <c r="AQ7">
        <v>3868.9223539999998</v>
      </c>
      <c r="AR7">
        <v>3946.753741</v>
      </c>
      <c r="AS7">
        <v>3818.940122</v>
      </c>
    </row>
    <row r="8" spans="1:45" x14ac:dyDescent="0.3">
      <c r="A8" t="s">
        <v>6</v>
      </c>
      <c r="B8">
        <v>153.9551256</v>
      </c>
      <c r="C8">
        <v>113.02499210000001</v>
      </c>
      <c r="D8">
        <v>69.172786810000005</v>
      </c>
      <c r="E8">
        <v>279.4062844</v>
      </c>
      <c r="F8">
        <v>182.73481889999999</v>
      </c>
      <c r="G8">
        <v>141.291268</v>
      </c>
      <c r="H8">
        <v>606.2090091</v>
      </c>
      <c r="I8">
        <v>381.45663839999997</v>
      </c>
      <c r="J8">
        <v>275.35414070000002</v>
      </c>
      <c r="K8">
        <v>2068.032643</v>
      </c>
      <c r="L8">
        <v>772.03540499999997</v>
      </c>
      <c r="M8">
        <v>535.87823019999996</v>
      </c>
      <c r="Q8" t="s">
        <v>6</v>
      </c>
      <c r="R8">
        <v>138.0077521</v>
      </c>
      <c r="S8">
        <v>73.851995759999994</v>
      </c>
      <c r="T8">
        <v>63.702064909999997</v>
      </c>
      <c r="U8">
        <v>169.26691940000001</v>
      </c>
      <c r="V8">
        <v>122.91128089999999</v>
      </c>
      <c r="W8">
        <v>91.377295259999997</v>
      </c>
      <c r="X8">
        <v>268.97694739999997</v>
      </c>
      <c r="Y8">
        <v>166.33604149999999</v>
      </c>
      <c r="Z8">
        <v>149.639512</v>
      </c>
      <c r="AA8">
        <v>532.74772489999998</v>
      </c>
      <c r="AB8">
        <v>368.64857649999999</v>
      </c>
      <c r="AC8">
        <v>318.31453140000002</v>
      </c>
      <c r="AG8" t="s">
        <v>6</v>
      </c>
      <c r="AH8">
        <v>109.8181913</v>
      </c>
      <c r="AI8">
        <v>114.68602749999999</v>
      </c>
      <c r="AJ8">
        <v>91.280061959999998</v>
      </c>
      <c r="AK8">
        <v>207.32281140000001</v>
      </c>
      <c r="AL8">
        <v>187.9229273</v>
      </c>
      <c r="AM8">
        <v>150.34692290000001</v>
      </c>
      <c r="AN8">
        <v>246.14368579999999</v>
      </c>
      <c r="AO8">
        <v>197.04142780000001</v>
      </c>
      <c r="AP8">
        <v>169.2126035</v>
      </c>
      <c r="AQ8">
        <v>520.48196299999995</v>
      </c>
      <c r="AR8">
        <v>434.06942909999998</v>
      </c>
      <c r="AS8">
        <v>359.82097210000001</v>
      </c>
    </row>
    <row r="28" spans="1:5" x14ac:dyDescent="0.3">
      <c r="A28" t="s">
        <v>8</v>
      </c>
      <c r="B28">
        <f>1/(B4+273.15)</f>
        <v>2.1591277124041889E-3</v>
      </c>
      <c r="C28">
        <f>1/(E4+273.15)</f>
        <v>2.1134946634259748E-3</v>
      </c>
      <c r="D28">
        <f>1/(H4+273.15)</f>
        <v>2.0697505950532961E-3</v>
      </c>
      <c r="E28">
        <f>1/(K4+273.15)</f>
        <v>2.0277805941397143E-3</v>
      </c>
    </row>
    <row r="29" spans="1:5" x14ac:dyDescent="0.3">
      <c r="A29" t="s">
        <v>9</v>
      </c>
      <c r="B29">
        <f>LN(D7)</f>
        <v>7.6360915035437058</v>
      </c>
      <c r="C29">
        <f>LN(G7)</f>
        <v>7.8781675986486821</v>
      </c>
      <c r="D29">
        <f>LN(J7)</f>
        <v>8.1081141773091456</v>
      </c>
      <c r="E29">
        <f>LN(M7)</f>
        <v>8.3536899152552682</v>
      </c>
    </row>
    <row r="30" spans="1:5" x14ac:dyDescent="0.3">
      <c r="A30" t="s">
        <v>10</v>
      </c>
      <c r="B30">
        <f>LN(D8)</f>
        <v>4.2366075310881648</v>
      </c>
      <c r="C30">
        <f>LN(G8)</f>
        <v>4.9508234901871599</v>
      </c>
      <c r="D30">
        <f>LN(J8)</f>
        <v>5.6180580535471192</v>
      </c>
      <c r="E30">
        <f>LN(M8)</f>
        <v>6.2839069527982705</v>
      </c>
    </row>
    <row r="33" spans="1:5" x14ac:dyDescent="0.3">
      <c r="A33" s="2" t="s">
        <v>11</v>
      </c>
      <c r="B33" s="2"/>
      <c r="C33" s="2"/>
      <c r="D33" s="2"/>
      <c r="E33" s="2"/>
    </row>
    <row r="34" spans="1:5" x14ac:dyDescent="0.3">
      <c r="A34" s="2" t="s">
        <v>12</v>
      </c>
      <c r="B34" s="2" t="s">
        <v>13</v>
      </c>
      <c r="C34" s="3">
        <f>EXP(19.378)/1000</f>
        <v>260470.45598488062</v>
      </c>
      <c r="D34" s="2" t="s">
        <v>14</v>
      </c>
      <c r="E34" s="2"/>
    </row>
    <row r="35" spans="1:5" x14ac:dyDescent="0.3">
      <c r="A35" s="2"/>
      <c r="B35" s="2" t="s">
        <v>15</v>
      </c>
      <c r="C35" s="3">
        <f>-8.314*-5440.5*1000</f>
        <v>45232317</v>
      </c>
      <c r="D35" s="2" t="s">
        <v>16</v>
      </c>
      <c r="E35" s="2"/>
    </row>
    <row r="36" spans="1:5" x14ac:dyDescent="0.3">
      <c r="A36" s="2" t="s">
        <v>17</v>
      </c>
      <c r="B36" s="2" t="s">
        <v>18</v>
      </c>
      <c r="C36" s="3">
        <f>EXP(37.817)/1000</f>
        <v>26528605538658.258</v>
      </c>
      <c r="D36" s="2" t="s">
        <v>14</v>
      </c>
      <c r="E36" s="2"/>
    </row>
    <row r="37" spans="1:5" x14ac:dyDescent="0.3">
      <c r="A37" s="2"/>
      <c r="B37" s="2" t="s">
        <v>19</v>
      </c>
      <c r="C37" s="3">
        <f>-8.314*-15553*1000</f>
        <v>129307642</v>
      </c>
      <c r="D37" s="2" t="s">
        <v>16</v>
      </c>
      <c r="E37" s="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EDCEC-9716-438C-BE78-47B66ACBD0BD}">
  <dimension ref="A1"/>
  <sheetViews>
    <sheetView workbookViewId="0">
      <selection activeCell="C29" sqref="C29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1S_Kinetic_Data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Kyrimis S.</dc:creator>
  <cp:lastModifiedBy>Kyrimis S.</cp:lastModifiedBy>
  <dcterms:created xsi:type="dcterms:W3CDTF">2022-11-09T17:10:25Z</dcterms:created>
  <dcterms:modified xsi:type="dcterms:W3CDTF">2022-11-09T20:11:50Z</dcterms:modified>
</cp:coreProperties>
</file>